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nad\OneDrive\Documents\"/>
    </mc:Choice>
  </mc:AlternateContent>
  <xr:revisionPtr revIDLastSave="0" documentId="8_{BEDA6277-B999-4637-BCCE-C9EE98361085}" xr6:coauthVersionLast="47" xr6:coauthVersionMax="47" xr10:uidLastSave="{00000000-0000-0000-0000-000000000000}"/>
  <bookViews>
    <workbookView xWindow="-108" yWindow="-108" windowWidth="23256" windowHeight="12456" tabRatio="587" firstSheet="1" activeTab="5" xr2:uid="{A6440452-E3FB-4F82-B46C-EA5EF276611A}"/>
  </bookViews>
  <sheets>
    <sheet name="Kolkata ULB Data" sheetId="7" r:id="rId1"/>
    <sheet name="Satisfactin Avg." sheetId="9" r:id="rId2"/>
    <sheet name="Std. Dev." sheetId="10" r:id="rId3"/>
    <sheet name="Overall Satisfaction Data" sheetId="11" r:id="rId4"/>
    <sheet name="Trend Analysis" sheetId="12" r:id="rId5"/>
    <sheet name="Correlation Analysis" sheetId="13" r:id="rId6"/>
    <sheet name="O_P_Q Analysis" sheetId="15" r:id="rId7"/>
  </sheets>
  <definedNames>
    <definedName name="_xlnm._FilterDatabase" localSheetId="0" hidden="1">'Kolkata ULB Data'!$D$1:$D$103</definedName>
    <definedName name="_xlchart.v1.0" hidden="1">'O_P_Q Analysis'!$D$4:$D$15</definedName>
    <definedName name="_xlchart.v1.1" hidden="1">'O_P_Q Analysis'!$E$3</definedName>
    <definedName name="_xlchart.v1.2" hidden="1">'O_P_Q Analysis'!$E$4:$E$15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X3" i="7" l="1"/>
  <c r="BY3" i="7"/>
  <c r="BW3" i="7"/>
  <c r="BV3" i="7"/>
  <c r="BU3" i="7"/>
  <c r="BT3" i="7"/>
  <c r="BS3" i="7"/>
  <c r="BR3" i="7"/>
  <c r="BQ3" i="7"/>
  <c r="BP3" i="7"/>
  <c r="R31" i="12"/>
  <c r="W15" i="12"/>
  <c r="Q31" i="12"/>
  <c r="M32" i="12"/>
  <c r="C32" i="12"/>
  <c r="D32" i="12"/>
  <c r="E32" i="12"/>
  <c r="F32" i="12"/>
  <c r="G32" i="12"/>
  <c r="H32" i="12"/>
  <c r="I32" i="12"/>
  <c r="J32" i="12"/>
  <c r="K32" i="12"/>
  <c r="L32" i="12"/>
  <c r="B32" i="12"/>
  <c r="B20" i="12"/>
  <c r="M31" i="12"/>
  <c r="C31" i="12"/>
  <c r="D31" i="12"/>
  <c r="E31" i="12"/>
  <c r="F31" i="12"/>
  <c r="G31" i="12"/>
  <c r="H31" i="12"/>
  <c r="I31" i="12"/>
  <c r="J31" i="12"/>
  <c r="K31" i="12"/>
  <c r="L31" i="12"/>
  <c r="B31" i="12"/>
  <c r="B19" i="12"/>
  <c r="N5" i="12"/>
  <c r="R15" i="12"/>
  <c r="N8" i="12"/>
  <c r="M20" i="12"/>
  <c r="C20" i="12"/>
  <c r="D20" i="12"/>
  <c r="E20" i="12"/>
  <c r="F20" i="12"/>
  <c r="G20" i="12"/>
  <c r="H20" i="12"/>
  <c r="I20" i="12"/>
  <c r="J20" i="12"/>
  <c r="K20" i="12"/>
  <c r="L20" i="12"/>
  <c r="M19" i="12"/>
  <c r="L19" i="12"/>
  <c r="K19" i="12"/>
  <c r="J19" i="12"/>
  <c r="I19" i="12"/>
  <c r="H19" i="12"/>
  <c r="G19" i="12"/>
  <c r="F19" i="12"/>
  <c r="E19" i="12"/>
  <c r="D19" i="12"/>
  <c r="C19" i="12"/>
  <c r="L33" i="12" l="1"/>
  <c r="L34" i="12" s="1"/>
  <c r="K33" i="12"/>
  <c r="K35" i="12" s="1"/>
  <c r="J33" i="12"/>
  <c r="J35" i="12" s="1"/>
  <c r="B21" i="12"/>
  <c r="B23" i="12" s="1"/>
  <c r="M33" i="12"/>
  <c r="M34" i="12" s="1"/>
  <c r="K21" i="12"/>
  <c r="K22" i="12" s="1"/>
  <c r="I33" i="12"/>
  <c r="I34" i="12" s="1"/>
  <c r="M21" i="12"/>
  <c r="M22" i="12" s="1"/>
  <c r="G33" i="12"/>
  <c r="G35" i="12" s="1"/>
  <c r="H33" i="12"/>
  <c r="H34" i="12" s="1"/>
  <c r="F33" i="12"/>
  <c r="F34" i="12" s="1"/>
  <c r="E33" i="12"/>
  <c r="E35" i="12" s="1"/>
  <c r="D33" i="12"/>
  <c r="D34" i="12" s="1"/>
  <c r="C33" i="12"/>
  <c r="C35" i="12" s="1"/>
  <c r="B33" i="12"/>
  <c r="B34" i="12" s="1"/>
  <c r="L21" i="12"/>
  <c r="L23" i="12" s="1"/>
  <c r="H21" i="12"/>
  <c r="H22" i="12" s="1"/>
  <c r="J21" i="12"/>
  <c r="J22" i="12" s="1"/>
  <c r="I21" i="12"/>
  <c r="I22" i="12" s="1"/>
  <c r="G21" i="12"/>
  <c r="G22" i="12" s="1"/>
  <c r="F21" i="12"/>
  <c r="F22" i="12" s="1"/>
  <c r="E21" i="12"/>
  <c r="E22" i="12" s="1"/>
  <c r="D21" i="12"/>
  <c r="D22" i="12" s="1"/>
  <c r="C21" i="12"/>
  <c r="C23" i="12" s="1"/>
  <c r="K23" i="12" l="1"/>
  <c r="K29" i="12" s="1"/>
  <c r="B22" i="12"/>
  <c r="B25" i="12" s="1"/>
  <c r="F35" i="12"/>
  <c r="F40" i="12" s="1"/>
  <c r="K34" i="12"/>
  <c r="K38" i="12" s="1"/>
  <c r="L35" i="12"/>
  <c r="L40" i="12" s="1"/>
  <c r="J34" i="12"/>
  <c r="G34" i="12"/>
  <c r="G40" i="12" s="1"/>
  <c r="I35" i="12"/>
  <c r="I40" i="12" s="1"/>
  <c r="K26" i="12"/>
  <c r="K28" i="12"/>
  <c r="K25" i="12"/>
  <c r="M35" i="12"/>
  <c r="M40" i="12" s="1"/>
  <c r="M23" i="12"/>
  <c r="M25" i="12" s="1"/>
  <c r="C22" i="12"/>
  <c r="C29" i="12" s="1"/>
  <c r="H35" i="12"/>
  <c r="H39" i="12" s="1"/>
  <c r="B35" i="12"/>
  <c r="B37" i="12" s="1"/>
  <c r="E34" i="12"/>
  <c r="D35" i="12"/>
  <c r="D38" i="12" s="1"/>
  <c r="C34" i="12"/>
  <c r="K27" i="12"/>
  <c r="L22" i="12"/>
  <c r="H23" i="12"/>
  <c r="H25" i="12" s="1"/>
  <c r="D23" i="12"/>
  <c r="D26" i="12" s="1"/>
  <c r="J23" i="12"/>
  <c r="J26" i="12" s="1"/>
  <c r="I23" i="12"/>
  <c r="I26" i="12" s="1"/>
  <c r="E23" i="12"/>
  <c r="E29" i="12" s="1"/>
  <c r="F23" i="12"/>
  <c r="F26" i="12" s="1"/>
  <c r="G23" i="12"/>
  <c r="G29" i="12" s="1"/>
  <c r="AC15" i="12"/>
  <c r="AB15" i="12"/>
  <c r="AA15" i="12"/>
  <c r="Z15" i="12"/>
  <c r="Y15" i="12"/>
  <c r="X15" i="12"/>
  <c r="V15" i="12"/>
  <c r="U15" i="12"/>
  <c r="T15" i="12"/>
  <c r="S15" i="12"/>
  <c r="Q15" i="12"/>
  <c r="N6" i="12"/>
  <c r="N7" i="12"/>
  <c r="N9" i="12"/>
  <c r="N10" i="12"/>
  <c r="N11" i="12"/>
  <c r="N12" i="12"/>
  <c r="N13" i="12"/>
  <c r="N14" i="12"/>
  <c r="N15" i="12"/>
  <c r="N16" i="12"/>
  <c r="N4" i="12"/>
  <c r="F38" i="12" l="1"/>
  <c r="I41" i="12"/>
  <c r="I39" i="12"/>
  <c r="I38" i="12"/>
  <c r="I37" i="12"/>
  <c r="L39" i="12"/>
  <c r="I42" i="12"/>
  <c r="G42" i="12"/>
  <c r="G39" i="12"/>
  <c r="G38" i="12"/>
  <c r="G37" i="12"/>
  <c r="M41" i="12"/>
  <c r="F37" i="12"/>
  <c r="G41" i="12"/>
  <c r="F41" i="12"/>
  <c r="F39" i="12"/>
  <c r="F42" i="12"/>
  <c r="E25" i="12"/>
  <c r="K39" i="12"/>
  <c r="K37" i="12"/>
  <c r="K42" i="12"/>
  <c r="J37" i="12"/>
  <c r="J41" i="12"/>
  <c r="J42" i="12"/>
  <c r="J40" i="12"/>
  <c r="J38" i="12"/>
  <c r="L38" i="12"/>
  <c r="K41" i="12"/>
  <c r="K40" i="12"/>
  <c r="L37" i="12"/>
  <c r="J39" i="12"/>
  <c r="M28" i="12"/>
  <c r="L42" i="12"/>
  <c r="L41" i="12"/>
  <c r="C28" i="12"/>
  <c r="M38" i="12"/>
  <c r="M39" i="12"/>
  <c r="C27" i="12"/>
  <c r="C25" i="12"/>
  <c r="C26" i="12"/>
  <c r="E28" i="12"/>
  <c r="F25" i="12"/>
  <c r="F28" i="12"/>
  <c r="G28" i="12"/>
  <c r="G25" i="12"/>
  <c r="M27" i="12"/>
  <c r="F27" i="12"/>
  <c r="M29" i="12"/>
  <c r="M26" i="12"/>
  <c r="E26" i="12"/>
  <c r="B42" i="12"/>
  <c r="B40" i="12"/>
  <c r="D37" i="12"/>
  <c r="B41" i="12"/>
  <c r="B38" i="12"/>
  <c r="D39" i="12"/>
  <c r="B39" i="12"/>
  <c r="E27" i="12"/>
  <c r="H38" i="12"/>
  <c r="M37" i="12"/>
  <c r="M42" i="12"/>
  <c r="G27" i="12"/>
  <c r="H42" i="12"/>
  <c r="D29" i="12"/>
  <c r="G26" i="12"/>
  <c r="H41" i="12"/>
  <c r="D42" i="12"/>
  <c r="C38" i="12"/>
  <c r="C39" i="12"/>
  <c r="C40" i="12"/>
  <c r="C41" i="12"/>
  <c r="C42" i="12"/>
  <c r="C37" i="12"/>
  <c r="E40" i="12"/>
  <c r="E42" i="12"/>
  <c r="E37" i="12"/>
  <c r="E38" i="12"/>
  <c r="E39" i="12"/>
  <c r="E41" i="12"/>
  <c r="H40" i="12"/>
  <c r="D41" i="12"/>
  <c r="D40" i="12"/>
  <c r="J25" i="12"/>
  <c r="D25" i="12"/>
  <c r="F29" i="12"/>
  <c r="H37" i="12"/>
  <c r="L26" i="12"/>
  <c r="L27" i="12"/>
  <c r="L28" i="12"/>
  <c r="L29" i="12"/>
  <c r="L25" i="12"/>
  <c r="H29" i="12"/>
  <c r="H28" i="12"/>
  <c r="J27" i="12"/>
  <c r="I28" i="12"/>
  <c r="J29" i="12"/>
  <c r="J28" i="12"/>
  <c r="B26" i="12"/>
  <c r="B27" i="12"/>
  <c r="B28" i="12"/>
  <c r="B29" i="12"/>
  <c r="I29" i="12"/>
  <c r="H27" i="12"/>
  <c r="I27" i="12"/>
  <c r="H26" i="12"/>
  <c r="I25" i="12"/>
  <c r="D28" i="12"/>
  <c r="D27" i="12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3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3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4" i="11"/>
  <c r="AD5" i="11"/>
  <c r="AD6" i="11"/>
  <c r="AD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3" i="11"/>
  <c r="T3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4" i="11"/>
  <c r="R3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5" i="11"/>
  <c r="R4" i="11"/>
  <c r="H16" i="9"/>
  <c r="I16" i="9" s="1"/>
  <c r="H15" i="9"/>
  <c r="I15" i="9" s="1"/>
  <c r="H14" i="9"/>
  <c r="I14" i="9" s="1"/>
  <c r="H13" i="9"/>
  <c r="I13" i="9" s="1"/>
  <c r="H12" i="9"/>
  <c r="I12" i="9" s="1"/>
  <c r="H11" i="9"/>
  <c r="I11" i="9" s="1"/>
  <c r="H10" i="9"/>
  <c r="I10" i="9" s="1"/>
  <c r="H9" i="9"/>
  <c r="I9" i="9" s="1"/>
  <c r="H8" i="9"/>
  <c r="I8" i="9" s="1"/>
  <c r="H7" i="9"/>
  <c r="I7" i="9" s="1"/>
  <c r="H6" i="9"/>
  <c r="I6" i="9" s="1"/>
  <c r="L17" i="9"/>
  <c r="M17" i="9"/>
  <c r="N17" i="9"/>
  <c r="O17" i="9"/>
  <c r="K17" i="9"/>
  <c r="K5" i="9"/>
  <c r="N5" i="9"/>
  <c r="N6" i="9"/>
  <c r="N7" i="9"/>
  <c r="N8" i="9"/>
  <c r="N9" i="9"/>
  <c r="N10" i="9"/>
  <c r="N11" i="9"/>
  <c r="N12" i="9"/>
  <c r="N13" i="9"/>
  <c r="N14" i="9"/>
  <c r="N15" i="9"/>
  <c r="N16" i="9"/>
  <c r="M5" i="9"/>
  <c r="M6" i="9"/>
  <c r="M7" i="9"/>
  <c r="M8" i="9"/>
  <c r="M9" i="9"/>
  <c r="M10" i="9"/>
  <c r="M11" i="9"/>
  <c r="M12" i="9"/>
  <c r="M13" i="9"/>
  <c r="M14" i="9"/>
  <c r="M15" i="9"/>
  <c r="M16" i="9"/>
  <c r="L5" i="9"/>
  <c r="L6" i="9"/>
  <c r="L7" i="9"/>
  <c r="L8" i="9"/>
  <c r="L9" i="9"/>
  <c r="L10" i="9"/>
  <c r="L11" i="9"/>
  <c r="L12" i="9"/>
  <c r="L13" i="9"/>
  <c r="L14" i="9"/>
  <c r="L15" i="9"/>
  <c r="L16" i="9"/>
  <c r="K6" i="9"/>
  <c r="K7" i="9"/>
  <c r="K8" i="9"/>
  <c r="K9" i="9"/>
  <c r="K10" i="9"/>
  <c r="K11" i="9"/>
  <c r="K12" i="9"/>
  <c r="K13" i="9"/>
  <c r="K14" i="9"/>
  <c r="K15" i="9"/>
  <c r="K16" i="9"/>
  <c r="O5" i="9"/>
  <c r="O6" i="9"/>
  <c r="O7" i="9"/>
  <c r="O8" i="9"/>
  <c r="O9" i="9"/>
  <c r="O10" i="9"/>
  <c r="O11" i="9"/>
  <c r="O12" i="9"/>
  <c r="O13" i="9"/>
  <c r="O14" i="9"/>
  <c r="O15" i="9"/>
  <c r="O16" i="9"/>
  <c r="M4" i="9"/>
  <c r="N4" i="9"/>
  <c r="O4" i="9"/>
  <c r="L4" i="9"/>
  <c r="K4" i="9"/>
  <c r="H5" i="9"/>
  <c r="I5" i="9" s="1"/>
  <c r="H4" i="9"/>
  <c r="I4" i="9" s="1"/>
  <c r="BN94" i="7"/>
  <c r="BO94" i="7" s="1"/>
  <c r="BL94" i="7"/>
  <c r="BM94" i="7" s="1"/>
  <c r="BJ94" i="7"/>
  <c r="BK94" i="7" s="1"/>
  <c r="BH94" i="7"/>
  <c r="BI94" i="7" s="1"/>
  <c r="BF94" i="7"/>
  <c r="BG94" i="7" s="1"/>
  <c r="BN93" i="7"/>
  <c r="BO93" i="7" s="1"/>
  <c r="BL93" i="7"/>
  <c r="BM93" i="7" s="1"/>
  <c r="BJ93" i="7"/>
  <c r="BK93" i="7" s="1"/>
  <c r="BH93" i="7"/>
  <c r="BI93" i="7" s="1"/>
  <c r="BF93" i="7"/>
  <c r="BG93" i="7" s="1"/>
  <c r="BN48" i="7"/>
  <c r="BO48" i="7" s="1"/>
  <c r="BL48" i="7"/>
  <c r="BM48" i="7" s="1"/>
  <c r="BJ48" i="7"/>
  <c r="BK48" i="7" s="1"/>
  <c r="BH48" i="7"/>
  <c r="BI48" i="7" s="1"/>
  <c r="BF48" i="7"/>
  <c r="BG48" i="7" s="1"/>
  <c r="BN47" i="7"/>
  <c r="BO47" i="7" s="1"/>
  <c r="BL47" i="7"/>
  <c r="BM47" i="7" s="1"/>
  <c r="BJ47" i="7"/>
  <c r="BK47" i="7" s="1"/>
  <c r="BH47" i="7"/>
  <c r="BI47" i="7" s="1"/>
  <c r="BF47" i="7"/>
  <c r="BG47" i="7" s="1"/>
  <c r="BN46" i="7"/>
  <c r="BO46" i="7" s="1"/>
  <c r="BL46" i="7"/>
  <c r="BM46" i="7" s="1"/>
  <c r="BJ46" i="7"/>
  <c r="BK46" i="7" s="1"/>
  <c r="BH46" i="7"/>
  <c r="BI46" i="7" s="1"/>
  <c r="BF46" i="7"/>
  <c r="BG46" i="7" s="1"/>
  <c r="BN45" i="7"/>
  <c r="BO45" i="7" s="1"/>
  <c r="BL45" i="7"/>
  <c r="BM45" i="7" s="1"/>
  <c r="BJ45" i="7"/>
  <c r="BK45" i="7" s="1"/>
  <c r="BH45" i="7"/>
  <c r="BI45" i="7" s="1"/>
  <c r="BF45" i="7"/>
  <c r="BG45" i="7" s="1"/>
  <c r="BN55" i="7"/>
  <c r="BO55" i="7" s="1"/>
  <c r="BL55" i="7"/>
  <c r="BM55" i="7" s="1"/>
  <c r="BJ55" i="7"/>
  <c r="BK55" i="7" s="1"/>
  <c r="BH55" i="7"/>
  <c r="BI55" i="7" s="1"/>
  <c r="BF55" i="7"/>
  <c r="BG55" i="7" s="1"/>
  <c r="BN54" i="7"/>
  <c r="BO54" i="7" s="1"/>
  <c r="BL54" i="7"/>
  <c r="BM54" i="7" s="1"/>
  <c r="BJ54" i="7"/>
  <c r="BK54" i="7" s="1"/>
  <c r="BH54" i="7"/>
  <c r="BI54" i="7" s="1"/>
  <c r="BF54" i="7"/>
  <c r="BG54" i="7" s="1"/>
  <c r="BN53" i="7"/>
  <c r="BO53" i="7" s="1"/>
  <c r="BL53" i="7"/>
  <c r="BM53" i="7" s="1"/>
  <c r="BJ53" i="7"/>
  <c r="BK53" i="7" s="1"/>
  <c r="BH53" i="7"/>
  <c r="BI53" i="7" s="1"/>
  <c r="BF53" i="7"/>
  <c r="BG53" i="7" s="1"/>
  <c r="BN52" i="7"/>
  <c r="BO52" i="7" s="1"/>
  <c r="BL52" i="7"/>
  <c r="BM52" i="7" s="1"/>
  <c r="BJ52" i="7"/>
  <c r="BK52" i="7" s="1"/>
  <c r="BH52" i="7"/>
  <c r="BI52" i="7" s="1"/>
  <c r="BF52" i="7"/>
  <c r="BG52" i="7" s="1"/>
  <c r="BN44" i="7"/>
  <c r="BO44" i="7" s="1"/>
  <c r="BL44" i="7"/>
  <c r="BM44" i="7" s="1"/>
  <c r="BJ44" i="7"/>
  <c r="BK44" i="7" s="1"/>
  <c r="BH44" i="7"/>
  <c r="BI44" i="7" s="1"/>
  <c r="BF44" i="7"/>
  <c r="BG44" i="7" s="1"/>
  <c r="BN43" i="7"/>
  <c r="BO43" i="7" s="1"/>
  <c r="BL43" i="7"/>
  <c r="BM43" i="7" s="1"/>
  <c r="BJ43" i="7"/>
  <c r="BK43" i="7" s="1"/>
  <c r="BH43" i="7"/>
  <c r="BI43" i="7" s="1"/>
  <c r="BF43" i="7"/>
  <c r="BG43" i="7" s="1"/>
  <c r="BN42" i="7"/>
  <c r="BO42" i="7" s="1"/>
  <c r="BL42" i="7"/>
  <c r="BM42" i="7" s="1"/>
  <c r="BJ42" i="7"/>
  <c r="BK42" i="7" s="1"/>
  <c r="BH42" i="7"/>
  <c r="BI42" i="7" s="1"/>
  <c r="BF42" i="7"/>
  <c r="BG42" i="7" s="1"/>
  <c r="BN41" i="7"/>
  <c r="BO41" i="7" s="1"/>
  <c r="BL41" i="7"/>
  <c r="BM41" i="7" s="1"/>
  <c r="BJ41" i="7"/>
  <c r="BK41" i="7" s="1"/>
  <c r="BH41" i="7"/>
  <c r="BI41" i="7" s="1"/>
  <c r="BF41" i="7"/>
  <c r="BG41" i="7" s="1"/>
  <c r="BN40" i="7"/>
  <c r="BO40" i="7" s="1"/>
  <c r="BL40" i="7"/>
  <c r="BM40" i="7" s="1"/>
  <c r="BJ40" i="7"/>
  <c r="BK40" i="7" s="1"/>
  <c r="BH40" i="7"/>
  <c r="BI40" i="7" s="1"/>
  <c r="BF40" i="7"/>
  <c r="BG40" i="7" s="1"/>
  <c r="BN39" i="7"/>
  <c r="BO39" i="7" s="1"/>
  <c r="BL39" i="7"/>
  <c r="BM39" i="7" s="1"/>
  <c r="BJ39" i="7"/>
  <c r="BK39" i="7" s="1"/>
  <c r="BH39" i="7"/>
  <c r="BI39" i="7" s="1"/>
  <c r="BF39" i="7"/>
  <c r="BG39" i="7" s="1"/>
  <c r="BN38" i="7"/>
  <c r="BO38" i="7" s="1"/>
  <c r="BL38" i="7"/>
  <c r="BM38" i="7" s="1"/>
  <c r="BJ38" i="7"/>
  <c r="BK38" i="7" s="1"/>
  <c r="BH38" i="7"/>
  <c r="BI38" i="7" s="1"/>
  <c r="BF38" i="7"/>
  <c r="BG38" i="7" s="1"/>
  <c r="BN29" i="7"/>
  <c r="BO29" i="7" s="1"/>
  <c r="BL29" i="7"/>
  <c r="BM29" i="7" s="1"/>
  <c r="BJ29" i="7"/>
  <c r="BK29" i="7" s="1"/>
  <c r="BH29" i="7"/>
  <c r="BI29" i="7" s="1"/>
  <c r="BF29" i="7"/>
  <c r="BG29" i="7" s="1"/>
  <c r="BN28" i="7"/>
  <c r="BO28" i="7" s="1"/>
  <c r="BL28" i="7"/>
  <c r="BM28" i="7" s="1"/>
  <c r="BJ28" i="7"/>
  <c r="BK28" i="7" s="1"/>
  <c r="BH28" i="7"/>
  <c r="BI28" i="7" s="1"/>
  <c r="BF28" i="7"/>
  <c r="BG28" i="7" s="1"/>
  <c r="BN37" i="7"/>
  <c r="BO37" i="7" s="1"/>
  <c r="BL37" i="7"/>
  <c r="BM37" i="7" s="1"/>
  <c r="BJ37" i="7"/>
  <c r="BK37" i="7" s="1"/>
  <c r="BH37" i="7"/>
  <c r="BI37" i="7" s="1"/>
  <c r="BF37" i="7"/>
  <c r="BG37" i="7" s="1"/>
  <c r="BN92" i="7"/>
  <c r="BO92" i="7" s="1"/>
  <c r="BL92" i="7"/>
  <c r="BM92" i="7" s="1"/>
  <c r="BJ92" i="7"/>
  <c r="BK92" i="7" s="1"/>
  <c r="BH92" i="7"/>
  <c r="BI92" i="7" s="1"/>
  <c r="BF92" i="7"/>
  <c r="BG92" i="7" s="1"/>
  <c r="BN22" i="7"/>
  <c r="BO22" i="7" s="1"/>
  <c r="BL22" i="7"/>
  <c r="BM22" i="7" s="1"/>
  <c r="BJ22" i="7"/>
  <c r="BK22" i="7" s="1"/>
  <c r="BH22" i="7"/>
  <c r="BI22" i="7" s="1"/>
  <c r="BF22" i="7"/>
  <c r="BG22" i="7" s="1"/>
  <c r="BN21" i="7"/>
  <c r="BO21" i="7" s="1"/>
  <c r="BL21" i="7"/>
  <c r="BM21" i="7" s="1"/>
  <c r="BJ21" i="7"/>
  <c r="BK21" i="7" s="1"/>
  <c r="BH21" i="7"/>
  <c r="BI21" i="7" s="1"/>
  <c r="BF21" i="7"/>
  <c r="BG21" i="7" s="1"/>
  <c r="BN36" i="7"/>
  <c r="BO36" i="7" s="1"/>
  <c r="BL36" i="7"/>
  <c r="BM36" i="7" s="1"/>
  <c r="BJ36" i="7"/>
  <c r="BK36" i="7" s="1"/>
  <c r="BH36" i="7"/>
  <c r="BI36" i="7" s="1"/>
  <c r="BF36" i="7"/>
  <c r="BG36" i="7" s="1"/>
  <c r="BN20" i="7"/>
  <c r="BO20" i="7" s="1"/>
  <c r="BL20" i="7"/>
  <c r="BM20" i="7" s="1"/>
  <c r="BJ20" i="7"/>
  <c r="BK20" i="7" s="1"/>
  <c r="BH20" i="7"/>
  <c r="BI20" i="7" s="1"/>
  <c r="BF20" i="7"/>
  <c r="BG20" i="7" s="1"/>
  <c r="BN19" i="7"/>
  <c r="BO19" i="7" s="1"/>
  <c r="BL19" i="7"/>
  <c r="BM19" i="7" s="1"/>
  <c r="BJ19" i="7"/>
  <c r="BK19" i="7" s="1"/>
  <c r="BH19" i="7"/>
  <c r="BI19" i="7" s="1"/>
  <c r="BF19" i="7"/>
  <c r="BG19" i="7" s="1"/>
  <c r="BN18" i="7"/>
  <c r="BO18" i="7" s="1"/>
  <c r="BL18" i="7"/>
  <c r="BM18" i="7" s="1"/>
  <c r="BJ18" i="7"/>
  <c r="BK18" i="7" s="1"/>
  <c r="BH18" i="7"/>
  <c r="BI18" i="7" s="1"/>
  <c r="BF18" i="7"/>
  <c r="BG18" i="7" s="1"/>
  <c r="BN17" i="7"/>
  <c r="BO17" i="7" s="1"/>
  <c r="BL17" i="7"/>
  <c r="BM17" i="7" s="1"/>
  <c r="BJ17" i="7"/>
  <c r="BK17" i="7" s="1"/>
  <c r="BH17" i="7"/>
  <c r="BI17" i="7" s="1"/>
  <c r="BF17" i="7"/>
  <c r="BG17" i="7" s="1"/>
  <c r="BN16" i="7"/>
  <c r="BO16" i="7" s="1"/>
  <c r="BL16" i="7"/>
  <c r="BM16" i="7" s="1"/>
  <c r="BJ16" i="7"/>
  <c r="BK16" i="7" s="1"/>
  <c r="BH16" i="7"/>
  <c r="BI16" i="7" s="1"/>
  <c r="BF16" i="7"/>
  <c r="BG16" i="7" s="1"/>
  <c r="BN15" i="7"/>
  <c r="BO15" i="7" s="1"/>
  <c r="BL15" i="7"/>
  <c r="BM15" i="7" s="1"/>
  <c r="BJ15" i="7"/>
  <c r="BK15" i="7" s="1"/>
  <c r="BH15" i="7"/>
  <c r="BI15" i="7" s="1"/>
  <c r="BF15" i="7"/>
  <c r="BG15" i="7" s="1"/>
  <c r="BN14" i="7"/>
  <c r="BO14" i="7" s="1"/>
  <c r="BL14" i="7"/>
  <c r="BM14" i="7" s="1"/>
  <c r="BJ14" i="7"/>
  <c r="BK14" i="7" s="1"/>
  <c r="BH14" i="7"/>
  <c r="BI14" i="7" s="1"/>
  <c r="BF14" i="7"/>
  <c r="BG14" i="7" s="1"/>
  <c r="BN13" i="7"/>
  <c r="BO13" i="7" s="1"/>
  <c r="BL13" i="7"/>
  <c r="BM13" i="7" s="1"/>
  <c r="BJ13" i="7"/>
  <c r="BK13" i="7" s="1"/>
  <c r="BH13" i="7"/>
  <c r="BI13" i="7" s="1"/>
  <c r="BF13" i="7"/>
  <c r="BG13" i="7" s="1"/>
  <c r="BN12" i="7"/>
  <c r="BO12" i="7" s="1"/>
  <c r="BL12" i="7"/>
  <c r="BM12" i="7" s="1"/>
  <c r="BJ12" i="7"/>
  <c r="BK12" i="7" s="1"/>
  <c r="BH12" i="7"/>
  <c r="BI12" i="7" s="1"/>
  <c r="BF12" i="7"/>
  <c r="BG12" i="7" s="1"/>
  <c r="BN102" i="7"/>
  <c r="BO102" i="7" s="1"/>
  <c r="BL102" i="7"/>
  <c r="BM102" i="7" s="1"/>
  <c r="BJ102" i="7"/>
  <c r="BK102" i="7" s="1"/>
  <c r="BH102" i="7"/>
  <c r="BI102" i="7" s="1"/>
  <c r="BF102" i="7"/>
  <c r="BG102" i="7" s="1"/>
  <c r="BN11" i="7"/>
  <c r="BO11" i="7" s="1"/>
  <c r="BL11" i="7"/>
  <c r="BM11" i="7" s="1"/>
  <c r="BJ11" i="7"/>
  <c r="BK11" i="7" s="1"/>
  <c r="BH11" i="7"/>
  <c r="BI11" i="7" s="1"/>
  <c r="BF11" i="7"/>
  <c r="BG11" i="7" s="1"/>
  <c r="BN10" i="7"/>
  <c r="BO10" i="7" s="1"/>
  <c r="BL10" i="7"/>
  <c r="BM10" i="7" s="1"/>
  <c r="BJ10" i="7"/>
  <c r="BK10" i="7" s="1"/>
  <c r="BH10" i="7"/>
  <c r="BI10" i="7" s="1"/>
  <c r="BF10" i="7"/>
  <c r="BG10" i="7" s="1"/>
  <c r="BN9" i="7"/>
  <c r="BO9" i="7" s="1"/>
  <c r="BL9" i="7"/>
  <c r="BM9" i="7" s="1"/>
  <c r="BJ9" i="7"/>
  <c r="BK9" i="7" s="1"/>
  <c r="BH9" i="7"/>
  <c r="BI9" i="7" s="1"/>
  <c r="BF9" i="7"/>
  <c r="BG9" i="7" s="1"/>
  <c r="BN57" i="7"/>
  <c r="BO57" i="7" s="1"/>
  <c r="BL57" i="7"/>
  <c r="BM57" i="7" s="1"/>
  <c r="BJ57" i="7"/>
  <c r="BK57" i="7" s="1"/>
  <c r="BH57" i="7"/>
  <c r="BI57" i="7" s="1"/>
  <c r="BF57" i="7"/>
  <c r="BG57" i="7" s="1"/>
  <c r="BN56" i="7"/>
  <c r="BO56" i="7" s="1"/>
  <c r="BL56" i="7"/>
  <c r="BM56" i="7" s="1"/>
  <c r="BJ56" i="7"/>
  <c r="BK56" i="7" s="1"/>
  <c r="BH56" i="7"/>
  <c r="BI56" i="7" s="1"/>
  <c r="BF56" i="7"/>
  <c r="BG56" i="7" s="1"/>
  <c r="BN51" i="7"/>
  <c r="BO51" i="7" s="1"/>
  <c r="BL51" i="7"/>
  <c r="BM51" i="7" s="1"/>
  <c r="BJ51" i="7"/>
  <c r="BK51" i="7" s="1"/>
  <c r="BH51" i="7"/>
  <c r="BI51" i="7" s="1"/>
  <c r="BF51" i="7"/>
  <c r="BG51" i="7" s="1"/>
  <c r="BN50" i="7"/>
  <c r="BO50" i="7" s="1"/>
  <c r="BL50" i="7"/>
  <c r="BM50" i="7" s="1"/>
  <c r="BJ50" i="7"/>
  <c r="BK50" i="7" s="1"/>
  <c r="BH50" i="7"/>
  <c r="BI50" i="7" s="1"/>
  <c r="BF50" i="7"/>
  <c r="BG50" i="7" s="1"/>
  <c r="BN49" i="7"/>
  <c r="BO49" i="7" s="1"/>
  <c r="BL49" i="7"/>
  <c r="BM49" i="7" s="1"/>
  <c r="BJ49" i="7"/>
  <c r="BK49" i="7" s="1"/>
  <c r="BH49" i="7"/>
  <c r="BI49" i="7" s="1"/>
  <c r="BF49" i="7"/>
  <c r="BG49" i="7" s="1"/>
  <c r="BN8" i="7"/>
  <c r="BO8" i="7" s="1"/>
  <c r="BL8" i="7"/>
  <c r="BM8" i="7" s="1"/>
  <c r="BJ8" i="7"/>
  <c r="BK8" i="7" s="1"/>
  <c r="BH8" i="7"/>
  <c r="BI8" i="7" s="1"/>
  <c r="BF8" i="7"/>
  <c r="BG8" i="7" s="1"/>
  <c r="BN7" i="7"/>
  <c r="BO7" i="7" s="1"/>
  <c r="BL7" i="7"/>
  <c r="BM7" i="7" s="1"/>
  <c r="BJ7" i="7"/>
  <c r="BK7" i="7" s="1"/>
  <c r="BH7" i="7"/>
  <c r="BI7" i="7" s="1"/>
  <c r="BF7" i="7"/>
  <c r="BG7" i="7" s="1"/>
  <c r="BN6" i="7"/>
  <c r="BO6" i="7" s="1"/>
  <c r="BL6" i="7"/>
  <c r="BM6" i="7" s="1"/>
  <c r="BJ6" i="7"/>
  <c r="BK6" i="7" s="1"/>
  <c r="BH6" i="7"/>
  <c r="BI6" i="7" s="1"/>
  <c r="BF6" i="7"/>
  <c r="BG6" i="7" s="1"/>
  <c r="BN5" i="7"/>
  <c r="BO5" i="7" s="1"/>
  <c r="BL5" i="7"/>
  <c r="BM5" i="7" s="1"/>
  <c r="BJ5" i="7"/>
  <c r="BK5" i="7" s="1"/>
  <c r="BH5" i="7"/>
  <c r="BI5" i="7" s="1"/>
  <c r="BF5" i="7"/>
  <c r="BG5" i="7" s="1"/>
  <c r="BN4" i="7"/>
  <c r="BO4" i="7" s="1"/>
  <c r="BL4" i="7"/>
  <c r="BM4" i="7" s="1"/>
  <c r="BJ4" i="7"/>
  <c r="BK4" i="7" s="1"/>
  <c r="BH4" i="7"/>
  <c r="BI4" i="7" s="1"/>
  <c r="BF4" i="7"/>
  <c r="BG4" i="7" s="1"/>
  <c r="BN91" i="7"/>
  <c r="BO91" i="7" s="1"/>
  <c r="BL91" i="7"/>
  <c r="BM91" i="7" s="1"/>
  <c r="BJ91" i="7"/>
  <c r="BK91" i="7" s="1"/>
  <c r="BH91" i="7"/>
  <c r="BI91" i="7" s="1"/>
  <c r="BF91" i="7"/>
  <c r="BG91" i="7" s="1"/>
  <c r="BN61" i="7"/>
  <c r="BO61" i="7" s="1"/>
  <c r="BL61" i="7"/>
  <c r="BM61" i="7" s="1"/>
  <c r="BJ61" i="7"/>
  <c r="BK61" i="7" s="1"/>
  <c r="BH61" i="7"/>
  <c r="BI61" i="7" s="1"/>
  <c r="BF61" i="7"/>
  <c r="BG61" i="7" s="1"/>
  <c r="BN60" i="7"/>
  <c r="BO60" i="7" s="1"/>
  <c r="BL60" i="7"/>
  <c r="BM60" i="7" s="1"/>
  <c r="BJ60" i="7"/>
  <c r="BK60" i="7" s="1"/>
  <c r="BH60" i="7"/>
  <c r="BI60" i="7" s="1"/>
  <c r="BF60" i="7"/>
  <c r="BG60" i="7" s="1"/>
  <c r="BN95" i="7"/>
  <c r="BO95" i="7" s="1"/>
  <c r="BL95" i="7"/>
  <c r="BM95" i="7" s="1"/>
  <c r="BJ95" i="7"/>
  <c r="BK95" i="7" s="1"/>
  <c r="BH95" i="7"/>
  <c r="BI95" i="7" s="1"/>
  <c r="BF95" i="7"/>
  <c r="BG95" i="7" s="1"/>
  <c r="BN74" i="7"/>
  <c r="BO74" i="7" s="1"/>
  <c r="BL74" i="7"/>
  <c r="BM74" i="7" s="1"/>
  <c r="BJ74" i="7"/>
  <c r="BK74" i="7" s="1"/>
  <c r="BH74" i="7"/>
  <c r="BI74" i="7" s="1"/>
  <c r="BF74" i="7"/>
  <c r="BG74" i="7" s="1"/>
  <c r="BN81" i="7"/>
  <c r="BO81" i="7" s="1"/>
  <c r="BL81" i="7"/>
  <c r="BM81" i="7" s="1"/>
  <c r="BJ81" i="7"/>
  <c r="BK81" i="7" s="1"/>
  <c r="BH81" i="7"/>
  <c r="BI81" i="7" s="1"/>
  <c r="BF81" i="7"/>
  <c r="BG81" i="7" s="1"/>
  <c r="BN90" i="7"/>
  <c r="BO90" i="7" s="1"/>
  <c r="BL90" i="7"/>
  <c r="BM90" i="7" s="1"/>
  <c r="BJ90" i="7"/>
  <c r="BK90" i="7" s="1"/>
  <c r="BH90" i="7"/>
  <c r="BI90" i="7" s="1"/>
  <c r="BF90" i="7"/>
  <c r="BG90" i="7" s="1"/>
  <c r="BN73" i="7"/>
  <c r="BO73" i="7" s="1"/>
  <c r="BL73" i="7"/>
  <c r="BM73" i="7" s="1"/>
  <c r="BJ73" i="7"/>
  <c r="BK73" i="7" s="1"/>
  <c r="BH73" i="7"/>
  <c r="BI73" i="7" s="1"/>
  <c r="BF73" i="7"/>
  <c r="BG73" i="7" s="1"/>
  <c r="BN89" i="7"/>
  <c r="BO89" i="7" s="1"/>
  <c r="BL89" i="7"/>
  <c r="BM89" i="7" s="1"/>
  <c r="BJ89" i="7"/>
  <c r="BK89" i="7" s="1"/>
  <c r="BH89" i="7"/>
  <c r="BI89" i="7" s="1"/>
  <c r="BF89" i="7"/>
  <c r="BG89" i="7" s="1"/>
  <c r="BN88" i="7"/>
  <c r="BO88" i="7" s="1"/>
  <c r="BL88" i="7"/>
  <c r="BM88" i="7" s="1"/>
  <c r="BJ88" i="7"/>
  <c r="BK88" i="7" s="1"/>
  <c r="BH88" i="7"/>
  <c r="BI88" i="7" s="1"/>
  <c r="BF88" i="7"/>
  <c r="BG88" i="7" s="1"/>
  <c r="BN3" i="7"/>
  <c r="BO3" i="7" s="1"/>
  <c r="BL3" i="7"/>
  <c r="BM3" i="7" s="1"/>
  <c r="BJ3" i="7"/>
  <c r="BK3" i="7" s="1"/>
  <c r="BH3" i="7"/>
  <c r="BI3" i="7" s="1"/>
  <c r="BF3" i="7"/>
  <c r="BG3" i="7" s="1"/>
  <c r="BN31" i="7"/>
  <c r="BO31" i="7" s="1"/>
  <c r="BL31" i="7"/>
  <c r="BM31" i="7" s="1"/>
  <c r="BJ31" i="7"/>
  <c r="BK31" i="7" s="1"/>
  <c r="BH31" i="7"/>
  <c r="BI31" i="7" s="1"/>
  <c r="BF31" i="7"/>
  <c r="BG31" i="7" s="1"/>
  <c r="BN30" i="7"/>
  <c r="BO30" i="7" s="1"/>
  <c r="BL30" i="7"/>
  <c r="BM30" i="7" s="1"/>
  <c r="BJ30" i="7"/>
  <c r="BK30" i="7" s="1"/>
  <c r="BH30" i="7"/>
  <c r="BI30" i="7" s="1"/>
  <c r="BF30" i="7"/>
  <c r="BG30" i="7" s="1"/>
  <c r="BN101" i="7"/>
  <c r="BO101" i="7" s="1"/>
  <c r="BL101" i="7"/>
  <c r="BM101" i="7" s="1"/>
  <c r="BJ101" i="7"/>
  <c r="BK101" i="7" s="1"/>
  <c r="BH101" i="7"/>
  <c r="BI101" i="7" s="1"/>
  <c r="BF101" i="7"/>
  <c r="BG101" i="7" s="1"/>
  <c r="BN100" i="7"/>
  <c r="BO100" i="7" s="1"/>
  <c r="BL100" i="7"/>
  <c r="BM100" i="7" s="1"/>
  <c r="BJ100" i="7"/>
  <c r="BK100" i="7" s="1"/>
  <c r="BH100" i="7"/>
  <c r="BI100" i="7" s="1"/>
  <c r="BF100" i="7"/>
  <c r="BG100" i="7" s="1"/>
  <c r="BN72" i="7"/>
  <c r="BO72" i="7" s="1"/>
  <c r="BL72" i="7"/>
  <c r="BM72" i="7" s="1"/>
  <c r="BJ72" i="7"/>
  <c r="BK72" i="7" s="1"/>
  <c r="BH72" i="7"/>
  <c r="BI72" i="7" s="1"/>
  <c r="BF72" i="7"/>
  <c r="BG72" i="7" s="1"/>
  <c r="BN87" i="7"/>
  <c r="BO87" i="7" s="1"/>
  <c r="BL87" i="7"/>
  <c r="BM87" i="7" s="1"/>
  <c r="BJ87" i="7"/>
  <c r="BK87" i="7" s="1"/>
  <c r="BH87" i="7"/>
  <c r="BI87" i="7" s="1"/>
  <c r="BF87" i="7"/>
  <c r="BG87" i="7" s="1"/>
  <c r="BN62" i="7"/>
  <c r="BO62" i="7" s="1"/>
  <c r="BL62" i="7"/>
  <c r="BM62" i="7" s="1"/>
  <c r="BJ62" i="7"/>
  <c r="BK62" i="7" s="1"/>
  <c r="BH62" i="7"/>
  <c r="BI62" i="7" s="1"/>
  <c r="BF62" i="7"/>
  <c r="BG62" i="7" s="1"/>
  <c r="BN35" i="7"/>
  <c r="BO35" i="7" s="1"/>
  <c r="BL35" i="7"/>
  <c r="BM35" i="7" s="1"/>
  <c r="BJ35" i="7"/>
  <c r="BK35" i="7" s="1"/>
  <c r="BH35" i="7"/>
  <c r="BI35" i="7" s="1"/>
  <c r="BF35" i="7"/>
  <c r="BG35" i="7" s="1"/>
  <c r="BN80" i="7"/>
  <c r="BO80" i="7" s="1"/>
  <c r="BL80" i="7"/>
  <c r="BM80" i="7" s="1"/>
  <c r="BJ80" i="7"/>
  <c r="BK80" i="7" s="1"/>
  <c r="BH80" i="7"/>
  <c r="BI80" i="7" s="1"/>
  <c r="BF80" i="7"/>
  <c r="BG80" i="7" s="1"/>
  <c r="BN34" i="7"/>
  <c r="BO34" i="7" s="1"/>
  <c r="BL34" i="7"/>
  <c r="BM34" i="7" s="1"/>
  <c r="BJ34" i="7"/>
  <c r="BK34" i="7" s="1"/>
  <c r="BH34" i="7"/>
  <c r="BI34" i="7" s="1"/>
  <c r="BF34" i="7"/>
  <c r="BG34" i="7" s="1"/>
  <c r="BN58" i="7"/>
  <c r="BO58" i="7" s="1"/>
  <c r="BL58" i="7"/>
  <c r="BM58" i="7" s="1"/>
  <c r="BJ58" i="7"/>
  <c r="BK58" i="7" s="1"/>
  <c r="BH58" i="7"/>
  <c r="BI58" i="7" s="1"/>
  <c r="BF58" i="7"/>
  <c r="BG58" i="7" s="1"/>
  <c r="BN27" i="7"/>
  <c r="BO27" i="7" s="1"/>
  <c r="BL27" i="7"/>
  <c r="BM27" i="7" s="1"/>
  <c r="BJ27" i="7"/>
  <c r="BK27" i="7" s="1"/>
  <c r="BH27" i="7"/>
  <c r="BI27" i="7" s="1"/>
  <c r="BF27" i="7"/>
  <c r="BG27" i="7" s="1"/>
  <c r="BN26" i="7"/>
  <c r="BO26" i="7" s="1"/>
  <c r="BL26" i="7"/>
  <c r="BM26" i="7" s="1"/>
  <c r="BJ26" i="7"/>
  <c r="BK26" i="7" s="1"/>
  <c r="BH26" i="7"/>
  <c r="BI26" i="7" s="1"/>
  <c r="BF26" i="7"/>
  <c r="BG26" i="7" s="1"/>
  <c r="BN103" i="7"/>
  <c r="BO103" i="7" s="1"/>
  <c r="BL103" i="7"/>
  <c r="BM103" i="7" s="1"/>
  <c r="BJ103" i="7"/>
  <c r="BK103" i="7" s="1"/>
  <c r="BH103" i="7"/>
  <c r="BI103" i="7" s="1"/>
  <c r="BF103" i="7"/>
  <c r="BG103" i="7" s="1"/>
  <c r="BN79" i="7"/>
  <c r="BO79" i="7" s="1"/>
  <c r="BL79" i="7"/>
  <c r="BM79" i="7" s="1"/>
  <c r="BJ79" i="7"/>
  <c r="BK79" i="7" s="1"/>
  <c r="BH79" i="7"/>
  <c r="BI79" i="7" s="1"/>
  <c r="BF79" i="7"/>
  <c r="BG79" i="7" s="1"/>
  <c r="BN25" i="7"/>
  <c r="BO25" i="7" s="1"/>
  <c r="BL25" i="7"/>
  <c r="BM25" i="7" s="1"/>
  <c r="BJ25" i="7"/>
  <c r="BK25" i="7" s="1"/>
  <c r="BH25" i="7"/>
  <c r="BI25" i="7" s="1"/>
  <c r="BF25" i="7"/>
  <c r="BG25" i="7" s="1"/>
  <c r="BN59" i="7"/>
  <c r="BO59" i="7" s="1"/>
  <c r="BL59" i="7"/>
  <c r="BM59" i="7" s="1"/>
  <c r="BJ59" i="7"/>
  <c r="BK59" i="7" s="1"/>
  <c r="BH59" i="7"/>
  <c r="BI59" i="7" s="1"/>
  <c r="BF59" i="7"/>
  <c r="BG59" i="7" s="1"/>
  <c r="BN99" i="7"/>
  <c r="BO99" i="7" s="1"/>
  <c r="BL99" i="7"/>
  <c r="BM99" i="7" s="1"/>
  <c r="BJ99" i="7"/>
  <c r="BK99" i="7" s="1"/>
  <c r="BH99" i="7"/>
  <c r="BI99" i="7" s="1"/>
  <c r="BF99" i="7"/>
  <c r="BG99" i="7" s="1"/>
  <c r="BN98" i="7"/>
  <c r="BO98" i="7" s="1"/>
  <c r="BL98" i="7"/>
  <c r="BM98" i="7" s="1"/>
  <c r="BJ98" i="7"/>
  <c r="BK98" i="7" s="1"/>
  <c r="BH98" i="7"/>
  <c r="BI98" i="7" s="1"/>
  <c r="BF98" i="7"/>
  <c r="BG98" i="7" s="1"/>
  <c r="BN24" i="7"/>
  <c r="BO24" i="7" s="1"/>
  <c r="BL24" i="7"/>
  <c r="BM24" i="7" s="1"/>
  <c r="BJ24" i="7"/>
  <c r="BK24" i="7" s="1"/>
  <c r="BH24" i="7"/>
  <c r="BI24" i="7" s="1"/>
  <c r="BF24" i="7"/>
  <c r="BG24" i="7" s="1"/>
  <c r="BN97" i="7"/>
  <c r="BO97" i="7" s="1"/>
  <c r="BL97" i="7"/>
  <c r="BM97" i="7" s="1"/>
  <c r="BJ97" i="7"/>
  <c r="BK97" i="7" s="1"/>
  <c r="BH97" i="7"/>
  <c r="BI97" i="7" s="1"/>
  <c r="BF97" i="7"/>
  <c r="BG97" i="7" s="1"/>
  <c r="BN96" i="7"/>
  <c r="BO96" i="7" s="1"/>
  <c r="BL96" i="7"/>
  <c r="BM96" i="7" s="1"/>
  <c r="BJ96" i="7"/>
  <c r="BK96" i="7" s="1"/>
  <c r="BH96" i="7"/>
  <c r="BI96" i="7" s="1"/>
  <c r="BF96" i="7"/>
  <c r="BG96" i="7" s="1"/>
  <c r="BN33" i="7"/>
  <c r="BO33" i="7" s="1"/>
  <c r="BL33" i="7"/>
  <c r="BM33" i="7" s="1"/>
  <c r="BJ33" i="7"/>
  <c r="BK33" i="7" s="1"/>
  <c r="BH33" i="7"/>
  <c r="BI33" i="7" s="1"/>
  <c r="BF33" i="7"/>
  <c r="BG33" i="7" s="1"/>
  <c r="BN86" i="7"/>
  <c r="BO86" i="7" s="1"/>
  <c r="BL86" i="7"/>
  <c r="BM86" i="7" s="1"/>
  <c r="BJ86" i="7"/>
  <c r="BK86" i="7" s="1"/>
  <c r="BH86" i="7"/>
  <c r="BI86" i="7" s="1"/>
  <c r="BF86" i="7"/>
  <c r="BG86" i="7" s="1"/>
  <c r="BN32" i="7"/>
  <c r="BO32" i="7" s="1"/>
  <c r="BL32" i="7"/>
  <c r="BM32" i="7" s="1"/>
  <c r="BJ32" i="7"/>
  <c r="BK32" i="7" s="1"/>
  <c r="BH32" i="7"/>
  <c r="BI32" i="7" s="1"/>
  <c r="BF32" i="7"/>
  <c r="BG32" i="7" s="1"/>
  <c r="BN71" i="7"/>
  <c r="BO71" i="7" s="1"/>
  <c r="BL71" i="7"/>
  <c r="BM71" i="7" s="1"/>
  <c r="BJ71" i="7"/>
  <c r="BK71" i="7" s="1"/>
  <c r="BH71" i="7"/>
  <c r="BI71" i="7" s="1"/>
  <c r="BF71" i="7"/>
  <c r="BG71" i="7" s="1"/>
  <c r="BN85" i="7"/>
  <c r="BO85" i="7" s="1"/>
  <c r="BL85" i="7"/>
  <c r="BM85" i="7" s="1"/>
  <c r="BJ85" i="7"/>
  <c r="BK85" i="7" s="1"/>
  <c r="BH85" i="7"/>
  <c r="BI85" i="7" s="1"/>
  <c r="BF85" i="7"/>
  <c r="BG85" i="7" s="1"/>
  <c r="BN70" i="7"/>
  <c r="BO70" i="7" s="1"/>
  <c r="BL70" i="7"/>
  <c r="BM70" i="7" s="1"/>
  <c r="BJ70" i="7"/>
  <c r="BK70" i="7" s="1"/>
  <c r="BH70" i="7"/>
  <c r="BI70" i="7" s="1"/>
  <c r="BF70" i="7"/>
  <c r="BG70" i="7" s="1"/>
  <c r="BN69" i="7"/>
  <c r="BO69" i="7" s="1"/>
  <c r="BL69" i="7"/>
  <c r="BM69" i="7" s="1"/>
  <c r="BJ69" i="7"/>
  <c r="BK69" i="7" s="1"/>
  <c r="BH69" i="7"/>
  <c r="BI69" i="7" s="1"/>
  <c r="BF69" i="7"/>
  <c r="BG69" i="7" s="1"/>
  <c r="BN68" i="7"/>
  <c r="BO68" i="7" s="1"/>
  <c r="BL68" i="7"/>
  <c r="BM68" i="7" s="1"/>
  <c r="BJ68" i="7"/>
  <c r="BK68" i="7" s="1"/>
  <c r="BH68" i="7"/>
  <c r="BI68" i="7" s="1"/>
  <c r="BF68" i="7"/>
  <c r="BG68" i="7" s="1"/>
  <c r="BN84" i="7"/>
  <c r="BO84" i="7" s="1"/>
  <c r="BL84" i="7"/>
  <c r="BM84" i="7" s="1"/>
  <c r="BJ84" i="7"/>
  <c r="BK84" i="7" s="1"/>
  <c r="BH84" i="7"/>
  <c r="BI84" i="7" s="1"/>
  <c r="BF84" i="7"/>
  <c r="BG84" i="7" s="1"/>
  <c r="BN78" i="7"/>
  <c r="BO78" i="7" s="1"/>
  <c r="BL78" i="7"/>
  <c r="BM78" i="7" s="1"/>
  <c r="BJ78" i="7"/>
  <c r="BK78" i="7" s="1"/>
  <c r="BH78" i="7"/>
  <c r="BI78" i="7" s="1"/>
  <c r="BF78" i="7"/>
  <c r="BG78" i="7" s="1"/>
  <c r="BN83" i="7"/>
  <c r="BO83" i="7" s="1"/>
  <c r="BL83" i="7"/>
  <c r="BM83" i="7" s="1"/>
  <c r="BJ83" i="7"/>
  <c r="BK83" i="7" s="1"/>
  <c r="BH83" i="7"/>
  <c r="BI83" i="7" s="1"/>
  <c r="BF83" i="7"/>
  <c r="BG83" i="7" s="1"/>
  <c r="BN82" i="7"/>
  <c r="BO82" i="7" s="1"/>
  <c r="BL82" i="7"/>
  <c r="BM82" i="7" s="1"/>
  <c r="BJ82" i="7"/>
  <c r="BK82" i="7" s="1"/>
  <c r="BH82" i="7"/>
  <c r="BI82" i="7" s="1"/>
  <c r="BF82" i="7"/>
  <c r="BG82" i="7" s="1"/>
  <c r="BN23" i="7"/>
  <c r="BO23" i="7" s="1"/>
  <c r="BL23" i="7"/>
  <c r="BM23" i="7" s="1"/>
  <c r="BJ23" i="7"/>
  <c r="BK23" i="7" s="1"/>
  <c r="BH23" i="7"/>
  <c r="BI23" i="7" s="1"/>
  <c r="BF23" i="7"/>
  <c r="BG23" i="7" s="1"/>
  <c r="BN77" i="7"/>
  <c r="BO77" i="7" s="1"/>
  <c r="BL77" i="7"/>
  <c r="BM77" i="7" s="1"/>
  <c r="BJ77" i="7"/>
  <c r="BK77" i="7" s="1"/>
  <c r="BH77" i="7"/>
  <c r="BI77" i="7" s="1"/>
  <c r="BF77" i="7"/>
  <c r="BG77" i="7" s="1"/>
  <c r="BN76" i="7"/>
  <c r="BO76" i="7" s="1"/>
  <c r="BL76" i="7"/>
  <c r="BM76" i="7" s="1"/>
  <c r="BJ76" i="7"/>
  <c r="BK76" i="7" s="1"/>
  <c r="BH76" i="7"/>
  <c r="BI76" i="7" s="1"/>
  <c r="BF76" i="7"/>
  <c r="BG76" i="7" s="1"/>
  <c r="BN67" i="7"/>
  <c r="BO67" i="7" s="1"/>
  <c r="BL67" i="7"/>
  <c r="BM67" i="7" s="1"/>
  <c r="BJ67" i="7"/>
  <c r="BK67" i="7" s="1"/>
  <c r="BH67" i="7"/>
  <c r="BI67" i="7" s="1"/>
  <c r="BF67" i="7"/>
  <c r="BG67" i="7" s="1"/>
  <c r="BN66" i="7"/>
  <c r="BO66" i="7" s="1"/>
  <c r="BL66" i="7"/>
  <c r="BM66" i="7" s="1"/>
  <c r="BJ66" i="7"/>
  <c r="BK66" i="7" s="1"/>
  <c r="BH66" i="7"/>
  <c r="BI66" i="7" s="1"/>
  <c r="BF66" i="7"/>
  <c r="BG66" i="7" s="1"/>
  <c r="BN65" i="7"/>
  <c r="BO65" i="7" s="1"/>
  <c r="BL65" i="7"/>
  <c r="BM65" i="7" s="1"/>
  <c r="BJ65" i="7"/>
  <c r="BK65" i="7" s="1"/>
  <c r="BH65" i="7"/>
  <c r="BI65" i="7" s="1"/>
  <c r="BF65" i="7"/>
  <c r="BG65" i="7" s="1"/>
  <c r="BN64" i="7"/>
  <c r="BO64" i="7" s="1"/>
  <c r="BL64" i="7"/>
  <c r="BM64" i="7" s="1"/>
  <c r="BJ64" i="7"/>
  <c r="BK64" i="7" s="1"/>
  <c r="BH64" i="7"/>
  <c r="BI64" i="7" s="1"/>
  <c r="BF64" i="7"/>
  <c r="BG64" i="7" s="1"/>
  <c r="BN63" i="7"/>
  <c r="BO63" i="7" s="1"/>
  <c r="BL63" i="7"/>
  <c r="BM63" i="7" s="1"/>
  <c r="BJ63" i="7"/>
  <c r="BK63" i="7" s="1"/>
  <c r="BH63" i="7"/>
  <c r="BI63" i="7" s="1"/>
  <c r="BF63" i="7"/>
  <c r="BG63" i="7" s="1"/>
  <c r="BN75" i="7"/>
  <c r="BO75" i="7" s="1"/>
  <c r="BL75" i="7"/>
  <c r="BM75" i="7" s="1"/>
  <c r="BJ75" i="7"/>
  <c r="BK75" i="7" s="1"/>
  <c r="BH75" i="7"/>
  <c r="BI75" i="7" s="1"/>
  <c r="BF75" i="7"/>
  <c r="BG75" i="7" s="1"/>
</calcChain>
</file>

<file path=xl/sharedStrings.xml><?xml version="1.0" encoding="utf-8"?>
<sst xmlns="http://schemas.openxmlformats.org/spreadsheetml/2006/main" count="5525" uniqueCount="435">
  <si>
    <t>Mode</t>
  </si>
  <si>
    <t>Place or Area</t>
  </si>
  <si>
    <t>ULB Area</t>
  </si>
  <si>
    <t>Age</t>
  </si>
  <si>
    <t>Gender</t>
  </si>
  <si>
    <t>Religion</t>
  </si>
  <si>
    <t>Caste</t>
  </si>
  <si>
    <t>Length of Residence</t>
  </si>
  <si>
    <t>Occupation</t>
  </si>
  <si>
    <t xml:space="preserve">Educational qualification </t>
  </si>
  <si>
    <t xml:space="preserve"> Water Supply</t>
  </si>
  <si>
    <t xml:space="preserve"> Cleanliness and Garbage Collection  </t>
  </si>
  <si>
    <t xml:space="preserve"> Public Toilets  </t>
  </si>
  <si>
    <t xml:space="preserve">Sewage and Drainage System  </t>
  </si>
  <si>
    <t xml:space="preserve"> Condition of Roads and Footpaths  </t>
  </si>
  <si>
    <t xml:space="preserve">Fire Safety Measures </t>
  </si>
  <si>
    <t xml:space="preserve">Availability of Ambulance </t>
  </si>
  <si>
    <t xml:space="preserve"> Response to Emergency Situations</t>
  </si>
  <si>
    <t>Food Safety</t>
  </si>
  <si>
    <t>Availability of Public Transportation</t>
  </si>
  <si>
    <t>Urban Planning Initiatives</t>
  </si>
  <si>
    <t>Hawker and Footpath Chaos</t>
  </si>
  <si>
    <t>Education Facilities</t>
  </si>
  <si>
    <t>Efforts to Reduce Pollution</t>
  </si>
  <si>
    <t xml:space="preserve">Environmental Sustainability </t>
  </si>
  <si>
    <t>Managing Flooding and Waterlogging</t>
  </si>
  <si>
    <t xml:space="preserve">Tree Plantation and Urban Forestry </t>
  </si>
  <si>
    <t xml:space="preserve"> Efforts to Reduce Plastic Use</t>
  </si>
  <si>
    <t xml:space="preserve"> ULB's Transparency Regarding Policies </t>
  </si>
  <si>
    <t xml:space="preserve">Education </t>
  </si>
  <si>
    <t xml:space="preserve">Medical </t>
  </si>
  <si>
    <t>Road network</t>
  </si>
  <si>
    <t>Power supply</t>
  </si>
  <si>
    <t>Water supply</t>
  </si>
  <si>
    <t xml:space="preserve">Solid waste management </t>
  </si>
  <si>
    <t xml:space="preserve">Waste water management </t>
  </si>
  <si>
    <t>Market</t>
  </si>
  <si>
    <t xml:space="preserve">Recreation facilities </t>
  </si>
  <si>
    <t>Internet access</t>
  </si>
  <si>
    <t xml:space="preserve">Government policies towards ULB development </t>
  </si>
  <si>
    <t>Hazard mitigation</t>
  </si>
  <si>
    <t>Online</t>
  </si>
  <si>
    <t>Kolkata</t>
  </si>
  <si>
    <t>Female</t>
  </si>
  <si>
    <t>Hindu</t>
  </si>
  <si>
    <t>General</t>
  </si>
  <si>
    <t>More than 10 year</t>
  </si>
  <si>
    <t>Student</t>
  </si>
  <si>
    <t>Secondary School</t>
  </si>
  <si>
    <t>Less than 1 lakh</t>
  </si>
  <si>
    <t>No</t>
  </si>
  <si>
    <t>Daughter</t>
  </si>
  <si>
    <t>Getting better</t>
  </si>
  <si>
    <t>Unchanged</t>
  </si>
  <si>
    <t>Male</t>
  </si>
  <si>
    <t>son</t>
  </si>
  <si>
    <t>Getting worse</t>
  </si>
  <si>
    <t>Waterlogging</t>
  </si>
  <si>
    <t>Proper drainage &amp; waste collection</t>
  </si>
  <si>
    <t>Need to be more engaged in providing quality service</t>
  </si>
  <si>
    <t>Postgraduate or Higher</t>
  </si>
  <si>
    <t>2.5-5 lakh</t>
  </si>
  <si>
    <t>Water logging</t>
  </si>
  <si>
    <t>Transportation system during night</t>
  </si>
  <si>
    <t xml:space="preserve">Daughter </t>
  </si>
  <si>
    <t xml:space="preserve">Water logging in roads </t>
  </si>
  <si>
    <t xml:space="preserve">Door step medical services </t>
  </si>
  <si>
    <t>Others</t>
  </si>
  <si>
    <t>ST</t>
  </si>
  <si>
    <t>Father</t>
  </si>
  <si>
    <t xml:space="preserve">Environment sustainability. </t>
  </si>
  <si>
    <t>Reduce the wastage of water.</t>
  </si>
  <si>
    <t xml:space="preserve">Increase the number of ULB workers </t>
  </si>
  <si>
    <t>Son</t>
  </si>
  <si>
    <t xml:space="preserve">Traffic </t>
  </si>
  <si>
    <t>Sewerage</t>
  </si>
  <si>
    <t>1-2.5 lakh</t>
  </si>
  <si>
    <t xml:space="preserve">Hawker and congestion </t>
  </si>
  <si>
    <t xml:space="preserve">To set the cable wires properly </t>
  </si>
  <si>
    <t>SC</t>
  </si>
  <si>
    <t>More than 5 lakh</t>
  </si>
  <si>
    <t xml:space="preserve">Father and mother </t>
  </si>
  <si>
    <t>There is no such playground or park for children to play.</t>
  </si>
  <si>
    <t>There is only one bus for reaching Howrah in my locality. If it would increase, then it'll get better for transport.</t>
  </si>
  <si>
    <t>Grandson</t>
  </si>
  <si>
    <t>Hawkers occupying the sidewalks, conversion of the green spaces into apartments.</t>
  </si>
  <si>
    <t>Proper road maintenance, providing basic pedestrian infrastructures in the sidewalks.</t>
  </si>
  <si>
    <t>Nothing more</t>
  </si>
  <si>
    <t>1-5 year</t>
  </si>
  <si>
    <t>Self-employed</t>
  </si>
  <si>
    <t>Daughter in law</t>
  </si>
  <si>
    <t>Road construction work in rainy seasons should stop</t>
  </si>
  <si>
    <t>Not yet</t>
  </si>
  <si>
    <t xml:space="preserve">Father. </t>
  </si>
  <si>
    <t>6-10 year</t>
  </si>
  <si>
    <t xml:space="preserve">Need Medical clinic, rain water management, </t>
  </si>
  <si>
    <t>Need to clean the ponds and need to plant more green.</t>
  </si>
  <si>
    <t xml:space="preserve">Keep your local/para street clean from unnecessary garbage. </t>
  </si>
  <si>
    <t>College Graduate</t>
  </si>
  <si>
    <t>Muslim</t>
  </si>
  <si>
    <t>OBC</t>
  </si>
  <si>
    <t>Extreme use of fire crackers during Diwali</t>
  </si>
  <si>
    <t>None</t>
  </si>
  <si>
    <t xml:space="preserve">Better roads and footpaths and Noise Pollution </t>
  </si>
  <si>
    <t>None , improvement of existing services.</t>
  </si>
  <si>
    <t xml:space="preserve">Faster Response </t>
  </si>
  <si>
    <t>Waterlogging issue</t>
  </si>
  <si>
    <t>Employed in Private sector</t>
  </si>
  <si>
    <t>Proper road network</t>
  </si>
  <si>
    <t>Father-son</t>
  </si>
  <si>
    <t xml:space="preserve">Father </t>
  </si>
  <si>
    <t>Too much chaos</t>
  </si>
  <si>
    <t>markets</t>
  </si>
  <si>
    <t>no</t>
  </si>
  <si>
    <t>Disease management such as dengue an malaria</t>
  </si>
  <si>
    <t>Mother</t>
  </si>
  <si>
    <t xml:space="preserve">Son </t>
  </si>
  <si>
    <t>Multiple people living below the poverty line</t>
  </si>
  <si>
    <t xml:space="preserve">Providing shelter and food to these impoverished people </t>
  </si>
  <si>
    <t>Father-Daughter</t>
  </si>
  <si>
    <t>Healthcare Facilities, more recreational grounds</t>
  </si>
  <si>
    <t>Water logging, Drainage system</t>
  </si>
  <si>
    <t>Roads to widen, better sanitation maintenance</t>
  </si>
  <si>
    <t>Yes</t>
  </si>
  <si>
    <t>--</t>
  </si>
  <si>
    <t>Waste management and water logging issues</t>
  </si>
  <si>
    <t>Health care facilities and better road and footpath surface.</t>
  </si>
  <si>
    <t>Increase public awareness regarding solid waste management. The streets and lanes are dirty every time.</t>
  </si>
  <si>
    <t>Father in law</t>
  </si>
  <si>
    <t xml:space="preserve">Pollution </t>
  </si>
  <si>
    <t>Plantation</t>
  </si>
  <si>
    <t>Increase cleanliness and increase awareness among unprivileged areas</t>
  </si>
  <si>
    <t xml:space="preserve">Homemaker  </t>
  </si>
  <si>
    <t>Wife</t>
  </si>
  <si>
    <t>Water logging, domestic waste disposal, pest management</t>
  </si>
  <si>
    <t>Waste management awareness program</t>
  </si>
  <si>
    <t xml:space="preserve">Timely fumigation and pest control. </t>
  </si>
  <si>
    <t>It is more or less fine. Clinics and hospitals need to incorporated.</t>
  </si>
  <si>
    <t>N.A.</t>
  </si>
  <si>
    <t>Employed in Government sector</t>
  </si>
  <si>
    <t>Car parked in the road causing road congestion.</t>
  </si>
  <si>
    <t>Tree plantation and ensuring 24*7 water sully.</t>
  </si>
  <si>
    <t>NA</t>
  </si>
  <si>
    <t xml:space="preserve">Garbage management </t>
  </si>
  <si>
    <t>Water ATM</t>
  </si>
  <si>
    <t xml:space="preserve">Better road network specially bus service </t>
  </si>
  <si>
    <t>Christian</t>
  </si>
  <si>
    <t>Nil</t>
  </si>
  <si>
    <t>Dengue and other seasonal diseases control should be more efficient. There should be proper mosquito spray services.</t>
  </si>
  <si>
    <t xml:space="preserve">Tree plantation </t>
  </si>
  <si>
    <t xml:space="preserve">Husband </t>
  </si>
  <si>
    <t>Hawker management</t>
  </si>
  <si>
    <t xml:space="preserve">Reasonable market </t>
  </si>
  <si>
    <t xml:space="preserve">Review quarterly </t>
  </si>
  <si>
    <t>Good</t>
  </si>
  <si>
    <t>Road</t>
  </si>
  <si>
    <t xml:space="preserve">Road problem </t>
  </si>
  <si>
    <t xml:space="preserve">Water logging and waste management </t>
  </si>
  <si>
    <t xml:space="preserve">Forestations </t>
  </si>
  <si>
    <t xml:space="preserve">No </t>
  </si>
  <si>
    <t xml:space="preserve">Road renovation, network issues, garbage treatment </t>
  </si>
  <si>
    <t>Less than 1 year</t>
  </si>
  <si>
    <t xml:space="preserve">Excessive Congestion </t>
  </si>
  <si>
    <t>Cleanliness of roads at regular interval</t>
  </si>
  <si>
    <t xml:space="preserve">Struggle to find affordable housing </t>
  </si>
  <si>
    <t>Cleaning public streets and places and sewers</t>
  </si>
  <si>
    <t xml:space="preserve">Making Urban Local Bodies Financially Independent </t>
  </si>
  <si>
    <t xml:space="preserve">Wife </t>
  </si>
  <si>
    <t xml:space="preserve">Water logging , open drinking in area </t>
  </si>
  <si>
    <t xml:space="preserve">My Father </t>
  </si>
  <si>
    <t xml:space="preserve">Drainage infrastructure </t>
  </si>
  <si>
    <t xml:space="preserve">Housing &amp; Slum Development </t>
  </si>
  <si>
    <t xml:space="preserve">None </t>
  </si>
  <si>
    <t>Primary School</t>
  </si>
  <si>
    <t>Offline</t>
  </si>
  <si>
    <t>Retired</t>
  </si>
  <si>
    <t>Water logging and lack of educational facilities</t>
  </si>
  <si>
    <t>Increase cemented roads</t>
  </si>
  <si>
    <t>Water logging, garbage removal and general cleanliness</t>
  </si>
  <si>
    <t>Proper regulation of building construction</t>
  </si>
  <si>
    <t>Conduct meetings with citizens by councillors</t>
  </si>
  <si>
    <t>Drugs &amp; alcohol addiction problems, law &amp; order</t>
  </si>
  <si>
    <t>Garbage management &amp; public toilets</t>
  </si>
  <si>
    <t>Brother</t>
  </si>
  <si>
    <t>Lifestyle of lower income people</t>
  </si>
  <si>
    <t>Water logging, unclean drains &amp; spread of diseases</t>
  </si>
  <si>
    <t>Water logging and lack of public toilets</t>
  </si>
  <si>
    <t>Law &amp; order</t>
  </si>
  <si>
    <t>Corrupt political leaders</t>
  </si>
  <si>
    <t>Better roads and water supply</t>
  </si>
  <si>
    <t>Political matters</t>
  </si>
  <si>
    <t>Road maintenance</t>
  </si>
  <si>
    <t>Drinking water supply</t>
  </si>
  <si>
    <t>Lack of public toilets, urban planning</t>
  </si>
  <si>
    <t>Road condition</t>
  </si>
  <si>
    <t>Transport issue</t>
  </si>
  <si>
    <t>Water logging issues</t>
  </si>
  <si>
    <t>Pollution issues</t>
  </si>
  <si>
    <t>Green space</t>
  </si>
  <si>
    <t>Drainage problem</t>
  </si>
  <si>
    <t>Lack of proper urban planning, drainage problem</t>
  </si>
  <si>
    <t>Recreational facilities</t>
  </si>
  <si>
    <t>Bad urban planning and water logging issues</t>
  </si>
  <si>
    <t>More public medical facilities</t>
  </si>
  <si>
    <t>Water logging issues &amp; issues due to bad urban planning</t>
  </si>
  <si>
    <t>Recreational area</t>
  </si>
  <si>
    <t>Water logging and over crowding issues</t>
  </si>
  <si>
    <t>Hawker &amp; footpath management, transport management</t>
  </si>
  <si>
    <t>More transparent complaint taking and resolution process</t>
  </si>
  <si>
    <t>Public medical facilities</t>
  </si>
  <si>
    <t>Footpath and hawker issues</t>
  </si>
  <si>
    <t>Water logging issues, dengue &amp; malaria problem</t>
  </si>
  <si>
    <t>Footpath and hawker problem , problems due to one way traffic</t>
  </si>
  <si>
    <t>Public toilet</t>
  </si>
  <si>
    <t>Public health service</t>
  </si>
  <si>
    <t>More public transportation service</t>
  </si>
  <si>
    <t>DEMOGRAPHIC INFORMATION</t>
  </si>
  <si>
    <t>PUBLIC SERVICES</t>
  </si>
  <si>
    <t>HEALTH AND SAFETY</t>
  </si>
  <si>
    <t>URBAN DEVELOPMENT AND INFRASTRUCTURE</t>
  </si>
  <si>
    <t>ENVIRONMENT AND SUSTAINABILITY</t>
  </si>
  <si>
    <t>CITIZEN ENGAGEMENT</t>
  </si>
  <si>
    <t>OVERALL SATISFACTION OVER THE PAST 10 YEARS</t>
  </si>
  <si>
    <t>OPEN-ENDED QUESTIONS</t>
  </si>
  <si>
    <t>Public service satisfaction</t>
  </si>
  <si>
    <t xml:space="preserve"> Health and safety satisfaction</t>
  </si>
  <si>
    <t xml:space="preserve"> Urban development satisfaction</t>
  </si>
  <si>
    <t xml:space="preserve"> Environmental satisfaction</t>
  </si>
  <si>
    <t>Public service avg</t>
  </si>
  <si>
    <t xml:space="preserve"> Health and safety avg</t>
  </si>
  <si>
    <t xml:space="preserve"> Urban development avg</t>
  </si>
  <si>
    <t xml:space="preserve"> Environmental avg</t>
  </si>
  <si>
    <t xml:space="preserve"> Citizen engagement avg</t>
  </si>
  <si>
    <t>Health and safety satisfaction</t>
  </si>
  <si>
    <t>Urban development satisfaction</t>
  </si>
  <si>
    <t>Environmental satisfaction</t>
  </si>
  <si>
    <t>Citizen engagement satisfaction</t>
  </si>
  <si>
    <t>Average of Public service avg</t>
  </si>
  <si>
    <t>Average of  Urban development avg</t>
  </si>
  <si>
    <t>Average of  Health and safety avg</t>
  </si>
  <si>
    <t>Average of  Environmental avg</t>
  </si>
  <si>
    <t>Average of  Citizen engagement avg</t>
  </si>
  <si>
    <t xml:space="preserve"> Public service satisfaction </t>
  </si>
  <si>
    <t>SATISFACTION AVERAGE</t>
  </si>
  <si>
    <t>StdDev of Public service avg</t>
  </si>
  <si>
    <t>StdDev of  Health and safety avg</t>
  </si>
  <si>
    <t>StdDev of  Urban development avg</t>
  </si>
  <si>
    <t>StdDev of  Citizen engagement avg</t>
  </si>
  <si>
    <t>StdDev of  Environmental avg</t>
  </si>
  <si>
    <t>Overall satisfaction of each segments</t>
  </si>
  <si>
    <t>Weighted Overall Satisfaction Index</t>
  </si>
  <si>
    <t>Region of Kolkata (S/N)</t>
  </si>
  <si>
    <t>South Kolkata</t>
  </si>
  <si>
    <t>North Kolkata</t>
  </si>
  <si>
    <t>Borough no.</t>
  </si>
  <si>
    <t xml:space="preserve"> Bagbazar </t>
  </si>
  <si>
    <t xml:space="preserve"> Shobhabazar </t>
  </si>
  <si>
    <t xml:space="preserve"> Kumortuli </t>
  </si>
  <si>
    <t xml:space="preserve"> Shobhabazar  </t>
  </si>
  <si>
    <t xml:space="preserve"> Belgachia </t>
  </si>
  <si>
    <t xml:space="preserve"> Fariapukur </t>
  </si>
  <si>
    <t xml:space="preserve"> Shyampukur </t>
  </si>
  <si>
    <t xml:space="preserve"> Shyambazar </t>
  </si>
  <si>
    <t xml:space="preserve"> Amherst Street </t>
  </si>
  <si>
    <t xml:space="preserve">  Maniktala </t>
  </si>
  <si>
    <t xml:space="preserve"> Girish Park </t>
  </si>
  <si>
    <t xml:space="preserve"> Maniktala </t>
  </si>
  <si>
    <t xml:space="preserve">Jorasanko </t>
  </si>
  <si>
    <t xml:space="preserve"> Rajabazar </t>
  </si>
  <si>
    <t xml:space="preserve">  Mg Road Metro </t>
  </si>
  <si>
    <t xml:space="preserve">Mg Road Metro </t>
  </si>
  <si>
    <t xml:space="preserve"> Marcus Lane </t>
  </si>
  <si>
    <t xml:space="preserve"> College Street Area </t>
  </si>
  <si>
    <t xml:space="preserve"> Maidan </t>
  </si>
  <si>
    <t xml:space="preserve"> Boubazar </t>
  </si>
  <si>
    <t xml:space="preserve"> Southern Avenue </t>
  </si>
  <si>
    <t xml:space="preserve"> Deshapriya Park </t>
  </si>
  <si>
    <t xml:space="preserve"> Poddar Nagar </t>
  </si>
  <si>
    <t xml:space="preserve">  Sulekha </t>
  </si>
  <si>
    <t xml:space="preserve"> Jadavpur </t>
  </si>
  <si>
    <t xml:space="preserve"> Vidyasagar </t>
  </si>
  <si>
    <t xml:space="preserve"> New Alipore </t>
  </si>
  <si>
    <t xml:space="preserve"> Ramgarh </t>
  </si>
  <si>
    <t xml:space="preserve"> Baghajatin </t>
  </si>
  <si>
    <t xml:space="preserve"> Santoshpur </t>
  </si>
  <si>
    <t xml:space="preserve"> Haltu </t>
  </si>
  <si>
    <t xml:space="preserve"> Sapuipara </t>
  </si>
  <si>
    <t xml:space="preserve"> Garpha </t>
  </si>
  <si>
    <t xml:space="preserve"> Garia  </t>
  </si>
  <si>
    <t xml:space="preserve"> Ramlal Bazar </t>
  </si>
  <si>
    <t xml:space="preserve"> Garia </t>
  </si>
  <si>
    <t xml:space="preserve">Bidhanpally, Garia </t>
  </si>
  <si>
    <t xml:space="preserve"> Ajaynagar </t>
  </si>
  <si>
    <t xml:space="preserve"> Behala </t>
  </si>
  <si>
    <t>Region and Borough no.</t>
  </si>
  <si>
    <t>Overall Satisfaction of areas</t>
  </si>
  <si>
    <t>No of family members</t>
  </si>
  <si>
    <t>Family income (per annum)</t>
  </si>
  <si>
    <t xml:space="preserve"> Head of the family</t>
  </si>
  <si>
    <t xml:space="preserve"> Relation to the head of the family</t>
  </si>
  <si>
    <t xml:space="preserve">Public Health Services (clinics, hospitals, etc) </t>
  </si>
  <si>
    <t>Disease (dengue, malaria) Control</t>
  </si>
  <si>
    <t>Availability of Parks, Recreational Spaces</t>
  </si>
  <si>
    <t xml:space="preserve"> Availability of Power Supply </t>
  </si>
  <si>
    <t>Accessibility to Municipal Services</t>
  </si>
  <si>
    <t xml:space="preserve"> ULB's Law and Order</t>
  </si>
  <si>
    <t xml:space="preserve"> ULB's Complaint Resolution Process</t>
  </si>
  <si>
    <t xml:space="preserve">Most pressing issues in your locality </t>
  </si>
  <si>
    <t>Any other suggestions or feedback for the ULB</t>
  </si>
  <si>
    <t>Additional services you like the ULB to introduce in your area</t>
  </si>
  <si>
    <t>OVERALL SATISFACTION OVER THE PAST 10 YEARS WITH THE WEIGHTED VALUES</t>
  </si>
  <si>
    <t>Weighted Education</t>
  </si>
  <si>
    <t>Weighted Medical</t>
  </si>
  <si>
    <t xml:space="preserve"> Weighted Road</t>
  </si>
  <si>
    <t xml:space="preserve"> Weighted Power supply</t>
  </si>
  <si>
    <t>Weighted Water supply</t>
  </si>
  <si>
    <t>Weighted Solid waste management</t>
  </si>
  <si>
    <t xml:space="preserve">Weighted Water waste management </t>
  </si>
  <si>
    <t>Weighted Market</t>
  </si>
  <si>
    <t>Weighted Recreation facilities</t>
  </si>
  <si>
    <t>Weighted Internet Access</t>
  </si>
  <si>
    <t xml:space="preserve">Weighted Government policies towards ULB development </t>
  </si>
  <si>
    <t>Weighted Hazard mitigation</t>
  </si>
  <si>
    <t>Average of Weighted Education</t>
  </si>
  <si>
    <t>Average of Weighted Medical</t>
  </si>
  <si>
    <t>Average of  Weighted Road</t>
  </si>
  <si>
    <t>Average of  Weighted Power supply</t>
  </si>
  <si>
    <t>Average of Weighted Water supply</t>
  </si>
  <si>
    <t>Average of Weighted Solid waste management</t>
  </si>
  <si>
    <t xml:space="preserve">Average of Weighted Water waste management </t>
  </si>
  <si>
    <t>Average of Weighted Market</t>
  </si>
  <si>
    <t>Average of Weighted Internet Access</t>
  </si>
  <si>
    <t xml:space="preserve">Average of Weighted Government policies towards ULB development </t>
  </si>
  <si>
    <t>Average of Weighted Hazard mitigation</t>
  </si>
  <si>
    <t>Average of Weighted Recreation facilities</t>
  </si>
  <si>
    <t>Overall Avg. of each area</t>
  </si>
  <si>
    <t>ASPECTS</t>
  </si>
  <si>
    <t>KMC Std Dev.docx</t>
  </si>
  <si>
    <t>Graph is word file : -</t>
  </si>
  <si>
    <t>Q1 25th Percentile</t>
  </si>
  <si>
    <t>Q3 75th Percentile</t>
  </si>
  <si>
    <t xml:space="preserve"> I Q R</t>
  </si>
  <si>
    <t>Lower Boundary</t>
  </si>
  <si>
    <t>Upper boundary</t>
  </si>
  <si>
    <t>O.L finding- Education</t>
  </si>
  <si>
    <t>O.L finding- Medical</t>
  </si>
  <si>
    <t>O.L finding- Road</t>
  </si>
  <si>
    <t>O.L finding-Power supply</t>
  </si>
  <si>
    <t>O.L finding- Water supply</t>
  </si>
  <si>
    <t>O.L finding-Solid waste management</t>
  </si>
  <si>
    <t xml:space="preserve">O.L finding- Water waste management </t>
  </si>
  <si>
    <t>O.L finding- Market</t>
  </si>
  <si>
    <t>O.L finding- Internet Access</t>
  </si>
  <si>
    <t>O.L finding- Recreation facilities</t>
  </si>
  <si>
    <t xml:space="preserve">O.L finding- Government policies towards ULB development </t>
  </si>
  <si>
    <t>O.L finding- Hazard mitigation</t>
  </si>
  <si>
    <t>South Kolkata, Borough no.</t>
  </si>
  <si>
    <t>I.Q.R FOR BOROUGHS UNDER SOUTH KOLKATA</t>
  </si>
  <si>
    <t>I.Q.R FOR BOROUGHS UNDER NORTH KOLKATA</t>
  </si>
  <si>
    <t>North Kolkata, Borough no.</t>
  </si>
  <si>
    <t xml:space="preserve"> Education</t>
  </si>
  <si>
    <t>Medical</t>
  </si>
  <si>
    <t>Road connectivity</t>
  </si>
  <si>
    <t>Solid waste management</t>
  </si>
  <si>
    <t xml:space="preserve">Water waste management </t>
  </si>
  <si>
    <t xml:space="preserve"> Market</t>
  </si>
  <si>
    <t xml:space="preserve"> Internet Access</t>
  </si>
  <si>
    <t xml:space="preserve">Government policies </t>
  </si>
  <si>
    <t>Recreation facilities</t>
  </si>
  <si>
    <t>CORRELATION ANALYSIS</t>
  </si>
  <si>
    <t>Public services VS Health and safety</t>
  </si>
  <si>
    <t>Public services VS Urban development</t>
  </si>
  <si>
    <t>Public services VS Environmental sustainability</t>
  </si>
  <si>
    <t>Public services VS Citizen engagement</t>
  </si>
  <si>
    <t>Health and safety VS Urban development</t>
  </si>
  <si>
    <t>Health and safety VS Environmental sustainability</t>
  </si>
  <si>
    <t>Health and safety VS Citizen engagement</t>
  </si>
  <si>
    <t>Urban development VS Environmental sustainability</t>
  </si>
  <si>
    <t>Urban development VS Citizen engagement</t>
  </si>
  <si>
    <t>Environmental sustainability VS Citizen engagement</t>
  </si>
  <si>
    <t>CORRELATION MATRIX</t>
  </si>
  <si>
    <t>Public service</t>
  </si>
  <si>
    <t xml:space="preserve"> Health and safetty</t>
  </si>
  <si>
    <t xml:space="preserve"> Urban development</t>
  </si>
  <si>
    <t>Environmental sustainability</t>
  </si>
  <si>
    <t>Citizen engagement</t>
  </si>
  <si>
    <t>Most Pressing Issues in Your Locality</t>
  </si>
  <si>
    <t>Most Pressing Issues</t>
  </si>
  <si>
    <t>Frequency Count</t>
  </si>
  <si>
    <t>Drainage issues</t>
  </si>
  <si>
    <t>Garbage management</t>
  </si>
  <si>
    <t>Pollution</t>
  </si>
  <si>
    <t>Hawker and footpath issues</t>
  </si>
  <si>
    <t>Lack of public toilets</t>
  </si>
  <si>
    <t>Traffic congestion</t>
  </si>
  <si>
    <t>Health-related concerns</t>
  </si>
  <si>
    <t>Public space encroachment</t>
  </si>
  <si>
    <t>Urban planning issues</t>
  </si>
  <si>
    <t>Social issues (poverty, addiction)</t>
  </si>
  <si>
    <t>Additional Services or Facilities You Would Like the ULB to Introduce</t>
  </si>
  <si>
    <t>Additional Services or Facilities</t>
  </si>
  <si>
    <t>Road and footpath maintenance</t>
  </si>
  <si>
    <t>Public health services</t>
  </si>
  <si>
    <t>Waste management</t>
  </si>
  <si>
    <t>Tree plantation</t>
  </si>
  <si>
    <t>Green spaces and recreational facilities</t>
  </si>
  <si>
    <t>Better drainage systems</t>
  </si>
  <si>
    <t>Public toilets</t>
  </si>
  <si>
    <t>Housing &amp; slum development</t>
  </si>
  <si>
    <t>Transportation improvements</t>
  </si>
  <si>
    <t>Safety and security</t>
  </si>
  <si>
    <t>Educational facilities</t>
  </si>
  <si>
    <t>Street cleanliness and pest control</t>
  </si>
  <si>
    <t>Overall avg.</t>
  </si>
  <si>
    <t>Satisfaction Segment</t>
  </si>
  <si>
    <t>Std. Dev. (North Kolkata)</t>
  </si>
  <si>
    <t>Std. Dev. (South Kolkata)</t>
  </si>
  <si>
    <t>Region with More Variability</t>
  </si>
  <si>
    <t>Public Service Satisfaction</t>
  </si>
  <si>
    <t>Health and Safety Satisfaction</t>
  </si>
  <si>
    <t>Urban Development Satisfaction</t>
  </si>
  <si>
    <t>Environmental Satisfaction</t>
  </si>
  <si>
    <t>Citizen Engagement Satisfaction</t>
  </si>
  <si>
    <t>Segment Pair</t>
  </si>
  <si>
    <t>Correlation</t>
  </si>
  <si>
    <t>Health and Safety vs. Urban Development</t>
  </si>
  <si>
    <t>Urban Development vs. Environmental Sustainability</t>
  </si>
  <si>
    <t>Health and Safety vs. Environmental Sustainability</t>
  </si>
  <si>
    <t>Public Services vs. Health and Safety</t>
  </si>
  <si>
    <t>Environmental Sustainability vs. Citizen Engagement</t>
  </si>
  <si>
    <t>Health and Safety vs. Citizen Engagement</t>
  </si>
  <si>
    <t>Public Services vs. Urban Development</t>
  </si>
  <si>
    <t>Urban Development vs. Citizen Engagement</t>
  </si>
  <si>
    <t>Public Services vs. Environmental Sustainability</t>
  </si>
  <si>
    <t>Public Services vs. Citizen Engagement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</si>
</sst>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Times New Roman"/>
      <family val="1"/>
    </font>
    <font>
      <b/>
      <sz val="11"/>
      <color rgb="FF9C570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</fills>
  <borders count="9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Dashed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mediumDashed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mediumDashed">
        <color auto="1"/>
      </right>
      <top/>
      <bottom style="thick">
        <color auto="1"/>
      </bottom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ck">
        <color rgb="FF7F7F7F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/>
      <bottom/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thick">
        <color auto="1"/>
      </left>
      <right style="mediumDashDotDot">
        <color auto="1"/>
      </right>
      <top style="thick">
        <color auto="1"/>
      </top>
      <bottom/>
      <diagonal/>
    </border>
    <border>
      <left style="mediumDashDotDot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DotDot">
        <color auto="1"/>
      </right>
      <top/>
      <bottom/>
      <diagonal/>
    </border>
    <border>
      <left style="mediumDashDotDot">
        <color auto="1"/>
      </left>
      <right style="thick">
        <color auto="1"/>
      </right>
      <top/>
      <bottom/>
      <diagonal/>
    </border>
    <border>
      <left style="thick">
        <color auto="1"/>
      </left>
      <right style="mediumDashDotDot">
        <color auto="1"/>
      </right>
      <top/>
      <bottom style="thick">
        <color auto="1"/>
      </bottom>
      <diagonal/>
    </border>
    <border>
      <left style="mediumDashDotDot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hair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dotted">
        <color auto="1"/>
      </right>
      <top style="hair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mediumDashDotDot">
        <color auto="1"/>
      </right>
      <top style="medium">
        <color auto="1"/>
      </top>
      <bottom style="hair">
        <color auto="1"/>
      </bottom>
      <diagonal/>
    </border>
    <border>
      <left style="mediumDashDotDot">
        <color auto="1"/>
      </left>
      <right style="mediumDashDotDot">
        <color auto="1"/>
      </right>
      <top style="medium">
        <color auto="1"/>
      </top>
      <bottom style="hair">
        <color auto="1"/>
      </bottom>
      <diagonal/>
    </border>
    <border>
      <left style="mediumDashDotDot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DashDotDot">
        <color auto="1"/>
      </right>
      <top style="hair">
        <color auto="1"/>
      </top>
      <bottom style="hair">
        <color auto="1"/>
      </bottom>
      <diagonal/>
    </border>
    <border>
      <left style="mediumDashDotDot">
        <color auto="1"/>
      </left>
      <right style="mediumDashDotDot">
        <color auto="1"/>
      </right>
      <top style="hair">
        <color auto="1"/>
      </top>
      <bottom style="hair">
        <color auto="1"/>
      </bottom>
      <diagonal/>
    </border>
    <border>
      <left style="mediumDashDotDot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DashDotDot">
        <color auto="1"/>
      </right>
      <top style="hair">
        <color auto="1"/>
      </top>
      <bottom style="medium">
        <color auto="1"/>
      </bottom>
      <diagonal/>
    </border>
    <border>
      <left style="mediumDashDotDot">
        <color auto="1"/>
      </left>
      <right style="mediumDashDotDot">
        <color auto="1"/>
      </right>
      <top style="hair">
        <color auto="1"/>
      </top>
      <bottom style="medium">
        <color auto="1"/>
      </bottom>
      <diagonal/>
    </border>
    <border>
      <left style="mediumDashDotDot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ashDot">
        <color auto="1"/>
      </bottom>
      <diagonal/>
    </border>
    <border>
      <left style="medium">
        <color auto="1"/>
      </left>
      <right style="medium">
        <color auto="1"/>
      </right>
      <top style="dashDot">
        <color auto="1"/>
      </top>
      <bottom style="dashDot">
        <color auto="1"/>
      </bottom>
      <diagonal/>
    </border>
    <border>
      <left style="medium">
        <color auto="1"/>
      </left>
      <right style="medium">
        <color auto="1"/>
      </right>
      <top style="dashDot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ashDot">
        <color auto="1"/>
      </top>
      <bottom/>
      <diagonal/>
    </border>
    <border>
      <left style="medium">
        <color auto="1"/>
      </left>
      <right style="dashDot">
        <color auto="1"/>
      </right>
      <top/>
      <bottom style="medium">
        <color auto="1"/>
      </bottom>
      <diagonal/>
    </border>
    <border>
      <left style="dashDot">
        <color auto="1"/>
      </left>
      <right style="dashDot">
        <color auto="1"/>
      </right>
      <top/>
      <bottom style="medium">
        <color auto="1"/>
      </bottom>
      <diagonal/>
    </border>
    <border>
      <left style="dashDot">
        <color auto="1"/>
      </left>
      <right/>
      <top/>
      <bottom style="medium">
        <color auto="1"/>
      </bottom>
      <diagonal/>
    </border>
    <border>
      <left style="dashDot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DashDotDot">
        <color auto="1"/>
      </left>
      <right style="mediumDashDotDot">
        <color auto="1"/>
      </right>
      <top style="medium">
        <color auto="1"/>
      </top>
      <bottom style="medium">
        <color auto="1"/>
      </bottom>
      <diagonal/>
    </border>
    <border>
      <left style="mediumDashDot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DotDot">
        <color auto="1"/>
      </left>
      <right/>
      <top/>
      <bottom style="medium">
        <color auto="1"/>
      </bottom>
      <diagonal/>
    </border>
    <border>
      <left style="mediumDashDotDot">
        <color auto="1"/>
      </left>
      <right style="mediumDashDotDot">
        <color auto="1"/>
      </right>
      <top/>
      <bottom style="medium">
        <color auto="1"/>
      </bottom>
      <diagonal/>
    </border>
    <border>
      <left style="medium">
        <color auto="1"/>
      </left>
      <right style="mediumDashDot">
        <color auto="1"/>
      </right>
      <top style="medium">
        <color auto="1"/>
      </top>
      <bottom style="medium">
        <color auto="1"/>
      </bottom>
      <diagonal/>
    </border>
    <border>
      <left/>
      <right style="mediumDashDotDot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DashDotDot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ashed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DashDot">
        <color auto="1"/>
      </top>
      <bottom style="thin">
        <color auto="1"/>
      </bottom>
      <diagonal/>
    </border>
    <border>
      <left/>
      <right style="thin">
        <color auto="1"/>
      </right>
      <top style="mediumDashDot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16" fillId="0" borderId="0" applyNumberFormat="0" applyFill="0" applyBorder="0" applyAlignment="0" applyProtection="0"/>
    <xf numFmtId="0" fontId="13" fillId="14" borderId="0" applyNumberFormat="0" applyBorder="0" applyAlignment="0" applyProtection="0"/>
  </cellStyleXfs>
  <cellXfs count="16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3" xfId="0" applyFont="1" applyBorder="1"/>
    <xf numFmtId="0" fontId="2" fillId="4" borderId="6" xfId="3" applyFont="1" applyBorder="1" applyAlignment="1">
      <alignment horizontal="center" vertical="center"/>
    </xf>
    <xf numFmtId="0" fontId="3" fillId="0" borderId="6" xfId="0" applyFont="1" applyBorder="1"/>
    <xf numFmtId="0" fontId="2" fillId="4" borderId="7" xfId="3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8" fillId="2" borderId="8" xfId="1" applyFont="1" applyBorder="1" applyAlignment="1">
      <alignment horizontal="center" vertical="center"/>
    </xf>
    <xf numFmtId="0" fontId="9" fillId="0" borderId="1" xfId="0" pivotButton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11" fillId="7" borderId="0" xfId="5" applyFont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1" fillId="7" borderId="0" xfId="5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7" borderId="12" xfId="5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4" fillId="2" borderId="1" xfId="1" applyBorder="1" applyAlignment="1">
      <alignment horizontal="center" vertical="center"/>
    </xf>
    <xf numFmtId="0" fontId="9" fillId="9" borderId="13" xfId="6" applyFont="1" applyBorder="1" applyAlignment="1">
      <alignment horizontal="center" vertical="center"/>
    </xf>
    <xf numFmtId="0" fontId="11" fillId="9" borderId="13" xfId="6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1" fillId="2" borderId="1" xfId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14" fillId="11" borderId="1" xfId="8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1" fillId="2" borderId="20" xfId="1" applyFont="1" applyBorder="1" applyAlignment="1">
      <alignment horizontal="center" vertical="center"/>
    </xf>
    <xf numFmtId="0" fontId="11" fillId="12" borderId="25" xfId="9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64" fontId="9" fillId="0" borderId="26" xfId="0" applyNumberFormat="1" applyFont="1" applyBorder="1" applyAlignment="1">
      <alignment horizontal="center" vertical="center"/>
    </xf>
    <xf numFmtId="164" fontId="9" fillId="0" borderId="28" xfId="0" applyNumberFormat="1" applyFont="1" applyBorder="1" applyAlignment="1">
      <alignment horizontal="center" vertical="center"/>
    </xf>
    <xf numFmtId="164" fontId="9" fillId="0" borderId="29" xfId="0" applyNumberFormat="1" applyFont="1" applyBorder="1" applyAlignment="1">
      <alignment horizontal="center" vertical="center"/>
    </xf>
    <xf numFmtId="164" fontId="9" fillId="0" borderId="31" xfId="0" applyNumberFormat="1" applyFont="1" applyBorder="1" applyAlignment="1">
      <alignment horizontal="center" vertical="center"/>
    </xf>
    <xf numFmtId="164" fontId="9" fillId="0" borderId="32" xfId="0" applyNumberFormat="1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164" fontId="9" fillId="0" borderId="24" xfId="0" applyNumberFormat="1" applyFont="1" applyBorder="1" applyAlignment="1">
      <alignment horizontal="center" vertical="center"/>
    </xf>
    <xf numFmtId="0" fontId="11" fillId="12" borderId="30" xfId="9" applyFont="1" applyBorder="1" applyAlignment="1">
      <alignment horizontal="center" vertical="center"/>
    </xf>
    <xf numFmtId="0" fontId="15" fillId="10" borderId="10" xfId="7" applyFont="1" applyBorder="1" applyAlignment="1">
      <alignment horizontal="center" vertical="center"/>
    </xf>
    <xf numFmtId="0" fontId="15" fillId="10" borderId="26" xfId="7" applyFont="1" applyBorder="1" applyAlignment="1">
      <alignment horizontal="center" vertical="center"/>
    </xf>
    <xf numFmtId="0" fontId="15" fillId="10" borderId="33" xfId="7" applyFont="1" applyBorder="1" applyAlignment="1">
      <alignment horizontal="center" vertical="center"/>
    </xf>
    <xf numFmtId="0" fontId="15" fillId="10" borderId="34" xfId="7" applyFont="1" applyBorder="1" applyAlignment="1">
      <alignment horizontal="center" vertical="center"/>
    </xf>
    <xf numFmtId="0" fontId="15" fillId="10" borderId="35" xfId="7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16" fillId="0" borderId="0" xfId="12"/>
    <xf numFmtId="0" fontId="9" fillId="0" borderId="36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4" fillId="8" borderId="38" xfId="11" applyBorder="1" applyAlignment="1">
      <alignment vertical="center"/>
    </xf>
    <xf numFmtId="0" fontId="4" fillId="8" borderId="39" xfId="11" applyBorder="1" applyAlignment="1">
      <alignment vertical="center"/>
    </xf>
    <xf numFmtId="0" fontId="4" fillId="8" borderId="40" xfId="11" applyBorder="1" applyAlignment="1">
      <alignment vertical="center"/>
    </xf>
    <xf numFmtId="164" fontId="9" fillId="0" borderId="43" xfId="0" applyNumberFormat="1" applyFont="1" applyBorder="1" applyAlignment="1">
      <alignment horizontal="center" vertical="center"/>
    </xf>
    <xf numFmtId="164" fontId="9" fillId="0" borderId="44" xfId="0" applyNumberFormat="1" applyFont="1" applyBorder="1" applyAlignment="1">
      <alignment horizontal="center" vertical="center"/>
    </xf>
    <xf numFmtId="164" fontId="9" fillId="0" borderId="45" xfId="0" applyNumberFormat="1" applyFont="1" applyBorder="1" applyAlignment="1">
      <alignment horizontal="center" vertical="center"/>
    </xf>
    <xf numFmtId="164" fontId="9" fillId="0" borderId="4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3" fillId="0" borderId="7" xfId="0" applyFont="1" applyBorder="1"/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13" fillId="14" borderId="47" xfId="13" applyBorder="1" applyAlignment="1">
      <alignment horizontal="center" vertical="center"/>
    </xf>
    <xf numFmtId="0" fontId="8" fillId="7" borderId="64" xfId="5" applyFont="1" applyBorder="1" applyAlignment="1">
      <alignment horizontal="center" vertical="center"/>
    </xf>
    <xf numFmtId="0" fontId="8" fillId="7" borderId="65" xfId="5" applyFont="1" applyBorder="1" applyAlignment="1">
      <alignment horizontal="center" vertical="center"/>
    </xf>
    <xf numFmtId="0" fontId="8" fillId="7" borderId="66" xfId="5" applyFont="1" applyBorder="1" applyAlignment="1">
      <alignment horizontal="center" vertical="center"/>
    </xf>
    <xf numFmtId="0" fontId="8" fillId="7" borderId="67" xfId="5" applyFont="1" applyBorder="1" applyAlignment="1">
      <alignment horizontal="center" vertical="center"/>
    </xf>
    <xf numFmtId="0" fontId="8" fillId="7" borderId="68" xfId="5" applyFont="1" applyBorder="1" applyAlignment="1">
      <alignment horizontal="center" vertical="center"/>
    </xf>
    <xf numFmtId="0" fontId="8" fillId="7" borderId="69" xfId="5" applyFont="1" applyBorder="1" applyAlignment="1">
      <alignment horizontal="center" vertical="center"/>
    </xf>
    <xf numFmtId="0" fontId="8" fillId="7" borderId="70" xfId="5" applyFont="1" applyBorder="1" applyAlignment="1">
      <alignment horizontal="center" vertical="center"/>
    </xf>
    <xf numFmtId="0" fontId="8" fillId="7" borderId="71" xfId="5" applyFont="1" applyBorder="1" applyAlignment="1">
      <alignment horizontal="center" vertical="center"/>
    </xf>
    <xf numFmtId="0" fontId="9" fillId="0" borderId="75" xfId="0" applyFont="1" applyBorder="1" applyAlignment="1">
      <alignment horizontal="center" vertical="center"/>
    </xf>
    <xf numFmtId="0" fontId="9" fillId="0" borderId="75" xfId="0" applyFont="1" applyFill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9" fillId="0" borderId="76" xfId="0" applyFont="1" applyFill="1" applyBorder="1" applyAlignment="1">
      <alignment horizontal="center" vertical="center"/>
    </xf>
    <xf numFmtId="0" fontId="9" fillId="0" borderId="78" xfId="0" applyFont="1" applyBorder="1" applyAlignment="1">
      <alignment horizontal="center" vertical="center"/>
    </xf>
    <xf numFmtId="0" fontId="9" fillId="0" borderId="80" xfId="0" applyFont="1" applyBorder="1" applyAlignment="1">
      <alignment horizontal="center" vertical="center"/>
    </xf>
    <xf numFmtId="0" fontId="9" fillId="0" borderId="81" xfId="0" applyFont="1" applyBorder="1" applyAlignment="1">
      <alignment horizontal="center" vertical="center"/>
    </xf>
    <xf numFmtId="0" fontId="9" fillId="0" borderId="79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9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9" fillId="0" borderId="0" xfId="0" applyNumberFormat="1" applyFont="1" applyBorder="1" applyAlignment="1">
      <alignment horizontal="center" vertical="center"/>
    </xf>
    <xf numFmtId="0" fontId="8" fillId="6" borderId="84" xfId="0" applyFont="1" applyFill="1" applyBorder="1" applyAlignment="1">
      <alignment horizontal="center" vertical="center"/>
    </xf>
    <xf numFmtId="0" fontId="8" fillId="2" borderId="85" xfId="1" applyFont="1" applyBorder="1" applyAlignment="1">
      <alignment horizontal="center" vertical="center"/>
    </xf>
    <xf numFmtId="0" fontId="8" fillId="2" borderId="86" xfId="1" applyFont="1" applyBorder="1" applyAlignment="1">
      <alignment horizontal="center" vertical="center"/>
    </xf>
    <xf numFmtId="0" fontId="11" fillId="7" borderId="47" xfId="5" applyFont="1" applyBorder="1" applyAlignment="1">
      <alignment horizontal="center" vertical="center"/>
    </xf>
    <xf numFmtId="0" fontId="11" fillId="7" borderId="5" xfId="5" applyFont="1" applyBorder="1" applyAlignment="1">
      <alignment horizontal="center" vertical="center"/>
    </xf>
    <xf numFmtId="0" fontId="9" fillId="0" borderId="8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8" xfId="0" applyFont="1" applyBorder="1" applyAlignment="1">
      <alignment horizontal="center" vertical="center"/>
    </xf>
    <xf numFmtId="0" fontId="9" fillId="0" borderId="8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0" borderId="11" xfId="0" applyNumberFormat="1" applyFont="1" applyBorder="1" applyAlignment="1">
      <alignment horizontal="center" vertical="center"/>
    </xf>
    <xf numFmtId="0" fontId="9" fillId="8" borderId="11" xfId="0" applyNumberFormat="1" applyFont="1" applyFill="1" applyBorder="1" applyAlignment="1">
      <alignment horizontal="center" vertical="center"/>
    </xf>
    <xf numFmtId="0" fontId="9" fillId="0" borderId="84" xfId="0" applyFont="1" applyBorder="1" applyAlignment="1">
      <alignment horizontal="center" vertical="center" wrapText="1"/>
    </xf>
    <xf numFmtId="0" fontId="9" fillId="0" borderId="90" xfId="0" applyFont="1" applyBorder="1" applyAlignment="1">
      <alignment horizontal="center" vertical="center" wrapText="1"/>
    </xf>
    <xf numFmtId="0" fontId="9" fillId="0" borderId="91" xfId="0" applyFont="1" applyBorder="1" applyAlignment="1">
      <alignment horizontal="center" vertical="center" wrapText="1"/>
    </xf>
    <xf numFmtId="0" fontId="9" fillId="0" borderId="8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92" xfId="0" applyFont="1" applyBorder="1" applyAlignment="1">
      <alignment horizontal="center" vertical="center" wrapText="1"/>
    </xf>
    <xf numFmtId="0" fontId="9" fillId="0" borderId="88" xfId="0" applyFont="1" applyBorder="1" applyAlignment="1">
      <alignment horizontal="center" vertical="center" wrapText="1"/>
    </xf>
    <xf numFmtId="0" fontId="9" fillId="0" borderId="93" xfId="0" applyFont="1" applyBorder="1" applyAlignment="1">
      <alignment horizontal="center" vertical="center" wrapText="1"/>
    </xf>
    <xf numFmtId="0" fontId="9" fillId="0" borderId="94" xfId="0" applyFont="1" applyBorder="1" applyAlignment="1">
      <alignment horizontal="center" vertical="center" wrapText="1"/>
    </xf>
    <xf numFmtId="0" fontId="8" fillId="7" borderId="84" xfId="5" applyFont="1" applyBorder="1" applyAlignment="1">
      <alignment horizontal="center" vertical="center" wrapText="1"/>
    </xf>
    <xf numFmtId="0" fontId="8" fillId="7" borderId="91" xfId="5" applyFont="1" applyBorder="1" applyAlignment="1">
      <alignment horizontal="center" vertical="center" wrapText="1"/>
    </xf>
    <xf numFmtId="0" fontId="9" fillId="0" borderId="95" xfId="0" applyFont="1" applyBorder="1" applyAlignment="1">
      <alignment horizontal="center" vertical="center"/>
    </xf>
    <xf numFmtId="0" fontId="9" fillId="0" borderId="96" xfId="0" applyNumberFormat="1" applyFont="1" applyBorder="1" applyAlignment="1">
      <alignment horizontal="center" vertical="center"/>
    </xf>
    <xf numFmtId="0" fontId="9" fillId="0" borderId="95" xfId="0" applyNumberFormat="1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5" fillId="5" borderId="3" xfId="4" applyFont="1" applyBorder="1" applyAlignment="1">
      <alignment horizontal="center" vertical="center"/>
    </xf>
    <xf numFmtId="0" fontId="5" fillId="5" borderId="4" xfId="4" applyFont="1" applyBorder="1" applyAlignment="1">
      <alignment horizontal="center" vertical="center"/>
    </xf>
    <xf numFmtId="0" fontId="5" fillId="5" borderId="2" xfId="4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5" borderId="14" xfId="4" applyFont="1" applyBorder="1" applyAlignment="1">
      <alignment horizontal="center" vertical="center"/>
    </xf>
    <xf numFmtId="0" fontId="5" fillId="5" borderId="15" xfId="4" applyFont="1" applyBorder="1" applyAlignment="1">
      <alignment horizontal="center" vertical="center"/>
    </xf>
    <xf numFmtId="0" fontId="5" fillId="5" borderId="16" xfId="4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2" borderId="21" xfId="1" applyFont="1" applyBorder="1" applyAlignment="1">
      <alignment horizontal="center" vertical="center"/>
    </xf>
    <xf numFmtId="0" fontId="11" fillId="2" borderId="22" xfId="1" applyFont="1" applyBorder="1" applyAlignment="1">
      <alignment horizontal="center" vertical="center"/>
    </xf>
    <xf numFmtId="0" fontId="11" fillId="2" borderId="23" xfId="1" applyFont="1" applyBorder="1" applyAlignment="1">
      <alignment horizontal="center" vertical="center"/>
    </xf>
    <xf numFmtId="0" fontId="11" fillId="2" borderId="17" xfId="1" applyFont="1" applyBorder="1" applyAlignment="1">
      <alignment horizontal="center" vertical="center"/>
    </xf>
    <xf numFmtId="0" fontId="11" fillId="2" borderId="18" xfId="1" applyFont="1" applyBorder="1" applyAlignment="1">
      <alignment horizontal="center" vertical="center"/>
    </xf>
    <xf numFmtId="0" fontId="8" fillId="13" borderId="0" xfId="10" applyFont="1" applyAlignment="1">
      <alignment horizontal="center" vertical="center"/>
    </xf>
    <xf numFmtId="0" fontId="11" fillId="12" borderId="41" xfId="9" applyFont="1" applyBorder="1" applyAlignment="1">
      <alignment horizontal="center" vertical="center"/>
    </xf>
    <xf numFmtId="0" fontId="11" fillId="12" borderId="43" xfId="9" applyFont="1" applyBorder="1" applyAlignment="1">
      <alignment horizontal="center" vertical="center"/>
    </xf>
    <xf numFmtId="0" fontId="11" fillId="12" borderId="42" xfId="9" applyFont="1" applyBorder="1" applyAlignment="1">
      <alignment horizontal="center" vertical="center"/>
    </xf>
    <xf numFmtId="0" fontId="11" fillId="12" borderId="44" xfId="9" applyFont="1" applyBorder="1" applyAlignment="1">
      <alignment horizontal="center" vertical="center"/>
    </xf>
    <xf numFmtId="0" fontId="2" fillId="4" borderId="55" xfId="3" applyFont="1" applyBorder="1" applyAlignment="1">
      <alignment horizontal="center" vertical="center"/>
    </xf>
    <xf numFmtId="0" fontId="2" fillId="4" borderId="56" xfId="3" applyFont="1" applyBorder="1" applyAlignment="1">
      <alignment horizontal="center" vertical="center"/>
    </xf>
    <xf numFmtId="0" fontId="2" fillId="4" borderId="57" xfId="3" applyFont="1" applyBorder="1" applyAlignment="1">
      <alignment horizontal="center" vertical="center"/>
    </xf>
    <xf numFmtId="0" fontId="2" fillId="13" borderId="72" xfId="10" applyFont="1" applyBorder="1" applyAlignment="1">
      <alignment horizontal="center" vertical="center"/>
    </xf>
    <xf numFmtId="0" fontId="2" fillId="13" borderId="73" xfId="10" applyFont="1" applyBorder="1" applyAlignment="1">
      <alignment horizontal="center" vertical="center"/>
    </xf>
    <xf numFmtId="0" fontId="2" fillId="13" borderId="74" xfId="10" applyFont="1" applyBorder="1" applyAlignment="1">
      <alignment horizontal="center" vertical="center"/>
    </xf>
    <xf numFmtId="0" fontId="11" fillId="0" borderId="82" xfId="0" applyFont="1" applyBorder="1" applyAlignment="1">
      <alignment horizontal="center" vertical="center"/>
    </xf>
    <xf numFmtId="0" fontId="11" fillId="0" borderId="83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</cellXfs>
  <cellStyles count="14">
    <cellStyle name="20% - Accent1" xfId="1" builtinId="30"/>
    <cellStyle name="20% - Accent2" xfId="10" builtinId="34"/>
    <cellStyle name="20% - Accent4" xfId="11" builtinId="42"/>
    <cellStyle name="20% - Accent5" xfId="2" builtinId="46"/>
    <cellStyle name="40% - Accent2" xfId="5" builtinId="35"/>
    <cellStyle name="40% - Accent4" xfId="6" builtinId="43"/>
    <cellStyle name="40% - Accent5" xfId="3" builtinId="47"/>
    <cellStyle name="60% - Accent4" xfId="9" builtinId="44"/>
    <cellStyle name="60% - Accent5" xfId="4" builtinId="48"/>
    <cellStyle name="Accent1" xfId="8" builtinId="29"/>
    <cellStyle name="Accent3" xfId="13" builtinId="37"/>
    <cellStyle name="Hyperlink" xfId="12" builtinId="8"/>
    <cellStyle name="Neutral" xfId="7" builtinId="28"/>
    <cellStyle name="Normal" xfId="0" builtinId="0"/>
  </cellStyles>
  <dxfs count="139"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64" formatCode="0.000"/>
    </dxf>
    <dxf>
      <font>
        <color rgb="FF9C0006"/>
      </font>
    </dxf>
    <dxf>
      <font>
        <color rgb="FF9C0006"/>
      </font>
    </dxf>
    <dxf>
      <border>
        <left style="thin">
          <color auto="1"/>
        </left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right style="thin">
          <color auto="1"/>
        </right>
        <bottom style="thin">
          <color auto="1"/>
        </bottom>
        <horizontal style="thin">
          <color auto="1"/>
        </horizontal>
      </border>
    </dxf>
    <dxf>
      <border>
        <left style="mediumDashDot">
          <color auto="1"/>
        </left>
        <right style="mediumDashDot">
          <color auto="1"/>
        </right>
        <top style="mediumDashDot">
          <color auto="1"/>
        </top>
        <bottom style="mediumDashDot">
          <color auto="1"/>
        </bottom>
      </border>
    </dxf>
    <dxf>
      <border>
        <left style="mediumDashDot">
          <color auto="1"/>
        </left>
        <right style="mediumDashDot">
          <color auto="1"/>
        </right>
        <top style="mediumDashDot">
          <color auto="1"/>
        </top>
        <bottom style="mediumDashDot">
          <color auto="1"/>
        </bottom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7" tint="0.79998168889431442"/>
        </patternFill>
      </fill>
    </dxf>
    <dxf>
      <font>
        <name val="Times New Roman"/>
        <family val="1"/>
      </font>
    </dxf>
    <dxf>
      <font>
        <name val="Times New Roman"/>
        <family val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7" tint="0.79998168889431442"/>
        </patternFill>
      </fill>
    </dxf>
    <dxf>
      <border>
        <top style="mediumDashDot">
          <color auto="1"/>
        </top>
      </border>
    </dxf>
    <dxf>
      <border>
        <top style="mediumDashDot">
          <color auto="1"/>
        </top>
      </border>
    </dxf>
    <dxf>
      <border>
        <top style="mediumDashDot">
          <color auto="1"/>
        </top>
      </border>
    </dxf>
    <dxf>
      <border>
        <top style="mediumDashDot">
          <color auto="1"/>
        </top>
      </border>
    </dxf>
    <dxf>
      <border>
        <left/>
        <right/>
        <top style="mediumDashDot">
          <color auto="1"/>
        </top>
        <bottom/>
        <horizontal/>
      </border>
    </dxf>
    <dxf>
      <border>
        <left/>
        <right/>
        <top style="mediumDashDot">
          <color auto="1"/>
        </top>
        <bottom/>
        <horizontal/>
      </border>
    </dxf>
    <dxf>
      <border>
        <vertical style="thin">
          <color auto="1"/>
        </vertical>
        <horizontal style="thin">
          <color auto="1"/>
        </horizontal>
      </border>
    </dxf>
    <dxf>
      <border>
        <vertical style="thin">
          <color auto="1"/>
        </vertical>
        <horizontal style="thin">
          <color auto="1"/>
        </horizontal>
      </border>
    </dxf>
    <dxf>
      <border>
        <vertical style="thin">
          <color auto="1"/>
        </vertical>
        <horizontal style="thin">
          <color auto="1"/>
        </horizontal>
      </border>
    </dxf>
    <dxf>
      <border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</dxfs>
  <tableStyles count="0" defaultTableStyle="TableStyleMedium2" defaultPivotStyle="PivotStyleLight16"/>
  <colors>
    <mruColors>
      <color rgb="FFF6AC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[Kolkata data set.xlsx]Satisfactin Avg.!PivotTable2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08710437640834"/>
          <c:y val="3.3244443513716367E-2"/>
          <c:w val="0.84998307423562725"/>
          <c:h val="0.658801591354636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'Satisfactin Avg.'!$B$3</c:f>
              <c:strCache>
                <c:ptCount val="1"/>
                <c:pt idx="0">
                  <c:v>Average of Public service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'Satisfactin Avg.'!$A$4:$A$17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14</c:v>
                  </c:pt>
                </c:lvl>
                <c:lvl>
                  <c:pt idx="0">
                    <c:v>North Kolkata</c:v>
                  </c:pt>
                  <c:pt idx="6">
                    <c:v>South Kolkata</c:v>
                  </c:pt>
                </c:lvl>
              </c:multiLvlStrCache>
            </c:multiLvlStrRef>
          </c:cat>
          <c:val>
            <c:numRef>
              <c:f>'Satisfactin Avg.'!$B$4:$B$17</c:f>
              <c:numCache>
                <c:formatCode>General</c:formatCode>
                <c:ptCount val="11"/>
                <c:pt idx="0">
                  <c:v>3.5793650793650791</c:v>
                </c:pt>
                <c:pt idx="1">
                  <c:v>3.4722222222222228</c:v>
                </c:pt>
                <c:pt idx="2">
                  <c:v>2.9444444444444446</c:v>
                </c:pt>
                <c:pt idx="3">
                  <c:v>3.4615384615384617</c:v>
                </c:pt>
                <c:pt idx="4">
                  <c:v>3.8571428571428572</c:v>
                </c:pt>
                <c:pt idx="5">
                  <c:v>3.6666666666666665</c:v>
                </c:pt>
                <c:pt idx="6">
                  <c:v>3.6249999999999996</c:v>
                </c:pt>
                <c:pt idx="7">
                  <c:v>3.3888888888888888</c:v>
                </c:pt>
                <c:pt idx="8">
                  <c:v>4</c:v>
                </c:pt>
                <c:pt idx="9">
                  <c:v>3.307692307692307</c:v>
                </c:pt>
                <c:pt idx="10">
                  <c:v>3.425925925925926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66-4320-8A17-B0F13DE731DD}"/>
            </c:ext>
          </c:extLst>
        </c:ser>
        <c:ser>
          <c:idx val="1"/>
          <c:order val="1"/>
          <c:tx>
            <c:strRef>
              <c:f>'Satisfactin Avg.'!$C$3</c:f>
              <c:strCache>
                <c:ptCount val="1"/>
                <c:pt idx="0">
                  <c:v>Average of  Health and safety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'Satisfactin Avg.'!$A$4:$A$17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14</c:v>
                  </c:pt>
                </c:lvl>
                <c:lvl>
                  <c:pt idx="0">
                    <c:v>North Kolkata</c:v>
                  </c:pt>
                  <c:pt idx="6">
                    <c:v>South Kolkata</c:v>
                  </c:pt>
                </c:lvl>
              </c:multiLvlStrCache>
            </c:multiLvlStrRef>
          </c:cat>
          <c:val>
            <c:numRef>
              <c:f>'Satisfactin Avg.'!$C$4:$C$17</c:f>
              <c:numCache>
                <c:formatCode>General</c:formatCode>
                <c:ptCount val="11"/>
                <c:pt idx="0">
                  <c:v>3.3809523809523809</c:v>
                </c:pt>
                <c:pt idx="1">
                  <c:v>2.9722222222222219</c:v>
                </c:pt>
                <c:pt idx="2">
                  <c:v>2.9722222222222219</c:v>
                </c:pt>
                <c:pt idx="3">
                  <c:v>3.4615384615384617</c:v>
                </c:pt>
                <c:pt idx="4">
                  <c:v>3.7619047619047619</c:v>
                </c:pt>
                <c:pt idx="5">
                  <c:v>3.8888888888888888</c:v>
                </c:pt>
                <c:pt idx="6">
                  <c:v>3.4166666666666665</c:v>
                </c:pt>
                <c:pt idx="7">
                  <c:v>3.388888888888888</c:v>
                </c:pt>
                <c:pt idx="8">
                  <c:v>3.6190476190476191</c:v>
                </c:pt>
                <c:pt idx="9">
                  <c:v>3.1923076923076916</c:v>
                </c:pt>
                <c:pt idx="10">
                  <c:v>3.4444444444444446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66-4320-8A17-B0F13DE731DD}"/>
            </c:ext>
          </c:extLst>
        </c:ser>
        <c:ser>
          <c:idx val="2"/>
          <c:order val="2"/>
          <c:tx>
            <c:strRef>
              <c:f>'Satisfactin Avg.'!$D$3</c:f>
              <c:strCache>
                <c:ptCount val="1"/>
                <c:pt idx="0">
                  <c:v>Average of  Urban development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'Satisfactin Avg.'!$A$4:$A$17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14</c:v>
                  </c:pt>
                </c:lvl>
                <c:lvl>
                  <c:pt idx="0">
                    <c:v>North Kolkata</c:v>
                  </c:pt>
                  <c:pt idx="6">
                    <c:v>South Kolkata</c:v>
                  </c:pt>
                </c:lvl>
              </c:multiLvlStrCache>
            </c:multiLvlStrRef>
          </c:cat>
          <c:val>
            <c:numRef>
              <c:f>'Satisfactin Avg.'!$D$4:$D$17</c:f>
              <c:numCache>
                <c:formatCode>General</c:formatCode>
                <c:ptCount val="11"/>
                <c:pt idx="0">
                  <c:v>3.4476190476190478</c:v>
                </c:pt>
                <c:pt idx="1">
                  <c:v>3.1</c:v>
                </c:pt>
                <c:pt idx="2">
                  <c:v>3.1333333333333333</c:v>
                </c:pt>
                <c:pt idx="3">
                  <c:v>3.2461538461538462</c:v>
                </c:pt>
                <c:pt idx="4">
                  <c:v>3.4857142857142862</c:v>
                </c:pt>
                <c:pt idx="5">
                  <c:v>3.6</c:v>
                </c:pt>
                <c:pt idx="6">
                  <c:v>3.25</c:v>
                </c:pt>
                <c:pt idx="7">
                  <c:v>3.5333333333333332</c:v>
                </c:pt>
                <c:pt idx="8">
                  <c:v>3.5428571428571431</c:v>
                </c:pt>
                <c:pt idx="9">
                  <c:v>3.0461538461538464</c:v>
                </c:pt>
                <c:pt idx="10">
                  <c:v>2.9555555555555553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A66-4320-8A17-B0F13DE731DD}"/>
            </c:ext>
          </c:extLst>
        </c:ser>
        <c:ser>
          <c:idx val="3"/>
          <c:order val="3"/>
          <c:tx>
            <c:strRef>
              <c:f>'Satisfactin Avg.'!$E$3</c:f>
              <c:strCache>
                <c:ptCount val="1"/>
                <c:pt idx="0">
                  <c:v>Average of  Environmental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'Satisfactin Avg.'!$A$4:$A$17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14</c:v>
                  </c:pt>
                </c:lvl>
                <c:lvl>
                  <c:pt idx="0">
                    <c:v>North Kolkata</c:v>
                  </c:pt>
                  <c:pt idx="6">
                    <c:v>South Kolkata</c:v>
                  </c:pt>
                </c:lvl>
              </c:multiLvlStrCache>
            </c:multiLvlStrRef>
          </c:cat>
          <c:val>
            <c:numRef>
              <c:f>'Satisfactin Avg.'!$E$4:$E$17</c:f>
              <c:numCache>
                <c:formatCode>General</c:formatCode>
                <c:ptCount val="11"/>
                <c:pt idx="0">
                  <c:v>3.0666666666666664</c:v>
                </c:pt>
                <c:pt idx="1">
                  <c:v>2.0666666666666669</c:v>
                </c:pt>
                <c:pt idx="2">
                  <c:v>2.5666666666666664</c:v>
                </c:pt>
                <c:pt idx="3">
                  <c:v>2.2153846153846151</c:v>
                </c:pt>
                <c:pt idx="4">
                  <c:v>3.1142857142857143</c:v>
                </c:pt>
                <c:pt idx="5">
                  <c:v>2.4666666666666668</c:v>
                </c:pt>
                <c:pt idx="6">
                  <c:v>2.1500000000000004</c:v>
                </c:pt>
                <c:pt idx="7">
                  <c:v>2.6500000000000008</c:v>
                </c:pt>
                <c:pt idx="8">
                  <c:v>2.7428571428571429</c:v>
                </c:pt>
                <c:pt idx="9">
                  <c:v>2.569230769230769</c:v>
                </c:pt>
                <c:pt idx="10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A66-4320-8A17-B0F13DE731DD}"/>
            </c:ext>
          </c:extLst>
        </c:ser>
        <c:ser>
          <c:idx val="4"/>
          <c:order val="4"/>
          <c:tx>
            <c:strRef>
              <c:f>'Satisfactin Avg.'!$F$3</c:f>
              <c:strCache>
                <c:ptCount val="1"/>
                <c:pt idx="0">
                  <c:v>Average of  Citizen engagement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'Satisfactin Avg.'!$A$4:$A$17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14</c:v>
                  </c:pt>
                </c:lvl>
                <c:lvl>
                  <c:pt idx="0">
                    <c:v>North Kolkata</c:v>
                  </c:pt>
                  <c:pt idx="6">
                    <c:v>South Kolkata</c:v>
                  </c:pt>
                </c:lvl>
              </c:multiLvlStrCache>
            </c:multiLvlStrRef>
          </c:cat>
          <c:val>
            <c:numRef>
              <c:f>'Satisfactin Avg.'!$F$4:$F$17</c:f>
              <c:numCache>
                <c:formatCode>General</c:formatCode>
                <c:ptCount val="11"/>
                <c:pt idx="0">
                  <c:v>2.8690476190476191</c:v>
                </c:pt>
                <c:pt idx="1">
                  <c:v>2.0416666666666665</c:v>
                </c:pt>
                <c:pt idx="2">
                  <c:v>2.9166666666666665</c:v>
                </c:pt>
                <c:pt idx="3">
                  <c:v>3.1282051282051282</c:v>
                </c:pt>
                <c:pt idx="4">
                  <c:v>2.8571428571428572</c:v>
                </c:pt>
                <c:pt idx="5">
                  <c:v>2.9166666666666665</c:v>
                </c:pt>
                <c:pt idx="6">
                  <c:v>3.1875</c:v>
                </c:pt>
                <c:pt idx="7">
                  <c:v>2.9375</c:v>
                </c:pt>
                <c:pt idx="8">
                  <c:v>2.9642857142857144</c:v>
                </c:pt>
                <c:pt idx="9">
                  <c:v>2.6538461538461537</c:v>
                </c:pt>
                <c:pt idx="10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A66-4320-8A17-B0F13DE7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43247"/>
        <c:axId val="2006738671"/>
      </c:barChart>
      <c:catAx>
        <c:axId val="200674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6738671"/>
        <c:crosses val="autoZero"/>
        <c:auto val="1"/>
        <c:lblAlgn val="ctr"/>
        <c:lblOffset val="100"/>
        <c:noMultiLvlLbl val="0"/>
      </c:catAx>
      <c:valAx>
        <c:axId val="20067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6743247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>
          <a:innerShdw blurRad="114300">
            <a:prstClr val="black"/>
          </a:innerShdw>
        </a:effectLst>
      </c:spPr>
    </c:plotArea>
    <c:legend>
      <c:legendPos val="r"/>
      <c:layout>
        <c:manualLayout>
          <c:xMode val="edge"/>
          <c:yMode val="edge"/>
          <c:x val="4.97294786573716E-3"/>
          <c:y val="0.8878317243495597"/>
          <c:w val="0.98916245237168465"/>
          <c:h val="9.3268951746052223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5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Weighted Overall Satisfaction Index of South Kolkata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32444982838684"/>
          <c:y val="0.14847222222222223"/>
          <c:w val="0.79730062588330319"/>
          <c:h val="0.7210087835061879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'Satisfactin Avg.'!$R$22:$V$22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</c:numCache>
            </c:numRef>
          </c:cat>
          <c:val>
            <c:numRef>
              <c:f>'Satisfactin Avg.'!$R$23:$V$23</c:f>
              <c:numCache>
                <c:formatCode>General</c:formatCode>
                <c:ptCount val="5"/>
                <c:pt idx="0">
                  <c:v>3.09375</c:v>
                </c:pt>
                <c:pt idx="1">
                  <c:v>3.1806944444444443</c:v>
                </c:pt>
                <c:pt idx="2">
                  <c:v>3.3992857142857145</c:v>
                </c:pt>
                <c:pt idx="3">
                  <c:v>2.9838461538461534</c:v>
                </c:pt>
                <c:pt idx="4">
                  <c:v>3.050740740740741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D-4BA0-9459-4F9E5E3109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84936560"/>
        <c:axId val="984951120"/>
      </c:barChart>
      <c:catAx>
        <c:axId val="98493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4951120"/>
        <c:crosses val="autoZero"/>
        <c:auto val="1"/>
        <c:lblAlgn val="ctr"/>
        <c:lblOffset val="100"/>
        <c:noMultiLvlLbl val="0"/>
      </c:catAx>
      <c:valAx>
        <c:axId val="98495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493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05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Weighted Overall Satisfaction Index of North Kolkata</a:t>
            </a:r>
          </a:p>
        </c:rich>
      </c:tx>
      <c:layout>
        <c:manualLayout>
          <c:xMode val="edge"/>
          <c:yMode val="edge"/>
          <c:x val="0.17281502661061665"/>
          <c:y val="4.234502055900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4588078180611"/>
          <c:y val="0.13580048093273744"/>
          <c:w val="0.82588137388409755"/>
          <c:h val="0.7320903902810509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'Satisfactin Avg.'!$K$22:$P$22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'Satisfactin Avg.'!$K$23:$P$23</c:f>
              <c:numCache>
                <c:formatCode>General</c:formatCode>
                <c:ptCount val="6"/>
                <c:pt idx="0">
                  <c:v>3.3008730158730155</c:v>
                </c:pt>
                <c:pt idx="1">
                  <c:v>2.7719444444444443</c:v>
                </c:pt>
                <c:pt idx="2">
                  <c:v>2.8838888888888885</c:v>
                </c:pt>
                <c:pt idx="3">
                  <c:v>3.0843589743589739</c:v>
                </c:pt>
                <c:pt idx="4">
                  <c:v>3.4871428571428567</c:v>
                </c:pt>
                <c:pt idx="5">
                  <c:v>3.3483333333333332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C-4444-81EA-2EE19A900B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82994720"/>
        <c:axId val="1283008448"/>
      </c:barChart>
      <c:catAx>
        <c:axId val="128299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3008448"/>
        <c:crosses val="autoZero"/>
        <c:auto val="1"/>
        <c:lblAlgn val="ctr"/>
        <c:lblOffset val="100"/>
        <c:noMultiLvlLbl val="0"/>
      </c:catAx>
      <c:valAx>
        <c:axId val="128300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29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3422548271312"/>
          <c:y val="0.28263883781445803"/>
          <c:w val="0.77770499145277583"/>
          <c:h val="0.51081371199624559"/>
        </c:manualLayout>
      </c:layout>
      <c:lineChart>
        <c:grouping val="standard"/>
        <c:varyColors val="0"/>
        <c:ser>
          <c:idx val="0"/>
          <c:order val="0"/>
          <c:tx>
            <c:strRef>
              <c:f>'Trend Analysis'!$Q$17</c:f>
              <c:strCache>
                <c:ptCount val="1"/>
                <c:pt idx="0">
                  <c:v>South Kolkata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Analysis'!$P$18:$P$30</c:f>
              <c:strCache>
                <c:ptCount val="13"/>
                <c:pt idx="1">
                  <c:v> Education</c:v>
                </c:pt>
                <c:pt idx="2">
                  <c:v>Medical</c:v>
                </c:pt>
                <c:pt idx="3">
                  <c:v>Road connectivity</c:v>
                </c:pt>
                <c:pt idx="4">
                  <c:v>Power supply</c:v>
                </c:pt>
                <c:pt idx="5">
                  <c:v>Water supply</c:v>
                </c:pt>
                <c:pt idx="6">
                  <c:v>Solid waste management</c:v>
                </c:pt>
                <c:pt idx="7">
                  <c:v>Water waste management </c:v>
                </c:pt>
                <c:pt idx="8">
                  <c:v> Market</c:v>
                </c:pt>
                <c:pt idx="9">
                  <c:v> Internet Access</c:v>
                </c:pt>
                <c:pt idx="10">
                  <c:v>Government policies </c:v>
                </c:pt>
                <c:pt idx="11">
                  <c:v>Hazard mitigation</c:v>
                </c:pt>
                <c:pt idx="12">
                  <c:v>Recreation facilities</c:v>
                </c:pt>
              </c:strCache>
            </c:strRef>
          </c:cat>
          <c:val>
            <c:numRef>
              <c:f>'Trend Analysis'!$Q$18:$Q$30</c:f>
              <c:numCache>
                <c:formatCode>0.000</c:formatCode>
                <c:ptCount val="13"/>
                <c:pt idx="1">
                  <c:v>0.13333333333333333</c:v>
                </c:pt>
                <c:pt idx="2">
                  <c:v>0.37777777777777777</c:v>
                </c:pt>
                <c:pt idx="3">
                  <c:v>0.44444444444444442</c:v>
                </c:pt>
                <c:pt idx="4">
                  <c:v>0.77777777777777779</c:v>
                </c:pt>
                <c:pt idx="5">
                  <c:v>0.55555555555555558</c:v>
                </c:pt>
                <c:pt idx="6">
                  <c:v>0.33333333333333331</c:v>
                </c:pt>
                <c:pt idx="7">
                  <c:v>0.15555555555555556</c:v>
                </c:pt>
                <c:pt idx="8">
                  <c:v>0.44444444444444442</c:v>
                </c:pt>
                <c:pt idx="9">
                  <c:v>0.84444444444444444</c:v>
                </c:pt>
                <c:pt idx="10">
                  <c:v>0.13333333333333333</c:v>
                </c:pt>
                <c:pt idx="11">
                  <c:v>0.17777777777777778</c:v>
                </c:pt>
                <c:pt idx="12">
                  <c:v>0.24444444444444444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D-4152-967C-AA63A5D1E808}"/>
            </c:ext>
          </c:extLst>
        </c:ser>
        <c:ser>
          <c:idx val="1"/>
          <c:order val="1"/>
          <c:tx>
            <c:strRef>
              <c:f>'Trend Analysis'!$R$17</c:f>
              <c:strCache>
                <c:ptCount val="1"/>
                <c:pt idx="0">
                  <c:v>North Kolkata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'Trend Analysis'!$P$18:$P$30</c:f>
              <c:strCache>
                <c:ptCount val="13"/>
                <c:pt idx="1">
                  <c:v> Education</c:v>
                </c:pt>
                <c:pt idx="2">
                  <c:v>Medical</c:v>
                </c:pt>
                <c:pt idx="3">
                  <c:v>Road connectivity</c:v>
                </c:pt>
                <c:pt idx="4">
                  <c:v>Power supply</c:v>
                </c:pt>
                <c:pt idx="5">
                  <c:v>Water supply</c:v>
                </c:pt>
                <c:pt idx="6">
                  <c:v>Solid waste management</c:v>
                </c:pt>
                <c:pt idx="7">
                  <c:v>Water waste management </c:v>
                </c:pt>
                <c:pt idx="8">
                  <c:v> Market</c:v>
                </c:pt>
                <c:pt idx="9">
                  <c:v> Internet Access</c:v>
                </c:pt>
                <c:pt idx="10">
                  <c:v>Government policies </c:v>
                </c:pt>
                <c:pt idx="11">
                  <c:v>Hazard mitigation</c:v>
                </c:pt>
                <c:pt idx="12">
                  <c:v>Recreation facilities</c:v>
                </c:pt>
              </c:strCache>
            </c:strRef>
          </c:cat>
          <c:val>
            <c:numRef>
              <c:f>'Trend Analysis'!$R$18:$R$30</c:f>
              <c:numCache>
                <c:formatCode>0.000</c:formatCode>
                <c:ptCount val="13"/>
                <c:pt idx="1">
                  <c:v>0.23214285714285715</c:v>
                </c:pt>
                <c:pt idx="2">
                  <c:v>0.2857142857142857</c:v>
                </c:pt>
                <c:pt idx="3">
                  <c:v>0.5</c:v>
                </c:pt>
                <c:pt idx="4">
                  <c:v>0.8928571428571429</c:v>
                </c:pt>
                <c:pt idx="5">
                  <c:v>0.39285714285714285</c:v>
                </c:pt>
                <c:pt idx="6">
                  <c:v>0.21428571428571427</c:v>
                </c:pt>
                <c:pt idx="7">
                  <c:v>0.10714285714285714</c:v>
                </c:pt>
                <c:pt idx="8">
                  <c:v>0.23214285714285715</c:v>
                </c:pt>
                <c:pt idx="9">
                  <c:v>0.8928571428571429</c:v>
                </c:pt>
                <c:pt idx="10">
                  <c:v>-0.32142857142857145</c:v>
                </c:pt>
                <c:pt idx="11">
                  <c:v>-3.5714285714285712E-2</c:v>
                </c:pt>
                <c:pt idx="12">
                  <c:v>-3.5714285714285712E-2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D-4152-967C-AA63A5D1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7561264"/>
        <c:axId val="1027570416"/>
      </c:lineChart>
      <c:catAx>
        <c:axId val="102756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2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7570416"/>
        <c:crosses val="autoZero"/>
        <c:auto val="1"/>
        <c:lblAlgn val="ctr"/>
        <c:lblOffset val="100"/>
        <c:noMultiLvlLbl val="0"/>
      </c:catAx>
      <c:valAx>
        <c:axId val="102757041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7561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86899205472618"/>
          <c:y val="0.15810416528258694"/>
          <c:w val="0.7709712077845472"/>
          <c:h val="0.488927158905356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'Trend Analysis'!$Q$17</c:f>
              <c:strCache>
                <c:ptCount val="1"/>
                <c:pt idx="0">
                  <c:v>South Kolkata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'Trend Analysis'!$P$18:$P$31</c15:sqref>
                  </c15:fullRef>
                </c:ext>
              </c:extLst>
              <c:f>('Trend Analysis'!$P$18,'Trend Analysis'!$P$31)</c:f>
              <c:strCache>
                <c:ptCount val="2"/>
                <c:pt idx="1">
                  <c:v>Overall Avg. of each area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'Trend Analysis'!$Q$18:$Q$31</c15:sqref>
                  </c15:fullRef>
                </c:ext>
              </c:extLst>
              <c:f>('Trend Analysis'!$Q$18,'Trend Analysis'!$Q$31)</c:f>
              <c:numCache>
                <c:formatCode>0.000</c:formatCode>
                <c:ptCount val="2"/>
                <c:pt idx="1">
                  <c:v>0.38518518518518524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0-4B9A-B395-426397DA04E9}"/>
            </c:ext>
          </c:extLst>
        </c:ser>
        <c:ser>
          <c:idx val="1"/>
          <c:order val="1"/>
          <c:tx>
            <c:strRef>
              <c:f>'Trend Analysis'!$R$17</c:f>
              <c:strCache>
                <c:ptCount val="1"/>
                <c:pt idx="0">
                  <c:v>North Kolkata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'Trend Analysis'!$P$18:$P$31</c15:sqref>
                  </c15:fullRef>
                </c:ext>
              </c:extLst>
              <c:f>('Trend Analysis'!$P$18,'Trend Analysis'!$P$31)</c:f>
              <c:strCache>
                <c:ptCount val="2"/>
                <c:pt idx="1">
                  <c:v>Overall Avg. of each area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'Trend Analysis'!$R$18:$R$31</c15:sqref>
                  </c15:fullRef>
                </c:ext>
              </c:extLst>
              <c:f>('Trend Analysis'!$R$18,'Trend Analysis'!$R$31)</c:f>
              <c:numCache>
                <c:formatCode>0.000</c:formatCode>
                <c:ptCount val="2"/>
                <c:pt idx="1">
                  <c:v>0.27976190476190477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0-4B9A-B395-426397DA04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30878672"/>
        <c:axId val="130887824"/>
      </c:barChart>
      <c:catAx>
        <c:axId val="130878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887824"/>
        <c:crosses val="autoZero"/>
        <c:auto val="1"/>
        <c:lblAlgn val="ctr"/>
        <c:lblOffset val="100"/>
        <c:noMultiLvlLbl val="0"/>
      </c:catAx>
      <c:valAx>
        <c:axId val="1308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0878672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>
          <a:innerShdw blurRad="114300">
            <a:prstClr val="black"/>
          </a:innerShdw>
        </a:effectLst>
      </c:spPr>
    </c:plotArea>
    <c:legend>
      <c:legendPos val="t"/>
      <c:layout>
        <c:manualLayout>
          <c:xMode val="edge"/>
          <c:yMode val="edge"/>
          <c:x val="0"/>
          <c:y val="9.2888257985556E-2"/>
          <c:w val="0.16143577075489998"/>
          <c:h val="0.63072742355156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566878256319255E-2"/>
          <c:y val="4.7615769033866842E-2"/>
          <c:w val="0.90600596091279317"/>
          <c:h val="0.50099083064124161"/>
        </c:manualLayout>
      </c:layout>
      <c:lineChart>
        <c:grouping val="standard"/>
        <c:varyColors val="0"/>
        <c:ser>
          <c:idx val="0"/>
          <c:order val="0"/>
          <c:tx>
            <c:strRef>
              <c:f>'O_P_Q Analysis'!$B$1:$B$3</c:f>
              <c:strCache>
                <c:ptCount val="3"/>
                <c:pt idx="0">
                  <c:v>Most Pressing Issues in Your Locality</c:v>
                </c:pt>
                <c:pt idx="2">
                  <c:v>Frequency 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3.698496120856367E-2"/>
                  <c:y val="-9.9198372872487571E-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CF-49C6-AA61-6E2C9E8C95A4}"/>
                </c:ext>
              </c:extLst>
            </c:dLbl>
            <c:dLbl>
              <c:idx val="1"/>
              <c:layout>
                <c:manualLayout>
                  <c:x val="4.6231201510704189E-3"/>
                  <c:y val="-3.03009439306425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CF-49C6-AA61-6E2C9E8C95A4}"/>
                </c:ext>
              </c:extLst>
            </c:dLbl>
            <c:dLbl>
              <c:idx val="2"/>
              <c:layout>
                <c:manualLayout>
                  <c:x val="9.2462403021409227E-3"/>
                  <c:y val="-3.8958356482254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CF-49C6-AA61-6E2C9E8C95A4}"/>
                </c:ext>
              </c:extLst>
            </c:dLbl>
            <c:dLbl>
              <c:idx val="3"/>
              <c:layout>
                <c:manualLayout>
                  <c:x val="-4.2378111829248445E-17"/>
                  <c:y val="-3.8958356482254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CF-49C6-AA61-6E2C9E8C95A4}"/>
                </c:ext>
              </c:extLst>
            </c:dLbl>
            <c:dLbl>
              <c:idx val="4"/>
              <c:layout>
                <c:manualLayout>
                  <c:x val="0"/>
                  <c:y val="-5.62731815854789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CF-49C6-AA61-6E2C9E8C95A4}"/>
                </c:ext>
              </c:extLst>
            </c:dLbl>
            <c:dLbl>
              <c:idx val="5"/>
              <c:layout>
                <c:manualLayout>
                  <c:x val="0"/>
                  <c:y val="-4.7615769033866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CF-49C6-AA61-6E2C9E8C95A4}"/>
                </c:ext>
              </c:extLst>
            </c:dLbl>
            <c:dLbl>
              <c:idx val="6"/>
              <c:layout>
                <c:manualLayout>
                  <c:x val="-8.4756223658496891E-17"/>
                  <c:y val="-4.32870627580607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CF-49C6-AA61-6E2C9E8C95A4}"/>
                </c:ext>
              </c:extLst>
            </c:dLbl>
            <c:dLbl>
              <c:idx val="7"/>
              <c:layout>
                <c:manualLayout>
                  <c:x val="-8.4756223658496891E-17"/>
                  <c:y val="-4.76157690338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CF-49C6-AA61-6E2C9E8C95A4}"/>
                </c:ext>
              </c:extLst>
            </c:dLbl>
            <c:dLbl>
              <c:idx val="8"/>
              <c:layout>
                <c:manualLayout>
                  <c:x val="0"/>
                  <c:y val="-3.03009439306425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CF-49C6-AA61-6E2C9E8C95A4}"/>
                </c:ext>
              </c:extLst>
            </c:dLbl>
            <c:dLbl>
              <c:idx val="9"/>
              <c:layout>
                <c:manualLayout>
                  <c:x val="0"/>
                  <c:y val="-2.5972237654836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CF-49C6-AA61-6E2C9E8C95A4}"/>
                </c:ext>
              </c:extLst>
            </c:dLbl>
            <c:dLbl>
              <c:idx val="10"/>
              <c:layout>
                <c:manualLayout>
                  <c:x val="0"/>
                  <c:y val="-3.03009439306425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CF-49C6-AA61-6E2C9E8C95A4}"/>
                </c:ext>
              </c:extLst>
            </c:dLbl>
            <c:dLbl>
              <c:idx val="11"/>
              <c:layout>
                <c:manualLayout>
                  <c:x val="0"/>
                  <c:y val="-2.5972237654836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CF-49C6-AA61-6E2C9E8C95A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'O_P_Q Analysis'!$A$4:$A$15</c:f>
              <c:strCache>
                <c:ptCount val="12"/>
                <c:pt idx="0">
                  <c:v>Water logging</c:v>
                </c:pt>
                <c:pt idx="1">
                  <c:v>Drainage issues</c:v>
                </c:pt>
                <c:pt idx="2">
                  <c:v>Garbage management</c:v>
                </c:pt>
                <c:pt idx="3">
                  <c:v>Law &amp; order</c:v>
                </c:pt>
                <c:pt idx="4">
                  <c:v>Pollution</c:v>
                </c:pt>
                <c:pt idx="5">
                  <c:v>Hawker and footpath issues</c:v>
                </c:pt>
                <c:pt idx="6">
                  <c:v>Lack of public toilets</c:v>
                </c:pt>
                <c:pt idx="7">
                  <c:v>Traffic congestion</c:v>
                </c:pt>
                <c:pt idx="8">
                  <c:v>Health-related concerns</c:v>
                </c:pt>
                <c:pt idx="9">
                  <c:v>Public space encroachment</c:v>
                </c:pt>
                <c:pt idx="10">
                  <c:v>Urban planning issues</c:v>
                </c:pt>
                <c:pt idx="11">
                  <c:v>Social issues (poverty, addiction)</c:v>
                </c:pt>
              </c:strCache>
            </c:strRef>
          </c:cat>
          <c:val>
            <c:numRef>
              <c:f>'O_P_Q Analysis'!$B$4:$B$15</c:f>
              <c:numCache>
                <c:formatCode>General</c:formatCode>
                <c:ptCount val="12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F-49C6-AA61-6E2C9E8C9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945247"/>
        <c:axId val="793946495"/>
      </c:lineChart>
      <c:catAx>
        <c:axId val="79394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946495"/>
        <c:crosses val="autoZero"/>
        <c:auto val="1"/>
        <c:lblAlgn val="ctr"/>
        <c:lblOffset val="100"/>
        <c:noMultiLvlLbl val="0"/>
      </c:catAx>
      <c:valAx>
        <c:axId val="79394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945247"/>
        <c:crosses val="autoZero"/>
        <c:crossBetween val="between"/>
      </c:valAx>
      <c:spPr>
        <a:noFill/>
        <a:ln>
          <a:solidFill>
            <a:sysClr val="windowText" lastClr="000000">
              <a:lumMod val="25000"/>
              <a:lumOff val="75000"/>
            </a:sysClr>
          </a:solidFill>
        </a:ln>
        <a:effectLst>
          <a:innerShdw blurRad="114300">
            <a:prstClr val="black"/>
          </a:inn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plotSurface>
          <cx:spPr>
            <a:effectLst>
              <a:innerShdw blurRad="114300">
                <a:prstClr val="black"/>
              </a:innerShdw>
            </a:effectLst>
          </cx:spPr>
        </cx:plotSurface>
        <cx:series layoutId="clusteredColumn" uniqueId="{D64952EB-5230-487B-9441-EC3FD825B6FC}" formatIdx="0">
          <cx:tx>
            <cx:txData>
              <cx:f>_xlchart.v1.1</cx:f>
              <cx:v>Frequency Count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0" i="0" u="none" strike="noStrike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10</a:t>
                  </a:r>
                </a:p>
              </cx:txPr>
            </cx:dataLabel>
          </cx:dataLabels>
          <cx:dataId val="0"/>
          <cx:layoutPr>
            <cx:aggregation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effectLst>
      <a:innerShdw blurRad="114300">
        <a:prstClr val="black"/>
      </a:inn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1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1201843</xdr:colOff>
      <xdr:row>18</xdr:row>
      <xdr:rowOff>50302</xdr:rowOff>
    </xdr:from>
    <xdr:to>
      <xdr:col>5</xdr:col>
      <xdr:colOff>836807</xdr:colOff>
      <xdr:row>42</xdr:row>
      <xdr:rowOff>158327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1FC0C-A70F-4163-BAFE-7D8359476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1349188</xdr:colOff>
      <xdr:row>23</xdr:row>
      <xdr:rowOff>116540</xdr:rowOff>
    </xdr:from>
    <xdr:to>
      <xdr:col>11</xdr:col>
      <xdr:colOff>1864659</xdr:colOff>
      <xdr:row>39</xdr:row>
      <xdr:rowOff>161363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196C1-CAA2-474B-98AF-8EE22BA00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395796</xdr:colOff>
      <xdr:row>23</xdr:row>
      <xdr:rowOff>122808</xdr:rowOff>
    </xdr:from>
    <xdr:to>
      <xdr:col>14</xdr:col>
      <xdr:colOff>983942</xdr:colOff>
      <xdr:row>39</xdr:row>
      <xdr:rowOff>162757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D9965D-C20C-4116-9EC5-17C91B321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10</xdr:col>
      <xdr:colOff>1186070</xdr:colOff>
      <xdr:row>26</xdr:row>
      <xdr:rowOff>86139</xdr:rowOff>
    </xdr:from>
    <xdr:ext cx="701602" cy="2544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D367AAA-D60E-415E-85D1-2C742067B9B7}"/>
            </a:ext>
          </a:extLst>
        </xdr:cNvPr>
        <xdr:cNvSpPr txBox="1"/>
      </xdr:nvSpPr>
      <xdr:spPr>
        <a:xfrm>
          <a:off x="23741270" y="4969565"/>
          <a:ext cx="701602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050" b="0">
              <a:latin typeface="Times New Roman" panose="02020603050405020304" pitchFamily="18" charset="0"/>
              <a:cs typeface="Times New Roman" panose="02020603050405020304" pitchFamily="18" charset="0"/>
            </a:rPr>
            <a:t>(Neutral)</a:t>
          </a:r>
        </a:p>
      </xdr:txBody>
    </xdr:sp>
    <xdr:clientData/>
  </xdr:oneCellAnchor>
  <xdr:oneCellAnchor>
    <xdr:from>
      <xdr:col>10</xdr:col>
      <xdr:colOff>848139</xdr:colOff>
      <xdr:row>28</xdr:row>
      <xdr:rowOff>152400</xdr:rowOff>
    </xdr:from>
    <xdr:ext cx="678006" cy="24711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5A61580-1FAF-4D13-B2DC-D8E80074371F}"/>
            </a:ext>
          </a:extLst>
        </xdr:cNvPr>
        <xdr:cNvSpPr txBox="1"/>
      </xdr:nvSpPr>
      <xdr:spPr>
        <a:xfrm>
          <a:off x="23403339" y="5406887"/>
          <a:ext cx="678006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050">
              <a:latin typeface="Times New Roman" panose="02020603050405020304" pitchFamily="18" charset="0"/>
              <a:cs typeface="Times New Roman" panose="02020603050405020304" pitchFamily="18" charset="0"/>
            </a:rPr>
            <a:t>(Neutral)</a:t>
          </a:r>
        </a:p>
      </xdr:txBody>
    </xdr:sp>
    <xdr:clientData/>
  </xdr:oneCellAnchor>
  <xdr:oneCellAnchor>
    <xdr:from>
      <xdr:col>11</xdr:col>
      <xdr:colOff>1073425</xdr:colOff>
      <xdr:row>31</xdr:row>
      <xdr:rowOff>33130</xdr:rowOff>
    </xdr:from>
    <xdr:ext cx="678006" cy="41934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030E412-9909-4131-9965-CA3CD41F1566}"/>
            </a:ext>
          </a:extLst>
        </xdr:cNvPr>
        <xdr:cNvSpPr txBox="1"/>
      </xdr:nvSpPr>
      <xdr:spPr>
        <a:xfrm>
          <a:off x="25457425" y="5844208"/>
          <a:ext cx="678006" cy="419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5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(Neutral)</a:t>
          </a:r>
          <a:endParaRPr lang="en-IN" sz="105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100"/>
        </a:p>
      </xdr:txBody>
    </xdr:sp>
    <xdr:clientData/>
  </xdr:oneCellAnchor>
  <xdr:oneCellAnchor>
    <xdr:from>
      <xdr:col>14</xdr:col>
      <xdr:colOff>136072</xdr:colOff>
      <xdr:row>26</xdr:row>
      <xdr:rowOff>27215</xdr:rowOff>
    </xdr:from>
    <xdr:ext cx="678006" cy="41934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8A040C2-1EB2-4F76-8074-4FCC5325712F}"/>
            </a:ext>
          </a:extLst>
        </xdr:cNvPr>
        <xdr:cNvSpPr txBox="1"/>
      </xdr:nvSpPr>
      <xdr:spPr>
        <a:xfrm>
          <a:off x="30937201" y="4887686"/>
          <a:ext cx="678006" cy="419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5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(Neutral)</a:t>
          </a:r>
          <a:endParaRPr lang="en-IN" sz="105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100"/>
        </a:p>
      </xdr:txBody>
    </xdr:sp>
    <xdr:clientData/>
  </xdr:oneCellAnchor>
  <xdr:oneCellAnchor>
    <xdr:from>
      <xdr:col>13</xdr:col>
      <xdr:colOff>1834242</xdr:colOff>
      <xdr:row>30</xdr:row>
      <xdr:rowOff>21772</xdr:rowOff>
    </xdr:from>
    <xdr:ext cx="678006" cy="41934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85760D6-1649-477A-935C-F92101D0F671}"/>
            </a:ext>
          </a:extLst>
        </xdr:cNvPr>
        <xdr:cNvSpPr txBox="1"/>
      </xdr:nvSpPr>
      <xdr:spPr>
        <a:xfrm>
          <a:off x="30648728" y="5622472"/>
          <a:ext cx="678006" cy="419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5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(Neutral)</a:t>
          </a:r>
          <a:endParaRPr lang="en-IN" sz="105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100"/>
        </a:p>
      </xdr:txBody>
    </xdr:sp>
    <xdr:clientData/>
  </xdr:oneCellAnchor>
  <xdr:oneCellAnchor>
    <xdr:from>
      <xdr:col>13</xdr:col>
      <xdr:colOff>1627415</xdr:colOff>
      <xdr:row>32</xdr:row>
      <xdr:rowOff>21772</xdr:rowOff>
    </xdr:from>
    <xdr:ext cx="701602" cy="42672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0ADA6CE-3361-4071-8783-8E58BFB50528}"/>
            </a:ext>
          </a:extLst>
        </xdr:cNvPr>
        <xdr:cNvSpPr txBox="1"/>
      </xdr:nvSpPr>
      <xdr:spPr>
        <a:xfrm>
          <a:off x="30441901" y="5992586"/>
          <a:ext cx="701602" cy="4267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5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(Neutral)</a:t>
          </a:r>
          <a:endParaRPr lang="en-IN" sz="105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100"/>
        </a:p>
      </xdr:txBody>
    </xdr:sp>
    <xdr:clientData/>
  </xdr:oneCellAnchor>
  <xdr:oneCellAnchor>
    <xdr:from>
      <xdr:col>13</xdr:col>
      <xdr:colOff>1524000</xdr:colOff>
      <xdr:row>34</xdr:row>
      <xdr:rowOff>10885</xdr:rowOff>
    </xdr:from>
    <xdr:ext cx="678006" cy="41934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5FA3A03-553B-4667-8AFE-098F0E10E6E5}"/>
            </a:ext>
          </a:extLst>
        </xdr:cNvPr>
        <xdr:cNvSpPr txBox="1"/>
      </xdr:nvSpPr>
      <xdr:spPr>
        <a:xfrm>
          <a:off x="30338486" y="6351814"/>
          <a:ext cx="678006" cy="419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5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(Neutral)</a:t>
          </a:r>
          <a:endParaRPr lang="en-IN" sz="105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100"/>
        </a:p>
      </xdr:txBody>
    </xdr:sp>
    <xdr:clientData/>
  </xdr:oneCellAnchor>
  <xdr:oneCellAnchor>
    <xdr:from>
      <xdr:col>14</xdr:col>
      <xdr:colOff>250371</xdr:colOff>
      <xdr:row>28</xdr:row>
      <xdr:rowOff>16328</xdr:rowOff>
    </xdr:from>
    <xdr:ext cx="745397" cy="41934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9CEE019-9246-4E50-B9D0-E410E06D2DAF}"/>
            </a:ext>
          </a:extLst>
        </xdr:cNvPr>
        <xdr:cNvSpPr txBox="1"/>
      </xdr:nvSpPr>
      <xdr:spPr>
        <a:xfrm>
          <a:off x="31051500" y="5246914"/>
          <a:ext cx="745397" cy="419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5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(Satisfied)</a:t>
          </a:r>
          <a:endParaRPr lang="en-IN" sz="105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100"/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0.18117</cdr:x>
      <cdr:y>0.23638</cdr:y>
    </cdr:from>
    <cdr:to>
      <cdr:x>0.18117</cdr:x>
      <cdr:y>0.54943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A657F5D-2548-4BDC-A221-2935247C4087}"/>
            </a:ext>
          </a:extLst>
        </cdr:cNvPr>
        <cdr:cNvCxnSpPr/>
      </cdr:nvCxnSpPr>
      <cdr:spPr>
        <a:xfrm xmlns:a="http://schemas.openxmlformats.org/drawingml/2006/main">
          <a:off x="995669" y="699682"/>
          <a:ext cx="0" cy="92659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0.25548</cdr:x>
      <cdr:y>0.30126</cdr:y>
    </cdr:from>
    <cdr:to>
      <cdr:x>0.25548</cdr:x>
      <cdr:y>0.54943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90C62F30-2F24-431C-AD40-8E38C7FC5D8E}"/>
            </a:ext>
          </a:extLst>
        </cdr:cNvPr>
        <cdr:cNvCxnSpPr/>
      </cdr:nvCxnSpPr>
      <cdr:spPr>
        <a:xfrm xmlns:a="http://schemas.openxmlformats.org/drawingml/2006/main">
          <a:off x="1404101" y="891706"/>
          <a:ext cx="0" cy="73456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0.33257</cdr:x>
      <cdr:y>0.32906</cdr:y>
    </cdr:from>
    <cdr:to>
      <cdr:x>0.33257</cdr:x>
      <cdr:y>0.5484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1B788BA4-0D9C-4F76-B6EB-37CF32804798}"/>
            </a:ext>
          </a:extLst>
        </cdr:cNvPr>
        <cdr:cNvCxnSpPr/>
      </cdr:nvCxnSpPr>
      <cdr:spPr>
        <a:xfrm xmlns:a="http://schemas.openxmlformats.org/drawingml/2006/main">
          <a:off x="1827773" y="974002"/>
          <a:ext cx="0" cy="64922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0.40744</cdr:x>
      <cdr:y>0.39497</cdr:y>
    </cdr:from>
    <cdr:to>
      <cdr:x>0.40744</cdr:x>
      <cdr:y>0.5484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3CCA7C08-1B5D-4F06-9AF0-DC5122C4B18B}"/>
            </a:ext>
          </a:extLst>
        </cdr:cNvPr>
        <cdr:cNvCxnSpPr/>
      </cdr:nvCxnSpPr>
      <cdr:spPr>
        <a:xfrm xmlns:a="http://schemas.openxmlformats.org/drawingml/2006/main">
          <a:off x="2239253" y="1169074"/>
          <a:ext cx="0" cy="45415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0.48287</cdr:x>
      <cdr:y>0.39291</cdr:y>
    </cdr:from>
    <cdr:to>
      <cdr:x>0.48287</cdr:x>
      <cdr:y>0.54737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D6CB8124-C01F-4159-8DC2-62A3A4EC44D4}"/>
            </a:ext>
          </a:extLst>
        </cdr:cNvPr>
        <cdr:cNvCxnSpPr/>
      </cdr:nvCxnSpPr>
      <cdr:spPr>
        <a:xfrm xmlns:a="http://schemas.openxmlformats.org/drawingml/2006/main">
          <a:off x="2653781" y="1162978"/>
          <a:ext cx="0" cy="457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0.5594</cdr:x>
      <cdr:y>0.39085</cdr:y>
    </cdr:from>
    <cdr:to>
      <cdr:x>0.5594</cdr:x>
      <cdr:y>0.54943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9F698A35-6E79-4078-8FAE-F035EE2BF701}"/>
            </a:ext>
          </a:extLst>
        </cdr:cNvPr>
        <cdr:cNvCxnSpPr/>
      </cdr:nvCxnSpPr>
      <cdr:spPr>
        <a:xfrm xmlns:a="http://schemas.openxmlformats.org/drawingml/2006/main">
          <a:off x="3074405" y="1156882"/>
          <a:ext cx="0" cy="46939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0.63372</cdr:x>
      <cdr:y>0.42483</cdr:y>
    </cdr:from>
    <cdr:to>
      <cdr:x>0.63372</cdr:x>
      <cdr:y>0.54634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7C9C009C-0E42-41D3-A155-7F05A532A769}"/>
            </a:ext>
          </a:extLst>
        </cdr:cNvPr>
        <cdr:cNvCxnSpPr/>
      </cdr:nvCxnSpPr>
      <cdr:spPr>
        <a:xfrm xmlns:a="http://schemas.openxmlformats.org/drawingml/2006/main">
          <a:off x="3482837" y="1257466"/>
          <a:ext cx="0" cy="35966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0.70914</cdr:x>
      <cdr:y>0.42586</cdr:y>
    </cdr:from>
    <cdr:to>
      <cdr:x>0.70914</cdr:x>
      <cdr:y>0.54943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D20AD8F8-DA71-4DFA-A5E7-6B371C4E178C}"/>
            </a:ext>
          </a:extLst>
        </cdr:cNvPr>
        <cdr:cNvCxnSpPr/>
      </cdr:nvCxnSpPr>
      <cdr:spPr>
        <a:xfrm xmlns:a="http://schemas.openxmlformats.org/drawingml/2006/main">
          <a:off x="3897365" y="1260514"/>
          <a:ext cx="0" cy="3657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0.78401</cdr:x>
      <cdr:y>0.42586</cdr:y>
    </cdr:from>
    <cdr:to>
      <cdr:x>0.78401</cdr:x>
      <cdr:y>0.55046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FFBCE812-BECF-44AF-B5EE-EFF63C8899BA}"/>
            </a:ext>
          </a:extLst>
        </cdr:cNvPr>
        <cdr:cNvCxnSpPr/>
      </cdr:nvCxnSpPr>
      <cdr:spPr>
        <a:xfrm xmlns:a="http://schemas.openxmlformats.org/drawingml/2006/main">
          <a:off x="4308845" y="1260514"/>
          <a:ext cx="0" cy="36880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0.8611</cdr:x>
      <cdr:y>0.45984</cdr:y>
    </cdr:from>
    <cdr:to>
      <cdr:x>0.8611</cdr:x>
      <cdr:y>0.54943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7B79E173-2717-435A-A709-BDCDF636E509}"/>
            </a:ext>
          </a:extLst>
        </cdr:cNvPr>
        <cdr:cNvCxnSpPr/>
      </cdr:nvCxnSpPr>
      <cdr:spPr>
        <a:xfrm xmlns:a="http://schemas.openxmlformats.org/drawingml/2006/main">
          <a:off x="4732517" y="1361098"/>
          <a:ext cx="0" cy="26517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0.93708</cdr:x>
      <cdr:y>0.48558</cdr:y>
    </cdr:from>
    <cdr:to>
      <cdr:x>0.93708</cdr:x>
      <cdr:y>0.5484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2A352753-A564-4753-BCB9-B369F2840370}"/>
            </a:ext>
          </a:extLst>
        </cdr:cNvPr>
        <cdr:cNvCxnSpPr/>
      </cdr:nvCxnSpPr>
      <cdr:spPr>
        <a:xfrm xmlns:a="http://schemas.openxmlformats.org/drawingml/2006/main">
          <a:off x="5150093" y="1437298"/>
          <a:ext cx="0" cy="1859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0.04914</cdr:x>
      <cdr:y>0.044</cdr:y>
    </cdr:from>
    <cdr:to>
      <cdr:x>0.04914</cdr:x>
      <cdr:y>0.53025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2AEFC281-2484-47AF-83C5-800306430738}"/>
            </a:ext>
          </a:extLst>
        </cdr:cNvPr>
        <cdr:cNvCxnSpPr/>
      </cdr:nvCxnSpPr>
      <cdr:spPr>
        <a:xfrm xmlns:a="http://schemas.openxmlformats.org/drawingml/2006/main" flipV="1">
          <a:off x="382133" y="201237"/>
          <a:ext cx="0" cy="222397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0.0322</cdr:x>
      <cdr:y>0.52242</cdr:y>
    </cdr:from>
    <cdr:to>
      <cdr:x>0.06961</cdr:x>
      <cdr:y>0.79096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3E183A8-2E64-4E60-BC54-8DB59F564D60}"/>
            </a:ext>
          </a:extLst>
        </cdr:cNvPr>
        <cdr:cNvSpPr txBox="1"/>
      </cdr:nvSpPr>
      <cdr:spPr>
        <a:xfrm xmlns:a="http://schemas.openxmlformats.org/drawingml/2006/main" rot="16200000">
          <a:off x="-218304" y="2858028"/>
          <a:ext cx="1228234" cy="290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Satisfaction Average</a:t>
          </a:r>
          <a:endParaRPr lang="en-IN" sz="9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0.57595</cdr:x>
      <cdr:y>0.03055</cdr:y>
    </cdr:from>
    <cdr:to>
      <cdr:x>0.57595</cdr:x>
      <cdr:y>0.69212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8BD86E2A-627E-4FFE-8A02-B248B926D830}"/>
            </a:ext>
          </a:extLst>
        </cdr:cNvPr>
        <cdr:cNvCxnSpPr/>
      </cdr:nvCxnSpPr>
      <cdr:spPr>
        <a:xfrm xmlns:a="http://schemas.openxmlformats.org/drawingml/2006/main" flipV="1">
          <a:off x="4457700" y="130885"/>
          <a:ext cx="0" cy="28346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0.07089</cdr:x>
      <cdr:y>0.77464</cdr:y>
    </cdr:from>
    <cdr:to>
      <cdr:x>0.24712</cdr:x>
      <cdr:y>0.83056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8BC85D77-9B70-453B-B606-88DCA8D0E10B}"/>
            </a:ext>
          </a:extLst>
        </cdr:cNvPr>
        <cdr:cNvSpPr txBox="1"/>
      </cdr:nvSpPr>
      <cdr:spPr>
        <a:xfrm xmlns:a="http://schemas.openxmlformats.org/drawingml/2006/main">
          <a:off x="548640" y="3483685"/>
          <a:ext cx="136398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900" b="1">
              <a:latin typeface="Times New Roman" panose="02020603050405020304" pitchFamily="18" charset="0"/>
              <a:cs typeface="Times New Roman" panose="02020603050405020304" pitchFamily="18" charset="0"/>
            </a:rPr>
            <a:t>Region and Borough no.</a:t>
          </a:r>
        </a:p>
      </cdr:txBody>
    </cdr:sp>
  </cdr:relSizeAnchor>
  <cdr:relSizeAnchor xmlns:cdr="http://schemas.openxmlformats.org/drawingml/2006/chartDrawing">
    <cdr:from>
      <cdr:x>0.2422</cdr:x>
      <cdr:y>0.80345</cdr:y>
    </cdr:from>
    <cdr:to>
      <cdr:x>0.94614</cdr:x>
      <cdr:y>0.80345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2E4CD9AB-FD8D-4974-A0D5-A59CEC7B26DC}"/>
            </a:ext>
          </a:extLst>
        </cdr:cNvPr>
        <cdr:cNvCxnSpPr/>
      </cdr:nvCxnSpPr>
      <cdr:spPr>
        <a:xfrm xmlns:a="http://schemas.openxmlformats.org/drawingml/2006/main">
          <a:off x="1874520" y="3613225"/>
          <a:ext cx="5448300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0.04072</cdr:x>
      <cdr:y>0.37538</cdr:y>
    </cdr:from>
    <cdr:to>
      <cdr:x>0.09502</cdr:x>
      <cdr:y>0.68923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29BF43A-99EE-4590-8A15-00B1FC9676DC}"/>
            </a:ext>
          </a:extLst>
        </cdr:cNvPr>
        <cdr:cNvSpPr txBox="1"/>
      </cdr:nvSpPr>
      <cdr:spPr>
        <a:xfrm xmlns:a="http://schemas.openxmlformats.org/drawingml/2006/main" rot="16200000">
          <a:off x="-121024" y="1416424"/>
          <a:ext cx="914400" cy="268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Borough no.</a:t>
          </a:r>
        </a:p>
      </cdr:txBody>
    </cdr:sp>
  </cdr:relSizeAnchor>
  <cdr:relSizeAnchor xmlns:cdr="http://schemas.openxmlformats.org/drawingml/2006/chartDrawing">
    <cdr:from>
      <cdr:x>0.06679</cdr:x>
      <cdr:y>0.66723</cdr:y>
    </cdr:from>
    <cdr:to>
      <cdr:x>0.06679</cdr:x>
      <cdr:y>0.83372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3DB02D3-4EF7-4524-8C82-15FC2BCED711}"/>
            </a:ext>
          </a:extLst>
        </cdr:cNvPr>
        <cdr:cNvCxnSpPr/>
      </cdr:nvCxnSpPr>
      <cdr:spPr>
        <a:xfrm xmlns:a="http://schemas.openxmlformats.org/drawingml/2006/main" flipV="1">
          <a:off x="330489" y="1998008"/>
          <a:ext cx="0" cy="4985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0.06762</cdr:x>
      <cdr:y>0.16082</cdr:y>
    </cdr:from>
    <cdr:to>
      <cdr:x>0.06762</cdr:x>
      <cdr:y>0.42897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28072668-8BC8-4FDB-9A0E-5923C8204D3E}"/>
            </a:ext>
          </a:extLst>
        </cdr:cNvPr>
        <cdr:cNvCxnSpPr/>
      </cdr:nvCxnSpPr>
      <cdr:spPr>
        <a:xfrm xmlns:a="http://schemas.openxmlformats.org/drawingml/2006/main" flipV="1">
          <a:off x="334586" y="481588"/>
          <a:ext cx="0" cy="80296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0.62451</cdr:x>
      <cdr:y>0.60561</cdr:y>
    </cdr:from>
    <cdr:to>
      <cdr:x>0.75172</cdr:x>
      <cdr:y>0.68917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4E1AAA7-3EEF-4B4D-BBC7-A2E810A5B168}"/>
            </a:ext>
          </a:extLst>
        </cdr:cNvPr>
        <cdr:cNvSpPr txBox="1"/>
      </cdr:nvSpPr>
      <cdr:spPr>
        <a:xfrm xmlns:a="http://schemas.openxmlformats.org/drawingml/2006/main">
          <a:off x="3090290" y="1824903"/>
          <a:ext cx="629478" cy="251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5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(Neutral)</a:t>
          </a:r>
          <a:endParaRPr lang="en-IN" sz="105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0.58568</cdr:x>
      <cdr:y>0.69655</cdr:y>
    </cdr:from>
    <cdr:to>
      <cdr:x>0.77047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307FC68-1902-4E7F-A586-ACB6DB513FD3}"/>
            </a:ext>
          </a:extLst>
        </cdr:cNvPr>
        <cdr:cNvSpPr txBox="1"/>
      </cdr:nvSpPr>
      <cdr:spPr>
        <a:xfrm xmlns:a="http://schemas.openxmlformats.org/drawingml/2006/main">
          <a:off x="2898134" y="23947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0.60041</cdr:x>
      <cdr:y>0.69655</cdr:y>
    </cdr:from>
    <cdr:to>
      <cdr:x>0.7852</cdr:x>
      <cdr:y>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EB74D014-7DB9-48D7-AEF8-1720DF22FC96}"/>
            </a:ext>
          </a:extLst>
        </cdr:cNvPr>
        <cdr:cNvSpPr txBox="1"/>
      </cdr:nvSpPr>
      <cdr:spPr>
        <a:xfrm xmlns:a="http://schemas.openxmlformats.org/drawingml/2006/main">
          <a:off x="2971021" y="245438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0.53881</cdr:x>
      <cdr:y>0.75152</cdr:y>
    </cdr:from>
    <cdr:to>
      <cdr:x>0.66468</cdr:x>
      <cdr:y>0.8365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36128C19-A492-435F-9DC2-19A0934FE9C6}"/>
            </a:ext>
          </a:extLst>
        </cdr:cNvPr>
        <cdr:cNvSpPr txBox="1"/>
      </cdr:nvSpPr>
      <cdr:spPr>
        <a:xfrm xmlns:a="http://schemas.openxmlformats.org/drawingml/2006/main">
          <a:off x="2666220" y="2264562"/>
          <a:ext cx="622852" cy="256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5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(Neutral)</a:t>
          </a:r>
          <a:endParaRPr lang="en-IN" sz="105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0.0327</cdr:x>
      <cdr:y>0.38086</cdr:y>
    </cdr:from>
    <cdr:to>
      <cdr:x>0.09202</cdr:x>
      <cdr:y>0.68574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86F733-C0BB-44CE-953B-DD1208843F9B}"/>
            </a:ext>
          </a:extLst>
        </cdr:cNvPr>
        <cdr:cNvSpPr txBox="1"/>
      </cdr:nvSpPr>
      <cdr:spPr>
        <a:xfrm xmlns:a="http://schemas.openxmlformats.org/drawingml/2006/main" rot="16200000">
          <a:off x="-153879" y="1455197"/>
          <a:ext cx="914400" cy="2885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000" b="1">
              <a:latin typeface="Times New Roman" panose="02020603050405020304" pitchFamily="18" charset="0"/>
              <a:cs typeface="Times New Roman" panose="02020603050405020304" pitchFamily="18" charset="0"/>
            </a:rPr>
            <a:t>Borough no.</a:t>
          </a:r>
        </a:p>
      </cdr:txBody>
    </cdr:sp>
  </cdr:relSizeAnchor>
  <cdr:relSizeAnchor xmlns:cdr="http://schemas.openxmlformats.org/drawingml/2006/chartDrawing">
    <cdr:from>
      <cdr:x>0.05703</cdr:x>
      <cdr:y>0.6522</cdr:y>
    </cdr:from>
    <cdr:to>
      <cdr:x>0.05703</cdr:x>
      <cdr:y>0.84706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FB3275A-172D-4C34-AE94-5E7B6D274224}"/>
            </a:ext>
          </a:extLst>
        </cdr:cNvPr>
        <cdr:cNvCxnSpPr/>
      </cdr:nvCxnSpPr>
      <cdr:spPr>
        <a:xfrm xmlns:a="http://schemas.openxmlformats.org/drawingml/2006/main">
          <a:off x="277428" y="1956047"/>
          <a:ext cx="0" cy="584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0.0602</cdr:x>
      <cdr:y>0.14382</cdr:y>
    </cdr:from>
    <cdr:to>
      <cdr:x>0.0602</cdr:x>
      <cdr:y>0.42747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BA7E8778-3D11-479C-BD30-AC88EA2A8A3E}"/>
            </a:ext>
          </a:extLst>
        </cdr:cNvPr>
        <cdr:cNvCxnSpPr/>
      </cdr:nvCxnSpPr>
      <cdr:spPr>
        <a:xfrm xmlns:a="http://schemas.openxmlformats.org/drawingml/2006/main" flipV="1">
          <a:off x="292632" y="428985"/>
          <a:ext cx="0" cy="84608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0.81213</cdr:x>
      <cdr:y>0.76421</cdr:y>
    </cdr:from>
    <cdr:to>
      <cdr:x>0.94513</cdr:x>
      <cdr:y>0.83875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70B4081-0ACC-4624-8BD4-9BC0B1DF23F2}"/>
            </a:ext>
          </a:extLst>
        </cdr:cNvPr>
        <cdr:cNvSpPr txBox="1"/>
      </cdr:nvSpPr>
      <cdr:spPr>
        <a:xfrm xmlns:a="http://schemas.openxmlformats.org/drawingml/2006/main">
          <a:off x="3947603" y="2293292"/>
          <a:ext cx="646485" cy="2236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5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(Neutral)</a:t>
          </a:r>
          <a:endParaRPr lang="en-IN" sz="105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1148603</xdr:colOff>
      <xdr:row>13</xdr:row>
      <xdr:rowOff>145677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8C01D12-5A20-403D-B52A-64642B7AF490}"/>
            </a:ext>
          </a:extLst>
        </xdr:cNvPr>
        <xdr:cNvSpPr txBox="1"/>
      </xdr:nvSpPr>
      <xdr:spPr>
        <a:xfrm>
          <a:off x="4784912" y="2689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18</xdr:row>
      <xdr:rowOff>0</xdr:rowOff>
    </xdr:from>
    <xdr:ext cx="1609725" cy="733425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CB14673-6373-4AC4-ABED-0920380851C6}"/>
            </a:ext>
          </a:extLst>
        </xdr:cNvPr>
        <xdr:cNvSpPr txBox="1"/>
      </xdr:nvSpPr>
      <xdr:spPr>
        <a:xfrm>
          <a:off x="33099375" y="4867275"/>
          <a:ext cx="1609725" cy="7334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All the outliers are marked with</a:t>
          </a:r>
          <a:r>
            <a:rPr lang="en-I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red text.</a:t>
          </a:r>
        </a:p>
        <a:p>
          <a:pPr algn="ctr"/>
          <a:endParaRPr lang="en-IN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Outliers were retained in the analysis as they reflect actual variations in responses from the participants. </a:t>
          </a:r>
        </a:p>
        <a:p>
          <a:pPr algn="ctr"/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These values provide a more comprehensive view of individual experiences, which is essential for understanding the broader range of satisfaction levels across the sampled population.</a:t>
          </a:r>
        </a:p>
        <a:p>
          <a:pPr algn="ctr"/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The data, survey design, and average calculations have been thoroughly validated, indicating that these values represent legitimate perspectives rather than errors.</a:t>
          </a:r>
        </a:p>
        <a:p>
          <a:pPr algn="ctr"/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18</xdr:col>
      <xdr:colOff>361616</xdr:colOff>
      <xdr:row>15</xdr:row>
      <xdr:rowOff>195580</xdr:rowOff>
    </xdr:from>
    <xdr:to>
      <xdr:col>27</xdr:col>
      <xdr:colOff>252731</xdr:colOff>
      <xdr:row>30</xdr:row>
      <xdr:rowOff>300143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E9C34F-6F17-4B7E-BCFF-BC7AC569F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594359</xdr:colOff>
      <xdr:row>31</xdr:row>
      <xdr:rowOff>189548</xdr:rowOff>
    </xdr:from>
    <xdr:to>
      <xdr:col>17</xdr:col>
      <xdr:colOff>1059180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3EBEA-0DB8-48B6-A9C6-D503510AE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632460</xdr:colOff>
      <xdr:row>39</xdr:row>
      <xdr:rowOff>304800</xdr:rowOff>
    </xdr:from>
    <xdr:ext cx="1196340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2579CC-D3CF-45C3-A1BB-A030B1F258CD}"/>
            </a:ext>
          </a:extLst>
        </xdr:cNvPr>
        <xdr:cNvSpPr txBox="1"/>
      </xdr:nvSpPr>
      <xdr:spPr>
        <a:xfrm>
          <a:off x="35943540" y="10751820"/>
          <a:ext cx="119634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000" b="1">
              <a:latin typeface="Times New Roman" panose="02020603050405020304" pitchFamily="18" charset="0"/>
              <a:cs typeface="Times New Roman" panose="02020603050405020304" pitchFamily="18" charset="0"/>
            </a:rPr>
            <a:t>( Unchanged</a:t>
          </a:r>
          <a:r>
            <a:rPr lang="en-IN" sz="10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)</a:t>
          </a:r>
          <a:endParaRPr lang="en-IN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0.05525</cdr:x>
      <cdr:y>0.35276</cdr:y>
    </cdr:from>
    <cdr:to>
      <cdr:x>0.10635</cdr:x>
      <cdr:y>0.76074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633C104-A41A-43DE-8299-F90418BC044E}"/>
            </a:ext>
          </a:extLst>
        </cdr:cNvPr>
        <cdr:cNvSpPr txBox="1"/>
      </cdr:nvSpPr>
      <cdr:spPr>
        <a:xfrm xmlns:a="http://schemas.openxmlformats.org/drawingml/2006/main" rot="16200000">
          <a:off x="-639729" y="2978970"/>
          <a:ext cx="2301339" cy="323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 b="1">
              <a:latin typeface="Times New Roman" panose="02020603050405020304" pitchFamily="18" charset="0"/>
              <a:cs typeface="Times New Roman" panose="02020603050405020304" pitchFamily="18" charset="0"/>
            </a:rPr>
            <a:t>Changes of aspects over </a:t>
          </a:r>
          <a:r>
            <a:rPr lang="en-IN" sz="1000" b="1">
              <a:latin typeface="Times New Roman" panose="02020603050405020304" pitchFamily="18" charset="0"/>
              <a:cs typeface="Times New Roman" panose="02020603050405020304" pitchFamily="18" charset="0"/>
            </a:rPr>
            <a:t>past</a:t>
          </a:r>
          <a:r>
            <a:rPr lang="en-IN" sz="1100" b="1">
              <a:latin typeface="Times New Roman" panose="02020603050405020304" pitchFamily="18" charset="0"/>
              <a:cs typeface="Times New Roman" panose="02020603050405020304" pitchFamily="18" charset="0"/>
            </a:rPr>
            <a:t> 10 years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0.0802</cdr:x>
      <cdr:y>0.165</cdr:y>
    </cdr:from>
    <cdr:to>
      <cdr:x>0.0802</cdr:x>
      <cdr:y>0.24255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1308B9BB-CF04-4C6B-8455-96C8A7B34414}"/>
            </a:ext>
          </a:extLst>
        </cdr:cNvPr>
        <cdr:cNvCxnSpPr/>
      </cdr:nvCxnSpPr>
      <cdr:spPr>
        <a:xfrm xmlns:a="http://schemas.openxmlformats.org/drawingml/2006/main" flipV="1">
          <a:off x="465407" y="748954"/>
          <a:ext cx="0" cy="35195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0.07813</cdr:x>
      <cdr:y>0.74455</cdr:y>
    </cdr:from>
    <cdr:to>
      <cdr:x>0.07813</cdr:x>
      <cdr:y>0.80463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51EB04FF-9392-46AB-9876-B780475E6927}"/>
            </a:ext>
          </a:extLst>
        </cdr:cNvPr>
        <cdr:cNvCxnSpPr/>
      </cdr:nvCxnSpPr>
      <cdr:spPr>
        <a:xfrm xmlns:a="http://schemas.openxmlformats.org/drawingml/2006/main">
          <a:off x="453358" y="3379510"/>
          <a:ext cx="0" cy="27267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0.093</cdr:x>
      <cdr:y>0.07728</cdr:y>
    </cdr:from>
    <cdr:to>
      <cdr:x>0.13637</cdr:x>
      <cdr:y>0.29654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C181D3A-6787-417E-8FB8-04E5C5B280C3}"/>
            </a:ext>
          </a:extLst>
        </cdr:cNvPr>
        <cdr:cNvSpPr txBox="1"/>
      </cdr:nvSpPr>
      <cdr:spPr>
        <a:xfrm xmlns:a="http://schemas.openxmlformats.org/drawingml/2006/main" rot="16200000">
          <a:off x="104474" y="921619"/>
          <a:ext cx="12420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900" b="1">
              <a:latin typeface="Times New Roman" panose="02020603050405020304" pitchFamily="18" charset="0"/>
              <a:cs typeface="Times New Roman" panose="02020603050405020304" pitchFamily="18" charset="0"/>
            </a:rPr>
            <a:t>( Getting Better )</a:t>
          </a:r>
        </a:p>
      </cdr:txBody>
    </cdr:sp>
  </cdr:relSizeAnchor>
  <cdr:relSizeAnchor xmlns:cdr="http://schemas.openxmlformats.org/drawingml/2006/chartDrawing">
    <cdr:from>
      <cdr:x>0.08485</cdr:x>
      <cdr:y>0.74613</cdr:y>
    </cdr:from>
    <cdr:to>
      <cdr:x>0.13971</cdr:x>
      <cdr:y>0.96539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4883FFA7-FF20-4C18-A7A9-7AA319E6F8F6}"/>
            </a:ext>
          </a:extLst>
        </cdr:cNvPr>
        <cdr:cNvSpPr txBox="1"/>
      </cdr:nvSpPr>
      <cdr:spPr>
        <a:xfrm xmlns:a="http://schemas.openxmlformats.org/drawingml/2006/main" rot="16200000">
          <a:off x="89235" y="4674130"/>
          <a:ext cx="1242060" cy="347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900" b="1">
              <a:latin typeface="Times New Roman" panose="02020603050405020304" pitchFamily="18" charset="0"/>
              <a:cs typeface="Times New Roman" panose="02020603050405020304" pitchFamily="18" charset="0"/>
            </a:rPr>
            <a:t>(</a:t>
          </a:r>
          <a:r>
            <a:rPr lang="en-IN" sz="9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Getting Worse )</a:t>
          </a:r>
          <a:endParaRPr lang="en-IN" sz="9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0.35385</cdr:x>
      <cdr:y>0.78809</cdr:y>
    </cdr:from>
    <cdr:to>
      <cdr:x>0.82746</cdr:x>
      <cdr:y>0.9071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902C3DA-01A6-4A91-9C8D-9350A444A014}"/>
            </a:ext>
          </a:extLst>
        </cdr:cNvPr>
        <cdr:cNvSpPr txBox="1"/>
      </cdr:nvSpPr>
      <cdr:spPr>
        <a:xfrm xmlns:a="http://schemas.openxmlformats.org/drawingml/2006/main">
          <a:off x="2233249" y="2588995"/>
          <a:ext cx="2989047" cy="39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0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Overall change of all aspects over past 10 years </a:t>
          </a:r>
          <a:endParaRPr lang="en-IN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0.78237</cdr:x>
      <cdr:y>0.833</cdr:y>
    </cdr:from>
    <cdr:to>
      <cdr:x>0.94537</cdr:x>
      <cdr:y>0.833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A720BB02-5F6C-4BA1-8110-410F3539DDE4}"/>
            </a:ext>
          </a:extLst>
        </cdr:cNvPr>
        <cdr:cNvCxnSpPr/>
      </cdr:nvCxnSpPr>
      <cdr:spPr>
        <a:xfrm xmlns:a="http://schemas.openxmlformats.org/drawingml/2006/main">
          <a:off x="4937761" y="2736532"/>
          <a:ext cx="1028700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0.18714</cdr:x>
      <cdr:y>0.82836</cdr:y>
    </cdr:from>
    <cdr:to>
      <cdr:x>0.361</cdr:x>
      <cdr:y>0.82836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408E56D1-68AC-46F5-9F17-1B44C39C90A6}"/>
            </a:ext>
          </a:extLst>
        </cdr:cNvPr>
        <cdr:cNvCxnSpPr/>
      </cdr:nvCxnSpPr>
      <cdr:spPr>
        <a:xfrm xmlns:a="http://schemas.openxmlformats.org/drawingml/2006/main" flipH="1">
          <a:off x="1181101" y="2721292"/>
          <a:ext cx="109728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0.83429</cdr:x>
      <cdr:y>0.85619</cdr:y>
    </cdr:from>
    <cdr:to>
      <cdr:x>0.99125</cdr:x>
      <cdr:y>0.93505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CB6EC928-3B83-4A64-98A9-1C4F26EDE789}"/>
            </a:ext>
          </a:extLst>
        </cdr:cNvPr>
        <cdr:cNvSpPr txBox="1"/>
      </cdr:nvSpPr>
      <cdr:spPr>
        <a:xfrm xmlns:a="http://schemas.openxmlformats.org/drawingml/2006/main">
          <a:off x="5265421" y="2812732"/>
          <a:ext cx="99060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900" b="1">
              <a:latin typeface="Times New Roman" panose="02020603050405020304" pitchFamily="18" charset="0"/>
              <a:cs typeface="Times New Roman" panose="02020603050405020304" pitchFamily="18" charset="0"/>
            </a:rPr>
            <a:t>( Getting better 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135139</xdr:colOff>
      <xdr:row>16</xdr:row>
      <xdr:rowOff>59270</xdr:rowOff>
    </xdr:from>
    <xdr:to>
      <xdr:col>3</xdr:col>
      <xdr:colOff>1811866</xdr:colOff>
      <xdr:row>32</xdr:row>
      <xdr:rowOff>93133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3D090-73B3-4548-9B83-F5D5EE82D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711537</xdr:colOff>
      <xdr:row>17</xdr:row>
      <xdr:rowOff>100927</xdr:rowOff>
    </xdr:from>
    <xdr:to>
      <xdr:col>0</xdr:col>
      <xdr:colOff>711537</xdr:colOff>
      <xdr:row>25</xdr:row>
      <xdr:rowOff>30278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8F4152C-5F59-4E36-97A0-33BDFAF953B3}"/>
            </a:ext>
          </a:extLst>
        </xdr:cNvPr>
        <xdr:cNvCxnSpPr/>
      </xdr:nvCxnSpPr>
      <xdr:spPr>
        <a:xfrm>
          <a:off x="711537" y="4642649"/>
          <a:ext cx="0" cy="138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1856740</xdr:colOff>
      <xdr:row>16</xdr:row>
      <xdr:rowOff>62230</xdr:rowOff>
    </xdr:from>
    <xdr:to>
      <xdr:col>9</xdr:col>
      <xdr:colOff>535940</xdr:colOff>
      <xdr:row>34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E652DC9-3341-4FBC-9D1C-FFAC544EB1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4360" y="4420870"/>
              <a:ext cx="5453380" cy="3293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393032</xdr:colOff>
      <xdr:row>35</xdr:row>
      <xdr:rowOff>16042</xdr:rowOff>
    </xdr:from>
    <xdr:to>
      <xdr:col>3</xdr:col>
      <xdr:colOff>836950</xdr:colOff>
      <xdr:row>58</xdr:row>
      <xdr:rowOff>135729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8C85424-F318-4358-80E0-BC7CAF785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/>
        </a:blip>
        <a:stretch>
          <a:fillRect/>
        </a:stretch>
      </xdr:blipFill>
      <xdr:spPr>
        <a:xfrm>
          <a:off x="393032" y="7876674"/>
          <a:ext cx="4261939" cy="457939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ad Biswas" refreshedDate="45601.751765740744" createdVersion="7" refreshedVersion="7" minRefreshableVersion="3" recordCount="101" xr:uid="{5C246605-6ED0-40D8-9A55-6B5778A8F85F}">
  <cacheSource type="worksheet">
    <worksheetSource ref="B2:BO103" sheet="Kolkata ULB Data"/>
  </cacheSource>
  <cacheFields count="66">
    <cacheField name="Place or Area" numFmtId="0">
      <sharedItems/>
    </cacheField>
    <cacheField name="Borough no." numFmtId="0">
      <sharedItems containsSemiMixedTypes="0" containsString="0" containsNumber="1" containsInteger="1" minValue="1" maxValue="14" count="11">
        <n v="1"/>
        <n v="2"/>
        <n v="4"/>
        <n v="5"/>
        <n v="6"/>
        <n v="7"/>
        <n v="8"/>
        <n v="10"/>
        <n v="11"/>
        <n v="12"/>
        <n v="14"/>
      </sharedItems>
    </cacheField>
    <cacheField name="Region of Kolkata (S/N)" numFmtId="0">
      <sharedItems count="2">
        <s v="North Kolkata"/>
        <s v="South Kolkata"/>
      </sharedItems>
    </cacheField>
    <cacheField name="ULB Area" numFmtId="0">
      <sharedItems/>
    </cacheField>
    <cacheField name="Age" numFmtId="0">
      <sharedItems containsSemiMixedTypes="0" containsString="0" containsNumber="1" containsInteger="1" minValue="12" maxValue="78"/>
    </cacheField>
    <cacheField name="Gender" numFmtId="0">
      <sharedItems/>
    </cacheField>
    <cacheField name="Religion" numFmtId="0">
      <sharedItems/>
    </cacheField>
    <cacheField name="Caste" numFmtId="0">
      <sharedItems/>
    </cacheField>
    <cacheField name="Length of Residence" numFmtId="0">
      <sharedItems/>
    </cacheField>
    <cacheField name="Occupation" numFmtId="0">
      <sharedItems/>
    </cacheField>
    <cacheField name="Educational qualification " numFmtId="0">
      <sharedItems/>
    </cacheField>
    <cacheField name="No of family members" numFmtId="0">
      <sharedItems containsSemiMixedTypes="0" containsString="0" containsNumber="1" containsInteger="1" minValue="2" maxValue="15"/>
    </cacheField>
    <cacheField name="Family income (per annum)" numFmtId="0">
      <sharedItems/>
    </cacheField>
    <cacheField name=" Head of the family" numFmtId="0">
      <sharedItems/>
    </cacheField>
    <cacheField name=" Relation to the head of the family" numFmtId="0">
      <sharedItems/>
    </cacheField>
    <cacheField name=" Water Supply" numFmtId="0">
      <sharedItems containsSemiMixedTypes="0" containsString="0" containsNumber="1" containsInteger="1" minValue="1" maxValue="5"/>
    </cacheField>
    <cacheField name=" Cleanliness and Garbage Collection  " numFmtId="0">
      <sharedItems containsSemiMixedTypes="0" containsString="0" containsNumber="1" containsInteger="1" minValue="1" maxValue="5"/>
    </cacheField>
    <cacheField name=" Public Toilets  " numFmtId="0">
      <sharedItems containsSemiMixedTypes="0" containsString="0" containsNumber="1" containsInteger="1" minValue="1" maxValue="5"/>
    </cacheField>
    <cacheField name="Sewage and Drainage System  " numFmtId="0">
      <sharedItems containsSemiMixedTypes="0" containsString="0" containsNumber="1" containsInteger="1" minValue="1" maxValue="5"/>
    </cacheField>
    <cacheField name=" Condition of Roads and Footpaths  " numFmtId="0">
      <sharedItems containsSemiMixedTypes="0" containsString="0" containsNumber="1" containsInteger="1" minValue="1" maxValue="5"/>
    </cacheField>
    <cacheField name=" Availability of Power Supply " numFmtId="0">
      <sharedItems containsSemiMixedTypes="0" containsString="0" containsNumber="1" containsInteger="1" minValue="2" maxValue="5"/>
    </cacheField>
    <cacheField name="Public Health Services (clinics, hospitals, etc) " numFmtId="0">
      <sharedItems containsSemiMixedTypes="0" containsString="0" containsNumber="1" containsInteger="1" minValue="1" maxValue="5"/>
    </cacheField>
    <cacheField name="Disease (dengue, malaria) Control" numFmtId="0">
      <sharedItems containsSemiMixedTypes="0" containsString="0" containsNumber="1" containsInteger="1" minValue="1" maxValue="5"/>
    </cacheField>
    <cacheField name="Fire Safety Measures " numFmtId="0">
      <sharedItems containsSemiMixedTypes="0" containsString="0" containsNumber="1" containsInteger="1" minValue="1" maxValue="5"/>
    </cacheField>
    <cacheField name="Availability of Ambulance " numFmtId="0">
      <sharedItems containsSemiMixedTypes="0" containsString="0" containsNumber="1" containsInteger="1" minValue="1" maxValue="5"/>
    </cacheField>
    <cacheField name=" Response to Emergency Situations" numFmtId="0">
      <sharedItems containsSemiMixedTypes="0" containsString="0" containsNumber="1" containsInteger="1" minValue="1" maxValue="5"/>
    </cacheField>
    <cacheField name="Food Safety" numFmtId="0">
      <sharedItems containsSemiMixedTypes="0" containsString="0" containsNumber="1" containsInteger="1" minValue="1" maxValue="5"/>
    </cacheField>
    <cacheField name="Availability of Parks, Recreational Spaces" numFmtId="0">
      <sharedItems containsSemiMixedTypes="0" containsString="0" containsNumber="1" containsInteger="1" minValue="1" maxValue="5"/>
    </cacheField>
    <cacheField name="Availability of Public Transportation" numFmtId="0">
      <sharedItems containsSemiMixedTypes="0" containsString="0" containsNumber="1" containsInteger="1" minValue="1" maxValue="5"/>
    </cacheField>
    <cacheField name="Urban Planning Initiatives" numFmtId="0">
      <sharedItems containsSemiMixedTypes="0" containsString="0" containsNumber="1" containsInteger="1" minValue="1" maxValue="5"/>
    </cacheField>
    <cacheField name="Hawker and Footpath Chaos" numFmtId="0">
      <sharedItems containsSemiMixedTypes="0" containsString="0" containsNumber="1" containsInteger="1" minValue="1" maxValue="5"/>
    </cacheField>
    <cacheField name="Education Facilities" numFmtId="0">
      <sharedItems containsSemiMixedTypes="0" containsString="0" containsNumber="1" containsInteger="1" minValue="2" maxValue="5"/>
    </cacheField>
    <cacheField name="Efforts to Reduce Pollution" numFmtId="0">
      <sharedItems containsSemiMixedTypes="0" containsString="0" containsNumber="1" containsInteger="1" minValue="1" maxValue="4"/>
    </cacheField>
    <cacheField name="Environmental Sustainability " numFmtId="0">
      <sharedItems containsSemiMixedTypes="0" containsString="0" containsNumber="1" containsInteger="1" minValue="1" maxValue="5"/>
    </cacheField>
    <cacheField name="Managing Flooding and Waterlogging" numFmtId="0">
      <sharedItems containsSemiMixedTypes="0" containsString="0" containsNumber="1" containsInteger="1" minValue="1" maxValue="5"/>
    </cacheField>
    <cacheField name="Tree Plantation and Urban Forestry " numFmtId="0">
      <sharedItems containsSemiMixedTypes="0" containsString="0" containsNumber="1" containsInteger="1" minValue="1" maxValue="5"/>
    </cacheField>
    <cacheField name=" Efforts to Reduce Plastic Use" numFmtId="0">
      <sharedItems containsSemiMixedTypes="0" containsString="0" containsNumber="1" containsInteger="1" minValue="1" maxValue="5"/>
    </cacheField>
    <cacheField name="Accessibility to Municipal Services" numFmtId="0">
      <sharedItems containsSemiMixedTypes="0" containsString="0" containsNumber="1" containsInteger="1" minValue="1" maxValue="5"/>
    </cacheField>
    <cacheField name=" ULB's Law and Order" numFmtId="0">
      <sharedItems containsSemiMixedTypes="0" containsString="0" containsNumber="1" containsInteger="1" minValue="1" maxValue="5"/>
    </cacheField>
    <cacheField name=" ULB's Complaint Resolution Process" numFmtId="0">
      <sharedItems containsString="0" containsBlank="1" containsNumber="1" containsInteger="1" minValue="1" maxValue="5"/>
    </cacheField>
    <cacheField name=" ULB's Transparency Regarding Policies " numFmtId="0">
      <sharedItems containsSemiMixedTypes="0" containsString="0" containsNumber="1" containsInteger="1" minValue="1" maxValue="5"/>
    </cacheField>
    <cacheField name="Education " numFmtId="0">
      <sharedItems/>
    </cacheField>
    <cacheField name="Medical " numFmtId="0">
      <sharedItems/>
    </cacheField>
    <cacheField name="Road network" numFmtId="0">
      <sharedItems/>
    </cacheField>
    <cacheField name="Power supply" numFmtId="0">
      <sharedItems/>
    </cacheField>
    <cacheField name="Water supply" numFmtId="0">
      <sharedItems/>
    </cacheField>
    <cacheField name="Solid waste management " numFmtId="0">
      <sharedItems/>
    </cacheField>
    <cacheField name="Waste water management " numFmtId="0">
      <sharedItems/>
    </cacheField>
    <cacheField name="Market" numFmtId="0">
      <sharedItems/>
    </cacheField>
    <cacheField name="Recreation facilities " numFmtId="0">
      <sharedItems/>
    </cacheField>
    <cacheField name="Internet access" numFmtId="0">
      <sharedItems/>
    </cacheField>
    <cacheField name="Government policies towards ULB development " numFmtId="0">
      <sharedItems/>
    </cacheField>
    <cacheField name="Hazard mitigation" numFmtId="0">
      <sharedItems/>
    </cacheField>
    <cacheField name="Most pressing issues in your locality " numFmtId="0">
      <sharedItems containsBlank="1"/>
    </cacheField>
    <cacheField name="Additional services you like the ULB to introduce in your area" numFmtId="0">
      <sharedItems containsBlank="1"/>
    </cacheField>
    <cacheField name="Any other suggestions or feedback for the ULB" numFmtId="0">
      <sharedItems containsBlank="1"/>
    </cacheField>
    <cacheField name="Public service avg" numFmtId="0">
      <sharedItems containsSemiMixedTypes="0" containsString="0" containsNumber="1" minValue="1.3333333333333333" maxValue="4.5"/>
    </cacheField>
    <cacheField name="Public service satisfaction" numFmtId="0">
      <sharedItems/>
    </cacheField>
    <cacheField name=" Health and safety avg" numFmtId="0">
      <sharedItems containsSemiMixedTypes="0" containsString="0" containsNumber="1" minValue="1.3333333333333333" maxValue="4.666666666666667"/>
    </cacheField>
    <cacheField name="Health and safety satisfaction" numFmtId="0">
      <sharedItems/>
    </cacheField>
    <cacheField name=" Urban development avg" numFmtId="0">
      <sharedItems containsSemiMixedTypes="0" containsString="0" containsNumber="1" minValue="2" maxValue="4.8"/>
    </cacheField>
    <cacheField name="Urban development satisfaction" numFmtId="0">
      <sharedItems/>
    </cacheField>
    <cacheField name=" Environmental avg" numFmtId="0">
      <sharedItems containsSemiMixedTypes="0" containsString="0" containsNumber="1" minValue="1" maxValue="4.2"/>
    </cacheField>
    <cacheField name="Environmental satisfaction" numFmtId="0">
      <sharedItems/>
    </cacheField>
    <cacheField name=" Citizen engagement avg" numFmtId="0">
      <sharedItems containsSemiMixedTypes="0" containsString="0" containsNumber="1" minValue="1" maxValue="4.75"/>
    </cacheField>
    <cacheField name="Citizen engagement satisfac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ad Biswas" refreshedDate="45601.75176608796" createdVersion="7" refreshedVersion="7" minRefreshableVersion="3" recordCount="101" xr:uid="{8D33C389-BA3C-4068-9941-EFAEABE68D1A}">
  <cacheSource type="worksheet">
    <worksheetSource ref="B2:AN103" sheet="Overall Satisfaction Data"/>
  </cacheSource>
  <cacheFields count="39">
    <cacheField name="Place or Area" numFmtId="0">
      <sharedItems/>
    </cacheField>
    <cacheField name="Borough no." numFmtId="0">
      <sharedItems containsSemiMixedTypes="0" containsString="0" containsNumber="1" containsInteger="1" minValue="1" maxValue="14" count="11">
        <n v="1"/>
        <n v="2"/>
        <n v="4"/>
        <n v="5"/>
        <n v="6"/>
        <n v="7"/>
        <n v="8"/>
        <n v="10"/>
        <n v="11"/>
        <n v="12"/>
        <n v="14"/>
      </sharedItems>
    </cacheField>
    <cacheField name="Region of Kolkata (S/N)" numFmtId="0">
      <sharedItems count="2">
        <s v="North Kolkata"/>
        <s v="South Kolkata"/>
      </sharedItems>
    </cacheField>
    <cacheField name="ULB Area" numFmtId="0">
      <sharedItems/>
    </cacheField>
    <cacheField name="Age" numFmtId="0">
      <sharedItems containsSemiMixedTypes="0" containsString="0" containsNumber="1" containsInteger="1" minValue="12" maxValue="78"/>
    </cacheField>
    <cacheField name="Gender" numFmtId="0">
      <sharedItems/>
    </cacheField>
    <cacheField name="Religion" numFmtId="0">
      <sharedItems/>
    </cacheField>
    <cacheField name="Caste" numFmtId="0">
      <sharedItems/>
    </cacheField>
    <cacheField name="Length of Residence" numFmtId="0">
      <sharedItems/>
    </cacheField>
    <cacheField name="Occupation" numFmtId="0">
      <sharedItems/>
    </cacheField>
    <cacheField name="Educational qualification " numFmtId="0">
      <sharedItems/>
    </cacheField>
    <cacheField name="No of family members" numFmtId="0">
      <sharedItems containsSemiMixedTypes="0" containsString="0" containsNumber="1" containsInteger="1" minValue="2" maxValue="15"/>
    </cacheField>
    <cacheField name="Family income (per annum)" numFmtId="0">
      <sharedItems/>
    </cacheField>
    <cacheField name=" Head of the family" numFmtId="0">
      <sharedItems/>
    </cacheField>
    <cacheField name=" Relation to the head of the family" numFmtId="0">
      <sharedItems/>
    </cacheField>
    <cacheField name="Education " numFmtId="0">
      <sharedItems/>
    </cacheField>
    <cacheField name="Weighted Education" numFmtId="0">
      <sharedItems containsSemiMixedTypes="0" containsString="0" containsNumber="1" containsInteger="1" minValue="-1" maxValue="1"/>
    </cacheField>
    <cacheField name="Medical " numFmtId="0">
      <sharedItems/>
    </cacheField>
    <cacheField name="Weighted Medical" numFmtId="0">
      <sharedItems containsSemiMixedTypes="0" containsString="0" containsNumber="1" containsInteger="1" minValue="-1" maxValue="1"/>
    </cacheField>
    <cacheField name="Road network" numFmtId="0">
      <sharedItems/>
    </cacheField>
    <cacheField name=" Weighted Road" numFmtId="0">
      <sharedItems containsSemiMixedTypes="0" containsString="0" containsNumber="1" containsInteger="1" minValue="-1" maxValue="1"/>
    </cacheField>
    <cacheField name="Power supply" numFmtId="0">
      <sharedItems/>
    </cacheField>
    <cacheField name=" Weighted Power supply" numFmtId="0">
      <sharedItems containsSemiMixedTypes="0" containsString="0" containsNumber="1" containsInteger="1" minValue="-1" maxValue="1"/>
    </cacheField>
    <cacheField name="Water supply" numFmtId="0">
      <sharedItems/>
    </cacheField>
    <cacheField name="Weighted Water supply" numFmtId="0">
      <sharedItems containsSemiMixedTypes="0" containsString="0" containsNumber="1" containsInteger="1" minValue="-1" maxValue="1"/>
    </cacheField>
    <cacheField name="Solid waste management " numFmtId="0">
      <sharedItems/>
    </cacheField>
    <cacheField name="Weighted Solid waste management" numFmtId="0">
      <sharedItems containsSemiMixedTypes="0" containsString="0" containsNumber="1" containsInteger="1" minValue="-1" maxValue="1"/>
    </cacheField>
    <cacheField name="Waste water management " numFmtId="0">
      <sharedItems/>
    </cacheField>
    <cacheField name="Weighted Water waste management " numFmtId="0">
      <sharedItems containsSemiMixedTypes="0" containsString="0" containsNumber="1" containsInteger="1" minValue="-1" maxValue="1"/>
    </cacheField>
    <cacheField name="Market" numFmtId="0">
      <sharedItems/>
    </cacheField>
    <cacheField name="Weighted Market" numFmtId="0">
      <sharedItems containsSemiMixedTypes="0" containsString="0" containsNumber="1" containsInteger="1" minValue="-1" maxValue="1"/>
    </cacheField>
    <cacheField name="Recreation facilities " numFmtId="0">
      <sharedItems/>
    </cacheField>
    <cacheField name="Weighted Recreation facilities" numFmtId="0">
      <sharedItems containsSemiMixedTypes="0" containsString="0" containsNumber="1" containsInteger="1" minValue="-1" maxValue="1"/>
    </cacheField>
    <cacheField name="Internet access" numFmtId="0">
      <sharedItems/>
    </cacheField>
    <cacheField name="Weighted Internet Access" numFmtId="0">
      <sharedItems containsSemiMixedTypes="0" containsString="0" containsNumber="1" containsInteger="1" minValue="-1" maxValue="1"/>
    </cacheField>
    <cacheField name="Government policies towards ULB development " numFmtId="0">
      <sharedItems/>
    </cacheField>
    <cacheField name="Weighted Government policies towards ULB development " numFmtId="0">
      <sharedItems containsSemiMixedTypes="0" containsString="0" containsNumber="1" containsInteger="1" minValue="-1" maxValue="1"/>
    </cacheField>
    <cacheField name="Hazard mitigation" numFmtId="0">
      <sharedItems/>
    </cacheField>
    <cacheField name="Weighted Hazard mitigation" numFmtId="0">
      <sharedItems containsSemiMixedTypes="0" containsString="0" containsNumber="1" containsInteger="1" minValue="-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 Bagbazar "/>
    <x v="0"/>
    <x v="0"/>
    <s v="Kolkata"/>
    <n v="21"/>
    <s v="Male"/>
    <s v="Hindu"/>
    <s v="General"/>
    <s v="More than 10 year"/>
    <s v="Student"/>
    <s v="College Graduate"/>
    <n v="4"/>
    <s v="Less than 1 lakh"/>
    <s v="No"/>
    <s v="Good"/>
    <n v="3"/>
    <n v="1"/>
    <n v="1"/>
    <n v="3"/>
    <n v="1"/>
    <n v="4"/>
    <n v="3"/>
    <n v="3"/>
    <n v="4"/>
    <n v="3"/>
    <n v="2"/>
    <n v="2"/>
    <n v="4"/>
    <n v="5"/>
    <n v="4"/>
    <n v="3"/>
    <n v="2"/>
    <n v="3"/>
    <n v="3"/>
    <n v="3"/>
    <n v="3"/>
    <n v="4"/>
    <n v="4"/>
    <n v="3"/>
    <n v="3"/>
    <n v="3"/>
    <s v="Getting worse"/>
    <s v="Getting better"/>
    <s v="Getting worse"/>
    <s v="Unchanged"/>
    <s v="Unchanged"/>
    <s v="Unchanged"/>
    <s v="Unchanged"/>
    <s v="Getting better"/>
    <s v="Unchanged"/>
    <s v="Getting better"/>
    <s v="Getting worse"/>
    <s v="Unchanged"/>
    <s v="Garbage management "/>
    <s v="Road"/>
    <s v="Road problem "/>
    <n v="2.1666666666666665"/>
    <s v="Dissatisfied"/>
    <n v="2.8333333333333335"/>
    <s v="Neutral"/>
    <n v="3.6"/>
    <s v="Satisfied"/>
    <n v="3.2"/>
    <s v="Neutral"/>
    <n v="3.25"/>
    <s v="Neutral"/>
  </r>
  <r>
    <s v=" Shobhabazar "/>
    <x v="0"/>
    <x v="0"/>
    <s v="Kolkata"/>
    <n v="78"/>
    <s v="Male"/>
    <s v="Hindu"/>
    <s v="General"/>
    <s v="More than 10 year"/>
    <s v="Employed in Private sector"/>
    <s v="Primary School"/>
    <n v="3"/>
    <s v="Less than 1 lakh"/>
    <s v="Yes"/>
    <s v="--"/>
    <n v="2"/>
    <n v="4"/>
    <n v="1"/>
    <n v="3"/>
    <n v="3"/>
    <n v="5"/>
    <n v="4"/>
    <n v="4"/>
    <n v="3"/>
    <n v="2"/>
    <n v="5"/>
    <n v="3"/>
    <n v="4"/>
    <n v="4"/>
    <n v="1"/>
    <n v="3"/>
    <n v="2"/>
    <n v="2"/>
    <n v="3"/>
    <n v="3"/>
    <n v="2"/>
    <n v="3"/>
    <n v="4"/>
    <n v="4"/>
    <n v="4"/>
    <n v="2"/>
    <s v="Getting worse"/>
    <s v="Getting worse"/>
    <s v="Getting better"/>
    <s v="Getting better"/>
    <s v="Getting better"/>
    <s v="Getting better"/>
    <s v="Getting better"/>
    <s v="Getting worse"/>
    <s v="Unchanged"/>
    <s v="Getting better"/>
    <s v="Unchanged"/>
    <s v="Unchanged"/>
    <m/>
    <m/>
    <m/>
    <n v="3"/>
    <s v="Neutral"/>
    <n v="3.5"/>
    <s v="Satisfied"/>
    <n v="2.8"/>
    <s v="Neutral"/>
    <n v="2.6"/>
    <s v="Neutral"/>
    <n v="3.5"/>
    <s v="Satisfied"/>
  </r>
  <r>
    <s v=" Kumortuli "/>
    <x v="0"/>
    <x v="0"/>
    <s v="Kolkata"/>
    <n v="71"/>
    <s v="Male"/>
    <s v="Hindu"/>
    <s v="General"/>
    <s v="More than 10 year"/>
    <s v="Self-employed"/>
    <s v="Primary School"/>
    <n v="12"/>
    <s v="Less than 1 lakh"/>
    <s v="Yes"/>
    <s v="--"/>
    <n v="4"/>
    <n v="3"/>
    <n v="2"/>
    <n v="4"/>
    <n v="3"/>
    <n v="5"/>
    <n v="2"/>
    <n v="4"/>
    <n v="4"/>
    <n v="4"/>
    <n v="4"/>
    <n v="4"/>
    <n v="2"/>
    <n v="4"/>
    <n v="3"/>
    <n v="3"/>
    <n v="3"/>
    <n v="1"/>
    <n v="3"/>
    <n v="4"/>
    <n v="2"/>
    <n v="3"/>
    <n v="2"/>
    <n v="2"/>
    <n v="2"/>
    <n v="2"/>
    <s v="Unchanged"/>
    <s v="Getting worse"/>
    <s v="Getting better"/>
    <s v="Getting better"/>
    <s v="Getting worse"/>
    <s v="Getting better"/>
    <s v="Getting better"/>
    <s v="Getting worse"/>
    <s v="Unchanged"/>
    <s v="Getting better"/>
    <s v="Unchanged"/>
    <s v="Unchanged"/>
    <m/>
    <m/>
    <m/>
    <n v="3.5"/>
    <s v="Satisfied"/>
    <n v="3.6666666666666665"/>
    <s v="Satisfied"/>
    <n v="3"/>
    <s v="Neutral"/>
    <n v="2.6"/>
    <s v="Neutral"/>
    <n v="2"/>
    <s v="Dissatisfied"/>
  </r>
  <r>
    <s v=" Shobhabazar "/>
    <x v="0"/>
    <x v="0"/>
    <s v="Kolkata"/>
    <n v="62"/>
    <s v="Male"/>
    <s v="Hindu"/>
    <s v="General"/>
    <s v="More than 10 year"/>
    <s v="Self-employed"/>
    <s v="Postgraduate or Higher"/>
    <n v="4"/>
    <s v="More than 5 lakh"/>
    <s v="Yes"/>
    <s v="--"/>
    <n v="4"/>
    <n v="4"/>
    <n v="2"/>
    <n v="2"/>
    <n v="2"/>
    <n v="4"/>
    <n v="3"/>
    <n v="4"/>
    <n v="4"/>
    <n v="2"/>
    <n v="2"/>
    <n v="3"/>
    <n v="2"/>
    <n v="5"/>
    <n v="2"/>
    <n v="4"/>
    <n v="4"/>
    <n v="3"/>
    <n v="3"/>
    <n v="4"/>
    <n v="2"/>
    <n v="2"/>
    <n v="2"/>
    <n v="2"/>
    <n v="2"/>
    <n v="1"/>
    <s v="Getting better"/>
    <s v="Unchanged"/>
    <s v="Getting better"/>
    <s v="Getting better"/>
    <s v="Getting better"/>
    <s v="Unchanged"/>
    <s v="Unchanged"/>
    <s v="Unchanged"/>
    <s v="Getting worse"/>
    <s v="Getting better"/>
    <s v="Getting worse"/>
    <s v="Getting better"/>
    <s v="Drugs &amp; alcohol addiction problems, law &amp; order"/>
    <s v="Garbage management &amp; public toilets"/>
    <m/>
    <n v="3"/>
    <s v="Neutral"/>
    <n v="3"/>
    <s v="Neutral"/>
    <n v="3.4"/>
    <s v="Satisfied"/>
    <n v="2.8"/>
    <s v="Neutral"/>
    <n v="1.75"/>
    <s v="Very Dissatisfied"/>
  </r>
  <r>
    <s v=" Shobhabazar "/>
    <x v="0"/>
    <x v="0"/>
    <s v="Kolkata"/>
    <n v="55"/>
    <s v="Female"/>
    <s v="Hindu"/>
    <s v="SC"/>
    <s v="More than 10 year"/>
    <s v="Homemaker  "/>
    <s v="Primary School"/>
    <n v="5"/>
    <s v="Less than 1 lakh"/>
    <s v="No"/>
    <s v="Wife"/>
    <n v="5"/>
    <n v="4"/>
    <n v="4"/>
    <n v="4"/>
    <n v="3"/>
    <n v="5"/>
    <n v="3"/>
    <n v="3"/>
    <n v="4"/>
    <n v="4"/>
    <n v="3"/>
    <n v="4"/>
    <n v="3"/>
    <n v="4"/>
    <n v="4"/>
    <n v="4"/>
    <n v="4"/>
    <n v="4"/>
    <n v="4"/>
    <n v="4"/>
    <n v="2"/>
    <n v="2"/>
    <n v="2"/>
    <n v="2"/>
    <n v="1"/>
    <n v="1"/>
    <s v="Unchanged"/>
    <s v="Getting worse"/>
    <s v="Getting worse"/>
    <s v="Unchanged"/>
    <s v="Unchanged"/>
    <s v="Unchanged"/>
    <s v="Unchanged"/>
    <s v="Getting better"/>
    <s v="Unchanged"/>
    <s v="Getting better"/>
    <s v="Getting worse"/>
    <s v="Unchanged"/>
    <s v="Drugs &amp; alcohol addiction problems, law &amp; order"/>
    <m/>
    <m/>
    <n v="4.166666666666667"/>
    <s v="Satisfied"/>
    <n v="3.5"/>
    <s v="Satisfied"/>
    <n v="3.8"/>
    <s v="Satisfied"/>
    <n v="3.2"/>
    <s v="Neutral"/>
    <n v="1.5"/>
    <s v="Very Dissatisfied"/>
  </r>
  <r>
    <s v=" Shobhabazar "/>
    <x v="0"/>
    <x v="0"/>
    <s v="Kolkata"/>
    <n v="54"/>
    <s v="Male"/>
    <s v="Hindu"/>
    <s v="SC"/>
    <s v="More than 10 year"/>
    <s v="Employed in Government sector"/>
    <s v="Secondary School"/>
    <n v="13"/>
    <s v="2.5-5 lakh"/>
    <s v="No"/>
    <s v="Brother"/>
    <n v="4"/>
    <n v="4"/>
    <n v="4"/>
    <n v="4"/>
    <n v="3"/>
    <n v="5"/>
    <n v="4"/>
    <n v="4"/>
    <n v="4"/>
    <n v="4"/>
    <n v="3"/>
    <n v="3"/>
    <n v="4"/>
    <n v="5"/>
    <n v="3"/>
    <n v="4"/>
    <n v="5"/>
    <n v="3"/>
    <n v="4"/>
    <n v="4"/>
    <n v="4"/>
    <n v="3"/>
    <n v="2"/>
    <n v="2"/>
    <n v="3"/>
    <n v="3"/>
    <s v="Unchanged"/>
    <s v="Unchanged"/>
    <s v="Getting better"/>
    <s v="Getting better"/>
    <s v="Getting better"/>
    <s v="Unchanged"/>
    <s v="Unchanged"/>
    <s v="Unchanged"/>
    <s v="Unchanged"/>
    <s v="Getting better"/>
    <s v="Unchanged"/>
    <s v="Unchanged"/>
    <s v="Lifestyle of lower income people"/>
    <m/>
    <m/>
    <n v="4"/>
    <s v="Satisfied"/>
    <n v="3.6666666666666665"/>
    <s v="Satisfied"/>
    <n v="4.2"/>
    <s v="Very Satisfied"/>
    <n v="3.6"/>
    <s v="Satisfied"/>
    <n v="2.5"/>
    <s v="Dissatisfied"/>
  </r>
  <r>
    <s v=" Kumortuli "/>
    <x v="0"/>
    <x v="0"/>
    <s v="Kolkata"/>
    <n v="54"/>
    <s v="Male"/>
    <s v="Hindu"/>
    <s v="General"/>
    <s v="More than 10 year"/>
    <s v="Self-employed"/>
    <s v="Primary School"/>
    <n v="2"/>
    <s v="1-2.5 lakh"/>
    <s v="Yes"/>
    <s v="--"/>
    <n v="4"/>
    <n v="5"/>
    <n v="4"/>
    <n v="4"/>
    <n v="4"/>
    <n v="5"/>
    <n v="4"/>
    <n v="5"/>
    <n v="4"/>
    <n v="4"/>
    <n v="3"/>
    <n v="4"/>
    <n v="4"/>
    <n v="4"/>
    <n v="3"/>
    <n v="3"/>
    <n v="4"/>
    <n v="2"/>
    <n v="3"/>
    <n v="4"/>
    <n v="4"/>
    <n v="3"/>
    <n v="4"/>
    <n v="4"/>
    <n v="3"/>
    <n v="4"/>
    <s v="Getting better"/>
    <s v="Getting better"/>
    <s v="Getting better"/>
    <s v="Getting better"/>
    <s v="Getting better"/>
    <s v="Getting better"/>
    <s v="Getting better"/>
    <s v="Unchanged"/>
    <s v="Getting better"/>
    <s v="Getting better"/>
    <s v="Unchanged"/>
    <s v="Unchanged"/>
    <m/>
    <m/>
    <m/>
    <n v="4.333333333333333"/>
    <s v="Very Satisfied"/>
    <n v="4"/>
    <s v="Satisfied"/>
    <n v="3.6"/>
    <s v="Satisfied"/>
    <n v="3.2"/>
    <s v="Neutral"/>
    <n v="3.75"/>
    <s v="Satisfied"/>
  </r>
  <r>
    <s v=" Kumortuli "/>
    <x v="0"/>
    <x v="0"/>
    <s v="Kolkata"/>
    <n v="66"/>
    <s v="Male"/>
    <s v="Hindu"/>
    <s v="General"/>
    <s v="More than 10 year"/>
    <s v="Retired"/>
    <s v="Primary School"/>
    <n v="8"/>
    <s v="1-2.5 lakh"/>
    <s v="Yes"/>
    <s v="--"/>
    <n v="2"/>
    <n v="4"/>
    <n v="3"/>
    <n v="4"/>
    <n v="3"/>
    <n v="5"/>
    <n v="2"/>
    <n v="4"/>
    <n v="2"/>
    <n v="4"/>
    <n v="3"/>
    <n v="4"/>
    <n v="4"/>
    <n v="4"/>
    <n v="3"/>
    <n v="4"/>
    <n v="4"/>
    <n v="3"/>
    <n v="4"/>
    <n v="5"/>
    <n v="4"/>
    <n v="3"/>
    <n v="1"/>
    <n v="1"/>
    <n v="1"/>
    <n v="1"/>
    <s v="Getting better"/>
    <s v="Getting better"/>
    <s v="Getting better"/>
    <s v="Getting better"/>
    <s v="Getting better"/>
    <s v="Unchanged"/>
    <s v="Unchanged"/>
    <s v="Getting better"/>
    <s v="Unchanged"/>
    <s v="Getting better"/>
    <s v="Getting worse"/>
    <s v="Unchanged"/>
    <s v="Corrupt political leaders"/>
    <m/>
    <m/>
    <n v="3.5"/>
    <s v="Satisfied"/>
    <n v="3.1666666666666665"/>
    <s v="Neutral"/>
    <n v="3.8"/>
    <s v="Satisfied"/>
    <n v="3.8"/>
    <s v="Satisfied"/>
    <n v="1"/>
    <s v="Very Dissatisfied"/>
  </r>
  <r>
    <s v=" Shobhabazar "/>
    <x v="0"/>
    <x v="0"/>
    <s v="Kolkata"/>
    <n v="49"/>
    <s v="Male"/>
    <s v="Hindu"/>
    <s v="SC"/>
    <s v="More than 10 year"/>
    <s v="Employed in Private sector"/>
    <s v="Primary School"/>
    <n v="4"/>
    <s v="More than 5 lakh"/>
    <s v="Yes"/>
    <s v="--"/>
    <n v="3"/>
    <n v="4"/>
    <n v="4"/>
    <n v="4"/>
    <n v="5"/>
    <n v="5"/>
    <n v="4"/>
    <n v="4"/>
    <n v="4"/>
    <n v="4"/>
    <n v="5"/>
    <n v="4"/>
    <n v="4"/>
    <n v="5"/>
    <n v="2"/>
    <n v="4"/>
    <n v="4"/>
    <n v="4"/>
    <n v="4"/>
    <n v="3"/>
    <n v="3"/>
    <n v="2"/>
    <n v="4"/>
    <n v="4"/>
    <n v="2"/>
    <n v="4"/>
    <s v="Unchanged"/>
    <s v="Unchanged"/>
    <s v="Getting better"/>
    <s v="Getting better"/>
    <s v="Getting better"/>
    <s v="Getting better"/>
    <s v="Getting better"/>
    <s v="Getting worse"/>
    <s v="Getting worse"/>
    <s v="Getting better"/>
    <s v="Unchanged"/>
    <s v="Unchanged"/>
    <m/>
    <s v="Better roads and water supply"/>
    <m/>
    <n v="4.166666666666667"/>
    <s v="Satisfied"/>
    <n v="4.166666666666667"/>
    <s v="Satisfied"/>
    <n v="3.8"/>
    <s v="Satisfied"/>
    <n v="3.2"/>
    <s v="Neutral"/>
    <n v="3.5"/>
    <s v="Satisfied"/>
  </r>
  <r>
    <s v=" Kumortuli "/>
    <x v="0"/>
    <x v="0"/>
    <s v="Kolkata"/>
    <n v="46"/>
    <s v="Male"/>
    <s v="Hindu"/>
    <s v="General"/>
    <s v="More than 10 year"/>
    <s v="Self-employed"/>
    <s v="College Graduate"/>
    <n v="3"/>
    <s v="2.5-5 lakh"/>
    <s v="No"/>
    <s v="Son"/>
    <n v="3"/>
    <n v="4"/>
    <n v="3"/>
    <n v="4"/>
    <n v="2"/>
    <n v="4"/>
    <n v="3"/>
    <n v="4"/>
    <n v="3"/>
    <n v="3"/>
    <n v="3"/>
    <n v="4"/>
    <n v="4"/>
    <n v="4"/>
    <n v="4"/>
    <n v="4"/>
    <n v="4"/>
    <n v="4"/>
    <n v="3"/>
    <n v="4"/>
    <n v="3"/>
    <n v="4"/>
    <n v="3"/>
    <n v="2"/>
    <n v="2"/>
    <n v="2"/>
    <s v="Getting better"/>
    <s v="Getting better"/>
    <s v="Getting better"/>
    <s v="Getting better"/>
    <s v="Unchanged"/>
    <s v="Unchanged"/>
    <s v="Unchanged"/>
    <s v="Getting better"/>
    <s v="Unchanged"/>
    <s v="Getting better"/>
    <s v="Unchanged"/>
    <s v="Unchanged"/>
    <m/>
    <m/>
    <m/>
    <n v="3.3333333333333335"/>
    <s v="Neutral"/>
    <n v="3.3333333333333335"/>
    <s v="Neutral"/>
    <n v="4"/>
    <s v="Satisfied"/>
    <n v="3.6"/>
    <s v="Satisfied"/>
    <n v="2.25"/>
    <s v="Dissatisfied"/>
  </r>
  <r>
    <s v=" Shobhabazar "/>
    <x v="0"/>
    <x v="0"/>
    <s v="Kolkata"/>
    <n v="55"/>
    <s v="Female"/>
    <s v="Hindu"/>
    <s v="SC"/>
    <s v="More than 10 year"/>
    <s v="Homemaker  "/>
    <s v="Primary School"/>
    <n v="2"/>
    <s v="Less than 1 lakh"/>
    <s v="No"/>
    <s v="Wife"/>
    <n v="4"/>
    <n v="4"/>
    <n v="3"/>
    <n v="4"/>
    <n v="2"/>
    <n v="5"/>
    <n v="4"/>
    <n v="4"/>
    <n v="3"/>
    <n v="3"/>
    <n v="3"/>
    <n v="5"/>
    <n v="4"/>
    <n v="4"/>
    <n v="4"/>
    <n v="4"/>
    <n v="5"/>
    <n v="2"/>
    <n v="3"/>
    <n v="4"/>
    <n v="4"/>
    <n v="2"/>
    <n v="4"/>
    <n v="4"/>
    <n v="3"/>
    <n v="2"/>
    <s v="Unchanged"/>
    <s v="Unchanged"/>
    <s v="Getting better"/>
    <s v="Getting better"/>
    <s v="Unchanged"/>
    <s v="Unchanged"/>
    <s v="Unchanged"/>
    <s v="Getting better"/>
    <s v="Getting worse"/>
    <s v="Getting better"/>
    <s v="Getting worse"/>
    <s v="Unchanged"/>
    <s v="Drinking water supply"/>
    <m/>
    <m/>
    <n v="3.6666666666666665"/>
    <s v="Satisfied"/>
    <n v="3.6666666666666665"/>
    <s v="Satisfied"/>
    <n v="4.2"/>
    <s v="Very Satisfied"/>
    <n v="3"/>
    <s v="Neutral"/>
    <n v="3.25"/>
    <s v="Neutral"/>
  </r>
  <r>
    <s v=" Shobhabazar "/>
    <x v="0"/>
    <x v="0"/>
    <s v="Kolkata"/>
    <n v="35"/>
    <s v="Female"/>
    <s v="Hindu"/>
    <s v="SC"/>
    <s v="More than 10 year"/>
    <s v="Homemaker  "/>
    <s v="Primary School"/>
    <n v="4"/>
    <s v="Less than 1 lakh"/>
    <s v="No"/>
    <s v="Wife"/>
    <n v="2"/>
    <n v="4"/>
    <n v="2"/>
    <n v="2"/>
    <n v="4"/>
    <n v="5"/>
    <n v="4"/>
    <n v="4"/>
    <n v="4"/>
    <n v="4"/>
    <n v="4"/>
    <n v="4"/>
    <n v="4"/>
    <n v="4"/>
    <n v="3"/>
    <n v="4"/>
    <n v="4"/>
    <n v="4"/>
    <n v="4"/>
    <n v="4"/>
    <n v="4"/>
    <n v="2"/>
    <n v="4"/>
    <n v="4"/>
    <n v="4"/>
    <n v="4"/>
    <s v="Getting better"/>
    <s v="Unchanged"/>
    <s v="Unchanged"/>
    <s v="Getting better"/>
    <s v="Getting better"/>
    <s v="Unchanged"/>
    <s v="Unchanged"/>
    <s v="Unchanged"/>
    <s v="Getting better"/>
    <s v="Getting better"/>
    <s v="Getting worse"/>
    <s v="Getting worse"/>
    <s v="Drinking water supply"/>
    <m/>
    <m/>
    <n v="3.1666666666666665"/>
    <s v="Neutral"/>
    <n v="4"/>
    <s v="Satisfied"/>
    <n v="3.8"/>
    <s v="Satisfied"/>
    <n v="3.6"/>
    <s v="Satisfied"/>
    <n v="4"/>
    <s v="Satisfied"/>
  </r>
  <r>
    <s v=" Shobhabazar "/>
    <x v="0"/>
    <x v="0"/>
    <s v="Kolkata"/>
    <n v="64"/>
    <s v="Male"/>
    <s v="Hindu"/>
    <s v="General"/>
    <s v="More than 10 year"/>
    <s v="Employed in Government sector"/>
    <s v="Secondary School"/>
    <n v="3"/>
    <s v="2.5-5 lakh"/>
    <s v="Yes"/>
    <s v="--"/>
    <n v="2"/>
    <n v="4"/>
    <n v="2"/>
    <n v="4"/>
    <n v="2"/>
    <n v="5"/>
    <n v="4"/>
    <n v="4"/>
    <n v="4"/>
    <n v="4"/>
    <n v="4"/>
    <n v="3"/>
    <n v="4"/>
    <n v="4"/>
    <n v="2"/>
    <n v="2"/>
    <n v="3"/>
    <n v="4"/>
    <n v="4"/>
    <n v="4"/>
    <n v="4"/>
    <n v="4"/>
    <n v="4"/>
    <n v="4"/>
    <n v="4"/>
    <n v="4"/>
    <s v="Unchanged"/>
    <s v="Getting better"/>
    <s v="Getting better"/>
    <s v="Getting better"/>
    <s v="Getting better"/>
    <s v="Getting better"/>
    <s v="Getting better"/>
    <s v="Getting better"/>
    <s v="Getting worse"/>
    <s v="Getting better"/>
    <s v="Getting better"/>
    <s v="Getting better"/>
    <s v="Drinking water supply"/>
    <m/>
    <m/>
    <n v="3.1666666666666665"/>
    <s v="Neutral"/>
    <n v="3.8333333333333335"/>
    <s v="Satisfied"/>
    <n v="3"/>
    <s v="Neutral"/>
    <n v="4"/>
    <s v="Satisfied"/>
    <n v="4"/>
    <s v="Satisfied"/>
  </r>
  <r>
    <s v=" Kumortuli "/>
    <x v="0"/>
    <x v="0"/>
    <s v="Kolkata"/>
    <n v="56"/>
    <s v="Female"/>
    <s v="Hindu"/>
    <s v="General"/>
    <s v="More than 10 year"/>
    <s v="Homemaker  "/>
    <s v="Postgraduate or Higher"/>
    <n v="3"/>
    <s v="Less than 1 lakh"/>
    <s v="Yes"/>
    <s v="--"/>
    <n v="4"/>
    <n v="1"/>
    <n v="2"/>
    <n v="4"/>
    <n v="4"/>
    <n v="5"/>
    <n v="2"/>
    <n v="3"/>
    <n v="3"/>
    <n v="3"/>
    <n v="3"/>
    <n v="2"/>
    <n v="2"/>
    <n v="4"/>
    <n v="3"/>
    <n v="3"/>
    <n v="4"/>
    <n v="2"/>
    <n v="3"/>
    <n v="4"/>
    <n v="2"/>
    <n v="2"/>
    <n v="3"/>
    <n v="4"/>
    <n v="4"/>
    <n v="4"/>
    <s v="Getting better"/>
    <s v="Getting better"/>
    <s v="Getting better"/>
    <s v="Getting better"/>
    <s v="Unchanged"/>
    <s v="Unchanged"/>
    <s v="Unchanged"/>
    <s v="Unchanged"/>
    <s v="Unchanged"/>
    <s v="Getting better"/>
    <s v="Unchanged"/>
    <s v="Unchanged"/>
    <s v="Lack of public toilets, urban planning"/>
    <m/>
    <m/>
    <n v="3.3333333333333335"/>
    <s v="Neutral"/>
    <n v="2.6666666666666665"/>
    <s v="Neutral"/>
    <n v="3.2"/>
    <s v="Neutral"/>
    <n v="2.6"/>
    <s v="Neutral"/>
    <n v="3.75"/>
    <s v="Satisfied"/>
  </r>
  <r>
    <s v=" Kumortuli "/>
    <x v="0"/>
    <x v="0"/>
    <s v="Kolkata"/>
    <n v="42"/>
    <s v="Male"/>
    <s v="Hindu"/>
    <s v="General"/>
    <s v="More than 10 year"/>
    <s v="Employed in Private sector"/>
    <s v="Secondary School"/>
    <n v="4"/>
    <s v="2.5-5 lakh"/>
    <s v="No"/>
    <s v="Son"/>
    <n v="4"/>
    <n v="2"/>
    <n v="2"/>
    <n v="2"/>
    <n v="2"/>
    <n v="4"/>
    <n v="2"/>
    <n v="2"/>
    <n v="2"/>
    <n v="2"/>
    <n v="2"/>
    <n v="2"/>
    <n v="3"/>
    <n v="3"/>
    <n v="2"/>
    <n v="2"/>
    <n v="2"/>
    <n v="2"/>
    <n v="2"/>
    <n v="1"/>
    <n v="2"/>
    <n v="1"/>
    <n v="1"/>
    <n v="1"/>
    <n v="1"/>
    <n v="1"/>
    <s v="Getting worse"/>
    <s v="Getting worse"/>
    <s v="Unchanged"/>
    <s v="Getting better"/>
    <s v="Getting worse"/>
    <s v="Getting worse"/>
    <s v="Getting worse"/>
    <s v="Getting worse"/>
    <s v="Getting worse"/>
    <s v="Getting better"/>
    <s v="Getting worse"/>
    <s v="Getting worse"/>
    <s v="Political matters"/>
    <m/>
    <m/>
    <n v="2.6666666666666665"/>
    <s v="Neutral"/>
    <n v="2"/>
    <s v="Dissatisfied"/>
    <n v="2.4"/>
    <s v="Dissatisfied"/>
    <n v="1.6"/>
    <s v="Very Dissatisfied"/>
    <n v="1"/>
    <s v="Very Dissatisfied"/>
  </r>
  <r>
    <s v=" Shobhabazar "/>
    <x v="0"/>
    <x v="0"/>
    <s v="Kolkata"/>
    <n v="30"/>
    <s v="Female"/>
    <s v="Hindu"/>
    <s v="SC"/>
    <s v="More than 10 year"/>
    <s v="Self-employed"/>
    <s v="Primary School"/>
    <n v="4"/>
    <s v="Less than 1 lakh"/>
    <s v="No"/>
    <s v="Daughter"/>
    <n v="4"/>
    <n v="5"/>
    <n v="4"/>
    <n v="4"/>
    <n v="5"/>
    <n v="5"/>
    <n v="4"/>
    <n v="4"/>
    <n v="4"/>
    <n v="4"/>
    <n v="3"/>
    <n v="4"/>
    <n v="4"/>
    <n v="4"/>
    <n v="3"/>
    <n v="4"/>
    <n v="4"/>
    <n v="3"/>
    <n v="4"/>
    <n v="4"/>
    <n v="4"/>
    <n v="4"/>
    <n v="4"/>
    <n v="4"/>
    <n v="4"/>
    <n v="3"/>
    <s v="Getting better"/>
    <s v="Getting better"/>
    <s v="Getting better"/>
    <s v="Getting better"/>
    <s v="Getting better"/>
    <s v="Getting better"/>
    <s v="Getting better"/>
    <s v="Unchanged"/>
    <s v="Unchanged"/>
    <s v="Getting better"/>
    <s v="Unchanged"/>
    <s v="Unchanged"/>
    <m/>
    <m/>
    <m/>
    <n v="4.5"/>
    <s v="Very Satisfied"/>
    <n v="3.8333333333333335"/>
    <s v="Satisfied"/>
    <n v="3.8"/>
    <s v="Satisfied"/>
    <n v="3.8"/>
    <s v="Satisfied"/>
    <n v="3.75"/>
    <s v="Satisfied"/>
  </r>
  <r>
    <s v=" Shobhabazar "/>
    <x v="0"/>
    <x v="0"/>
    <s v="Kolkata"/>
    <n v="35"/>
    <s v="Female"/>
    <s v="Hindu"/>
    <s v="SC"/>
    <s v="More than 10 year"/>
    <s v="Self-employed"/>
    <s v="Primary School"/>
    <n v="4"/>
    <s v="Less than 1 lakh"/>
    <s v="Yes"/>
    <s v="--"/>
    <n v="4"/>
    <n v="5"/>
    <n v="4"/>
    <n v="4"/>
    <n v="5"/>
    <n v="5"/>
    <n v="4"/>
    <n v="4"/>
    <n v="4"/>
    <n v="4"/>
    <n v="3"/>
    <n v="4"/>
    <n v="4"/>
    <n v="4"/>
    <n v="3"/>
    <n v="4"/>
    <n v="4"/>
    <n v="3"/>
    <n v="4"/>
    <n v="4"/>
    <n v="4"/>
    <n v="3"/>
    <n v="4"/>
    <n v="4"/>
    <n v="4"/>
    <n v="3"/>
    <s v="Getting better"/>
    <s v="Getting better"/>
    <s v="Getting better"/>
    <s v="Getting better"/>
    <s v="Getting better"/>
    <s v="Getting better"/>
    <s v="Getting better"/>
    <s v="Unchanged"/>
    <s v="Unchanged"/>
    <s v="Getting better"/>
    <s v="Unchanged"/>
    <s v="Unchanged"/>
    <m/>
    <m/>
    <m/>
    <n v="4.5"/>
    <s v="Very Satisfied"/>
    <n v="3.8333333333333335"/>
    <s v="Satisfied"/>
    <n v="3.8"/>
    <s v="Satisfied"/>
    <n v="3.6"/>
    <s v="Satisfied"/>
    <n v="3.75"/>
    <s v="Satisfied"/>
  </r>
  <r>
    <s v=" Shobhabazar "/>
    <x v="0"/>
    <x v="0"/>
    <s v="Kolkata"/>
    <n v="23"/>
    <s v="Male"/>
    <s v="Hindu"/>
    <s v="General"/>
    <s v="6-10 year"/>
    <s v="Self-employed"/>
    <s v="Secondary School"/>
    <n v="6"/>
    <s v="Less than 1 lakh"/>
    <s v="No"/>
    <s v="Son"/>
    <n v="2"/>
    <n v="4"/>
    <n v="1"/>
    <n v="4"/>
    <n v="3"/>
    <n v="5"/>
    <n v="2"/>
    <n v="2"/>
    <n v="3"/>
    <n v="3"/>
    <n v="3"/>
    <n v="3"/>
    <n v="4"/>
    <n v="4"/>
    <n v="2"/>
    <n v="3"/>
    <n v="3"/>
    <n v="3"/>
    <n v="3"/>
    <n v="3"/>
    <n v="4"/>
    <n v="2"/>
    <n v="4"/>
    <n v="3"/>
    <n v="3"/>
    <n v="2"/>
    <s v="Getting better"/>
    <s v="Getting better"/>
    <s v="Getting better"/>
    <s v="Getting better"/>
    <s v="Unchanged"/>
    <s v="Getting better"/>
    <s v="Getting better"/>
    <s v="Unchanged"/>
    <s v="Getting worse"/>
    <s v="Getting better"/>
    <s v="Getting worse"/>
    <s v="Getting better"/>
    <m/>
    <m/>
    <m/>
    <n v="3.1666666666666665"/>
    <s v="Neutral"/>
    <n v="2.6666666666666665"/>
    <s v="Neutral"/>
    <n v="3.2"/>
    <s v="Neutral"/>
    <n v="3"/>
    <s v="Neutral"/>
    <n v="3"/>
    <s v="Neutral"/>
  </r>
  <r>
    <s v=" Shobhabazar  "/>
    <x v="0"/>
    <x v="0"/>
    <s v="Kolkata"/>
    <n v="12"/>
    <s v="Female"/>
    <s v="Hindu"/>
    <s v="General"/>
    <s v="More than 10 year"/>
    <s v="Self-employed"/>
    <s v="Primary School"/>
    <n v="7"/>
    <s v="Less than 1 lakh"/>
    <s v="No"/>
    <s v="Daughter"/>
    <n v="4"/>
    <n v="4"/>
    <n v="4"/>
    <n v="4"/>
    <n v="4"/>
    <n v="5"/>
    <n v="4"/>
    <n v="4"/>
    <n v="3"/>
    <n v="4"/>
    <n v="3"/>
    <n v="3"/>
    <n v="2"/>
    <n v="4"/>
    <n v="4"/>
    <n v="4"/>
    <n v="4"/>
    <n v="2"/>
    <n v="3"/>
    <n v="4"/>
    <n v="4"/>
    <n v="2"/>
    <n v="4"/>
    <n v="3"/>
    <n v="4"/>
    <n v="3"/>
    <s v="Getting better"/>
    <s v="Getting better"/>
    <s v="Getting better"/>
    <s v="Getting better"/>
    <s v="Getting better"/>
    <s v="Unchanged"/>
    <s v="Unchanged"/>
    <s v="Unchanged"/>
    <s v="Unchanged"/>
    <s v="Getting better"/>
    <s v="Getting worse"/>
    <s v="Getting better"/>
    <m/>
    <m/>
    <m/>
    <n v="4.166666666666667"/>
    <s v="Satisfied"/>
    <n v="3.5"/>
    <s v="Satisfied"/>
    <n v="3.6"/>
    <s v="Satisfied"/>
    <n v="3"/>
    <s v="Neutral"/>
    <n v="3.5"/>
    <s v="Satisfied"/>
  </r>
  <r>
    <s v=" Shobhabazar  "/>
    <x v="0"/>
    <x v="0"/>
    <s v="Kolkata"/>
    <n v="16"/>
    <s v="Female"/>
    <s v="Hindu"/>
    <s v="General"/>
    <s v="6-10 year"/>
    <s v="Student"/>
    <s v="Primary School"/>
    <n v="7"/>
    <s v="Less than 1 lakh"/>
    <s v="No"/>
    <s v="Daughter"/>
    <n v="4"/>
    <n v="3"/>
    <n v="4"/>
    <n v="4"/>
    <n v="4"/>
    <n v="5"/>
    <n v="4"/>
    <n v="3"/>
    <n v="3"/>
    <n v="4"/>
    <n v="3"/>
    <n v="3"/>
    <n v="2"/>
    <n v="4"/>
    <n v="4"/>
    <n v="4"/>
    <n v="3"/>
    <n v="1"/>
    <n v="3"/>
    <n v="4"/>
    <n v="4"/>
    <n v="2"/>
    <n v="3"/>
    <n v="3"/>
    <n v="2"/>
    <n v="3"/>
    <s v="Getting better"/>
    <s v="Getting better"/>
    <s v="Getting better"/>
    <s v="Getting better"/>
    <s v="Unchanged"/>
    <s v="Getting better"/>
    <s v="Getting better"/>
    <s v="Unchanged"/>
    <s v="Unchanged"/>
    <s v="Getting better"/>
    <s v="Getting worse"/>
    <s v="Getting better"/>
    <m/>
    <m/>
    <m/>
    <n v="4"/>
    <s v="Satisfied"/>
    <n v="3.3333333333333335"/>
    <s v="Neutral"/>
    <n v="3.4"/>
    <s v="Satisfied"/>
    <n v="2.8"/>
    <s v="Neutral"/>
    <n v="2.75"/>
    <s v="Neutral"/>
  </r>
  <r>
    <s v=" Belgachia "/>
    <x v="0"/>
    <x v="0"/>
    <s v="Kolkata"/>
    <n v="25"/>
    <s v="Male"/>
    <s v="Hindu"/>
    <s v="General"/>
    <s v="More than 10 year"/>
    <s v="Student"/>
    <s v="Postgraduate or Higher"/>
    <n v="7"/>
    <s v="More than 5 lakh"/>
    <s v="No"/>
    <s v="Grandson"/>
    <n v="4"/>
    <n v="4"/>
    <n v="4"/>
    <n v="3"/>
    <n v="2"/>
    <n v="5"/>
    <n v="4"/>
    <n v="2"/>
    <n v="1"/>
    <n v="5"/>
    <n v="3"/>
    <n v="2"/>
    <n v="1"/>
    <n v="3"/>
    <n v="2"/>
    <n v="1"/>
    <n v="3"/>
    <n v="2"/>
    <n v="1"/>
    <n v="2"/>
    <n v="2"/>
    <n v="1"/>
    <n v="3"/>
    <n v="2"/>
    <n v="2"/>
    <n v="3"/>
    <s v="Unchanged"/>
    <s v="Getting better"/>
    <s v="Getting worse"/>
    <s v="Getting better"/>
    <s v="Unchanged"/>
    <s v="Unchanged"/>
    <s v="Getting worse"/>
    <s v="Unchanged"/>
    <s v="Getting worse"/>
    <s v="Getting better"/>
    <s v="Unchanged"/>
    <s v="Unchanged"/>
    <s v="Hawkers occupying the sidewalks, conversion of the green spaces into apartments."/>
    <s v="Proper road maintenance, providing basic pedestrian infrastructures in the sidewalks."/>
    <s v="Nothing more"/>
    <n v="3.6666666666666665"/>
    <s v="Satisfied"/>
    <n v="2.8333333333333335"/>
    <s v="Neutral"/>
    <n v="2"/>
    <s v="Dissatisfied"/>
    <n v="1.6"/>
    <s v="Very Dissatisfied"/>
    <n v="2.5"/>
    <s v="Dissatisfied"/>
  </r>
  <r>
    <s v=" Fariapukur "/>
    <x v="1"/>
    <x v="0"/>
    <s v="Kolkata"/>
    <n v="19"/>
    <s v="Male"/>
    <s v="Hindu"/>
    <s v="General"/>
    <s v="More than 10 year"/>
    <s v="Student"/>
    <s v="Secondary School"/>
    <n v="5"/>
    <s v="More than 5 lakh"/>
    <s v="No"/>
    <s v="Grandson"/>
    <n v="4"/>
    <n v="3"/>
    <n v="3"/>
    <n v="4"/>
    <n v="5"/>
    <n v="5"/>
    <n v="5"/>
    <n v="2"/>
    <n v="2"/>
    <n v="4"/>
    <n v="3"/>
    <n v="2"/>
    <n v="4"/>
    <n v="5"/>
    <n v="4"/>
    <n v="3"/>
    <n v="3"/>
    <n v="2"/>
    <n v="1"/>
    <n v="4"/>
    <n v="2"/>
    <n v="2"/>
    <n v="3"/>
    <n v="2"/>
    <n v="3"/>
    <n v="3"/>
    <s v="Unchanged"/>
    <s v="Getting worse"/>
    <s v="Getting better"/>
    <s v="Getting better"/>
    <s v="Getting better"/>
    <s v="Getting better"/>
    <s v="Unchanged"/>
    <s v="Unchanged"/>
    <s v="Unchanged"/>
    <s v="Getting better"/>
    <s v="Unchanged"/>
    <s v="Unchanged"/>
    <s v="Disease management such as dengue an malaria"/>
    <m/>
    <m/>
    <n v="4"/>
    <s v="Satisfied"/>
    <n v="3"/>
    <s v="Neutral"/>
    <n v="3.8"/>
    <s v="Satisfied"/>
    <n v="2.2000000000000002"/>
    <s v="Dissatisfied"/>
    <n v="2.75"/>
    <s v="Neutral"/>
  </r>
  <r>
    <s v=" Shyampukur "/>
    <x v="1"/>
    <x v="0"/>
    <s v="Kolkata"/>
    <n v="27"/>
    <s v="Female"/>
    <s v="Hindu"/>
    <s v="General"/>
    <s v="More than 10 year"/>
    <s v="Employed in Private sector"/>
    <s v="Postgraduate or Higher"/>
    <n v="4"/>
    <s v="2.5-5 lakh"/>
    <s v="No"/>
    <s v="Daughter "/>
    <n v="3"/>
    <n v="4"/>
    <n v="4"/>
    <n v="3"/>
    <n v="2"/>
    <n v="4"/>
    <n v="4"/>
    <n v="2"/>
    <n v="1"/>
    <n v="4"/>
    <n v="3"/>
    <n v="2"/>
    <n v="2"/>
    <n v="5"/>
    <n v="4"/>
    <n v="1"/>
    <n v="4"/>
    <n v="1"/>
    <n v="2"/>
    <n v="4"/>
    <n v="1"/>
    <n v="2"/>
    <n v="2"/>
    <n v="1"/>
    <n v="1"/>
    <n v="2"/>
    <s v="Getting better"/>
    <s v="Unchanged"/>
    <s v="Unchanged"/>
    <s v="Getting better"/>
    <s v="Unchanged"/>
    <s v="Getting better"/>
    <s v="Unchanged"/>
    <s v="Unchanged"/>
    <s v="Getting worse"/>
    <s v="Getting better"/>
    <s v="Unchanged"/>
    <s v="Unchanged"/>
    <m/>
    <m/>
    <m/>
    <n v="3.3333333333333335"/>
    <s v="Neutral"/>
    <n v="2.6666666666666665"/>
    <s v="Neutral"/>
    <n v="3.2"/>
    <s v="Neutral"/>
    <n v="2"/>
    <s v="Dissatisfied"/>
    <n v="1.5"/>
    <s v="Very Dissatisfied"/>
  </r>
  <r>
    <s v=" Shyambazar "/>
    <x v="1"/>
    <x v="0"/>
    <s v="Kolkata"/>
    <n v="33"/>
    <s v="Male"/>
    <s v="Hindu"/>
    <s v="General"/>
    <s v="More than 10 year"/>
    <s v="Self-employed"/>
    <s v="College Graduate"/>
    <n v="2"/>
    <s v="More than 5 lakh"/>
    <s v="Yes"/>
    <s v="--"/>
    <n v="5"/>
    <n v="1"/>
    <n v="2"/>
    <n v="1"/>
    <n v="2"/>
    <n v="4"/>
    <n v="2"/>
    <n v="2"/>
    <n v="3"/>
    <n v="4"/>
    <n v="3"/>
    <n v="2"/>
    <n v="1"/>
    <n v="5"/>
    <n v="2"/>
    <n v="2"/>
    <n v="4"/>
    <n v="2"/>
    <n v="1"/>
    <n v="1"/>
    <n v="3"/>
    <n v="3"/>
    <n v="3"/>
    <n v="2"/>
    <n v="2"/>
    <n v="2"/>
    <s v="Getting better"/>
    <s v="Unchanged"/>
    <s v="Getting better"/>
    <s v="Getting better"/>
    <s v="Getting better"/>
    <s v="Getting worse"/>
    <s v="Getting worse"/>
    <s v="Getting better"/>
    <s v="Getting better"/>
    <s v="Unchanged"/>
    <s v="Getting worse"/>
    <s v="Getting worse"/>
    <s v="Waste management and water logging issues"/>
    <s v="Health care facilities and better road and footpath surface."/>
    <s v="Increase public awareness regarding solid waste management. The streets and lanes are dirty every time."/>
    <n v="2.5"/>
    <s v="Dissatisfied"/>
    <n v="2.6666666666666665"/>
    <s v="Neutral"/>
    <n v="2.8"/>
    <s v="Neutral"/>
    <n v="2"/>
    <s v="Dissatisfied"/>
    <n v="2.25"/>
    <s v="Dissatisfied"/>
  </r>
  <r>
    <s v=" Shyambazar "/>
    <x v="1"/>
    <x v="0"/>
    <s v="Kolkata"/>
    <n v="25"/>
    <s v="Male"/>
    <s v="Hindu"/>
    <s v="General"/>
    <s v="More than 10 year"/>
    <s v="Student"/>
    <s v="Postgraduate or Higher"/>
    <n v="4"/>
    <s v="More than 5 lakh"/>
    <s v="No"/>
    <s v="Father"/>
    <n v="4"/>
    <n v="5"/>
    <n v="2"/>
    <n v="4"/>
    <n v="5"/>
    <n v="5"/>
    <n v="2"/>
    <n v="3"/>
    <n v="4"/>
    <n v="2"/>
    <n v="3"/>
    <n v="2"/>
    <n v="3"/>
    <n v="4"/>
    <n v="2"/>
    <n v="3"/>
    <n v="3"/>
    <n v="2"/>
    <n v="2"/>
    <n v="2"/>
    <n v="1"/>
    <n v="2"/>
    <n v="3"/>
    <n v="2"/>
    <n v="1"/>
    <n v="1"/>
    <s v="Getting better"/>
    <s v="Getting better"/>
    <s v="Getting better"/>
    <s v="Getting better"/>
    <s v="Getting better"/>
    <s v="Getting better"/>
    <s v="Unchanged"/>
    <s v="Getting better"/>
    <s v="Unchanged"/>
    <s v="Getting better"/>
    <s v="Unchanged"/>
    <s v="Unchanged"/>
    <m/>
    <m/>
    <m/>
    <n v="4.166666666666667"/>
    <s v="Satisfied"/>
    <n v="2.6666666666666665"/>
    <s v="Neutral"/>
    <n v="3"/>
    <s v="Neutral"/>
    <n v="1.8"/>
    <s v="Dissatisfied"/>
    <n v="1.75"/>
    <s v="Very Dissatisfied"/>
  </r>
  <r>
    <s v=" Amherst Street "/>
    <x v="1"/>
    <x v="0"/>
    <s v="Kolkata"/>
    <n v="60"/>
    <s v="Male"/>
    <s v="Muslim"/>
    <s v="OBC"/>
    <s v="More than 10 year"/>
    <s v="Self-employed"/>
    <s v="Primary School"/>
    <n v="3"/>
    <s v="1-2.5 lakh"/>
    <s v="Yes"/>
    <s v="--"/>
    <n v="4"/>
    <n v="4"/>
    <n v="1"/>
    <n v="2"/>
    <n v="4"/>
    <n v="4"/>
    <n v="4"/>
    <n v="4"/>
    <n v="1"/>
    <n v="2"/>
    <n v="4"/>
    <n v="4"/>
    <n v="3"/>
    <n v="4"/>
    <n v="1"/>
    <n v="3"/>
    <n v="2"/>
    <n v="3"/>
    <n v="3"/>
    <n v="1"/>
    <n v="2"/>
    <n v="3"/>
    <n v="3"/>
    <n v="3"/>
    <n v="2"/>
    <n v="1"/>
    <s v="Unchanged"/>
    <s v="Getting worse"/>
    <s v="Unchanged"/>
    <s v="Getting better"/>
    <s v="Unchanged"/>
    <s v="Unchanged"/>
    <s v="Unchanged"/>
    <s v="Getting better"/>
    <s v="Unchanged"/>
    <s v="Getting better"/>
    <s v="Getting worse"/>
    <s v="Unchanged"/>
    <m/>
    <m/>
    <m/>
    <n v="3.1666666666666665"/>
    <s v="Neutral"/>
    <n v="3.1666666666666665"/>
    <s v="Neutral"/>
    <n v="2.6"/>
    <s v="Neutral"/>
    <n v="2.4"/>
    <s v="Dissatisfied"/>
    <n v="2.25"/>
    <s v="Dissatisfied"/>
  </r>
  <r>
    <s v=" Amherst Street "/>
    <x v="1"/>
    <x v="0"/>
    <s v="Kolkata"/>
    <n v="40"/>
    <s v="Male"/>
    <s v="Hindu"/>
    <s v="General"/>
    <s v="More than 10 year"/>
    <s v="Self-employed"/>
    <s v="Primary School"/>
    <n v="4"/>
    <s v="1-2.5 lakh"/>
    <s v="No"/>
    <s v="Brother"/>
    <n v="4"/>
    <n v="4"/>
    <n v="3"/>
    <n v="2"/>
    <n v="4"/>
    <n v="5"/>
    <n v="4"/>
    <n v="4"/>
    <n v="3"/>
    <n v="2"/>
    <n v="4"/>
    <n v="5"/>
    <n v="4"/>
    <n v="4"/>
    <n v="2"/>
    <n v="4"/>
    <n v="2"/>
    <n v="2"/>
    <n v="3"/>
    <n v="1"/>
    <n v="3"/>
    <n v="1"/>
    <n v="2"/>
    <n v="2"/>
    <n v="2"/>
    <n v="1"/>
    <s v="Getting worse"/>
    <s v="Unchanged"/>
    <s v="Getting better"/>
    <s v="Getting better"/>
    <s v="Unchanged"/>
    <s v="Getting worse"/>
    <s v="Getting worse"/>
    <s v="Getting worse"/>
    <s v="Getting worse"/>
    <s v="Getting better"/>
    <s v="Getting worse"/>
    <s v="Getting worse"/>
    <s v="Law &amp; order"/>
    <m/>
    <s v="Water logging issues"/>
    <n v="3.6666666666666665"/>
    <s v="Satisfied"/>
    <n v="3.6666666666666665"/>
    <s v="Satisfied"/>
    <n v="3.2"/>
    <s v="Neutral"/>
    <n v="2"/>
    <s v="Dissatisfied"/>
    <n v="1.75"/>
    <s v="Very Dissatisfied"/>
  </r>
  <r>
    <s v="  Maniktala "/>
    <x v="2"/>
    <x v="0"/>
    <s v="Kolkata"/>
    <n v="51"/>
    <s v="Female"/>
    <s v="Hindu"/>
    <s v="General"/>
    <s v="More than 10 year"/>
    <s v="Employed in Private sector"/>
    <s v="Postgraduate or Higher"/>
    <n v="4"/>
    <s v="More than 5 lakh"/>
    <s v="No"/>
    <s v="--"/>
    <n v="3"/>
    <n v="3"/>
    <n v="2"/>
    <n v="3"/>
    <n v="3"/>
    <n v="3"/>
    <n v="2"/>
    <n v="2"/>
    <n v="2"/>
    <n v="2"/>
    <n v="2"/>
    <n v="1"/>
    <n v="3"/>
    <n v="2"/>
    <n v="2"/>
    <n v="2"/>
    <n v="2"/>
    <n v="1"/>
    <n v="1"/>
    <n v="2"/>
    <n v="1"/>
    <n v="1"/>
    <n v="2"/>
    <n v="2"/>
    <n v="2"/>
    <n v="2"/>
    <s v="Unchanged"/>
    <s v="Getting worse"/>
    <s v="Unchanged"/>
    <s v="Unchanged"/>
    <s v="Unchanged"/>
    <s v="Getting better"/>
    <s v="Unchanged"/>
    <s v="Unchanged"/>
    <s v="Getting worse"/>
    <s v="Unchanged"/>
    <s v="Unchanged"/>
    <s v="Unchanged"/>
    <s v="Dengue and other seasonal diseases control should be more efficient. There should be proper mosquito spray services."/>
    <s v="Tree plantation "/>
    <m/>
    <n v="2.8333333333333335"/>
    <s v="Neutral"/>
    <n v="1.8333333333333333"/>
    <s v="Dissatisfied"/>
    <n v="2.2000000000000002"/>
    <s v="Dissatisfied"/>
    <n v="1.2"/>
    <s v="Very Dissatisfied"/>
    <n v="2"/>
    <s v="Dissatisfied"/>
  </r>
  <r>
    <s v=" Girish Park "/>
    <x v="2"/>
    <x v="0"/>
    <s v="Kolkata"/>
    <n v="51"/>
    <s v="Female"/>
    <s v="Hindu"/>
    <s v="General"/>
    <s v="6-10 year"/>
    <s v="Employed in Government sector"/>
    <s v="Postgraduate or Higher"/>
    <n v="4"/>
    <s v="More than 5 lakh"/>
    <s v="No"/>
    <s v="Husband "/>
    <n v="4"/>
    <n v="3"/>
    <n v="4"/>
    <n v="4"/>
    <n v="2"/>
    <n v="4"/>
    <n v="3"/>
    <n v="2"/>
    <n v="2"/>
    <n v="3"/>
    <n v="3"/>
    <n v="3"/>
    <n v="4"/>
    <n v="5"/>
    <n v="4"/>
    <n v="1"/>
    <n v="4"/>
    <n v="2"/>
    <n v="4"/>
    <n v="3"/>
    <n v="4"/>
    <n v="4"/>
    <n v="3"/>
    <n v="2"/>
    <n v="3"/>
    <n v="2"/>
    <s v="Getting better"/>
    <s v="Getting better"/>
    <s v="Getting worse"/>
    <s v="Unchanged"/>
    <s v="Getting worse"/>
    <s v="Unchanged"/>
    <s v="Getting better"/>
    <s v="Getting better"/>
    <s v="Getting better"/>
    <s v="Unchanged"/>
    <s v="Getting better"/>
    <s v="Unchanged"/>
    <s v="Hawker management"/>
    <s v="Reasonable market "/>
    <s v="Review quarterly "/>
    <n v="3.5"/>
    <s v="Satisfied"/>
    <n v="2.6666666666666665"/>
    <s v="Neutral"/>
    <n v="3.6"/>
    <s v="Satisfied"/>
    <n v="3.4"/>
    <s v="Satisfied"/>
    <n v="2.5"/>
    <s v="Dissatisfied"/>
  </r>
  <r>
    <s v=" Maniktala "/>
    <x v="2"/>
    <x v="0"/>
    <s v="Kolkata"/>
    <n v="23"/>
    <s v="Female"/>
    <s v="Hindu"/>
    <s v="General"/>
    <s v="1-5 year"/>
    <s v="Student"/>
    <s v="College Graduate"/>
    <n v="4"/>
    <s v="More than 5 lakh"/>
    <s v="No"/>
    <s v="Daughter "/>
    <n v="4"/>
    <n v="2"/>
    <n v="3"/>
    <n v="2"/>
    <n v="1"/>
    <n v="4"/>
    <n v="4"/>
    <n v="3"/>
    <n v="3"/>
    <n v="5"/>
    <n v="4"/>
    <n v="2"/>
    <n v="5"/>
    <n v="5"/>
    <n v="3"/>
    <n v="2"/>
    <n v="5"/>
    <n v="3"/>
    <n v="3"/>
    <n v="4"/>
    <n v="3"/>
    <n v="2"/>
    <n v="3"/>
    <n v="4"/>
    <n v="3"/>
    <n v="3"/>
    <s v="Unchanged"/>
    <s v="Getting better"/>
    <s v="Unchanged"/>
    <s v="Getting better"/>
    <s v="Getting worse"/>
    <s v="Getting better"/>
    <s v="Unchanged"/>
    <s v="Unchanged"/>
    <s v="Getting better"/>
    <s v="Getting better"/>
    <s v="Getting worse"/>
    <s v="Getting better"/>
    <m/>
    <m/>
    <m/>
    <n v="2.6666666666666665"/>
    <s v="Neutral"/>
    <n v="3.5"/>
    <s v="Satisfied"/>
    <n v="4"/>
    <s v="Satisfied"/>
    <n v="3"/>
    <s v="Neutral"/>
    <n v="3.25"/>
    <s v="Neutral"/>
  </r>
  <r>
    <s v=" Maniktala "/>
    <x v="2"/>
    <x v="0"/>
    <s v="Kolkata"/>
    <n v="24"/>
    <s v="Male"/>
    <s v="Hindu"/>
    <s v="General"/>
    <s v="More than 10 year"/>
    <s v="Employed in Private sector"/>
    <s v="College Graduate"/>
    <n v="3"/>
    <s v="More than 5 lakh"/>
    <s v="No"/>
    <s v="Son"/>
    <n v="2"/>
    <n v="4"/>
    <n v="2"/>
    <n v="1"/>
    <n v="1"/>
    <n v="4"/>
    <n v="2"/>
    <n v="3"/>
    <n v="3"/>
    <n v="3"/>
    <n v="3"/>
    <n v="2"/>
    <n v="3"/>
    <n v="4"/>
    <n v="2"/>
    <n v="2"/>
    <n v="2"/>
    <n v="1"/>
    <n v="1"/>
    <n v="2"/>
    <n v="1"/>
    <n v="1"/>
    <n v="2"/>
    <n v="2"/>
    <n v="1"/>
    <n v="1"/>
    <s v="Getting worse"/>
    <s v="Getting worse"/>
    <s v="Getting worse"/>
    <s v="Unchanged"/>
    <s v="Unchanged"/>
    <s v="Getting better"/>
    <s v="Unchanged"/>
    <s v="Unchanged"/>
    <s v="Unchanged"/>
    <s v="Getting better"/>
    <s v="Getting worse"/>
    <s v="Unchanged"/>
    <s v="Road network"/>
    <s v="Proper road network"/>
    <m/>
    <n v="2.3333333333333335"/>
    <s v="Dissatisfied"/>
    <n v="2.6666666666666665"/>
    <s v="Neutral"/>
    <n v="2.6"/>
    <s v="Neutral"/>
    <n v="1.2"/>
    <s v="Very Dissatisfied"/>
    <n v="1.5"/>
    <s v="Very Dissatisfied"/>
  </r>
  <r>
    <s v=" Girish Park "/>
    <x v="2"/>
    <x v="0"/>
    <s v="Kolkata"/>
    <n v="31"/>
    <s v="Female"/>
    <s v="Hindu"/>
    <s v="General"/>
    <s v="1-5 year"/>
    <s v="Homemaker  "/>
    <s v="College Graduate"/>
    <n v="4"/>
    <s v="More than 5 lakh"/>
    <s v="No"/>
    <s v="Wife"/>
    <n v="5"/>
    <n v="2"/>
    <n v="3"/>
    <n v="1"/>
    <n v="3"/>
    <n v="5"/>
    <n v="2"/>
    <n v="4"/>
    <n v="4"/>
    <n v="3"/>
    <n v="3"/>
    <n v="2"/>
    <n v="4"/>
    <n v="2"/>
    <n v="4"/>
    <n v="3"/>
    <n v="2"/>
    <n v="2"/>
    <n v="4"/>
    <n v="5"/>
    <n v="2"/>
    <n v="5"/>
    <n v="5"/>
    <n v="4"/>
    <n v="5"/>
    <n v="5"/>
    <s v="Getting worse"/>
    <s v="Unchanged"/>
    <s v="Getting better"/>
    <s v="Getting better"/>
    <s v="Getting better"/>
    <s v="Getting worse"/>
    <s v="Getting worse"/>
    <s v="Unchanged"/>
    <s v="Unchanged"/>
    <s v="Getting better"/>
    <s v="Unchanged"/>
    <s v="Getting worse"/>
    <s v="Water logging, domestic waste disposal, pest management"/>
    <s v="Waste management awareness program"/>
    <s v="Timely fumigation and pest control. "/>
    <n v="3.1666666666666665"/>
    <s v="Neutral"/>
    <n v="3"/>
    <s v="Neutral"/>
    <n v="3"/>
    <s v="Neutral"/>
    <n v="3.6"/>
    <s v="Satisfied"/>
    <n v="4.75"/>
    <s v="Very Satisfied"/>
  </r>
  <r>
    <s v=" Maniktala "/>
    <x v="2"/>
    <x v="0"/>
    <s v="Kolkata"/>
    <n v="40"/>
    <s v="Male"/>
    <s v="Hindu"/>
    <s v="General"/>
    <s v="More than 10 year"/>
    <s v="Employed in Government sector"/>
    <s v="College Graduate"/>
    <n v="5"/>
    <s v="More than 5 lakh"/>
    <s v="No"/>
    <s v="Son"/>
    <n v="1"/>
    <n v="3"/>
    <n v="3"/>
    <n v="3"/>
    <n v="4"/>
    <n v="5"/>
    <n v="5"/>
    <n v="4"/>
    <n v="5"/>
    <n v="5"/>
    <n v="4"/>
    <n v="2"/>
    <n v="3"/>
    <n v="5"/>
    <n v="2"/>
    <n v="3"/>
    <n v="4"/>
    <n v="2"/>
    <n v="3"/>
    <n v="5"/>
    <n v="3"/>
    <n v="2"/>
    <n v="4"/>
    <n v="4"/>
    <n v="3"/>
    <n v="3"/>
    <s v="Getting worse"/>
    <s v="Getting better"/>
    <s v="Getting better"/>
    <s v="Getting better"/>
    <s v="Getting worse"/>
    <s v="Getting better"/>
    <s v="Getting better"/>
    <s v="Unchanged"/>
    <s v="Getting better"/>
    <s v="Getting worse"/>
    <s v="Unchanged"/>
    <s v="Unchanged"/>
    <s v="Car parked in the road causing road congestion."/>
    <s v="Tree plantation and ensuring 24*7 water sully."/>
    <s v="NA"/>
    <n v="3.1666666666666665"/>
    <s v="Neutral"/>
    <n v="4.166666666666667"/>
    <s v="Satisfied"/>
    <n v="3.4"/>
    <s v="Satisfied"/>
    <n v="3"/>
    <s v="Neutral"/>
    <n v="3.5"/>
    <s v="Satisfied"/>
  </r>
  <r>
    <s v="Jorasanko "/>
    <x v="3"/>
    <x v="0"/>
    <s v="Kolkata"/>
    <n v="20"/>
    <s v="Male"/>
    <s v="Hindu"/>
    <s v="OBC"/>
    <s v="6-10 year"/>
    <s v="Student"/>
    <s v="Secondary School"/>
    <n v="6"/>
    <s v="1-2.5 lakh"/>
    <s v="No"/>
    <s v="Son"/>
    <n v="4"/>
    <n v="4"/>
    <n v="4"/>
    <n v="4"/>
    <n v="2"/>
    <n v="5"/>
    <n v="5"/>
    <n v="4"/>
    <n v="4"/>
    <n v="4"/>
    <n v="4"/>
    <n v="2"/>
    <n v="4"/>
    <n v="4"/>
    <n v="4"/>
    <n v="4"/>
    <n v="3"/>
    <n v="2"/>
    <n v="2"/>
    <n v="3"/>
    <n v="3"/>
    <n v="2"/>
    <n v="3"/>
    <n v="4"/>
    <n v="2"/>
    <n v="1"/>
    <s v="Getting worse"/>
    <s v="Unchanged"/>
    <s v="Getting better"/>
    <s v="Getting better"/>
    <s v="Getting better"/>
    <s v="Getting better"/>
    <s v="Getting better"/>
    <s v="Getting worse"/>
    <s v="Unchanged"/>
    <s v="Getting better"/>
    <s v="Getting worse"/>
    <s v="Unchanged"/>
    <s v="Road condition"/>
    <m/>
    <m/>
    <n v="3.8333333333333335"/>
    <s v="Satisfied"/>
    <n v="3.8333333333333335"/>
    <s v="Satisfied"/>
    <n v="3.8"/>
    <s v="Satisfied"/>
    <n v="2.4"/>
    <s v="Dissatisfied"/>
    <n v="2.5"/>
    <s v="Dissatisfied"/>
  </r>
  <r>
    <s v=" Rajabazar "/>
    <x v="3"/>
    <x v="0"/>
    <s v="Kolkata"/>
    <n v="62"/>
    <s v="Female"/>
    <s v="Hindu"/>
    <s v="General"/>
    <s v="More than 10 year"/>
    <s v="Self-employed"/>
    <s v="Primary School"/>
    <n v="2"/>
    <s v="Less than 1 lakh"/>
    <s v="No"/>
    <s v="Wife"/>
    <n v="2"/>
    <n v="4"/>
    <n v="2"/>
    <n v="4"/>
    <n v="4"/>
    <n v="5"/>
    <n v="2"/>
    <n v="4"/>
    <n v="2"/>
    <n v="4"/>
    <n v="4"/>
    <n v="5"/>
    <n v="2"/>
    <n v="4"/>
    <n v="4"/>
    <n v="3"/>
    <n v="2"/>
    <n v="1"/>
    <n v="2"/>
    <n v="2"/>
    <n v="2"/>
    <n v="2"/>
    <n v="3"/>
    <n v="4"/>
    <n v="4"/>
    <n v="2"/>
    <s v="Getting better"/>
    <s v="Getting better"/>
    <s v="Getting better"/>
    <s v="Getting better"/>
    <s v="Getting better"/>
    <s v="Unchanged"/>
    <s v="Unchanged"/>
    <s v="Getting better"/>
    <s v="Getting better"/>
    <s v="Getting better"/>
    <s v="Unchanged"/>
    <s v="Unchanged"/>
    <s v="Water logging issues"/>
    <m/>
    <m/>
    <n v="3.5"/>
    <s v="Satisfied"/>
    <n v="3.5"/>
    <s v="Satisfied"/>
    <n v="3"/>
    <s v="Neutral"/>
    <n v="1.8"/>
    <s v="Dissatisfied"/>
    <n v="3.25"/>
    <s v="Neutral"/>
  </r>
  <r>
    <s v=" Rajabazar "/>
    <x v="3"/>
    <x v="0"/>
    <s v="Kolkata"/>
    <n v="22"/>
    <s v="Male"/>
    <s v="Muslim"/>
    <s v="OBC"/>
    <s v="6-10 year"/>
    <s v="Student"/>
    <s v="Secondary School"/>
    <n v="5"/>
    <s v="More than 5 lakh"/>
    <s v="No"/>
    <s v="Son"/>
    <n v="4"/>
    <n v="4"/>
    <n v="4"/>
    <n v="4"/>
    <n v="3"/>
    <n v="5"/>
    <n v="4"/>
    <n v="4"/>
    <n v="4"/>
    <n v="4"/>
    <n v="3"/>
    <n v="5"/>
    <n v="4"/>
    <n v="4"/>
    <n v="2"/>
    <n v="2"/>
    <n v="4"/>
    <n v="2"/>
    <n v="2"/>
    <n v="2"/>
    <n v="2"/>
    <n v="2"/>
    <n v="2"/>
    <n v="3"/>
    <n v="4"/>
    <n v="3"/>
    <s v="Getting better"/>
    <s v="Getting better"/>
    <s v="Getting better"/>
    <s v="Getting better"/>
    <s v="Getting better"/>
    <s v="Getting better"/>
    <s v="Getting better"/>
    <s v="Unchanged"/>
    <s v="Unchanged"/>
    <s v="Getting better"/>
    <s v="Getting better"/>
    <s v="Unchanged"/>
    <s v="Pollution issues"/>
    <s v="Green space"/>
    <s v="Drainage problem"/>
    <n v="4"/>
    <s v="Satisfied"/>
    <n v="4"/>
    <s v="Satisfied"/>
    <n v="3.2"/>
    <s v="Neutral"/>
    <n v="2"/>
    <s v="Dissatisfied"/>
    <n v="3"/>
    <s v="Neutral"/>
  </r>
  <r>
    <s v="  Mg Road Metro "/>
    <x v="3"/>
    <x v="0"/>
    <s v="Kolkata"/>
    <n v="60"/>
    <s v="Female"/>
    <s v="Muslim"/>
    <s v="OBC"/>
    <s v="More than 10 year"/>
    <s v="Self-employed"/>
    <s v="Primary School"/>
    <n v="5"/>
    <s v="Less than 1 lakh"/>
    <s v="Yes"/>
    <s v="--"/>
    <n v="4"/>
    <n v="4"/>
    <n v="3"/>
    <n v="4"/>
    <n v="4"/>
    <n v="3"/>
    <n v="4"/>
    <n v="4"/>
    <n v="3"/>
    <n v="4"/>
    <n v="4"/>
    <n v="3"/>
    <n v="2"/>
    <n v="4"/>
    <n v="2"/>
    <n v="3"/>
    <n v="4"/>
    <n v="2"/>
    <n v="2"/>
    <n v="2"/>
    <n v="3"/>
    <n v="2"/>
    <n v="4"/>
    <n v="2"/>
    <n v="3"/>
    <n v="1"/>
    <s v="Unchanged"/>
    <s v="Unchanged"/>
    <s v="Getting better"/>
    <s v="Getting better"/>
    <s v="Getting better"/>
    <s v="Unchanged"/>
    <s v="Unchanged"/>
    <s v="Unchanged"/>
    <s v="Unchanged"/>
    <s v="Getting better"/>
    <s v="Unchanged"/>
    <s v="Unchanged"/>
    <m/>
    <m/>
    <m/>
    <n v="3.6666666666666665"/>
    <s v="Satisfied"/>
    <n v="3.6666666666666665"/>
    <s v="Satisfied"/>
    <n v="3"/>
    <s v="Neutral"/>
    <n v="2.2000000000000002"/>
    <s v="Dissatisfied"/>
    <n v="2.5"/>
    <s v="Dissatisfied"/>
  </r>
  <r>
    <s v="Mg Road Metro "/>
    <x v="3"/>
    <x v="0"/>
    <s v="Kolkata"/>
    <n v="62"/>
    <s v="Male"/>
    <s v="Muslim"/>
    <s v="OBC"/>
    <s v="More than 10 year"/>
    <s v="Self-employed"/>
    <s v="Primary School"/>
    <n v="4"/>
    <s v="Less than 1 lakh"/>
    <s v="Yes"/>
    <s v="--"/>
    <n v="4"/>
    <n v="4"/>
    <n v="4"/>
    <n v="4"/>
    <n v="2"/>
    <n v="4"/>
    <n v="4"/>
    <n v="4"/>
    <n v="4"/>
    <n v="4"/>
    <n v="2"/>
    <n v="4"/>
    <n v="4"/>
    <n v="4"/>
    <n v="3"/>
    <n v="2"/>
    <n v="4"/>
    <n v="2"/>
    <n v="4"/>
    <n v="2"/>
    <n v="4"/>
    <n v="2"/>
    <n v="4"/>
    <n v="3"/>
    <m/>
    <n v="4"/>
    <s v="Getting worse"/>
    <s v="Getting better"/>
    <s v="Getting better"/>
    <s v="Getting better"/>
    <s v="Getting better"/>
    <s v="Unchanged"/>
    <s v="Unchanged"/>
    <s v="Unchanged"/>
    <s v="Unchanged"/>
    <s v="Getting better"/>
    <s v="Unchanged"/>
    <s v="Unchanged"/>
    <s v="Drugs &amp; alcohol addiction problems, law &amp; order"/>
    <m/>
    <m/>
    <n v="3.6666666666666665"/>
    <s v="Satisfied"/>
    <n v="3.6666666666666665"/>
    <s v="Satisfied"/>
    <n v="3.4"/>
    <s v="Satisfied"/>
    <n v="2.8"/>
    <s v="Neutral"/>
    <n v="3.6666666666666665"/>
    <s v="Satisfied"/>
  </r>
  <r>
    <s v="Mg Road Metro "/>
    <x v="3"/>
    <x v="0"/>
    <s v="Kolkata"/>
    <n v="33"/>
    <s v="Male"/>
    <s v="Muslim"/>
    <s v="OBC"/>
    <s v="More than 10 year"/>
    <s v="Self-employed"/>
    <s v="Primary School"/>
    <n v="5"/>
    <s v="Less than 1 lakh"/>
    <s v="No"/>
    <s v="Son"/>
    <n v="4"/>
    <n v="4"/>
    <n v="4"/>
    <n v="5"/>
    <n v="4"/>
    <n v="5"/>
    <n v="4"/>
    <n v="4"/>
    <n v="4"/>
    <n v="5"/>
    <n v="4"/>
    <n v="5"/>
    <n v="5"/>
    <n v="5"/>
    <n v="1"/>
    <n v="3"/>
    <n v="5"/>
    <n v="2"/>
    <n v="4"/>
    <n v="1"/>
    <n v="5"/>
    <n v="2"/>
    <n v="4"/>
    <n v="4"/>
    <n v="5"/>
    <n v="2"/>
    <s v="Getting better"/>
    <s v="Getting better"/>
    <s v="Getting better"/>
    <s v="Getting better"/>
    <s v="Getting better"/>
    <s v="Unchanged"/>
    <s v="Unchanged"/>
    <s v="Unchanged"/>
    <s v="Unchanged"/>
    <s v="Getting better"/>
    <s v="Unchanged"/>
    <s v="Unchanged"/>
    <s v="Lack of proper urban planning, drainage problem"/>
    <s v="Recreational facilities"/>
    <m/>
    <n v="4.333333333333333"/>
    <s v="Very Satisfied"/>
    <n v="4.333333333333333"/>
    <s v="Very Satisfied"/>
    <n v="3.8"/>
    <s v="Satisfied"/>
    <n v="2.8"/>
    <s v="Neutral"/>
    <n v="3.75"/>
    <s v="Satisfied"/>
  </r>
  <r>
    <s v=" Marcus Lane "/>
    <x v="3"/>
    <x v="0"/>
    <s v="Kolkata"/>
    <n v="24"/>
    <s v="Female"/>
    <s v="Hindu"/>
    <s v="General"/>
    <s v="1-5 year"/>
    <s v="Homemaker  "/>
    <s v="Secondary School"/>
    <n v="3"/>
    <s v="1-2.5 lakh"/>
    <s v="No"/>
    <s v="Wife"/>
    <n v="5"/>
    <n v="4"/>
    <n v="4"/>
    <n v="2"/>
    <n v="4"/>
    <n v="5"/>
    <n v="5"/>
    <n v="4"/>
    <n v="4"/>
    <n v="2"/>
    <n v="4"/>
    <n v="5"/>
    <n v="4"/>
    <n v="4"/>
    <n v="4"/>
    <n v="3"/>
    <n v="4"/>
    <n v="3"/>
    <n v="4"/>
    <n v="2"/>
    <n v="3"/>
    <n v="1"/>
    <n v="4"/>
    <n v="4"/>
    <n v="4"/>
    <n v="4"/>
    <s v="Getting better"/>
    <s v="Getting better"/>
    <s v="Getting better"/>
    <s v="Getting better"/>
    <s v="Unchanged"/>
    <s v="Unchanged"/>
    <s v="Unchanged"/>
    <s v="Getting better"/>
    <s v="Unchanged"/>
    <s v="Getting better"/>
    <s v="Getting better"/>
    <s v="Getting worse"/>
    <s v="Water logging issues"/>
    <m/>
    <m/>
    <n v="4"/>
    <s v="Satisfied"/>
    <n v="4"/>
    <s v="Satisfied"/>
    <n v="3.8"/>
    <s v="Satisfied"/>
    <n v="2.6"/>
    <s v="Neutral"/>
    <n v="4"/>
    <s v="Satisfied"/>
  </r>
  <r>
    <s v="Mg Road Metro "/>
    <x v="3"/>
    <x v="0"/>
    <s v="Kolkata"/>
    <n v="60"/>
    <s v="Male"/>
    <s v="Hindu"/>
    <s v="OBC"/>
    <s v="More than 10 year"/>
    <s v="Homemaker  "/>
    <s v="Primary School"/>
    <n v="5"/>
    <s v="Less than 1 lakh"/>
    <s v="Yes"/>
    <s v="--"/>
    <n v="1"/>
    <n v="1"/>
    <n v="1"/>
    <n v="1"/>
    <n v="1"/>
    <n v="3"/>
    <n v="1"/>
    <n v="1"/>
    <n v="1"/>
    <n v="1"/>
    <n v="1"/>
    <n v="3"/>
    <n v="1"/>
    <n v="4"/>
    <n v="1"/>
    <n v="3"/>
    <n v="2"/>
    <n v="3"/>
    <n v="2"/>
    <n v="1"/>
    <n v="3"/>
    <n v="3"/>
    <n v="4"/>
    <n v="3"/>
    <n v="2"/>
    <n v="4"/>
    <s v="Getting worse"/>
    <s v="Getting worse"/>
    <s v="Getting worse"/>
    <s v="Getting better"/>
    <s v="Getting worse"/>
    <s v="Getting worse"/>
    <s v="Getting worse"/>
    <s v="Unchanged"/>
    <s v="Unchanged"/>
    <s v="Unchanged"/>
    <s v="Getting better"/>
    <s v="Unchanged"/>
    <s v="Bad urban planning and water logging issues"/>
    <m/>
    <s v="More public medical facilities"/>
    <n v="1.3333333333333333"/>
    <s v="Very Dissatisfied"/>
    <n v="1.3333333333333333"/>
    <s v="Very Dissatisfied"/>
    <n v="2.2000000000000002"/>
    <s v="Dissatisfied"/>
    <n v="2.4"/>
    <s v="Dissatisfied"/>
    <n v="3.25"/>
    <s v="Neutral"/>
  </r>
  <r>
    <s v="Mg Road Metro "/>
    <x v="3"/>
    <x v="0"/>
    <s v="Kolkata"/>
    <n v="56"/>
    <s v="Male"/>
    <s v="Muslim"/>
    <s v="OBC"/>
    <s v="More than 10 year"/>
    <s v="Self-employed"/>
    <s v="Primary School"/>
    <n v="5"/>
    <s v="Less than 1 lakh"/>
    <s v="Yes"/>
    <s v="--"/>
    <n v="4"/>
    <n v="4"/>
    <n v="5"/>
    <n v="3"/>
    <n v="4"/>
    <n v="4"/>
    <n v="4"/>
    <n v="4"/>
    <n v="5"/>
    <n v="3"/>
    <n v="4"/>
    <n v="4"/>
    <n v="2"/>
    <n v="4"/>
    <n v="2"/>
    <n v="3"/>
    <n v="4"/>
    <n v="2"/>
    <n v="3"/>
    <n v="1"/>
    <n v="3"/>
    <n v="1"/>
    <n v="3"/>
    <n v="4"/>
    <n v="3"/>
    <n v="2"/>
    <s v="Getting better"/>
    <s v="Unchanged"/>
    <s v="Getting better"/>
    <s v="Getting better"/>
    <s v="Unchanged"/>
    <s v="Getting worse"/>
    <s v="Getting worse"/>
    <s v="Unchanged"/>
    <s v="Getting worse"/>
    <s v="Getting better"/>
    <s v="Unchanged"/>
    <s v="Getting worse"/>
    <s v="Water logging issues &amp; issues due to bad urban planning"/>
    <s v="Recreational area"/>
    <m/>
    <n v="4"/>
    <s v="Satisfied"/>
    <n v="4"/>
    <s v="Satisfied"/>
    <n v="3"/>
    <s v="Neutral"/>
    <n v="2"/>
    <s v="Dissatisfied"/>
    <n v="3"/>
    <s v="Neutral"/>
  </r>
  <r>
    <s v=" College Street Area "/>
    <x v="3"/>
    <x v="0"/>
    <s v="Kolkata"/>
    <n v="72"/>
    <s v="Male"/>
    <s v="Others"/>
    <s v="General"/>
    <s v="More than 10 year"/>
    <s v="Retired"/>
    <s v="Secondary School"/>
    <n v="5"/>
    <s v="More than 5 lakh"/>
    <s v="Yes"/>
    <s v="--"/>
    <n v="3"/>
    <n v="4"/>
    <n v="2"/>
    <n v="2"/>
    <n v="3"/>
    <n v="4"/>
    <n v="3"/>
    <n v="4"/>
    <n v="2"/>
    <n v="2"/>
    <n v="3"/>
    <n v="4"/>
    <n v="4"/>
    <n v="4"/>
    <n v="1"/>
    <n v="2"/>
    <n v="4"/>
    <n v="2"/>
    <n v="3"/>
    <n v="2"/>
    <n v="2"/>
    <n v="2"/>
    <n v="2"/>
    <n v="2"/>
    <n v="2"/>
    <n v="3"/>
    <s v="Getting worse"/>
    <s v="Unchanged"/>
    <s v="Getting better"/>
    <s v="Getting better"/>
    <s v="Getting better"/>
    <s v="Unchanged"/>
    <s v="Unchanged"/>
    <s v="Getting better"/>
    <s v="Unchanged"/>
    <s v="Getting better"/>
    <s v="Getting worse"/>
    <s v="Unchanged"/>
    <s v="Law &amp; order"/>
    <m/>
    <m/>
    <n v="3"/>
    <s v="Neutral"/>
    <n v="3"/>
    <s v="Neutral"/>
    <n v="3"/>
    <s v="Neutral"/>
    <n v="2.2000000000000002"/>
    <s v="Dissatisfied"/>
    <n v="2.25"/>
    <s v="Dissatisfied"/>
  </r>
  <r>
    <s v=" College Street Area "/>
    <x v="3"/>
    <x v="0"/>
    <s v="Kolkata"/>
    <n v="44"/>
    <s v="Male"/>
    <s v="Hindu"/>
    <s v="General"/>
    <s v="More than 10 year"/>
    <s v="Self-employed"/>
    <s v="Secondary School"/>
    <n v="4"/>
    <s v="More than 5 lakh"/>
    <s v="Yes"/>
    <s v="--"/>
    <n v="4"/>
    <n v="4"/>
    <n v="1"/>
    <n v="2"/>
    <n v="4"/>
    <n v="5"/>
    <n v="4"/>
    <n v="4"/>
    <n v="1"/>
    <n v="2"/>
    <n v="4"/>
    <n v="5"/>
    <n v="4"/>
    <n v="4"/>
    <n v="2"/>
    <n v="2"/>
    <n v="5"/>
    <n v="2"/>
    <n v="3"/>
    <n v="2"/>
    <n v="2"/>
    <n v="2"/>
    <n v="4"/>
    <n v="4"/>
    <n v="4"/>
    <n v="2"/>
    <s v="Getting worse"/>
    <s v="Getting worse"/>
    <s v="Unchanged"/>
    <s v="Getting better"/>
    <s v="Unchanged"/>
    <s v="Unchanged"/>
    <s v="Unchanged"/>
    <s v="Getting better"/>
    <s v="Unchanged"/>
    <s v="Getting better"/>
    <s v="Getting worse"/>
    <s v="Unchanged"/>
    <s v="Water logging issues, dengue &amp; malaria problem"/>
    <m/>
    <m/>
    <n v="3.3333333333333335"/>
    <s v="Neutral"/>
    <n v="3.3333333333333335"/>
    <s v="Neutral"/>
    <n v="3.4"/>
    <s v="Satisfied"/>
    <n v="2.2000000000000002"/>
    <s v="Dissatisfied"/>
    <n v="3.5"/>
    <s v="Satisfied"/>
  </r>
  <r>
    <s v=" College Street Area "/>
    <x v="3"/>
    <x v="0"/>
    <s v="Kolkata"/>
    <n v="54"/>
    <s v="Male"/>
    <s v="Hindu"/>
    <s v="General"/>
    <s v="More than 10 year"/>
    <s v="Self-employed"/>
    <s v="Secondary School"/>
    <n v="5"/>
    <s v="2.5-5 lakh"/>
    <s v="Yes"/>
    <s v="--"/>
    <n v="4"/>
    <n v="4"/>
    <n v="5"/>
    <n v="3"/>
    <n v="2"/>
    <n v="5"/>
    <n v="4"/>
    <n v="4"/>
    <n v="5"/>
    <n v="3"/>
    <n v="2"/>
    <n v="5"/>
    <n v="4"/>
    <n v="4"/>
    <n v="2"/>
    <n v="2"/>
    <n v="4"/>
    <n v="2"/>
    <n v="2"/>
    <n v="2"/>
    <n v="2"/>
    <n v="2"/>
    <n v="4"/>
    <n v="4"/>
    <n v="3"/>
    <n v="3"/>
    <s v="Unchanged"/>
    <s v="Unchanged"/>
    <s v="Unchanged"/>
    <s v="Getting better"/>
    <s v="Getting better"/>
    <s v="Unchanged"/>
    <s v="Unchanged"/>
    <s v="Unchanged"/>
    <s v="Unchanged"/>
    <s v="Getting better"/>
    <s v="Getting worse"/>
    <s v="Unchanged"/>
    <s v="Footpath and hawker issues"/>
    <m/>
    <m/>
    <n v="3.8333333333333335"/>
    <s v="Satisfied"/>
    <n v="3.8333333333333335"/>
    <s v="Satisfied"/>
    <n v="3.2"/>
    <s v="Neutral"/>
    <n v="2"/>
    <s v="Dissatisfied"/>
    <n v="3.5"/>
    <s v="Satisfied"/>
  </r>
  <r>
    <s v=" College Street Area "/>
    <x v="3"/>
    <x v="0"/>
    <s v="Kolkata"/>
    <n v="65"/>
    <s v="Male"/>
    <s v="Hindu"/>
    <s v="General"/>
    <s v="More than 10 year"/>
    <s v="Self-employed"/>
    <s v="College Graduate"/>
    <n v="4"/>
    <s v="2.5-5 lakh"/>
    <s v="Yes"/>
    <s v="--"/>
    <n v="4"/>
    <n v="2"/>
    <n v="1"/>
    <n v="1"/>
    <n v="2"/>
    <n v="5"/>
    <n v="4"/>
    <n v="2"/>
    <n v="1"/>
    <n v="1"/>
    <n v="2"/>
    <n v="5"/>
    <n v="4"/>
    <n v="2"/>
    <n v="3"/>
    <n v="3"/>
    <n v="5"/>
    <n v="1"/>
    <n v="1"/>
    <n v="2"/>
    <n v="1"/>
    <n v="2"/>
    <n v="2"/>
    <n v="4"/>
    <n v="2"/>
    <n v="2"/>
    <s v="Unchanged"/>
    <s v="Unchanged"/>
    <s v="Getting worse"/>
    <s v="Getting better"/>
    <s v="Unchanged"/>
    <s v="Getting worse"/>
    <s v="Getting worse"/>
    <s v="Unchanged"/>
    <s v="Unchanged"/>
    <s v="Getting better"/>
    <s v="Getting worse"/>
    <s v="Getting worse"/>
    <s v="Footpath and hawker problem , problems due to one way traffic"/>
    <s v="Public toilet"/>
    <m/>
    <n v="2.5"/>
    <s v="Dissatisfied"/>
    <n v="2.5"/>
    <s v="Dissatisfied"/>
    <n v="3.4"/>
    <s v="Satisfied"/>
    <n v="1.4"/>
    <s v="Very Dissatisfied"/>
    <n v="2.5"/>
    <s v="Dissatisfied"/>
  </r>
  <r>
    <s v=" Maidan "/>
    <x v="4"/>
    <x v="0"/>
    <s v="Kolkata"/>
    <n v="58"/>
    <s v="Male"/>
    <s v="Hindu"/>
    <s v="SC"/>
    <s v="More than 10 year"/>
    <s v="Self-employed"/>
    <s v="Primary School"/>
    <n v="6"/>
    <s v="Less than 1 lakh"/>
    <s v="Yes"/>
    <s v="--"/>
    <n v="4"/>
    <n v="4"/>
    <n v="1"/>
    <n v="4"/>
    <n v="4"/>
    <n v="5"/>
    <n v="4"/>
    <n v="1"/>
    <n v="4"/>
    <n v="3"/>
    <n v="2"/>
    <n v="2"/>
    <n v="4"/>
    <n v="4"/>
    <n v="4"/>
    <n v="3"/>
    <n v="4"/>
    <n v="4"/>
    <n v="3"/>
    <n v="2"/>
    <n v="4"/>
    <n v="4"/>
    <n v="2"/>
    <n v="2"/>
    <n v="2"/>
    <n v="4"/>
    <s v="Getting better"/>
    <s v="Getting better"/>
    <s v="Getting better"/>
    <s v="Getting better"/>
    <s v="Getting better"/>
    <s v="Unchanged"/>
    <s v="Unchanged"/>
    <s v="Getting better"/>
    <s v="Getting better"/>
    <s v="Getting better"/>
    <s v="Unchanged"/>
    <s v="Unchanged"/>
    <s v="Water logging, unclean drains &amp; spread of diseases"/>
    <m/>
    <m/>
    <n v="3.6666666666666665"/>
    <s v="Satisfied"/>
    <n v="2.6666666666666665"/>
    <s v="Neutral"/>
    <n v="3.8"/>
    <s v="Satisfied"/>
    <n v="3.4"/>
    <s v="Satisfied"/>
    <n v="2.5"/>
    <s v="Dissatisfied"/>
  </r>
  <r>
    <s v=" Maidan "/>
    <x v="4"/>
    <x v="0"/>
    <s v="Kolkata"/>
    <n v="17"/>
    <s v="Male"/>
    <s v="Muslim"/>
    <s v="OBC"/>
    <s v="More than 10 year"/>
    <s v="Student"/>
    <s v="Secondary School"/>
    <n v="8"/>
    <s v="2.5-5 lakh"/>
    <s v="No"/>
    <s v="Grandson"/>
    <n v="4"/>
    <n v="4"/>
    <n v="2"/>
    <n v="4"/>
    <n v="4"/>
    <n v="5"/>
    <n v="4"/>
    <n v="4"/>
    <n v="4"/>
    <n v="4"/>
    <n v="3"/>
    <n v="5"/>
    <n v="4"/>
    <n v="4"/>
    <n v="3"/>
    <n v="4"/>
    <n v="4"/>
    <n v="2"/>
    <n v="4"/>
    <n v="2"/>
    <n v="4"/>
    <n v="2"/>
    <n v="3"/>
    <n v="3"/>
    <n v="3"/>
    <n v="4"/>
    <s v="Getting better"/>
    <s v="Getting better"/>
    <s v="Getting better"/>
    <s v="Getting better"/>
    <s v="Getting better"/>
    <s v="Unchanged"/>
    <s v="Unchanged"/>
    <s v="Getting better"/>
    <s v="Unchanged"/>
    <s v="Getting better"/>
    <s v="Unchanged"/>
    <s v="Unchanged"/>
    <s v="Water logging and lack of public toilets"/>
    <m/>
    <m/>
    <n v="3.8333333333333335"/>
    <s v="Satisfied"/>
    <n v="4"/>
    <s v="Satisfied"/>
    <n v="3.8"/>
    <s v="Satisfied"/>
    <n v="2.8"/>
    <s v="Neutral"/>
    <n v="3.25"/>
    <s v="Neutral"/>
  </r>
  <r>
    <s v=" Maidan "/>
    <x v="4"/>
    <x v="0"/>
    <s v="Kolkata"/>
    <n v="61"/>
    <s v="Male"/>
    <s v="Hindu"/>
    <s v="General"/>
    <s v="More than 10 year"/>
    <s v="Employed in Private sector"/>
    <s v="Primary School"/>
    <n v="3"/>
    <s v="1-2.5 lakh"/>
    <s v="Yes"/>
    <s v="--"/>
    <n v="5"/>
    <n v="5"/>
    <n v="1"/>
    <n v="3"/>
    <n v="4"/>
    <n v="5"/>
    <n v="4"/>
    <n v="4"/>
    <n v="4"/>
    <n v="4"/>
    <n v="4"/>
    <n v="4"/>
    <n v="2"/>
    <n v="3"/>
    <n v="3"/>
    <n v="3"/>
    <n v="4"/>
    <n v="2"/>
    <n v="4"/>
    <n v="3"/>
    <n v="4"/>
    <n v="4"/>
    <n v="4"/>
    <n v="3"/>
    <n v="4"/>
    <n v="3"/>
    <s v="Getting better"/>
    <s v="Getting better"/>
    <s v="Getting better"/>
    <s v="Getting better"/>
    <s v="Getting better"/>
    <s v="Unchanged"/>
    <s v="Unchanged"/>
    <s v="Unchanged"/>
    <s v="Unchanged"/>
    <s v="Getting better"/>
    <s v="Getting worse"/>
    <s v="Unchanged"/>
    <m/>
    <m/>
    <m/>
    <n v="3.8333333333333335"/>
    <s v="Satisfied"/>
    <n v="4"/>
    <s v="Satisfied"/>
    <n v="3"/>
    <s v="Neutral"/>
    <n v="3.4"/>
    <s v="Satisfied"/>
    <n v="3.5"/>
    <s v="Satisfied"/>
  </r>
  <r>
    <s v=" Boubazar "/>
    <x v="4"/>
    <x v="0"/>
    <s v="Kolkata"/>
    <n v="29"/>
    <s v="Male"/>
    <s v="Hindu"/>
    <s v="General"/>
    <s v="More than 10 year"/>
    <s v="Employed in Private sector"/>
    <s v="Postgraduate or Higher"/>
    <n v="4"/>
    <s v="More than 5 lakh"/>
    <s v="No"/>
    <s v="Son"/>
    <n v="4"/>
    <n v="4"/>
    <n v="4"/>
    <n v="3"/>
    <n v="2"/>
    <n v="4"/>
    <n v="4"/>
    <n v="4"/>
    <n v="4"/>
    <n v="3"/>
    <n v="2"/>
    <n v="4"/>
    <n v="4"/>
    <n v="4"/>
    <n v="3"/>
    <n v="2"/>
    <n v="3"/>
    <n v="3"/>
    <n v="4"/>
    <n v="2"/>
    <n v="2"/>
    <n v="2"/>
    <n v="2"/>
    <n v="2"/>
    <n v="2"/>
    <n v="2"/>
    <s v="Getting better"/>
    <s v="Getting better"/>
    <s v="Unchanged"/>
    <s v="Getting better"/>
    <s v="Getting better"/>
    <s v="Getting better"/>
    <s v="Getting better"/>
    <s v="Unchanged"/>
    <s v="Unchanged"/>
    <s v="Getting better"/>
    <s v="Unchanged"/>
    <s v="Getting better"/>
    <s v="Water logging and over crowding issues"/>
    <s v="Hawker &amp; footpath management, transport management"/>
    <s v="More transparent complaint taking and resolution process"/>
    <n v="3.5"/>
    <s v="Satisfied"/>
    <n v="3.5"/>
    <s v="Satisfied"/>
    <n v="3.2"/>
    <s v="Neutral"/>
    <n v="2.6"/>
    <s v="Neutral"/>
    <n v="2"/>
    <s v="Dissatisfied"/>
  </r>
  <r>
    <s v=" Boubazar "/>
    <x v="4"/>
    <x v="0"/>
    <s v="Kolkata"/>
    <n v="38"/>
    <s v="Male"/>
    <s v="Hindu"/>
    <s v="OBC"/>
    <s v="More than 10 year"/>
    <s v="Self-employed"/>
    <s v="Primary School"/>
    <n v="7"/>
    <s v="2.5-5 lakh"/>
    <s v="Yes"/>
    <s v="--"/>
    <n v="4"/>
    <n v="4"/>
    <n v="4"/>
    <n v="4"/>
    <n v="4"/>
    <n v="5"/>
    <n v="4"/>
    <n v="4"/>
    <n v="4"/>
    <n v="4"/>
    <n v="4"/>
    <n v="5"/>
    <n v="4"/>
    <n v="4"/>
    <n v="2"/>
    <n v="2"/>
    <n v="4"/>
    <n v="2"/>
    <n v="2"/>
    <n v="4"/>
    <n v="4"/>
    <n v="2"/>
    <n v="1"/>
    <n v="1"/>
    <n v="1"/>
    <n v="1"/>
    <s v="Unchanged"/>
    <s v="Getting worse"/>
    <s v="Getting worse"/>
    <s v="Getting better"/>
    <s v="Getting worse"/>
    <s v="Getting worse"/>
    <s v="Getting worse"/>
    <s v="Getting worse"/>
    <s v="Unchanged"/>
    <s v="Getting better"/>
    <s v="Getting worse"/>
    <s v="Getting worse"/>
    <s v="Water logging issues"/>
    <m/>
    <s v="Public medical facilities"/>
    <n v="4.166666666666667"/>
    <s v="Satisfied"/>
    <n v="4.166666666666667"/>
    <s v="Satisfied"/>
    <n v="3.2"/>
    <s v="Neutral"/>
    <n v="2.8"/>
    <s v="Neutral"/>
    <n v="1"/>
    <s v="Very Dissatisfied"/>
  </r>
  <r>
    <s v=" Boubazar "/>
    <x v="4"/>
    <x v="0"/>
    <s v="Kolkata"/>
    <n v="55"/>
    <s v="Male"/>
    <s v="Hindu"/>
    <s v="General"/>
    <s v="More than 10 year"/>
    <s v="Self-employed"/>
    <s v="Primary School"/>
    <n v="4"/>
    <s v="Less than 1 lakh"/>
    <s v="Yes"/>
    <s v="--"/>
    <n v="4"/>
    <n v="4"/>
    <n v="3"/>
    <n v="4"/>
    <n v="4"/>
    <n v="5"/>
    <n v="4"/>
    <n v="4"/>
    <n v="3"/>
    <n v="4"/>
    <n v="4"/>
    <n v="5"/>
    <n v="4"/>
    <n v="4"/>
    <n v="4"/>
    <n v="3"/>
    <n v="4"/>
    <n v="4"/>
    <n v="4"/>
    <n v="4"/>
    <n v="4"/>
    <n v="4"/>
    <n v="4"/>
    <n v="3"/>
    <n v="4"/>
    <n v="4"/>
    <s v="Getting better"/>
    <s v="Getting better"/>
    <s v="Getting better"/>
    <s v="Getting better"/>
    <s v="Unchanged"/>
    <s v="Unchanged"/>
    <s v="Unchanged"/>
    <s v="Getting better"/>
    <s v="Unchanged"/>
    <s v="Getting better"/>
    <s v="Unchanged"/>
    <s v="Unchanged"/>
    <m/>
    <m/>
    <m/>
    <n v="4"/>
    <s v="Satisfied"/>
    <n v="4"/>
    <s v="Satisfied"/>
    <n v="3.8"/>
    <s v="Satisfied"/>
    <n v="4"/>
    <s v="Satisfied"/>
    <n v="3.75"/>
    <s v="Satisfied"/>
  </r>
  <r>
    <s v=" Boubazar "/>
    <x v="4"/>
    <x v="0"/>
    <s v="Kolkata"/>
    <n v="51"/>
    <s v="Female"/>
    <s v="Hindu"/>
    <s v="General"/>
    <s v="More than 10 year"/>
    <s v="Employed in Government sector"/>
    <s v="College Graduate"/>
    <n v="5"/>
    <s v="More than 5 lakh"/>
    <s v="Yes"/>
    <s v="Wife"/>
    <n v="5"/>
    <n v="5"/>
    <n v="4"/>
    <n v="3"/>
    <n v="2"/>
    <n v="5"/>
    <n v="5"/>
    <n v="5"/>
    <n v="4"/>
    <n v="3"/>
    <n v="2"/>
    <n v="5"/>
    <n v="4"/>
    <n v="4"/>
    <n v="3"/>
    <n v="2"/>
    <n v="5"/>
    <n v="2"/>
    <n v="4"/>
    <n v="2"/>
    <n v="2"/>
    <n v="4"/>
    <n v="4"/>
    <n v="4"/>
    <n v="4"/>
    <n v="4"/>
    <s v="Unchanged"/>
    <s v="Unchanged"/>
    <s v="Getting better"/>
    <s v="Getting better"/>
    <s v="Getting better"/>
    <s v="Getting better"/>
    <s v="Getting better"/>
    <s v="Getting better"/>
    <s v="Getting better"/>
    <s v="Getting better"/>
    <s v="Getting better"/>
    <s v="Unchanged"/>
    <s v="Footpath and hawker issues"/>
    <m/>
    <m/>
    <n v="4"/>
    <s v="Satisfied"/>
    <n v="4"/>
    <s v="Satisfied"/>
    <n v="3.6"/>
    <s v="Satisfied"/>
    <n v="2.8"/>
    <s v="Neutral"/>
    <n v="4"/>
    <s v="Satisfied"/>
  </r>
  <r>
    <s v=" Maidan "/>
    <x v="5"/>
    <x v="0"/>
    <s v="Kolkata"/>
    <n v="62"/>
    <s v="Male"/>
    <s v="Hindu"/>
    <s v="SC"/>
    <s v="More than 10 year"/>
    <s v="Employed in Private sector"/>
    <s v="Secondary School"/>
    <n v="2"/>
    <s v="1-2.5 lakh"/>
    <s v="Yes"/>
    <s v="--"/>
    <n v="4"/>
    <n v="4"/>
    <n v="1"/>
    <n v="2"/>
    <n v="4"/>
    <n v="5"/>
    <n v="4"/>
    <n v="4"/>
    <n v="5"/>
    <n v="4"/>
    <n v="4"/>
    <n v="4"/>
    <n v="3"/>
    <n v="4"/>
    <n v="2"/>
    <n v="4"/>
    <n v="3"/>
    <n v="2"/>
    <n v="4"/>
    <n v="1"/>
    <n v="2"/>
    <n v="2"/>
    <n v="4"/>
    <n v="4"/>
    <n v="4"/>
    <n v="4"/>
    <s v="Unchanged"/>
    <s v="Unchanged"/>
    <s v="Unchanged"/>
    <s v="Getting better"/>
    <s v="Unchanged"/>
    <s v="Unchanged"/>
    <s v="Unchanged"/>
    <s v="Getting better"/>
    <s v="Getting better"/>
    <s v="Getting better"/>
    <s v="Getting worse"/>
    <s v="Unchanged"/>
    <s v="Water logging"/>
    <m/>
    <m/>
    <n v="3.3333333333333335"/>
    <s v="Neutral"/>
    <n v="4.166666666666667"/>
    <s v="Satisfied"/>
    <n v="3.2"/>
    <s v="Neutral"/>
    <n v="2.2000000000000002"/>
    <s v="Dissatisfied"/>
    <n v="4"/>
    <s v="Satisfied"/>
  </r>
  <r>
    <s v=" Maidan "/>
    <x v="5"/>
    <x v="0"/>
    <s v="Kolkata"/>
    <n v="45"/>
    <s v="Male"/>
    <s v="Hindu"/>
    <s v="General"/>
    <s v="More than 10 year"/>
    <s v="Self-employed"/>
    <s v="College Graduate"/>
    <n v="4"/>
    <s v="More than 5 lakh"/>
    <s v="Yes"/>
    <s v="--"/>
    <n v="4"/>
    <n v="4"/>
    <n v="4"/>
    <n v="4"/>
    <n v="3"/>
    <n v="5"/>
    <n v="4"/>
    <n v="4"/>
    <n v="4"/>
    <n v="4"/>
    <n v="3"/>
    <n v="4"/>
    <n v="3"/>
    <n v="5"/>
    <n v="5"/>
    <n v="3"/>
    <n v="5"/>
    <n v="2"/>
    <n v="2"/>
    <n v="4"/>
    <n v="2"/>
    <n v="3"/>
    <n v="2"/>
    <n v="2"/>
    <n v="2"/>
    <n v="1"/>
    <s v="Getting better"/>
    <s v="Getting better"/>
    <s v="Unchanged"/>
    <s v="Getting better"/>
    <s v="Getting better"/>
    <s v="Unchanged"/>
    <s v="Unchanged"/>
    <s v="Getting better"/>
    <s v="Getting worse"/>
    <s v="Getting better"/>
    <s v="Getting worse"/>
    <s v="Unchanged"/>
    <s v="Law &amp; order"/>
    <m/>
    <m/>
    <n v="4"/>
    <s v="Satisfied"/>
    <n v="3.8333333333333335"/>
    <s v="Satisfied"/>
    <n v="4.2"/>
    <s v="Very Satisfied"/>
    <n v="2.6"/>
    <s v="Neutral"/>
    <n v="1.75"/>
    <s v="Very Dissatisfied"/>
  </r>
  <r>
    <s v=" Maidan "/>
    <x v="5"/>
    <x v="0"/>
    <s v="Kolkata"/>
    <n v="28"/>
    <s v="Female"/>
    <s v="Hindu"/>
    <s v="General"/>
    <s v="1-5 year"/>
    <s v="Employed in Private sector"/>
    <s v="College Graduate"/>
    <n v="6"/>
    <s v="1-2.5 lakh"/>
    <s v="No"/>
    <s v="Father in law"/>
    <n v="4"/>
    <n v="4"/>
    <n v="3"/>
    <n v="3"/>
    <n v="4"/>
    <n v="4"/>
    <n v="4"/>
    <n v="3"/>
    <n v="4"/>
    <n v="4"/>
    <n v="4"/>
    <n v="3"/>
    <n v="3"/>
    <n v="4"/>
    <n v="4"/>
    <n v="3"/>
    <n v="3"/>
    <n v="2"/>
    <n v="3"/>
    <n v="3"/>
    <n v="3"/>
    <n v="2"/>
    <n v="3"/>
    <n v="3"/>
    <n v="3"/>
    <n v="3"/>
    <s v="Getting worse"/>
    <s v="Unchanged"/>
    <s v="Unchanged"/>
    <s v="Unchanged"/>
    <s v="Unchanged"/>
    <s v="Unchanged"/>
    <s v="Unchanged"/>
    <s v="Unchanged"/>
    <s v="Unchanged"/>
    <s v="Getting better"/>
    <s v="Unchanged"/>
    <s v="Unchanged"/>
    <s v="Pollution "/>
    <s v="Plantation"/>
    <s v="Increase cleanliness and increase awareness among unprivileged areas"/>
    <n v="3.6666666666666665"/>
    <s v="Satisfied"/>
    <n v="3.6666666666666665"/>
    <s v="Satisfied"/>
    <n v="3.4"/>
    <s v="Satisfied"/>
    <n v="2.6"/>
    <s v="Neutral"/>
    <n v="3"/>
    <s v="Neutral"/>
  </r>
  <r>
    <s v=" Southern Avenue "/>
    <x v="6"/>
    <x v="1"/>
    <s v="Kolkata"/>
    <n v="19"/>
    <s v="Male"/>
    <s v="Hindu"/>
    <s v="General"/>
    <s v="More than 10 year"/>
    <s v="Student"/>
    <s v="Secondary School"/>
    <n v="3"/>
    <s v="More than 5 lakh"/>
    <s v="No"/>
    <s v="Son "/>
    <n v="5"/>
    <n v="4"/>
    <n v="1"/>
    <n v="3"/>
    <n v="3"/>
    <n v="4"/>
    <n v="5"/>
    <n v="3"/>
    <n v="4"/>
    <n v="5"/>
    <n v="4"/>
    <n v="3"/>
    <n v="4"/>
    <n v="5"/>
    <n v="4"/>
    <n v="3"/>
    <n v="3"/>
    <n v="2"/>
    <n v="3"/>
    <n v="1"/>
    <n v="3"/>
    <n v="2"/>
    <n v="3"/>
    <n v="3"/>
    <n v="3"/>
    <n v="4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Multiple people living below the poverty line"/>
    <s v="Providing shelter and food to these impoverished people "/>
    <m/>
    <n v="3.3333333333333335"/>
    <s v="Neutral"/>
    <n v="4"/>
    <s v="Satisfied"/>
    <n v="3.8"/>
    <s v="Satisfied"/>
    <n v="2.2000000000000002"/>
    <s v="Dissatisfied"/>
    <n v="3.25"/>
    <s v="Neutral"/>
  </r>
  <r>
    <s v=" Deshapriya Park "/>
    <x v="6"/>
    <x v="1"/>
    <s v="Kolkata"/>
    <n v="77"/>
    <s v="Female"/>
    <s v="Hindu"/>
    <s v="General"/>
    <s v="More than 10 year"/>
    <s v="Retired"/>
    <s v="Postgraduate or Higher"/>
    <n v="4"/>
    <s v="More than 5 lakh"/>
    <s v="Yes"/>
    <s v="--"/>
    <n v="5"/>
    <n v="3"/>
    <n v="3"/>
    <n v="4"/>
    <n v="3"/>
    <n v="4"/>
    <n v="3"/>
    <n v="4"/>
    <n v="4"/>
    <n v="4"/>
    <n v="4"/>
    <n v="3"/>
    <n v="4"/>
    <n v="3"/>
    <n v="2"/>
    <n v="2"/>
    <n v="3"/>
    <n v="2"/>
    <n v="3"/>
    <n v="1"/>
    <n v="3"/>
    <n v="2"/>
    <n v="4"/>
    <n v="4"/>
    <n v="4"/>
    <n v="3"/>
    <s v="Unchanged"/>
    <s v="Getting better"/>
    <s v="Getting better"/>
    <s v="Getting better"/>
    <s v="Getting better"/>
    <s v="Getting better"/>
    <s v="Getting better"/>
    <s v="Getting better"/>
    <s v="Getting better"/>
    <s v="Getting better"/>
    <s v="Unchanged"/>
    <s v="Unchanged"/>
    <s v="Water logging"/>
    <m/>
    <m/>
    <n v="3.6666666666666665"/>
    <s v="Satisfied"/>
    <n v="3.6666666666666665"/>
    <s v="Satisfied"/>
    <n v="2.8"/>
    <s v="Neutral"/>
    <n v="2.2000000000000002"/>
    <s v="Dissatisfied"/>
    <n v="3.75"/>
    <s v="Satisfied"/>
  </r>
  <r>
    <s v=" Deshapriya Park "/>
    <x v="6"/>
    <x v="1"/>
    <s v="Kolkata"/>
    <n v="64"/>
    <s v="Female"/>
    <s v="Hindu"/>
    <s v="General"/>
    <s v="More than 10 year"/>
    <s v="Self-employed"/>
    <s v="Primary School"/>
    <n v="4"/>
    <s v="1-2.5 lakh"/>
    <s v="Yes"/>
    <s v="--"/>
    <n v="5"/>
    <n v="4"/>
    <n v="4"/>
    <n v="4"/>
    <n v="4"/>
    <n v="5"/>
    <n v="2"/>
    <n v="3"/>
    <n v="4"/>
    <n v="4"/>
    <n v="4"/>
    <n v="4"/>
    <n v="4"/>
    <n v="5"/>
    <n v="3"/>
    <n v="3"/>
    <n v="2"/>
    <n v="2"/>
    <n v="2"/>
    <n v="1"/>
    <n v="2"/>
    <n v="3"/>
    <n v="4"/>
    <n v="4"/>
    <n v="4"/>
    <n v="2"/>
    <s v="Getting worse"/>
    <s v="Unchanged"/>
    <s v="Getting better"/>
    <s v="Getting better"/>
    <s v="Getting better"/>
    <s v="Getting better"/>
    <s v="Getting better"/>
    <s v="Unchanged"/>
    <s v="Getting better"/>
    <s v="Getting better"/>
    <s v="Getting better"/>
    <s v="Unchanged"/>
    <s v="Water logging and lack of educational facilities"/>
    <s v="Increase cemented roads"/>
    <m/>
    <n v="4.333333333333333"/>
    <s v="Very Satisfied"/>
    <n v="3.5"/>
    <s v="Satisfied"/>
    <n v="3.4"/>
    <s v="Satisfied"/>
    <n v="2"/>
    <s v="Dissatisfied"/>
    <n v="3.5"/>
    <s v="Satisfied"/>
  </r>
  <r>
    <s v=" Deshapriya Park "/>
    <x v="6"/>
    <x v="1"/>
    <s v="Kolkata"/>
    <n v="27"/>
    <s v="Male"/>
    <s v="Hindu"/>
    <s v="SC"/>
    <s v="6-10 year"/>
    <s v="Student"/>
    <s v="Postgraduate or Higher"/>
    <n v="3"/>
    <s v="2.5-5 lakh"/>
    <s v="No"/>
    <s v="Mother"/>
    <n v="5"/>
    <n v="2"/>
    <n v="2"/>
    <n v="3"/>
    <n v="2"/>
    <n v="5"/>
    <n v="2"/>
    <n v="2"/>
    <n v="3"/>
    <n v="4"/>
    <n v="1"/>
    <n v="3"/>
    <n v="2"/>
    <n v="5"/>
    <n v="3"/>
    <n v="2"/>
    <n v="3"/>
    <n v="2"/>
    <n v="2"/>
    <n v="3"/>
    <n v="2"/>
    <n v="2"/>
    <n v="1"/>
    <n v="4"/>
    <n v="2"/>
    <n v="2"/>
    <s v="Unchanged"/>
    <s v="Getting better"/>
    <s v="Getting better"/>
    <s v="Getting better"/>
    <s v="Getting better"/>
    <s v="Unchanged"/>
    <s v="Getting better"/>
    <s v="Getting better"/>
    <s v="Getting better"/>
    <s v="Getting better"/>
    <s v="Getting better"/>
    <s v="Getting better"/>
    <s v="Garbage management "/>
    <s v="Water ATM"/>
    <s v="Better road network specially bus service "/>
    <n v="3.1666666666666665"/>
    <s v="Neutral"/>
    <n v="2.5"/>
    <s v="Dissatisfied"/>
    <n v="3"/>
    <s v="Neutral"/>
    <n v="2.2000000000000002"/>
    <s v="Dissatisfied"/>
    <n v="2.25"/>
    <s v="Dissatisfied"/>
  </r>
  <r>
    <s v=" Poddar Nagar "/>
    <x v="7"/>
    <x v="1"/>
    <s v="Kolkata"/>
    <n v="20"/>
    <s v="Male"/>
    <s v="Hindu"/>
    <s v="General"/>
    <s v="More than 10 year"/>
    <s v="Student"/>
    <s v="Secondary School"/>
    <n v="5"/>
    <s v="Less than 1 lakh"/>
    <s v="No"/>
    <s v="Son"/>
    <n v="3"/>
    <n v="2"/>
    <n v="2"/>
    <n v="1"/>
    <n v="1"/>
    <n v="3"/>
    <n v="4"/>
    <n v="2"/>
    <n v="2"/>
    <n v="2"/>
    <n v="2"/>
    <n v="3"/>
    <n v="3"/>
    <n v="3"/>
    <n v="3"/>
    <n v="4"/>
    <n v="4"/>
    <n v="2"/>
    <n v="3"/>
    <n v="3"/>
    <n v="1"/>
    <n v="1"/>
    <n v="3"/>
    <n v="3"/>
    <n v="3"/>
    <n v="3"/>
    <s v="Getting worse"/>
    <s v="Getting worse"/>
    <s v="Unchanged"/>
    <s v="Unchanged"/>
    <s v="Unchanged"/>
    <s v="Getting worse"/>
    <s v="Getting worse"/>
    <s v="Unchanged"/>
    <s v="Getting better"/>
    <s v="Getting better"/>
    <s v="Unchanged"/>
    <s v="Unchanged"/>
    <s v="Waterlogging"/>
    <s v="Proper drainage &amp; waste collection"/>
    <s v="Need to be more engaged in providing quality service"/>
    <n v="2"/>
    <s v="Dissatisfied"/>
    <n v="2.5"/>
    <s v="Dissatisfied"/>
    <n v="3.4"/>
    <s v="Satisfied"/>
    <n v="2"/>
    <s v="Dissatisfied"/>
    <n v="3"/>
    <s v="Neutral"/>
  </r>
  <r>
    <s v=" Poddar Nagar "/>
    <x v="7"/>
    <x v="1"/>
    <s v="Kolkata"/>
    <n v="26"/>
    <s v="Female"/>
    <s v="Hindu"/>
    <s v="General"/>
    <s v="More than 10 year"/>
    <s v="Student"/>
    <s v="Postgraduate or Higher"/>
    <n v="3"/>
    <s v="2.5-5 lakh"/>
    <s v="No"/>
    <s v="Daughter"/>
    <n v="5"/>
    <n v="4"/>
    <n v="3"/>
    <n v="4"/>
    <n v="4"/>
    <n v="5"/>
    <n v="4"/>
    <n v="4"/>
    <n v="3"/>
    <n v="4"/>
    <n v="3"/>
    <n v="3"/>
    <n v="4"/>
    <n v="4"/>
    <n v="4"/>
    <n v="4"/>
    <n v="3"/>
    <n v="3"/>
    <n v="4"/>
    <n v="3"/>
    <n v="3"/>
    <n v="3"/>
    <n v="4"/>
    <n v="3"/>
    <n v="3"/>
    <n v="3"/>
    <s v="Getting better"/>
    <s v="Getting better"/>
    <s v="Getting better"/>
    <s v="Getting better"/>
    <s v="Getting better"/>
    <s v="Getting better"/>
    <s v="Unchanged"/>
    <s v="Getting better"/>
    <s v="Getting better"/>
    <s v="Getting better"/>
    <s v="Getting better"/>
    <s v="Unchanged"/>
    <s v="Water logging"/>
    <s v="Transportation system during night"/>
    <m/>
    <n v="4.166666666666667"/>
    <s v="Satisfied"/>
    <n v="3.5"/>
    <s v="Satisfied"/>
    <n v="3.8"/>
    <s v="Satisfied"/>
    <n v="3.2"/>
    <s v="Neutral"/>
    <n v="3.25"/>
    <s v="Neutral"/>
  </r>
  <r>
    <s v="  Sulekha "/>
    <x v="7"/>
    <x v="1"/>
    <s v="Kolkata"/>
    <n v="20"/>
    <s v="Female"/>
    <s v="Hindu"/>
    <s v="General"/>
    <s v="More than 10 year"/>
    <s v="Student"/>
    <s v="Secondary School"/>
    <n v="3"/>
    <s v="2.5-5 lakh"/>
    <s v="No"/>
    <s v="Daughter "/>
    <n v="3"/>
    <n v="3"/>
    <n v="2"/>
    <n v="3"/>
    <n v="3"/>
    <n v="4"/>
    <n v="4"/>
    <n v="3"/>
    <n v="3"/>
    <n v="3"/>
    <n v="4"/>
    <n v="4"/>
    <n v="2"/>
    <n v="4"/>
    <n v="4"/>
    <n v="4"/>
    <n v="3"/>
    <n v="3"/>
    <n v="3"/>
    <n v="4"/>
    <n v="3"/>
    <n v="4"/>
    <n v="3"/>
    <n v="3"/>
    <n v="3"/>
    <n v="3"/>
    <s v="Getting better"/>
    <s v="Getting better"/>
    <s v="Getting better"/>
    <s v="Getting better"/>
    <s v="Unchanged"/>
    <s v="Getting better"/>
    <s v="Getting better"/>
    <s v="Unchanged"/>
    <s v="Unchanged"/>
    <s v="Getting better"/>
    <s v="Unchanged"/>
    <s v="Unchanged"/>
    <s v="Water logging in roads "/>
    <s v="Door step medical services "/>
    <m/>
    <n v="3"/>
    <s v="Neutral"/>
    <n v="3.5"/>
    <s v="Satisfied"/>
    <n v="3.4"/>
    <s v="Satisfied"/>
    <n v="3.4"/>
    <s v="Satisfied"/>
    <n v="3"/>
    <s v="Neutral"/>
  </r>
  <r>
    <s v=" Jadavpur "/>
    <x v="7"/>
    <x v="1"/>
    <s v="Kolkata"/>
    <n v="19"/>
    <s v="Male"/>
    <s v="Others"/>
    <s v="ST"/>
    <s v="More than 10 year"/>
    <s v="Student"/>
    <s v="Secondary School"/>
    <n v="3"/>
    <s v="2.5-5 lakh"/>
    <s v="No"/>
    <s v="Father"/>
    <n v="3"/>
    <n v="4"/>
    <n v="2"/>
    <n v="4"/>
    <n v="5"/>
    <n v="5"/>
    <n v="4"/>
    <n v="2"/>
    <n v="1"/>
    <n v="4"/>
    <n v="1"/>
    <n v="1"/>
    <n v="2"/>
    <n v="4"/>
    <n v="3"/>
    <n v="4"/>
    <n v="2"/>
    <n v="1"/>
    <n v="1"/>
    <n v="1"/>
    <n v="1"/>
    <n v="1"/>
    <n v="4"/>
    <n v="2"/>
    <n v="2"/>
    <n v="1"/>
    <s v="Unchanged"/>
    <s v="Getting better"/>
    <s v="Getting better"/>
    <s v="Getting better"/>
    <s v="Unchanged"/>
    <s v="Unchanged"/>
    <s v="Getting worse"/>
    <s v="Unchanged"/>
    <s v="Unchanged"/>
    <s v="Getting better"/>
    <s v="Getting better"/>
    <s v="Getting worse"/>
    <s v="Environment sustainability. "/>
    <s v="Reduce the wastage of water."/>
    <s v="Increase the number of ULB workers "/>
    <n v="3.8333333333333335"/>
    <s v="Satisfied"/>
    <n v="2.1666666666666665"/>
    <s v="Dissatisfied"/>
    <n v="3"/>
    <s v="Neutral"/>
    <n v="1"/>
    <s v="Very Dissatisfied"/>
    <n v="2.25"/>
    <s v="Dissatisfied"/>
  </r>
  <r>
    <s v=" Jadavpur "/>
    <x v="7"/>
    <x v="1"/>
    <s v="Kolkata"/>
    <n v="20"/>
    <s v="Male"/>
    <s v="Hindu"/>
    <s v="General"/>
    <s v="More than 10 year"/>
    <s v="Student"/>
    <s v="Secondary School"/>
    <n v="3"/>
    <s v="2.5-5 lakh"/>
    <s v="No"/>
    <s v="Son"/>
    <n v="4"/>
    <n v="1"/>
    <n v="2"/>
    <n v="3"/>
    <n v="3"/>
    <n v="5"/>
    <n v="5"/>
    <n v="4"/>
    <n v="5"/>
    <n v="4"/>
    <n v="5"/>
    <n v="4"/>
    <n v="3"/>
    <n v="5"/>
    <n v="4"/>
    <n v="4"/>
    <n v="4"/>
    <n v="4"/>
    <n v="5"/>
    <n v="4"/>
    <n v="3"/>
    <n v="5"/>
    <n v="3"/>
    <n v="4"/>
    <n v="1"/>
    <n v="4"/>
    <s v="Unchanged"/>
    <s v="Unchanged"/>
    <s v="Unchanged"/>
    <s v="Getting better"/>
    <s v="Unchanged"/>
    <s v="Getting worse"/>
    <s v="Unchanged"/>
    <s v="Unchanged"/>
    <s v="Unchanged"/>
    <s v="Getting worse"/>
    <s v="Unchanged"/>
    <s v="Unchanged"/>
    <s v="Traffic "/>
    <s v="Sewerage"/>
    <m/>
    <n v="3"/>
    <s v="Neutral"/>
    <n v="4.5"/>
    <s v="Very Satisfied"/>
    <n v="4"/>
    <s v="Satisfied"/>
    <n v="4.2"/>
    <s v="Very Satisfied"/>
    <n v="3"/>
    <s v="Neutral"/>
  </r>
  <r>
    <s v=" Vidyasagar "/>
    <x v="7"/>
    <x v="1"/>
    <s v="Kolkata"/>
    <n v="20"/>
    <s v="Female"/>
    <s v="Hindu"/>
    <s v="General"/>
    <s v="1-5 year"/>
    <s v="Student"/>
    <s v="College Graduate"/>
    <n v="3"/>
    <s v="1-2.5 lakh"/>
    <s v="No"/>
    <s v="Daughter"/>
    <n v="4"/>
    <n v="4"/>
    <n v="4"/>
    <n v="4"/>
    <n v="4"/>
    <n v="4"/>
    <n v="3"/>
    <n v="3"/>
    <n v="4"/>
    <n v="4"/>
    <n v="4"/>
    <n v="3"/>
    <n v="4"/>
    <n v="3"/>
    <n v="4"/>
    <n v="4"/>
    <n v="4"/>
    <n v="4"/>
    <n v="3"/>
    <n v="3"/>
    <n v="4"/>
    <n v="4"/>
    <n v="3"/>
    <n v="3"/>
    <n v="3"/>
    <n v="4"/>
    <s v="Getting better"/>
    <s v="Getting better"/>
    <s v="Getting better"/>
    <s v="Getting better"/>
    <s v="Getting better"/>
    <s v="Unchanged"/>
    <s v="Unchanged"/>
    <s v="Getting better"/>
    <s v="Unchanged"/>
    <s v="Getting better"/>
    <s v="Unchanged"/>
    <s v="Getting better"/>
    <m/>
    <m/>
    <m/>
    <n v="4"/>
    <s v="Satisfied"/>
    <n v="3.5"/>
    <s v="Satisfied"/>
    <n v="3.8"/>
    <s v="Satisfied"/>
    <n v="3.6"/>
    <s v="Satisfied"/>
    <n v="3.25"/>
    <s v="Neutral"/>
  </r>
  <r>
    <s v=" Vidyasagar "/>
    <x v="7"/>
    <x v="1"/>
    <s v="Kolkata"/>
    <n v="19"/>
    <s v="Female"/>
    <s v="Muslim"/>
    <s v="OBC"/>
    <s v="More than 10 year"/>
    <s v="Student"/>
    <s v="Secondary School"/>
    <n v="4"/>
    <s v="1-2.5 lakh"/>
    <s v="No"/>
    <s v="Daughter"/>
    <n v="5"/>
    <n v="5"/>
    <n v="3"/>
    <n v="4"/>
    <n v="3"/>
    <n v="3"/>
    <n v="4"/>
    <n v="2"/>
    <n v="3"/>
    <n v="5"/>
    <n v="3"/>
    <n v="1"/>
    <n v="1"/>
    <n v="5"/>
    <n v="3"/>
    <n v="3"/>
    <n v="4"/>
    <n v="1"/>
    <n v="1"/>
    <n v="1"/>
    <n v="1"/>
    <n v="4"/>
    <n v="2"/>
    <n v="4"/>
    <n v="3"/>
    <n v="3"/>
    <s v="Unchanged"/>
    <s v="Getting better"/>
    <s v="Getting better"/>
    <s v="Getting worse"/>
    <s v="Getting better"/>
    <s v="Getting better"/>
    <s v="Unchanged"/>
    <s v="Unchanged"/>
    <s v="Unchanged"/>
    <s v="Getting better"/>
    <s v="Getting better"/>
    <s v="Unchanged"/>
    <s v="Extreme use of fire crackers during Diwali"/>
    <s v="None"/>
    <s v="None"/>
    <n v="3.8333333333333335"/>
    <s v="Satisfied"/>
    <n v="3"/>
    <s v="Neutral"/>
    <n v="3.2"/>
    <s v="Neutral"/>
    <n v="1.6"/>
    <s v="Very Dissatisfied"/>
    <n v="3"/>
    <s v="Neutral"/>
  </r>
  <r>
    <s v=" New Alipore "/>
    <x v="7"/>
    <x v="1"/>
    <s v="Kolkata"/>
    <n v="17"/>
    <s v="Male"/>
    <s v="Hindu"/>
    <s v="General"/>
    <s v="More than 10 year"/>
    <s v="Student"/>
    <s v="Secondary School"/>
    <n v="5"/>
    <s v="More than 5 lakh"/>
    <s v="No"/>
    <s v="Son"/>
    <n v="4"/>
    <n v="4"/>
    <n v="2"/>
    <n v="3"/>
    <n v="2"/>
    <n v="4"/>
    <n v="4"/>
    <n v="3"/>
    <n v="4"/>
    <n v="3"/>
    <n v="2"/>
    <n v="2"/>
    <n v="1"/>
    <n v="4"/>
    <n v="2"/>
    <n v="4"/>
    <n v="4"/>
    <n v="2"/>
    <n v="2"/>
    <n v="2"/>
    <n v="4"/>
    <n v="3"/>
    <n v="4"/>
    <n v="3"/>
    <n v="2"/>
    <n v="2"/>
    <s v="Getting better"/>
    <s v="Unchanged"/>
    <s v="Getting worse"/>
    <s v="Unchanged"/>
    <s v="Unchanged"/>
    <s v="Getting worse"/>
    <s v="Unchanged"/>
    <s v="Getting better"/>
    <s v="Getting worse"/>
    <s v="Getting better"/>
    <s v="Unchanged"/>
    <s v="Unchanged"/>
    <s v="Better roads and footpaths and Noise Pollution "/>
    <s v="None , improvement of existing services."/>
    <s v="Faster Response "/>
    <n v="3.1666666666666665"/>
    <s v="Neutral"/>
    <n v="3"/>
    <s v="Neutral"/>
    <n v="3"/>
    <s v="Neutral"/>
    <n v="2.6"/>
    <s v="Neutral"/>
    <n v="2.75"/>
    <s v="Neutral"/>
  </r>
  <r>
    <s v=" New Alipore "/>
    <x v="7"/>
    <x v="1"/>
    <s v="Kolkata"/>
    <n v="20"/>
    <s v="Female"/>
    <s v="Hindu"/>
    <s v="General"/>
    <s v="More than 10 year"/>
    <s v="Student"/>
    <s v="Secondary School"/>
    <n v="4"/>
    <s v="1-2.5 lakh"/>
    <s v="No"/>
    <s v="Father"/>
    <n v="5"/>
    <n v="4"/>
    <n v="3"/>
    <n v="2"/>
    <n v="4"/>
    <n v="5"/>
    <n v="5"/>
    <n v="4"/>
    <n v="5"/>
    <n v="5"/>
    <n v="4"/>
    <n v="3"/>
    <n v="5"/>
    <n v="5"/>
    <n v="4"/>
    <n v="5"/>
    <n v="5"/>
    <n v="4"/>
    <n v="3"/>
    <n v="2"/>
    <n v="2"/>
    <n v="2"/>
    <n v="3"/>
    <n v="3"/>
    <n v="3"/>
    <n v="2"/>
    <s v="Unchanged"/>
    <s v="Getting better"/>
    <s v="Unchanged"/>
    <s v="Getting better"/>
    <s v="Getting better"/>
    <s v="Unchanged"/>
    <s v="Getting worse"/>
    <s v="Getting better"/>
    <s v="Unchanged"/>
    <s v="Getting better"/>
    <s v="Unchanged"/>
    <s v="Unchanged"/>
    <s v="Waterlogging issue"/>
    <m/>
    <m/>
    <n v="3.8333333333333335"/>
    <s v="Satisfied"/>
    <n v="4.333333333333333"/>
    <s v="Very Satisfied"/>
    <n v="4.8"/>
    <s v="Very Satisfied"/>
    <n v="2.6"/>
    <s v="Neutral"/>
    <n v="2.75"/>
    <s v="Neutral"/>
  </r>
  <r>
    <s v=" Ramgarh "/>
    <x v="7"/>
    <x v="1"/>
    <s v="Kolkata"/>
    <n v="19"/>
    <s v="Female"/>
    <s v="Hindu"/>
    <s v="General"/>
    <s v="More than 10 year"/>
    <s v="Student"/>
    <s v="Secondary School"/>
    <n v="5"/>
    <s v="More than 5 lakh"/>
    <s v="No"/>
    <s v="Daughter"/>
    <n v="5"/>
    <n v="3"/>
    <n v="2"/>
    <n v="3"/>
    <n v="3"/>
    <n v="4"/>
    <n v="4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s v="Unchanged"/>
    <s v="Unchanged"/>
    <s v="Unchanged"/>
    <s v="Getting better"/>
    <s v="Getting better"/>
    <s v="Getting better"/>
    <s v="Getting better"/>
    <s v="Unchanged"/>
    <s v="Unchanged"/>
    <s v="Getting better"/>
    <s v="Unchanged"/>
    <s v="Unchanged"/>
    <s v="Nil"/>
    <s v="Nil"/>
    <s v="Nil"/>
    <n v="3.3333333333333335"/>
    <s v="Neutral"/>
    <n v="3.3333333333333335"/>
    <s v="Neutral"/>
    <n v="3"/>
    <s v="Neutral"/>
    <n v="3"/>
    <s v="Neutral"/>
    <n v="3"/>
    <s v="Neutral"/>
  </r>
  <r>
    <s v=" Jadavpur "/>
    <x v="7"/>
    <x v="1"/>
    <s v="Kolkata"/>
    <n v="23"/>
    <s v="Male"/>
    <s v="Hindu"/>
    <s v="General"/>
    <s v="Less than 1 year"/>
    <s v="Student"/>
    <s v="College Graduate"/>
    <n v="4"/>
    <s v="2.5-5 lakh"/>
    <s v="No"/>
    <s v="Son"/>
    <n v="3"/>
    <n v="4"/>
    <n v="3"/>
    <n v="3"/>
    <n v="2"/>
    <n v="4"/>
    <n v="4"/>
    <n v="4"/>
    <n v="3"/>
    <n v="3"/>
    <n v="3"/>
    <n v="2"/>
    <n v="2"/>
    <n v="4"/>
    <n v="3"/>
    <n v="2"/>
    <n v="4"/>
    <n v="2"/>
    <n v="2"/>
    <n v="2"/>
    <n v="2"/>
    <n v="2"/>
    <n v="3"/>
    <n v="2"/>
    <n v="2"/>
    <n v="2"/>
    <s v="Unchanged"/>
    <s v="Getting better"/>
    <s v="Getting better"/>
    <s v="Unchanged"/>
    <s v="Unchanged"/>
    <s v="Getting better"/>
    <s v="Getting better"/>
    <s v="Getting better"/>
    <s v="Unchanged"/>
    <s v="Getting better"/>
    <s v="Unchanged"/>
    <s v="Unchanged"/>
    <s v="Excessive Congestion "/>
    <s v="Cleanliness of roads at regular interval"/>
    <s v="Nil"/>
    <n v="3.1666666666666665"/>
    <s v="Neutral"/>
    <n v="3.1666666666666665"/>
    <s v="Neutral"/>
    <n v="3"/>
    <s v="Neutral"/>
    <n v="2"/>
    <s v="Dissatisfied"/>
    <n v="2.25"/>
    <s v="Dissatisfied"/>
  </r>
  <r>
    <s v=" Jadavpur "/>
    <x v="7"/>
    <x v="1"/>
    <s v="Kolkata"/>
    <n v="20"/>
    <s v="Female"/>
    <s v="Hindu"/>
    <s v="General"/>
    <s v="More than 10 year"/>
    <s v="Student"/>
    <s v="Secondary School"/>
    <n v="4"/>
    <s v="1-2.5 lakh"/>
    <s v="No"/>
    <s v="My Father "/>
    <n v="5"/>
    <n v="2"/>
    <n v="2"/>
    <n v="2"/>
    <n v="4"/>
    <n v="5"/>
    <n v="5"/>
    <n v="4"/>
    <n v="4"/>
    <n v="5"/>
    <n v="4"/>
    <n v="3"/>
    <n v="2"/>
    <n v="5"/>
    <n v="3"/>
    <n v="5"/>
    <n v="5"/>
    <n v="3"/>
    <n v="5"/>
    <n v="2"/>
    <n v="2"/>
    <n v="1"/>
    <n v="5"/>
    <n v="5"/>
    <n v="3"/>
    <n v="2"/>
    <s v="Getting better"/>
    <s v="Getting better"/>
    <s v="Getting better"/>
    <s v="Getting better"/>
    <s v="Getting better"/>
    <s v="Getting worse"/>
    <s v="Getting better"/>
    <s v="Getting better"/>
    <s v="Getting better"/>
    <s v="Getting better"/>
    <s v="Unchanged"/>
    <s v="Getting better"/>
    <s v="Drainage infrastructure "/>
    <s v="Housing &amp; Slum Development "/>
    <s v="None "/>
    <n v="3.3333333333333335"/>
    <s v="Neutral"/>
    <n v="4.166666666666667"/>
    <s v="Satisfied"/>
    <n v="4"/>
    <s v="Satisfied"/>
    <n v="2.6"/>
    <s v="Neutral"/>
    <n v="3.75"/>
    <s v="Satisfied"/>
  </r>
  <r>
    <s v=" Baghajatin "/>
    <x v="8"/>
    <x v="1"/>
    <s v="Kolkata"/>
    <n v="20"/>
    <s v="Female"/>
    <s v="Hindu"/>
    <s v="General"/>
    <s v="More than 10 year"/>
    <s v="Student"/>
    <s v="Secondary School"/>
    <n v="3"/>
    <s v="Less than 1 lakh"/>
    <s v="No"/>
    <s v="Daughter"/>
    <n v="5"/>
    <n v="5"/>
    <n v="3"/>
    <n v="4"/>
    <n v="2"/>
    <n v="5"/>
    <n v="4"/>
    <n v="3"/>
    <n v="4"/>
    <n v="4"/>
    <n v="4"/>
    <n v="4"/>
    <n v="4"/>
    <n v="4"/>
    <n v="3"/>
    <n v="2"/>
    <n v="3"/>
    <n v="3"/>
    <n v="3"/>
    <n v="3"/>
    <n v="3"/>
    <n v="3"/>
    <n v="3"/>
    <n v="2"/>
    <n v="2"/>
    <n v="2"/>
    <s v="Getting better"/>
    <s v="Getting better"/>
    <s v="Getting better"/>
    <s v="Getting better"/>
    <s v="Getting better"/>
    <s v="Getting better"/>
    <s v="Unchanged"/>
    <s v="Unchanged"/>
    <s v="Unchanged"/>
    <s v="Getting better"/>
    <s v="Unchanged"/>
    <s v="Unchanged"/>
    <m/>
    <m/>
    <m/>
    <n v="4"/>
    <s v="Satisfied"/>
    <n v="3.8333333333333335"/>
    <s v="Satisfied"/>
    <n v="3.2"/>
    <s v="Neutral"/>
    <n v="3"/>
    <s v="Neutral"/>
    <n v="2.25"/>
    <s v="Dissatisfied"/>
  </r>
  <r>
    <s v=" Santoshpur "/>
    <x v="8"/>
    <x v="1"/>
    <s v="Kolkata"/>
    <n v="20"/>
    <s v="Male"/>
    <s v="Hindu"/>
    <s v="General"/>
    <s v="More than 10 year"/>
    <s v="Student"/>
    <s v="Secondary School"/>
    <n v="4"/>
    <s v="1-2.5 lakh"/>
    <s v="No"/>
    <s v="Father"/>
    <n v="5"/>
    <n v="4"/>
    <n v="4"/>
    <n v="5"/>
    <n v="4"/>
    <n v="5"/>
    <n v="3"/>
    <n v="3"/>
    <n v="5"/>
    <n v="4"/>
    <n v="4"/>
    <n v="5"/>
    <n v="2"/>
    <n v="4"/>
    <n v="5"/>
    <n v="3"/>
    <n v="4"/>
    <n v="1"/>
    <n v="2"/>
    <n v="5"/>
    <n v="3"/>
    <n v="3"/>
    <n v="5"/>
    <n v="5"/>
    <n v="5"/>
    <n v="4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Hawker and congestion "/>
    <s v="Education "/>
    <s v="To set the cable wires properly "/>
    <n v="4.5"/>
    <s v="Very Satisfied"/>
    <n v="4"/>
    <s v="Satisfied"/>
    <n v="3.6"/>
    <s v="Satisfied"/>
    <n v="2.8"/>
    <s v="Neutral"/>
    <n v="4.75"/>
    <s v="Very Satisfied"/>
  </r>
  <r>
    <s v=" Santoshpur "/>
    <x v="8"/>
    <x v="1"/>
    <s v="Kolkata"/>
    <n v="19"/>
    <s v="Female"/>
    <s v="Hindu"/>
    <s v="SC"/>
    <s v="More than 10 year"/>
    <s v="Student"/>
    <s v="Secondary School"/>
    <n v="4"/>
    <s v="More than 5 lakh"/>
    <s v="No"/>
    <s v="Father and mother "/>
    <n v="3"/>
    <n v="4"/>
    <n v="3"/>
    <n v="4"/>
    <n v="4"/>
    <n v="4"/>
    <n v="3"/>
    <n v="4"/>
    <n v="3"/>
    <n v="3"/>
    <n v="3"/>
    <n v="2"/>
    <n v="3"/>
    <n v="4"/>
    <n v="3"/>
    <n v="3"/>
    <n v="4"/>
    <n v="2"/>
    <n v="2"/>
    <n v="3"/>
    <n v="2"/>
    <n v="3"/>
    <n v="3"/>
    <n v="3"/>
    <n v="3"/>
    <n v="3"/>
    <s v="Unchanged"/>
    <s v="Unchanged"/>
    <s v="Getting better"/>
    <s v="Getting better"/>
    <s v="Getting better"/>
    <s v="Getting better"/>
    <s v="Getting better"/>
    <s v="Unchanged"/>
    <s v="Getting better"/>
    <s v="Getting better"/>
    <s v="Unchanged"/>
    <s v="Getting better"/>
    <s v="There is no such playground or park for children to play."/>
    <s v="There is only one bus for reaching Howrah in my locality. If it would increase, then it'll get better for transport."/>
    <m/>
    <n v="3.6666666666666665"/>
    <s v="Satisfied"/>
    <n v="3"/>
    <s v="Neutral"/>
    <n v="3.4"/>
    <s v="Satisfied"/>
    <n v="2.4"/>
    <s v="Dissatisfied"/>
    <n v="3"/>
    <s v="Neutral"/>
  </r>
  <r>
    <s v=" Haltu "/>
    <x v="8"/>
    <x v="1"/>
    <s v="Kolkata"/>
    <n v="20"/>
    <s v="Male"/>
    <s v="Hindu"/>
    <s v="General"/>
    <s v="More than 10 year"/>
    <s v="Student"/>
    <s v="Postgraduate or Higher"/>
    <n v="3"/>
    <s v="1-2.5 lakh"/>
    <s v="No"/>
    <s v="Father. "/>
    <n v="4"/>
    <n v="3"/>
    <n v="1"/>
    <n v="2"/>
    <n v="2"/>
    <n v="5"/>
    <n v="3"/>
    <n v="3"/>
    <n v="4"/>
    <n v="3"/>
    <n v="3"/>
    <n v="3"/>
    <n v="2"/>
    <n v="4"/>
    <n v="3"/>
    <n v="4"/>
    <n v="5"/>
    <n v="3"/>
    <n v="2"/>
    <n v="3"/>
    <n v="1"/>
    <n v="1"/>
    <n v="1"/>
    <n v="1"/>
    <n v="2"/>
    <n v="2"/>
    <s v="Getting better"/>
    <s v="Getting better"/>
    <s v="Unchanged"/>
    <s v="Getting better"/>
    <s v="Getting better"/>
    <s v="Unchanged"/>
    <s v="Getting better"/>
    <s v="Getting better"/>
    <s v="Unchanged"/>
    <s v="Getting better"/>
    <s v="Unchanged"/>
    <s v="Unchanged"/>
    <m/>
    <m/>
    <m/>
    <n v="2.8333333333333335"/>
    <s v="Neutral"/>
    <n v="3.1666666666666665"/>
    <s v="Neutral"/>
    <n v="3.6"/>
    <s v="Satisfied"/>
    <n v="2"/>
    <s v="Dissatisfied"/>
    <n v="1.5"/>
    <s v="Very Dissatisfied"/>
  </r>
  <r>
    <s v=" Sapuipara "/>
    <x v="8"/>
    <x v="1"/>
    <s v="Kolkata"/>
    <n v="25"/>
    <s v="Female"/>
    <s v="Hindu"/>
    <s v="SC"/>
    <s v="More than 10 year"/>
    <s v="Student"/>
    <s v="Postgraduate or Higher"/>
    <n v="4"/>
    <s v="2.5-5 lakh"/>
    <s v="No"/>
    <s v="Father-Daughter"/>
    <n v="5"/>
    <n v="5"/>
    <n v="4"/>
    <n v="4"/>
    <n v="5"/>
    <n v="4"/>
    <n v="3"/>
    <n v="4"/>
    <n v="4"/>
    <n v="4"/>
    <n v="2"/>
    <n v="3"/>
    <n v="3"/>
    <n v="5"/>
    <n v="5"/>
    <n v="2"/>
    <n v="3"/>
    <n v="3"/>
    <n v="1"/>
    <n v="5"/>
    <n v="2"/>
    <n v="4"/>
    <n v="3"/>
    <n v="2"/>
    <n v="3"/>
    <n v="4"/>
    <s v="Getting better"/>
    <s v="Unchanged"/>
    <s v="Getting better"/>
    <s v="Getting better"/>
    <s v="Getting better"/>
    <s v="Getting better"/>
    <s v="Getting better"/>
    <s v="Unchanged"/>
    <s v="Getting worse"/>
    <s v="Getting better"/>
    <s v="Unchanged"/>
    <s v="Unchanged"/>
    <s v="Healthcare Facilities, more recreational grounds"/>
    <m/>
    <m/>
    <n v="4.5"/>
    <s v="Very Satisfied"/>
    <n v="3.3333333333333335"/>
    <s v="Neutral"/>
    <n v="3.6"/>
    <s v="Satisfied"/>
    <n v="3"/>
    <s v="Neutral"/>
    <n v="3"/>
    <s v="Neutral"/>
  </r>
  <r>
    <s v=" Santoshpur "/>
    <x v="8"/>
    <x v="1"/>
    <s v="Kolkata"/>
    <n v="24"/>
    <s v="Female"/>
    <s v="Hindu"/>
    <s v="General"/>
    <s v="More than 10 year"/>
    <s v="Student"/>
    <s v="Postgraduate or Higher"/>
    <n v="4"/>
    <s v="2.5-5 lakh"/>
    <s v="No"/>
    <s v="Daughter "/>
    <n v="5"/>
    <n v="4"/>
    <n v="2"/>
    <n v="4"/>
    <n v="4"/>
    <n v="5"/>
    <n v="2"/>
    <n v="4"/>
    <n v="3"/>
    <n v="4"/>
    <n v="4"/>
    <n v="3"/>
    <n v="4"/>
    <n v="3"/>
    <n v="3"/>
    <n v="4"/>
    <n v="3"/>
    <n v="3"/>
    <n v="3"/>
    <n v="5"/>
    <n v="3"/>
    <n v="4"/>
    <n v="3"/>
    <n v="3"/>
    <n v="3"/>
    <n v="4"/>
    <s v="Unchanged"/>
    <s v="Unchanged"/>
    <s v="Getting better"/>
    <s v="Getting better"/>
    <s v="Getting better"/>
    <s v="Getting better"/>
    <s v="Getting better"/>
    <s v="Getting better"/>
    <s v="Unchanged"/>
    <s v="Getting better"/>
    <s v="Unchanged"/>
    <s v="Getting better"/>
    <s v="It is more or less fine. Clinics and hospitals need to incorporated."/>
    <s v="N.A."/>
    <s v="N.A."/>
    <n v="4"/>
    <s v="Satisfied"/>
    <n v="3.3333333333333335"/>
    <s v="Neutral"/>
    <n v="3.4"/>
    <s v="Satisfied"/>
    <n v="3.6"/>
    <s v="Satisfied"/>
    <n v="3.25"/>
    <s v="Neutral"/>
  </r>
  <r>
    <s v=" Haltu "/>
    <x v="8"/>
    <x v="1"/>
    <s v="Kolkata"/>
    <n v="40"/>
    <s v="Female"/>
    <s v="Hindu"/>
    <s v="General"/>
    <s v="More than 10 year"/>
    <s v="Self-employed"/>
    <s v="College Graduate"/>
    <n v="3"/>
    <s v="More than 5 lakh"/>
    <s v="No"/>
    <s v="Wife "/>
    <n v="5"/>
    <n v="5"/>
    <n v="4"/>
    <n v="4"/>
    <n v="4"/>
    <n v="5"/>
    <n v="5"/>
    <n v="5"/>
    <n v="5"/>
    <n v="5"/>
    <n v="4"/>
    <n v="4"/>
    <n v="5"/>
    <n v="4"/>
    <n v="4"/>
    <n v="3"/>
    <n v="4"/>
    <n v="2"/>
    <n v="1"/>
    <n v="2"/>
    <n v="3"/>
    <n v="4"/>
    <n v="4"/>
    <n v="4"/>
    <n v="2"/>
    <n v="2"/>
    <s v="Getting worse"/>
    <s v="Unchanged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Water logging , open drinking in area "/>
    <m/>
    <m/>
    <n v="4.5"/>
    <s v="Very Satisfied"/>
    <n v="4.666666666666667"/>
    <s v="Very Satisfied"/>
    <n v="4"/>
    <s v="Satisfied"/>
    <n v="2.4"/>
    <s v="Dissatisfied"/>
    <n v="3"/>
    <s v="Neutral"/>
  </r>
  <r>
    <s v=" Garpha "/>
    <x v="9"/>
    <x v="1"/>
    <s v="Kolkata"/>
    <n v="20"/>
    <s v="Female"/>
    <s v="Hindu"/>
    <s v="General"/>
    <s v="1-5 year"/>
    <s v="Student"/>
    <s v="Secondary School"/>
    <n v="3"/>
    <s v="1-2.5 lakh"/>
    <s v="No"/>
    <s v="Daughter"/>
    <n v="5"/>
    <n v="4"/>
    <n v="3"/>
    <n v="5"/>
    <n v="4"/>
    <n v="5"/>
    <n v="3"/>
    <n v="2"/>
    <n v="3"/>
    <n v="3"/>
    <n v="4"/>
    <n v="3"/>
    <n v="4"/>
    <n v="2"/>
    <n v="3"/>
    <n v="4"/>
    <n v="4"/>
    <n v="2"/>
    <n v="4"/>
    <n v="4"/>
    <n v="4"/>
    <n v="2"/>
    <n v="3"/>
    <n v="4"/>
    <n v="3"/>
    <n v="3"/>
    <s v="Unchanged"/>
    <s v="Unchanged"/>
    <s v="Getting worse"/>
    <s v="Getting better"/>
    <s v="Unchanged"/>
    <s v="Getting better"/>
    <s v="Getting worse"/>
    <s v="Unchanged"/>
    <s v="Getting worse"/>
    <s v="Unchanged"/>
    <s v="Getting worse"/>
    <s v="Getting better"/>
    <m/>
    <m/>
    <m/>
    <n v="4.333333333333333"/>
    <s v="Very Satisfied"/>
    <n v="3"/>
    <s v="Neutral"/>
    <n v="3.4"/>
    <s v="Satisfied"/>
    <n v="3.2"/>
    <s v="Neutral"/>
    <n v="3.25"/>
    <s v="Neutral"/>
  </r>
  <r>
    <s v=" Garia  "/>
    <x v="9"/>
    <x v="1"/>
    <s v="Kolkata"/>
    <n v="33"/>
    <s v="Female"/>
    <s v="Hindu"/>
    <s v="General"/>
    <s v="More than 10 year"/>
    <s v="Self-employed"/>
    <s v="Postgraduate or Higher"/>
    <n v="5"/>
    <s v="2.5-5 lakh"/>
    <s v="No"/>
    <s v="Daughter in law"/>
    <n v="5"/>
    <n v="5"/>
    <n v="4"/>
    <n v="4"/>
    <n v="2"/>
    <n v="5"/>
    <n v="4"/>
    <n v="2"/>
    <n v="4"/>
    <n v="4"/>
    <n v="4"/>
    <n v="2"/>
    <n v="4"/>
    <n v="5"/>
    <n v="3"/>
    <n v="2"/>
    <n v="2"/>
    <n v="4"/>
    <n v="2"/>
    <n v="4"/>
    <n v="2"/>
    <n v="1"/>
    <n v="3"/>
    <n v="2"/>
    <n v="2"/>
    <n v="2"/>
    <s v="Unchanged"/>
    <s v="Unchanged"/>
    <s v="Getting better"/>
    <s v="Getting better"/>
    <s v="Getting better"/>
    <s v="Getting better"/>
    <s v="Unchanged"/>
    <s v="Unchanged"/>
    <s v="Getting better"/>
    <s v="Unchanged"/>
    <s v="Unchanged"/>
    <s v="Getting better"/>
    <s v="Road construction work in rainy seasons should stop"/>
    <m/>
    <s v="Not yet"/>
    <n v="4.166666666666667"/>
    <s v="Satisfied"/>
    <n v="3.3333333333333335"/>
    <s v="Neutral"/>
    <n v="3.2"/>
    <s v="Neutral"/>
    <n v="2.6"/>
    <s v="Neutral"/>
    <n v="2.25"/>
    <s v="Dissatisfied"/>
  </r>
  <r>
    <s v=" Garpha "/>
    <x v="9"/>
    <x v="1"/>
    <s v="Kolkata"/>
    <n v="29"/>
    <s v="Male"/>
    <s v="Hindu"/>
    <s v="SC"/>
    <s v="6-10 year"/>
    <s v="Student"/>
    <s v="Postgraduate or Higher"/>
    <n v="3"/>
    <s v="2.5-5 lakh"/>
    <s v="No"/>
    <s v="Son"/>
    <n v="5"/>
    <n v="5"/>
    <n v="2"/>
    <n v="2"/>
    <n v="3"/>
    <n v="4"/>
    <n v="2"/>
    <n v="2"/>
    <n v="2"/>
    <n v="3"/>
    <n v="2"/>
    <n v="2"/>
    <n v="3"/>
    <n v="3"/>
    <n v="1"/>
    <n v="3"/>
    <n v="4"/>
    <n v="2"/>
    <n v="1"/>
    <n v="1"/>
    <n v="1"/>
    <n v="1"/>
    <n v="2"/>
    <n v="3"/>
    <n v="3"/>
    <n v="3"/>
    <s v="Getting worse"/>
    <s v="Unchanged"/>
    <s v="Unchanged"/>
    <s v="Unchanged"/>
    <s v="Unchanged"/>
    <s v="Unchanged"/>
    <s v="Unchanged"/>
    <s v="Unchanged"/>
    <s v="Unchanged"/>
    <s v="Getting better"/>
    <s v="Unchanged"/>
    <s v="Unchanged"/>
    <s v="Need Medical clinic, rain water management, "/>
    <s v="Need to clean the ponds and need to plant more green."/>
    <s v="Keep your local/para street clean from unnecessary garbage. "/>
    <n v="3.5"/>
    <s v="Satisfied"/>
    <n v="2.1666666666666665"/>
    <s v="Dissatisfied"/>
    <n v="2.8"/>
    <s v="Neutral"/>
    <n v="1.2"/>
    <s v="Very Dissatisfied"/>
    <n v="2.75"/>
    <s v="Neutral"/>
  </r>
  <r>
    <s v=" Ramlal Bazar "/>
    <x v="9"/>
    <x v="1"/>
    <s v="Kolkata"/>
    <n v="19"/>
    <s v="Female"/>
    <s v="Hindu"/>
    <s v="General"/>
    <s v="More than 10 year"/>
    <s v="Student"/>
    <s v="Secondary School"/>
    <n v="4"/>
    <s v="More than 5 lakh"/>
    <s v="No"/>
    <s v="Daughter "/>
    <n v="4"/>
    <n v="3"/>
    <n v="2"/>
    <n v="4"/>
    <n v="2"/>
    <n v="2"/>
    <n v="5"/>
    <n v="3"/>
    <n v="3"/>
    <n v="4"/>
    <n v="3"/>
    <n v="3"/>
    <n v="4"/>
    <n v="4"/>
    <n v="2"/>
    <n v="2"/>
    <n v="2"/>
    <n v="2"/>
    <n v="3"/>
    <n v="3"/>
    <n v="3"/>
    <n v="2"/>
    <n v="3"/>
    <n v="1"/>
    <n v="2"/>
    <n v="2"/>
    <s v="Getting worse"/>
    <s v="Getting worse"/>
    <s v="Getting better"/>
    <s v="Getting better"/>
    <s v="Getting better"/>
    <s v="Getting better"/>
    <s v="Getting better"/>
    <s v="Getting better"/>
    <s v="Getting worse"/>
    <s v="Getting better"/>
    <s v="Getting worse"/>
    <s v="Unchanged"/>
    <m/>
    <m/>
    <m/>
    <n v="2.8333333333333335"/>
    <s v="Neutral"/>
    <n v="3.5"/>
    <s v="Satisfied"/>
    <n v="2.8"/>
    <s v="Neutral"/>
    <n v="2.6"/>
    <s v="Neutral"/>
    <n v="2"/>
    <s v="Dissatisfied"/>
  </r>
  <r>
    <s v=" Garia "/>
    <x v="9"/>
    <x v="1"/>
    <s v="Kolkata"/>
    <n v="19"/>
    <s v="Female"/>
    <s v="Hindu"/>
    <s v="OBC"/>
    <s v="More than 10 year"/>
    <s v="Student"/>
    <s v="Secondary School"/>
    <n v="5"/>
    <s v="1-2.5 lakh"/>
    <s v="No"/>
    <s v="Daughter "/>
    <n v="4"/>
    <n v="3"/>
    <n v="3"/>
    <n v="2"/>
    <n v="2"/>
    <n v="4"/>
    <n v="4"/>
    <n v="4"/>
    <n v="4"/>
    <n v="3"/>
    <n v="4"/>
    <n v="4"/>
    <n v="2"/>
    <n v="3"/>
    <n v="3"/>
    <n v="3"/>
    <n v="4"/>
    <n v="4"/>
    <n v="4"/>
    <n v="3"/>
    <n v="3"/>
    <n v="4"/>
    <n v="3"/>
    <n v="3"/>
    <n v="3"/>
    <n v="3"/>
    <s v="Getting better"/>
    <s v="Getting better"/>
    <s v="Unchanged"/>
    <s v="Getting better"/>
    <s v="Getting better"/>
    <s v="Getting better"/>
    <s v="Getting better"/>
    <s v="Getting better"/>
    <s v="Getting better"/>
    <s v="Getting better"/>
    <s v="Getting better"/>
    <s v="Getting better"/>
    <m/>
    <m/>
    <m/>
    <n v="3"/>
    <s v="Neutral"/>
    <n v="3.8333333333333335"/>
    <s v="Satisfied"/>
    <n v="3"/>
    <s v="Neutral"/>
    <n v="3.6"/>
    <s v="Satisfied"/>
    <n v="3"/>
    <s v="Neutral"/>
  </r>
  <r>
    <s v="Bidhanpally, Garia "/>
    <x v="9"/>
    <x v="1"/>
    <s v="Kolkata"/>
    <n v="25"/>
    <s v="Male"/>
    <s v="Christian"/>
    <s v="General"/>
    <s v="More than 10 year"/>
    <s v="Employed in Private sector"/>
    <s v="College Graduate"/>
    <n v="2"/>
    <s v="2.5-5 lakh"/>
    <s v="Yes"/>
    <s v="--"/>
    <n v="4"/>
    <n v="3"/>
    <n v="1"/>
    <n v="3"/>
    <n v="3"/>
    <n v="5"/>
    <n v="3"/>
    <n v="3"/>
    <n v="3"/>
    <n v="3"/>
    <n v="2"/>
    <n v="2"/>
    <n v="4"/>
    <n v="5"/>
    <n v="2"/>
    <n v="1"/>
    <n v="3"/>
    <n v="2"/>
    <n v="1"/>
    <n v="2"/>
    <n v="1"/>
    <n v="1"/>
    <n v="3"/>
    <n v="1"/>
    <n v="1"/>
    <n v="1"/>
    <s v="Unchanged"/>
    <s v="Unchanged"/>
    <s v="Getting better"/>
    <s v="Getting better"/>
    <s v="Unchanged"/>
    <s v="Getting worse"/>
    <s v="Getting worse"/>
    <s v="Getting better"/>
    <s v="Getting better"/>
    <s v="Getting better"/>
    <s v="Unchanged"/>
    <s v="Getting worse"/>
    <m/>
    <m/>
    <m/>
    <n v="3.1666666666666665"/>
    <s v="Neutral"/>
    <n v="2.6666666666666665"/>
    <s v="Neutral"/>
    <n v="3"/>
    <s v="Neutral"/>
    <n v="1.4"/>
    <s v="Very Dissatisfied"/>
    <n v="1.5"/>
    <s v="Very Dissatisfied"/>
  </r>
  <r>
    <s v=" Garia "/>
    <x v="9"/>
    <x v="1"/>
    <s v="Kolkata"/>
    <n v="19"/>
    <s v="Female"/>
    <s v="Hindu"/>
    <s v="General"/>
    <s v="More than 10 year"/>
    <s v="Student"/>
    <s v="Secondary School"/>
    <n v="4"/>
    <s v="1-2.5 lakh"/>
    <s v="No"/>
    <s v="Daughter "/>
    <n v="4"/>
    <n v="3"/>
    <n v="2"/>
    <n v="2"/>
    <n v="3"/>
    <n v="4"/>
    <n v="3"/>
    <n v="3"/>
    <n v="2"/>
    <n v="2"/>
    <n v="3"/>
    <n v="2"/>
    <n v="1"/>
    <n v="3"/>
    <n v="2"/>
    <n v="2"/>
    <n v="3"/>
    <n v="2"/>
    <n v="2"/>
    <n v="2"/>
    <n v="3"/>
    <n v="1"/>
    <n v="3"/>
    <n v="2"/>
    <n v="2"/>
    <n v="2"/>
    <s v="Unchanged"/>
    <s v="Getting better"/>
    <s v="Getting better"/>
    <s v="Unchanged"/>
    <s v="Getting better"/>
    <s v="Unchanged"/>
    <s v="Getting worse"/>
    <s v="Getting better"/>
    <s v="Unchanged"/>
    <s v="Getting better"/>
    <s v="Getting worse"/>
    <s v="Getting worse"/>
    <s v="Water logging and waste management "/>
    <s v="Forestations "/>
    <s v="No "/>
    <n v="3"/>
    <s v="Neutral"/>
    <n v="2.5"/>
    <s v="Dissatisfied"/>
    <n v="2.2000000000000002"/>
    <s v="Dissatisfied"/>
    <n v="2"/>
    <s v="Dissatisfied"/>
    <n v="2.25"/>
    <s v="Dissatisfied"/>
  </r>
  <r>
    <s v=" Garia "/>
    <x v="9"/>
    <x v="1"/>
    <s v="Kolkata"/>
    <n v="19"/>
    <s v="Female"/>
    <s v="Hindu"/>
    <s v="General"/>
    <s v="More than 10 year"/>
    <s v="Student"/>
    <s v="Secondary School"/>
    <n v="3"/>
    <s v="1-2.5 lakh"/>
    <s v="No"/>
    <s v="Daughter"/>
    <n v="2"/>
    <n v="4"/>
    <n v="2"/>
    <n v="4"/>
    <n v="2"/>
    <n v="2"/>
    <n v="4"/>
    <n v="3"/>
    <n v="3"/>
    <n v="4"/>
    <n v="3"/>
    <n v="3"/>
    <n v="4"/>
    <n v="4"/>
    <n v="3"/>
    <n v="2"/>
    <n v="4"/>
    <n v="2"/>
    <n v="3"/>
    <n v="3"/>
    <n v="3"/>
    <n v="4"/>
    <n v="2"/>
    <n v="3"/>
    <n v="2"/>
    <n v="3"/>
    <s v="Unchanged"/>
    <s v="Getting better"/>
    <s v="Getting worse"/>
    <s v="Unchanged"/>
    <s v="Getting worse"/>
    <s v="Unchanged"/>
    <s v="Unchanged"/>
    <s v="Getting better"/>
    <s v="Unchanged"/>
    <s v="Getting worse"/>
    <s v="Unchanged"/>
    <s v="Unchanged"/>
    <s v="Road renovation, network issues, garbage treatment "/>
    <m/>
    <m/>
    <n v="2.6666666666666665"/>
    <s v="Neutral"/>
    <n v="3.3333333333333335"/>
    <s v="Neutral"/>
    <n v="3.4"/>
    <s v="Satisfied"/>
    <n v="3"/>
    <s v="Neutral"/>
    <n v="2.5"/>
    <s v="Dissatisfied"/>
  </r>
  <r>
    <s v=" Garia "/>
    <x v="9"/>
    <x v="1"/>
    <s v="Kolkata"/>
    <n v="20"/>
    <s v="Female"/>
    <s v="Hindu"/>
    <s v="General"/>
    <s v="More than 10 year"/>
    <s v="Student"/>
    <s v="College Graduate"/>
    <n v="4"/>
    <s v="1-2.5 lakh"/>
    <s v="No"/>
    <s v="Daughter"/>
    <n v="3"/>
    <n v="3"/>
    <n v="3"/>
    <n v="3"/>
    <n v="4"/>
    <n v="4"/>
    <n v="4"/>
    <n v="4"/>
    <n v="4"/>
    <n v="4"/>
    <n v="4"/>
    <n v="4"/>
    <n v="3"/>
    <n v="4"/>
    <n v="3"/>
    <n v="4"/>
    <n v="4"/>
    <n v="3"/>
    <n v="3"/>
    <n v="4"/>
    <n v="4"/>
    <n v="4"/>
    <n v="3"/>
    <n v="3"/>
    <n v="3"/>
    <n v="3"/>
    <s v="Unchanged"/>
    <s v="Unchanged"/>
    <s v="Getting worse"/>
    <s v="Unchanged"/>
    <s v="Unchanged"/>
    <s v="Unchanged"/>
    <s v="Getting worse"/>
    <s v="Unchanged"/>
    <s v="Unchanged"/>
    <s v="Unchanged"/>
    <s v="Unchanged"/>
    <s v="Unchanged"/>
    <s v="Struggle to find affordable housing "/>
    <s v="Cleaning public streets and places and sewers"/>
    <s v="Making Urban Local Bodies Financially Independent "/>
    <n v="3.3333333333333335"/>
    <s v="Neutral"/>
    <n v="4"/>
    <s v="Satisfied"/>
    <n v="3.6"/>
    <s v="Satisfied"/>
    <n v="3.6"/>
    <s v="Satisfied"/>
    <n v="3"/>
    <s v="Neutral"/>
  </r>
  <r>
    <s v=" Ajaynagar "/>
    <x v="9"/>
    <x v="1"/>
    <s v="Kolkata"/>
    <n v="72"/>
    <s v="Male"/>
    <s v="Hindu"/>
    <s v="General"/>
    <s v="More than 10 year"/>
    <s v="Self-employed"/>
    <s v="Postgraduate or Higher"/>
    <n v="4"/>
    <s v="More than 5 lakh"/>
    <s v="Yes"/>
    <s v="--"/>
    <n v="2"/>
    <n v="2"/>
    <n v="2"/>
    <n v="3"/>
    <n v="2"/>
    <n v="4"/>
    <n v="4"/>
    <n v="3"/>
    <n v="4"/>
    <n v="4"/>
    <n v="3"/>
    <n v="4"/>
    <n v="3"/>
    <n v="3"/>
    <n v="2"/>
    <n v="2"/>
    <n v="4"/>
    <n v="2"/>
    <n v="2"/>
    <n v="2"/>
    <n v="3"/>
    <n v="2"/>
    <n v="2"/>
    <n v="3"/>
    <n v="2"/>
    <n v="2"/>
    <s v="Getting better"/>
    <s v="Getting better"/>
    <s v="Unchanged"/>
    <s v="Getting better"/>
    <s v="Getting better"/>
    <s v="Unchanged"/>
    <s v="Unchanged"/>
    <s v="Unchanged"/>
    <s v="Unchanged"/>
    <s v="Getting better"/>
    <s v="Unchanged"/>
    <s v="Getting worse"/>
    <s v="Water logging, garbage removal and general cleanliness"/>
    <s v="Proper regulation of building construction"/>
    <s v="Conduct meetings with citizens by councillors"/>
    <n v="2.5"/>
    <s v="Dissatisfied"/>
    <n v="3.6666666666666665"/>
    <s v="Satisfied"/>
    <n v="2.8"/>
    <s v="Neutral"/>
    <n v="2.2000000000000002"/>
    <s v="Dissatisfied"/>
    <n v="2.25"/>
    <s v="Dissatisfied"/>
  </r>
  <r>
    <s v=" Garia "/>
    <x v="9"/>
    <x v="1"/>
    <s v="Kolkata"/>
    <n v="63"/>
    <s v="Male"/>
    <s v="Hindu"/>
    <s v="General"/>
    <s v="More than 10 year"/>
    <s v="Retired"/>
    <s v="Secondary School"/>
    <n v="3"/>
    <s v="More than 5 lakh"/>
    <s v="Yes"/>
    <s v="--"/>
    <n v="4"/>
    <n v="3"/>
    <n v="3"/>
    <n v="4"/>
    <n v="4"/>
    <n v="4"/>
    <n v="3"/>
    <n v="2"/>
    <n v="3"/>
    <n v="4"/>
    <n v="2"/>
    <n v="2"/>
    <n v="5"/>
    <n v="4"/>
    <n v="4"/>
    <n v="2"/>
    <n v="2"/>
    <n v="3"/>
    <n v="4"/>
    <n v="4"/>
    <n v="3"/>
    <n v="2"/>
    <n v="4"/>
    <n v="4"/>
    <n v="3"/>
    <n v="4"/>
    <s v="Getting worse"/>
    <s v="Unchanged"/>
    <s v="Getting better"/>
    <s v="Getting better"/>
    <s v="Getting better"/>
    <s v="Getting better"/>
    <s v="Getting better"/>
    <s v="Unchanged"/>
    <s v="Getting worse"/>
    <s v="Getting better"/>
    <s v="Getting better"/>
    <s v="Getting better"/>
    <s v="Transport issue"/>
    <m/>
    <m/>
    <n v="3.6666666666666665"/>
    <s v="Satisfied"/>
    <n v="2.6666666666666665"/>
    <s v="Neutral"/>
    <n v="3.4"/>
    <s v="Satisfied"/>
    <n v="3.2"/>
    <s v="Neutral"/>
    <n v="3.75"/>
    <s v="Satisfied"/>
  </r>
  <r>
    <s v=" Garpha "/>
    <x v="9"/>
    <x v="1"/>
    <s v="Kolkata"/>
    <n v="25"/>
    <s v="Female"/>
    <s v="Hindu"/>
    <s v="General"/>
    <s v="6-10 year"/>
    <s v="Student"/>
    <s v="Secondary School"/>
    <n v="3"/>
    <s v="1-2.5 lakh"/>
    <s v="No"/>
    <s v="Daughter"/>
    <n v="4"/>
    <n v="2"/>
    <n v="2"/>
    <n v="3"/>
    <n v="4"/>
    <n v="4"/>
    <n v="4"/>
    <n v="2"/>
    <n v="2"/>
    <n v="3"/>
    <n v="4"/>
    <n v="4"/>
    <n v="4"/>
    <n v="1"/>
    <n v="2"/>
    <n v="3"/>
    <n v="4"/>
    <n v="1"/>
    <n v="3"/>
    <n v="3"/>
    <n v="2"/>
    <n v="1"/>
    <n v="2"/>
    <n v="2"/>
    <n v="2"/>
    <n v="2"/>
    <s v="Unchanged"/>
    <s v="Getting worse"/>
    <s v="Unchanged"/>
    <s v="Getting better"/>
    <s v="Getting worse"/>
    <s v="Getting worse"/>
    <s v="Getting worse"/>
    <s v="Getting worse"/>
    <s v="Unchanged"/>
    <s v="Getting better"/>
    <s v="Getting worse"/>
    <s v="Getting worse"/>
    <s v="Road network"/>
    <s v="Public health service"/>
    <m/>
    <n v="3.1666666666666665"/>
    <s v="Neutral"/>
    <n v="3.1666666666666665"/>
    <s v="Neutral"/>
    <n v="2.8"/>
    <s v="Neutral"/>
    <n v="2"/>
    <s v="Dissatisfied"/>
    <n v="2"/>
    <s v="Dissatisfied"/>
  </r>
  <r>
    <s v=" Garpha "/>
    <x v="9"/>
    <x v="1"/>
    <s v="Kolkata"/>
    <n v="60"/>
    <s v="Female"/>
    <s v="Hindu"/>
    <s v="General"/>
    <s v="More than 10 year"/>
    <s v="Homemaker  "/>
    <s v="College Graduate"/>
    <n v="2"/>
    <s v="2.5-5 lakh"/>
    <s v="Yes"/>
    <s v="--"/>
    <n v="4"/>
    <n v="3"/>
    <n v="2"/>
    <n v="4"/>
    <n v="4"/>
    <n v="5"/>
    <n v="4"/>
    <n v="3"/>
    <n v="2"/>
    <n v="4"/>
    <n v="4"/>
    <n v="5"/>
    <n v="4"/>
    <n v="2"/>
    <n v="3"/>
    <n v="3"/>
    <n v="4"/>
    <n v="2"/>
    <n v="4"/>
    <n v="3"/>
    <n v="3"/>
    <n v="2"/>
    <n v="4"/>
    <n v="4"/>
    <n v="4"/>
    <n v="4"/>
    <s v="Unchanged"/>
    <s v="Unchanged"/>
    <s v="Unchanged"/>
    <s v="Getting better"/>
    <s v="Getting better"/>
    <s v="Getting worse"/>
    <s v="Getting worse"/>
    <s v="Unchanged"/>
    <s v="Unchanged"/>
    <s v="Getting better"/>
    <s v="Getting worse"/>
    <s v="Getting worse"/>
    <s v="Road network"/>
    <s v="More public transportation service"/>
    <m/>
    <n v="3.6666666666666665"/>
    <s v="Satisfied"/>
    <n v="3.6666666666666665"/>
    <s v="Satisfied"/>
    <n v="3.2"/>
    <s v="Neutral"/>
    <n v="2.8"/>
    <s v="Neutral"/>
    <n v="4"/>
    <s v="Satisfied"/>
  </r>
  <r>
    <s v=" Behala "/>
    <x v="10"/>
    <x v="1"/>
    <s v="Kolkata"/>
    <n v="13"/>
    <s v="Female"/>
    <s v="Hindu"/>
    <s v="General"/>
    <s v="More than 10 year"/>
    <s v="Student"/>
    <s v="Primary School"/>
    <n v="4"/>
    <s v="1-2.5 lakh"/>
    <s v="No"/>
    <s v="Daughter "/>
    <n v="4"/>
    <n v="3"/>
    <n v="3"/>
    <n v="2"/>
    <n v="3"/>
    <n v="5"/>
    <n v="5"/>
    <n v="4"/>
    <n v="4"/>
    <n v="5"/>
    <n v="5"/>
    <n v="4"/>
    <n v="3"/>
    <n v="5"/>
    <n v="3"/>
    <n v="3"/>
    <n v="3"/>
    <n v="3"/>
    <n v="3"/>
    <n v="2"/>
    <n v="3"/>
    <n v="3"/>
    <n v="3"/>
    <n v="3"/>
    <n v="3"/>
    <n v="3"/>
    <s v="Unchanged"/>
    <s v="Getting better"/>
    <s v="Getting better"/>
    <s v="Getting better"/>
    <s v="Getting better"/>
    <s v="Getting better"/>
    <s v="Unchanged"/>
    <s v="Unchanged"/>
    <s v="Unchanged"/>
    <s v="Getting better"/>
    <s v="Unchanged"/>
    <s v="Unchanged"/>
    <s v="Water logging"/>
    <m/>
    <m/>
    <n v="3.3333333333333335"/>
    <s v="Neutral"/>
    <n v="4.5"/>
    <s v="Very Satisfied"/>
    <n v="3.4"/>
    <s v="Satisfied"/>
    <n v="2.8"/>
    <s v="Neutral"/>
    <n v="3"/>
    <s v="Neutral"/>
  </r>
  <r>
    <s v=" Behala "/>
    <x v="10"/>
    <x v="1"/>
    <s v="Kolkata"/>
    <n v="24"/>
    <s v="Male"/>
    <s v="Hindu"/>
    <s v="General"/>
    <s v="More than 10 year"/>
    <s v="Employed in Private sector"/>
    <s v="College Graduate"/>
    <n v="4"/>
    <s v="Less than 1 lakh"/>
    <s v="No"/>
    <s v="Father-son"/>
    <n v="4"/>
    <n v="3"/>
    <n v="3"/>
    <n v="3"/>
    <n v="2"/>
    <n v="3"/>
    <n v="3"/>
    <n v="3"/>
    <n v="2"/>
    <n v="2"/>
    <n v="3"/>
    <n v="3"/>
    <n v="3"/>
    <n v="2"/>
    <n v="2"/>
    <n v="3"/>
    <n v="3"/>
    <n v="2"/>
    <n v="2"/>
    <n v="2"/>
    <n v="3"/>
    <n v="3"/>
    <n v="3"/>
    <n v="3"/>
    <n v="3"/>
    <n v="2"/>
    <s v="Getting worse"/>
    <s v="Getting worse"/>
    <s v="Getting worse"/>
    <s v="Unchanged"/>
    <s v="Unchanged"/>
    <s v="Unchanged"/>
    <s v="Unchanged"/>
    <s v="Getting better"/>
    <s v="Getting better"/>
    <s v="Getting better"/>
    <s v="Unchanged"/>
    <s v="Getting better"/>
    <s v="None"/>
    <s v="None"/>
    <s v="None"/>
    <n v="3"/>
    <s v="Neutral"/>
    <n v="2.6666666666666665"/>
    <s v="Neutral"/>
    <n v="2.6"/>
    <s v="Neutral"/>
    <n v="2.4"/>
    <s v="Dissatisfied"/>
    <n v="2.75"/>
    <s v="Neutral"/>
  </r>
  <r>
    <s v=" Behala "/>
    <x v="10"/>
    <x v="1"/>
    <s v="Kolkata"/>
    <n v="20"/>
    <s v="Female"/>
    <s v="Hindu"/>
    <s v="General"/>
    <s v="More than 10 year"/>
    <s v="Student"/>
    <s v="Secondary School"/>
    <n v="3"/>
    <s v="1-2.5 lakh"/>
    <s v="No"/>
    <s v="Father "/>
    <n v="4"/>
    <n v="3"/>
    <n v="3"/>
    <n v="4"/>
    <n v="4"/>
    <n v="4"/>
    <n v="4"/>
    <n v="4"/>
    <n v="4"/>
    <n v="4"/>
    <n v="3"/>
    <n v="4"/>
    <n v="3"/>
    <n v="4"/>
    <n v="3"/>
    <n v="3"/>
    <n v="4"/>
    <n v="3"/>
    <n v="3"/>
    <n v="4"/>
    <n v="3"/>
    <n v="3"/>
    <n v="4"/>
    <n v="3"/>
    <n v="3"/>
    <n v="3"/>
    <s v="Getting better"/>
    <s v="Unchanged"/>
    <s v="Unchanged"/>
    <s v="Getting better"/>
    <s v="Unchanged"/>
    <s v="Unchanged"/>
    <s v="Getting worse"/>
    <s v="Getting better"/>
    <s v="Getting better"/>
    <s v="Getting better"/>
    <s v="Unchanged"/>
    <s v="Unchanged"/>
    <s v="Too much chaos"/>
    <s v="markets"/>
    <s v="no"/>
    <n v="3.6666666666666665"/>
    <s v="Satisfied"/>
    <n v="3.8333333333333335"/>
    <s v="Satisfied"/>
    <n v="3.4"/>
    <s v="Satisfied"/>
    <n v="3.2"/>
    <s v="Neutral"/>
    <n v="3.25"/>
    <s v="Neutral"/>
  </r>
  <r>
    <s v=" Behala "/>
    <x v="10"/>
    <x v="1"/>
    <s v="Kolkata"/>
    <n v="22"/>
    <s v="Male"/>
    <s v="Hindu"/>
    <s v="General"/>
    <s v="More than 10 year"/>
    <s v="Student"/>
    <s v="Postgraduate or Higher"/>
    <n v="3"/>
    <s v="1-2.5 lakh"/>
    <s v="No"/>
    <s v="Mother"/>
    <n v="5"/>
    <n v="3"/>
    <n v="3"/>
    <n v="3"/>
    <n v="4"/>
    <n v="5"/>
    <n v="4"/>
    <n v="2"/>
    <n v="3"/>
    <n v="4"/>
    <n v="4"/>
    <n v="4"/>
    <n v="2"/>
    <n v="4"/>
    <n v="2"/>
    <n v="1"/>
    <n v="3"/>
    <n v="3"/>
    <n v="2"/>
    <n v="4"/>
    <n v="4"/>
    <n v="2"/>
    <n v="3"/>
    <n v="3"/>
    <n v="2"/>
    <n v="1"/>
    <s v="Unchanged"/>
    <s v="Getting better"/>
    <s v="Unchanged"/>
    <s v="Getting better"/>
    <s v="Unchanged"/>
    <s v="Getting worse"/>
    <s v="Getting worse"/>
    <s v="Unchanged"/>
    <s v="Unchanged"/>
    <s v="Getting better"/>
    <s v="Unchanged"/>
    <s v="Getting better"/>
    <m/>
    <m/>
    <m/>
    <n v="3.8333333333333335"/>
    <s v="Satisfied"/>
    <n v="3.5"/>
    <s v="Satisfied"/>
    <n v="2.4"/>
    <s v="Dissatisfied"/>
    <n v="3"/>
    <s v="Neutral"/>
    <n v="2.25"/>
    <s v="Dissatisfied"/>
  </r>
  <r>
    <s v=" Behala "/>
    <x v="10"/>
    <x v="1"/>
    <s v="Kolkata"/>
    <n v="22"/>
    <s v="Female"/>
    <s v="Hindu"/>
    <s v="General"/>
    <s v="More than 10 year"/>
    <s v="Student"/>
    <s v="Postgraduate or Higher"/>
    <n v="15"/>
    <s v="1-2.5 lakh"/>
    <s v="No"/>
    <s v="Daughter"/>
    <n v="4"/>
    <n v="5"/>
    <n v="4"/>
    <n v="4"/>
    <n v="3"/>
    <n v="4"/>
    <n v="5"/>
    <n v="5"/>
    <n v="4"/>
    <n v="4"/>
    <n v="4"/>
    <n v="5"/>
    <n v="5"/>
    <n v="5"/>
    <n v="3"/>
    <n v="5"/>
    <n v="5"/>
    <n v="2"/>
    <n v="3"/>
    <n v="5"/>
    <n v="3"/>
    <n v="4"/>
    <n v="3"/>
    <n v="3"/>
    <n v="3"/>
    <n v="3"/>
    <s v="Getting better"/>
    <s v="Getting better"/>
    <s v="Getting better"/>
    <s v="Getting better"/>
    <s v="Unchanged"/>
    <s v="Getting better"/>
    <s v="Getting better"/>
    <s v="Getting better"/>
    <s v="Unchanged"/>
    <s v="Getting better"/>
    <s v="Unchanged"/>
    <s v="Unchanged"/>
    <m/>
    <m/>
    <m/>
    <n v="4"/>
    <s v="Satisfied"/>
    <n v="4.5"/>
    <s v="Very Satisfied"/>
    <n v="4.5999999999999996"/>
    <s v="Very Satisfied"/>
    <n v="3.4"/>
    <s v="Satisfied"/>
    <n v="3"/>
    <s v="Neutral"/>
  </r>
  <r>
    <s v=" Behala "/>
    <x v="10"/>
    <x v="1"/>
    <s v="Kolkata"/>
    <n v="50"/>
    <s v="Female"/>
    <s v="Hindu"/>
    <s v="General"/>
    <s v="More than 10 year"/>
    <s v="Employed in Government sector"/>
    <s v="Postgraduate or Higher"/>
    <n v="4"/>
    <s v="More than 5 lakh"/>
    <s v="No"/>
    <s v="Father in law"/>
    <n v="5"/>
    <n v="4"/>
    <n v="3"/>
    <n v="4"/>
    <n v="3"/>
    <n v="5"/>
    <n v="4"/>
    <n v="4"/>
    <n v="3"/>
    <n v="4"/>
    <n v="4"/>
    <n v="2"/>
    <n v="2"/>
    <n v="3"/>
    <n v="3"/>
    <n v="1"/>
    <n v="4"/>
    <n v="2"/>
    <n v="2"/>
    <n v="4"/>
    <n v="2"/>
    <n v="2"/>
    <n v="3"/>
    <n v="4"/>
    <n v="3"/>
    <n v="3"/>
    <s v="Unchanged"/>
    <s v="Getting better"/>
    <s v="Unchanged"/>
    <s v="Getting better"/>
    <s v="Getting better"/>
    <s v="Getting better"/>
    <s v="Getting better"/>
    <s v="Unchanged"/>
    <s v="Unchanged"/>
    <s v="Getting better"/>
    <s v="Getting better"/>
    <s v="Getting better"/>
    <m/>
    <m/>
    <m/>
    <n v="4"/>
    <s v="Satisfied"/>
    <n v="3.5"/>
    <s v="Satisfied"/>
    <n v="2.6"/>
    <s v="Neutral"/>
    <n v="2.4"/>
    <s v="Dissatisfied"/>
    <n v="3.25"/>
    <s v="Neutral"/>
  </r>
  <r>
    <s v=" Behala "/>
    <x v="10"/>
    <x v="1"/>
    <s v="Kolkata"/>
    <n v="49"/>
    <s v="Female"/>
    <s v="Hindu"/>
    <s v="General"/>
    <s v="More than 10 year"/>
    <s v="Employed in Private sector"/>
    <s v="College Graduate"/>
    <n v="5"/>
    <s v="More than 5 lakh"/>
    <s v="No"/>
    <s v="Wife"/>
    <n v="3"/>
    <n v="3"/>
    <n v="2"/>
    <n v="3"/>
    <n v="3"/>
    <n v="4"/>
    <n v="2"/>
    <n v="2"/>
    <n v="3"/>
    <n v="3"/>
    <n v="3"/>
    <n v="3"/>
    <n v="2"/>
    <n v="2"/>
    <n v="3"/>
    <n v="3"/>
    <n v="2"/>
    <n v="2"/>
    <n v="2"/>
    <n v="2"/>
    <n v="2"/>
    <n v="2"/>
    <n v="3"/>
    <n v="2"/>
    <n v="2"/>
    <n v="2"/>
    <s v="Getting worse"/>
    <s v="Getting worse"/>
    <s v="Getting worse"/>
    <s v="Getting better"/>
    <s v="Getting worse"/>
    <s v="Unchanged"/>
    <s v="Getting worse"/>
    <s v="Getting better"/>
    <s v="Getting better"/>
    <s v="Getting better"/>
    <s v="Unchanged"/>
    <s v="Unchanged"/>
    <m/>
    <m/>
    <m/>
    <n v="3"/>
    <s v="Neutral"/>
    <n v="2.6666666666666665"/>
    <s v="Neutral"/>
    <n v="2.4"/>
    <s v="Dissatisfied"/>
    <n v="2"/>
    <s v="Dissatisfied"/>
    <n v="2.25"/>
    <s v="Dissatisfied"/>
  </r>
  <r>
    <s v=" Behala "/>
    <x v="10"/>
    <x v="1"/>
    <s v="Kolkata"/>
    <n v="68"/>
    <s v="Male"/>
    <s v="Hindu"/>
    <s v="General"/>
    <s v="More than 10 year"/>
    <s v="Self-employed"/>
    <s v="College Graduate"/>
    <n v="7"/>
    <s v="1-2.5 lakh"/>
    <s v="Yes"/>
    <s v="--"/>
    <n v="4"/>
    <n v="4"/>
    <n v="2"/>
    <n v="3"/>
    <n v="4"/>
    <n v="5"/>
    <n v="2"/>
    <n v="3"/>
    <n v="3"/>
    <n v="3"/>
    <n v="2"/>
    <n v="3"/>
    <n v="3"/>
    <n v="2"/>
    <n v="1"/>
    <n v="3"/>
    <n v="5"/>
    <n v="2"/>
    <n v="2"/>
    <n v="2"/>
    <n v="1"/>
    <n v="2"/>
    <n v="4"/>
    <n v="2"/>
    <n v="2"/>
    <n v="2"/>
    <s v="Getting worse"/>
    <s v="Unchanged"/>
    <s v="Getting better"/>
    <s v="Getting better"/>
    <s v="Getting better"/>
    <s v="Getting better"/>
    <s v="Getting better"/>
    <s v="Getting worse"/>
    <s v="Unchanged"/>
    <s v="Getting better"/>
    <s v="Unchanged"/>
    <s v="Unchanged"/>
    <s v="Political matters"/>
    <s v="Road maintenance"/>
    <m/>
    <n v="3.6666666666666665"/>
    <s v="Satisfied"/>
    <n v="2.6666666666666665"/>
    <s v="Neutral"/>
    <n v="2.8"/>
    <s v="Neutral"/>
    <n v="1.8"/>
    <s v="Dissatisfied"/>
    <n v="2.5"/>
    <s v="Dissatisfied"/>
  </r>
  <r>
    <s v=" Behala "/>
    <x v="10"/>
    <x v="1"/>
    <s v="Kolkata"/>
    <n v="22"/>
    <s v="Female"/>
    <s v="Muslim"/>
    <s v="General"/>
    <s v="More than 10 year"/>
    <s v="Student"/>
    <s v="College Graduate"/>
    <n v="4"/>
    <s v="2.5-5 lakh"/>
    <s v="No"/>
    <s v="Daughter"/>
    <n v="4"/>
    <n v="1"/>
    <n v="2"/>
    <n v="1"/>
    <n v="2"/>
    <n v="4"/>
    <n v="3"/>
    <n v="3"/>
    <n v="4"/>
    <n v="3"/>
    <n v="2"/>
    <n v="4"/>
    <n v="4"/>
    <n v="2"/>
    <n v="1"/>
    <n v="2"/>
    <n v="3"/>
    <n v="1"/>
    <n v="2"/>
    <n v="1"/>
    <n v="2"/>
    <n v="1"/>
    <n v="2"/>
    <n v="1"/>
    <n v="3"/>
    <n v="1"/>
    <s v="Getting better"/>
    <s v="Unchanged"/>
    <s v="Getting better"/>
    <s v="Getting better"/>
    <s v="Getting better"/>
    <s v="Unchanged"/>
    <s v="Getting worse"/>
    <s v="Unchanged"/>
    <s v="Unchanged"/>
    <s v="Getting better"/>
    <s v="Unchanged"/>
    <s v="Getting worse"/>
    <s v="Water logging, Drainage system"/>
    <s v="Roads to widen, better sanitation maintenance"/>
    <m/>
    <n v="2.3333333333333335"/>
    <s v="Dissatisfied"/>
    <n v="3.1666666666666665"/>
    <s v="Neutral"/>
    <n v="2.4"/>
    <s v="Dissatisfied"/>
    <n v="1.4"/>
    <s v="Very Dissatisfied"/>
    <n v="1.75"/>
    <s v="Very Dissatisfi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 Bagbazar "/>
    <x v="0"/>
    <x v="0"/>
    <s v="Kolkata"/>
    <n v="21"/>
    <s v="Male"/>
    <s v="Hindu"/>
    <s v="General"/>
    <s v="More than 10 year"/>
    <s v="Student"/>
    <s v="College Graduate"/>
    <n v="4"/>
    <s v="Less than 1 lakh"/>
    <s v="No"/>
    <s v="Good"/>
    <s v="Getting worse"/>
    <n v="-1"/>
    <s v="Getting better"/>
    <n v="1"/>
    <s v="Getting worse"/>
    <n v="-1"/>
    <s v="Unchanged"/>
    <n v="0"/>
    <s v="Unchanged"/>
    <n v="0"/>
    <s v="Unchanged"/>
    <n v="0"/>
    <s v="Unchanged"/>
    <n v="0"/>
    <s v="Getting better"/>
    <n v="1"/>
    <s v="Unchanged"/>
    <n v="0"/>
    <s v="Getting better"/>
    <n v="1"/>
    <s v="Getting worse"/>
    <n v="-1"/>
    <s v="Unchanged"/>
    <n v="0"/>
  </r>
  <r>
    <s v=" Shobhabazar "/>
    <x v="0"/>
    <x v="0"/>
    <s v="Kolkata"/>
    <n v="78"/>
    <s v="Male"/>
    <s v="Hindu"/>
    <s v="General"/>
    <s v="More than 10 year"/>
    <s v="Employed in Private sector"/>
    <s v="Primary School"/>
    <n v="3"/>
    <s v="Less than 1 lakh"/>
    <s v="Yes"/>
    <s v="--"/>
    <s v="Getting worse"/>
    <n v="-1"/>
    <s v="Getting worse"/>
    <n v="-1"/>
    <s v="Getting better"/>
    <n v="1"/>
    <s v="Getting better"/>
    <n v="1"/>
    <s v="Getting better"/>
    <n v="1"/>
    <s v="Getting better"/>
    <n v="1"/>
    <s v="Getting better"/>
    <n v="1"/>
    <s v="Getting worse"/>
    <n v="-1"/>
    <s v="Unchanged"/>
    <n v="0"/>
    <s v="Getting better"/>
    <n v="1"/>
    <s v="Unchanged"/>
    <n v="0"/>
    <s v="Unchanged"/>
    <n v="0"/>
  </r>
  <r>
    <s v=" Kumortuli "/>
    <x v="0"/>
    <x v="0"/>
    <s v="Kolkata"/>
    <n v="71"/>
    <s v="Male"/>
    <s v="Hindu"/>
    <s v="General"/>
    <s v="More than 10 year"/>
    <s v="Self-employed"/>
    <s v="Primary School"/>
    <n v="12"/>
    <s v="Less than 1 lakh"/>
    <s v="Yes"/>
    <s v="--"/>
    <s v="Unchanged"/>
    <n v="0"/>
    <s v="Getting worse"/>
    <n v="-1"/>
    <s v="Getting better"/>
    <n v="1"/>
    <s v="Getting better"/>
    <n v="1"/>
    <s v="Getting worse"/>
    <n v="-1"/>
    <s v="Getting better"/>
    <n v="1"/>
    <s v="Getting better"/>
    <n v="1"/>
    <s v="Getting worse"/>
    <n v="-1"/>
    <s v="Unchanged"/>
    <n v="0"/>
    <s v="Getting better"/>
    <n v="1"/>
    <s v="Unchanged"/>
    <n v="0"/>
    <s v="Unchanged"/>
    <n v="0"/>
  </r>
  <r>
    <s v=" Shobhabazar "/>
    <x v="0"/>
    <x v="0"/>
    <s v="Kolkata"/>
    <n v="62"/>
    <s v="Male"/>
    <s v="Hindu"/>
    <s v="General"/>
    <s v="More than 10 year"/>
    <s v="Self-employed"/>
    <s v="Postgraduate or Higher"/>
    <n v="4"/>
    <s v="More than 5 lakh"/>
    <s v="Yes"/>
    <s v="--"/>
    <s v="Getting better"/>
    <n v="1"/>
    <s v="Unchanged"/>
    <n v="0"/>
    <s v="Getting better"/>
    <n v="1"/>
    <s v="Getting better"/>
    <n v="1"/>
    <s v="Getting better"/>
    <n v="1"/>
    <s v="Unchanged"/>
    <n v="0"/>
    <s v="Unchanged"/>
    <n v="0"/>
    <s v="Unchanged"/>
    <n v="0"/>
    <s v="Getting worse"/>
    <n v="-1"/>
    <s v="Getting better"/>
    <n v="1"/>
    <s v="Getting worse"/>
    <n v="-1"/>
    <s v="Getting better"/>
    <n v="1"/>
  </r>
  <r>
    <s v=" Shobhabazar "/>
    <x v="0"/>
    <x v="0"/>
    <s v="Kolkata"/>
    <n v="55"/>
    <s v="Female"/>
    <s v="Hindu"/>
    <s v="SC"/>
    <s v="More than 10 year"/>
    <s v="Homemaker  "/>
    <s v="Primary School"/>
    <n v="5"/>
    <s v="Less than 1 lakh"/>
    <s v="No"/>
    <s v="Wife"/>
    <s v="Unchanged"/>
    <n v="0"/>
    <s v="Getting worse"/>
    <n v="-1"/>
    <s v="Getting worse"/>
    <n v="-1"/>
    <s v="Unchanged"/>
    <n v="0"/>
    <s v="Unchanged"/>
    <n v="0"/>
    <s v="Unchanged"/>
    <n v="0"/>
    <s v="Unchanged"/>
    <n v="0"/>
    <s v="Getting better"/>
    <n v="1"/>
    <s v="Unchanged"/>
    <n v="0"/>
    <s v="Getting better"/>
    <n v="1"/>
    <s v="Getting worse"/>
    <n v="-1"/>
    <s v="Unchanged"/>
    <n v="0"/>
  </r>
  <r>
    <s v=" Shobhabazar "/>
    <x v="0"/>
    <x v="0"/>
    <s v="Kolkata"/>
    <n v="54"/>
    <s v="Male"/>
    <s v="Hindu"/>
    <s v="SC"/>
    <s v="More than 10 year"/>
    <s v="Employed in Government sector"/>
    <s v="Secondary School"/>
    <n v="13"/>
    <s v="2.5-5 lakh"/>
    <s v="No"/>
    <s v="Brother"/>
    <s v="Unchanged"/>
    <n v="0"/>
    <s v="Unchanged"/>
    <n v="0"/>
    <s v="Getting better"/>
    <n v="1"/>
    <s v="Getting better"/>
    <n v="1"/>
    <s v="Getting better"/>
    <n v="1"/>
    <s v="Unchanged"/>
    <n v="0"/>
    <s v="Unchanged"/>
    <n v="0"/>
    <s v="Unchanged"/>
    <n v="0"/>
    <s v="Unchanged"/>
    <n v="0"/>
    <s v="Getting better"/>
    <n v="1"/>
    <s v="Unchanged"/>
    <n v="0"/>
    <s v="Unchanged"/>
    <n v="0"/>
  </r>
  <r>
    <s v=" Kumortuli "/>
    <x v="0"/>
    <x v="0"/>
    <s v="Kolkata"/>
    <n v="54"/>
    <s v="Male"/>
    <s v="Hindu"/>
    <s v="General"/>
    <s v="More than 10 year"/>
    <s v="Self-employed"/>
    <s v="Primary School"/>
    <n v="2"/>
    <s v="1-2.5 lakh"/>
    <s v="Yes"/>
    <s v="--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Getting better"/>
    <n v="1"/>
    <s v="Getting better"/>
    <n v="1"/>
    <s v="Unchanged"/>
    <n v="0"/>
    <s v="Unchanged"/>
    <n v="0"/>
  </r>
  <r>
    <s v=" Kumortuli "/>
    <x v="0"/>
    <x v="0"/>
    <s v="Kolkata"/>
    <n v="66"/>
    <s v="Male"/>
    <s v="Hindu"/>
    <s v="General"/>
    <s v="More than 10 year"/>
    <s v="Retired"/>
    <s v="Primary School"/>
    <n v="8"/>
    <s v="1-2.5 lakh"/>
    <s v="Yes"/>
    <s v="--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Getting better"/>
    <n v="1"/>
    <s v="Getting worse"/>
    <n v="-1"/>
    <s v="Unchanged"/>
    <n v="0"/>
  </r>
  <r>
    <s v=" Shobhabazar "/>
    <x v="0"/>
    <x v="0"/>
    <s v="Kolkata"/>
    <n v="49"/>
    <s v="Male"/>
    <s v="Hindu"/>
    <s v="SC"/>
    <s v="More than 10 year"/>
    <s v="Employed in Private sector"/>
    <s v="Primary School"/>
    <n v="4"/>
    <s v="More than 5 lakh"/>
    <s v="Yes"/>
    <s v="--"/>
    <s v="Unchanged"/>
    <n v="0"/>
    <s v="Unchanged"/>
    <n v="0"/>
    <s v="Getting better"/>
    <n v="1"/>
    <s v="Getting better"/>
    <n v="1"/>
    <s v="Getting better"/>
    <n v="1"/>
    <s v="Getting better"/>
    <n v="1"/>
    <s v="Getting better"/>
    <n v="1"/>
    <s v="Getting worse"/>
    <n v="-1"/>
    <s v="Getting worse"/>
    <n v="-1"/>
    <s v="Getting better"/>
    <n v="1"/>
    <s v="Unchanged"/>
    <n v="0"/>
    <s v="Unchanged"/>
    <n v="0"/>
  </r>
  <r>
    <s v=" Kumortuli "/>
    <x v="0"/>
    <x v="0"/>
    <s v="Kolkata"/>
    <n v="46"/>
    <s v="Male"/>
    <s v="Hindu"/>
    <s v="General"/>
    <s v="More than 10 year"/>
    <s v="Self-employed"/>
    <s v="College Graduate"/>
    <n v="3"/>
    <s v="2.5-5 lakh"/>
    <s v="No"/>
    <s v="Son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Getting better"/>
    <n v="1"/>
    <s v="Unchanged"/>
    <n v="0"/>
    <s v="Getting better"/>
    <n v="1"/>
    <s v="Unchanged"/>
    <n v="0"/>
    <s v="Unchanged"/>
    <n v="0"/>
  </r>
  <r>
    <s v=" Shobhabazar "/>
    <x v="0"/>
    <x v="0"/>
    <s v="Kolkata"/>
    <n v="55"/>
    <s v="Female"/>
    <s v="Hindu"/>
    <s v="SC"/>
    <s v="More than 10 year"/>
    <s v="Homemaker  "/>
    <s v="Primary School"/>
    <n v="2"/>
    <s v="Less than 1 lakh"/>
    <s v="No"/>
    <s v="Wife"/>
    <s v="Unchanged"/>
    <n v="0"/>
    <s v="Unchanged"/>
    <n v="0"/>
    <s v="Getting better"/>
    <n v="1"/>
    <s v="Getting better"/>
    <n v="1"/>
    <s v="Unchanged"/>
    <n v="0"/>
    <s v="Unchanged"/>
    <n v="0"/>
    <s v="Unchanged"/>
    <n v="0"/>
    <s v="Getting better"/>
    <n v="1"/>
    <s v="Getting worse"/>
    <n v="-1"/>
    <s v="Getting better"/>
    <n v="1"/>
    <s v="Getting worse"/>
    <n v="-1"/>
    <s v="Unchanged"/>
    <n v="0"/>
  </r>
  <r>
    <s v=" Shobhabazar "/>
    <x v="0"/>
    <x v="0"/>
    <s v="Kolkata"/>
    <n v="35"/>
    <s v="Female"/>
    <s v="Hindu"/>
    <s v="SC"/>
    <s v="More than 10 year"/>
    <s v="Homemaker  "/>
    <s v="Primary School"/>
    <n v="4"/>
    <s v="Less than 1 lakh"/>
    <s v="No"/>
    <s v="Wife"/>
    <s v="Getting better"/>
    <n v="1"/>
    <s v="Unchanged"/>
    <n v="0"/>
    <s v="Unchanged"/>
    <n v="0"/>
    <s v="Getting better"/>
    <n v="1"/>
    <s v="Getting better"/>
    <n v="1"/>
    <s v="Unchanged"/>
    <n v="0"/>
    <s v="Unchanged"/>
    <n v="0"/>
    <s v="Unchanged"/>
    <n v="0"/>
    <s v="Getting better"/>
    <n v="1"/>
    <s v="Getting better"/>
    <n v="1"/>
    <s v="Getting worse"/>
    <n v="-1"/>
    <s v="Getting worse"/>
    <n v="-1"/>
  </r>
  <r>
    <s v=" Shobhabazar "/>
    <x v="0"/>
    <x v="0"/>
    <s v="Kolkata"/>
    <n v="64"/>
    <s v="Male"/>
    <s v="Hindu"/>
    <s v="General"/>
    <s v="More than 10 year"/>
    <s v="Employed in Government sector"/>
    <s v="Secondary School"/>
    <n v="3"/>
    <s v="2.5-5 lakh"/>
    <s v="Yes"/>
    <s v="--"/>
    <s v="Unchanged"/>
    <n v="0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worse"/>
    <n v="-1"/>
    <s v="Getting better"/>
    <n v="1"/>
    <s v="Getting better"/>
    <n v="1"/>
    <s v="Getting better"/>
    <n v="1"/>
  </r>
  <r>
    <s v=" Kumortuli "/>
    <x v="0"/>
    <x v="0"/>
    <s v="Kolkata"/>
    <n v="56"/>
    <s v="Female"/>
    <s v="Hindu"/>
    <s v="General"/>
    <s v="More than 10 year"/>
    <s v="Homemaker  "/>
    <s v="Postgraduate or Higher"/>
    <n v="3"/>
    <s v="Less than 1 lakh"/>
    <s v="Yes"/>
    <s v="--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Unchanged"/>
    <n v="0"/>
    <s v="Unchanged"/>
    <n v="0"/>
    <s v="Getting better"/>
    <n v="1"/>
    <s v="Unchanged"/>
    <n v="0"/>
    <s v="Unchanged"/>
    <n v="0"/>
  </r>
  <r>
    <s v=" Kumortuli "/>
    <x v="0"/>
    <x v="0"/>
    <s v="Kolkata"/>
    <n v="42"/>
    <s v="Male"/>
    <s v="Hindu"/>
    <s v="General"/>
    <s v="More than 10 year"/>
    <s v="Employed in Private sector"/>
    <s v="Secondary School"/>
    <n v="4"/>
    <s v="2.5-5 lakh"/>
    <s v="No"/>
    <s v="Son"/>
    <s v="Getting worse"/>
    <n v="-1"/>
    <s v="Getting worse"/>
    <n v="-1"/>
    <s v="Unchanged"/>
    <n v="0"/>
    <s v="Getting better"/>
    <n v="1"/>
    <s v="Getting worse"/>
    <n v="-1"/>
    <s v="Getting worse"/>
    <n v="-1"/>
    <s v="Getting worse"/>
    <n v="-1"/>
    <s v="Getting worse"/>
    <n v="-1"/>
    <s v="Getting worse"/>
    <n v="-1"/>
    <s v="Getting better"/>
    <n v="1"/>
    <s v="Getting worse"/>
    <n v="-1"/>
    <s v="Getting worse"/>
    <n v="-1"/>
  </r>
  <r>
    <s v=" Shobhabazar "/>
    <x v="0"/>
    <x v="0"/>
    <s v="Kolkata"/>
    <n v="30"/>
    <s v="Female"/>
    <s v="Hindu"/>
    <s v="SC"/>
    <s v="More than 10 year"/>
    <s v="Self-employed"/>
    <s v="Primary School"/>
    <n v="4"/>
    <s v="Less than 1 lakh"/>
    <s v="No"/>
    <s v="Daughter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Unchanged"/>
    <n v="0"/>
  </r>
  <r>
    <s v=" Shobhabazar "/>
    <x v="0"/>
    <x v="0"/>
    <s v="Kolkata"/>
    <n v="35"/>
    <s v="Female"/>
    <s v="Hindu"/>
    <s v="SC"/>
    <s v="More than 10 year"/>
    <s v="Self-employed"/>
    <s v="Primary School"/>
    <n v="4"/>
    <s v="Less than 1 lakh"/>
    <s v="Yes"/>
    <s v="--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Unchanged"/>
    <n v="0"/>
  </r>
  <r>
    <s v=" Shobhabazar "/>
    <x v="0"/>
    <x v="0"/>
    <s v="Kolkata"/>
    <n v="23"/>
    <s v="Male"/>
    <s v="Hindu"/>
    <s v="General"/>
    <s v="6-10 year"/>
    <s v="Self-employed"/>
    <s v="Secondary School"/>
    <n v="6"/>
    <s v="Less than 1 lakh"/>
    <s v="No"/>
    <s v="Son"/>
    <s v="Getting better"/>
    <n v="1"/>
    <s v="Getting better"/>
    <n v="1"/>
    <s v="Getting better"/>
    <n v="1"/>
    <s v="Getting better"/>
    <n v="1"/>
    <s v="Unchanged"/>
    <n v="0"/>
    <s v="Getting better"/>
    <n v="1"/>
    <s v="Getting better"/>
    <n v="1"/>
    <s v="Unchanged"/>
    <n v="0"/>
    <s v="Getting worse"/>
    <n v="-1"/>
    <s v="Getting better"/>
    <n v="1"/>
    <s v="Getting worse"/>
    <n v="-1"/>
    <s v="Getting better"/>
    <n v="1"/>
  </r>
  <r>
    <s v=" Shobhabazar  "/>
    <x v="0"/>
    <x v="0"/>
    <s v="Kolkata"/>
    <n v="12"/>
    <s v="Female"/>
    <s v="Hindu"/>
    <s v="General"/>
    <s v="More than 10 year"/>
    <s v="Self-employed"/>
    <s v="Primary School"/>
    <n v="7"/>
    <s v="Less than 1 lakh"/>
    <s v="No"/>
    <s v="Daughter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Unchanged"/>
    <n v="0"/>
    <s v="Getting better"/>
    <n v="1"/>
    <s v="Getting worse"/>
    <n v="-1"/>
    <s v="Getting better"/>
    <n v="1"/>
  </r>
  <r>
    <s v=" Shobhabazar  "/>
    <x v="0"/>
    <x v="0"/>
    <s v="Kolkata"/>
    <n v="16"/>
    <s v="Female"/>
    <s v="Hindu"/>
    <s v="General"/>
    <s v="6-10 year"/>
    <s v="Student"/>
    <s v="Primary School"/>
    <n v="7"/>
    <s v="Less than 1 lakh"/>
    <s v="No"/>
    <s v="Daughter"/>
    <s v="Getting better"/>
    <n v="1"/>
    <s v="Getting better"/>
    <n v="1"/>
    <s v="Getting better"/>
    <n v="1"/>
    <s v="Getting better"/>
    <n v="1"/>
    <s v="Unchanged"/>
    <n v="0"/>
    <s v="Getting better"/>
    <n v="1"/>
    <s v="Getting better"/>
    <n v="1"/>
    <s v="Unchanged"/>
    <n v="0"/>
    <s v="Unchanged"/>
    <n v="0"/>
    <s v="Getting better"/>
    <n v="1"/>
    <s v="Getting worse"/>
    <n v="-1"/>
    <s v="Getting better"/>
    <n v="1"/>
  </r>
  <r>
    <s v=" Belgachia "/>
    <x v="0"/>
    <x v="0"/>
    <s v="Kolkata"/>
    <n v="25"/>
    <s v="Male"/>
    <s v="Hindu"/>
    <s v="General"/>
    <s v="More than 10 year"/>
    <s v="Student"/>
    <s v="Postgraduate or Higher"/>
    <n v="7"/>
    <s v="More than 5 lakh"/>
    <s v="No"/>
    <s v="Grandson"/>
    <s v="Unchanged"/>
    <n v="0"/>
    <s v="Getting better"/>
    <n v="1"/>
    <s v="Getting worse"/>
    <n v="-1"/>
    <s v="Getting better"/>
    <n v="1"/>
    <s v="Unchanged"/>
    <n v="0"/>
    <s v="Unchanged"/>
    <n v="0"/>
    <s v="Getting worse"/>
    <n v="-1"/>
    <s v="Unchanged"/>
    <n v="0"/>
    <s v="Getting worse"/>
    <n v="-1"/>
    <s v="Getting better"/>
    <n v="1"/>
    <s v="Unchanged"/>
    <n v="0"/>
    <s v="Unchanged"/>
    <n v="0"/>
  </r>
  <r>
    <s v=" Fariapukur "/>
    <x v="1"/>
    <x v="0"/>
    <s v="Kolkata"/>
    <n v="19"/>
    <s v="Male"/>
    <s v="Hindu"/>
    <s v="General"/>
    <s v="More than 10 year"/>
    <s v="Student"/>
    <s v="Secondary School"/>
    <n v="5"/>
    <s v="More than 5 lakh"/>
    <s v="No"/>
    <s v="Grandson"/>
    <s v="Unchanged"/>
    <n v="0"/>
    <s v="Getting worse"/>
    <n v="-1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Getting better"/>
    <n v="1"/>
    <s v="Unchanged"/>
    <n v="0"/>
    <s v="Unchanged"/>
    <n v="0"/>
  </r>
  <r>
    <s v=" Shyampukur "/>
    <x v="1"/>
    <x v="0"/>
    <s v="Kolkata"/>
    <n v="27"/>
    <s v="Female"/>
    <s v="Hindu"/>
    <s v="General"/>
    <s v="More than 10 year"/>
    <s v="Employed in Private sector"/>
    <s v="Postgraduate or Higher"/>
    <n v="4"/>
    <s v="2.5-5 lakh"/>
    <s v="No"/>
    <s v="Daughter "/>
    <s v="Getting better"/>
    <n v="1"/>
    <s v="Unchanged"/>
    <n v="0"/>
    <s v="Unchanged"/>
    <n v="0"/>
    <s v="Getting better"/>
    <n v="1"/>
    <s v="Unchanged"/>
    <n v="0"/>
    <s v="Getting better"/>
    <n v="1"/>
    <s v="Unchanged"/>
    <n v="0"/>
    <s v="Unchanged"/>
    <n v="0"/>
    <s v="Getting worse"/>
    <n v="-1"/>
    <s v="Getting better"/>
    <n v="1"/>
    <s v="Unchanged"/>
    <n v="0"/>
    <s v="Unchanged"/>
    <n v="0"/>
  </r>
  <r>
    <s v=" Shyambazar "/>
    <x v="1"/>
    <x v="0"/>
    <s v="Kolkata"/>
    <n v="33"/>
    <s v="Male"/>
    <s v="Hindu"/>
    <s v="General"/>
    <s v="More than 10 year"/>
    <s v="Self-employed"/>
    <s v="College Graduate"/>
    <n v="2"/>
    <s v="More than 5 lakh"/>
    <s v="Yes"/>
    <s v="--"/>
    <s v="Getting better"/>
    <n v="1"/>
    <s v="Unchanged"/>
    <n v="0"/>
    <s v="Getting better"/>
    <n v="1"/>
    <s v="Getting better"/>
    <n v="1"/>
    <s v="Getting better"/>
    <n v="1"/>
    <s v="Getting worse"/>
    <n v="-1"/>
    <s v="Getting worse"/>
    <n v="-1"/>
    <s v="Getting better"/>
    <n v="1"/>
    <s v="Getting better"/>
    <n v="1"/>
    <s v="Unchanged"/>
    <n v="0"/>
    <s v="Getting worse"/>
    <n v="-1"/>
    <s v="Getting worse"/>
    <n v="-1"/>
  </r>
  <r>
    <s v=" Shyambazar "/>
    <x v="1"/>
    <x v="0"/>
    <s v="Kolkata"/>
    <n v="25"/>
    <s v="Male"/>
    <s v="Hindu"/>
    <s v="General"/>
    <s v="More than 10 year"/>
    <s v="Student"/>
    <s v="Postgraduate or Higher"/>
    <n v="4"/>
    <s v="More than 5 lakh"/>
    <s v="No"/>
    <s v="Father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Getting better"/>
    <n v="1"/>
    <s v="Unchanged"/>
    <n v="0"/>
    <s v="Getting better"/>
    <n v="1"/>
    <s v="Unchanged"/>
    <n v="0"/>
    <s v="Unchanged"/>
    <n v="0"/>
  </r>
  <r>
    <s v=" Amherst Street "/>
    <x v="1"/>
    <x v="0"/>
    <s v="Kolkata"/>
    <n v="60"/>
    <s v="Male"/>
    <s v="Muslim"/>
    <s v="OBC"/>
    <s v="More than 10 year"/>
    <s v="Self-employed"/>
    <s v="Primary School"/>
    <n v="3"/>
    <s v="1-2.5 lakh"/>
    <s v="Yes"/>
    <s v="--"/>
    <s v="Unchanged"/>
    <n v="0"/>
    <s v="Getting worse"/>
    <n v="-1"/>
    <s v="Unchanged"/>
    <n v="0"/>
    <s v="Getting better"/>
    <n v="1"/>
    <s v="Unchanged"/>
    <n v="0"/>
    <s v="Unchanged"/>
    <n v="0"/>
    <s v="Unchanged"/>
    <n v="0"/>
    <s v="Getting better"/>
    <n v="1"/>
    <s v="Unchanged"/>
    <n v="0"/>
    <s v="Getting better"/>
    <n v="1"/>
    <s v="Getting worse"/>
    <n v="-1"/>
    <s v="Unchanged"/>
    <n v="0"/>
  </r>
  <r>
    <s v=" Amherst Street "/>
    <x v="1"/>
    <x v="0"/>
    <s v="Kolkata"/>
    <n v="40"/>
    <s v="Male"/>
    <s v="Hindu"/>
    <s v="General"/>
    <s v="More than 10 year"/>
    <s v="Self-employed"/>
    <s v="Primary School"/>
    <n v="4"/>
    <s v="1-2.5 lakh"/>
    <s v="No"/>
    <s v="Brother"/>
    <s v="Getting worse"/>
    <n v="-1"/>
    <s v="Unchanged"/>
    <n v="0"/>
    <s v="Getting better"/>
    <n v="1"/>
    <s v="Getting better"/>
    <n v="1"/>
    <s v="Unchanged"/>
    <n v="0"/>
    <s v="Getting worse"/>
    <n v="-1"/>
    <s v="Getting worse"/>
    <n v="-1"/>
    <s v="Getting worse"/>
    <n v="-1"/>
    <s v="Getting worse"/>
    <n v="-1"/>
    <s v="Getting better"/>
    <n v="1"/>
    <s v="Getting worse"/>
    <n v="-1"/>
    <s v="Getting worse"/>
    <n v="-1"/>
  </r>
  <r>
    <s v="  Maniktala "/>
    <x v="2"/>
    <x v="0"/>
    <s v="Kolkata"/>
    <n v="51"/>
    <s v="Female"/>
    <s v="Hindu"/>
    <s v="General"/>
    <s v="More than 10 year"/>
    <s v="Employed in Private sector"/>
    <s v="Postgraduate or Higher"/>
    <n v="4"/>
    <s v="More than 5 lakh"/>
    <s v="No"/>
    <s v="--"/>
    <s v="Unchanged"/>
    <n v="0"/>
    <s v="Getting worse"/>
    <n v="-1"/>
    <s v="Unchanged"/>
    <n v="0"/>
    <s v="Unchanged"/>
    <n v="0"/>
    <s v="Unchanged"/>
    <n v="0"/>
    <s v="Getting better"/>
    <n v="1"/>
    <s v="Unchanged"/>
    <n v="0"/>
    <s v="Unchanged"/>
    <n v="0"/>
    <s v="Getting worse"/>
    <n v="-1"/>
    <s v="Unchanged"/>
    <n v="0"/>
    <s v="Unchanged"/>
    <n v="0"/>
    <s v="Unchanged"/>
    <n v="0"/>
  </r>
  <r>
    <s v=" Girish Park "/>
    <x v="2"/>
    <x v="0"/>
    <s v="Kolkata"/>
    <n v="51"/>
    <s v="Female"/>
    <s v="Hindu"/>
    <s v="General"/>
    <s v="6-10 year"/>
    <s v="Employed in Government sector"/>
    <s v="Postgraduate or Higher"/>
    <n v="4"/>
    <s v="More than 5 lakh"/>
    <s v="No"/>
    <s v="Husband "/>
    <s v="Getting better"/>
    <n v="1"/>
    <s v="Getting better"/>
    <n v="1"/>
    <s v="Getting worse"/>
    <n v="-1"/>
    <s v="Unchanged"/>
    <n v="0"/>
    <s v="Getting worse"/>
    <n v="-1"/>
    <s v="Unchanged"/>
    <n v="0"/>
    <s v="Getting better"/>
    <n v="1"/>
    <s v="Getting better"/>
    <n v="1"/>
    <s v="Getting better"/>
    <n v="1"/>
    <s v="Unchanged"/>
    <n v="0"/>
    <s v="Getting better"/>
    <n v="1"/>
    <s v="Unchanged"/>
    <n v="0"/>
  </r>
  <r>
    <s v=" Maniktala "/>
    <x v="2"/>
    <x v="0"/>
    <s v="Kolkata"/>
    <n v="23"/>
    <s v="Female"/>
    <s v="Hindu"/>
    <s v="General"/>
    <s v="1-5 year"/>
    <s v="Student"/>
    <s v="College Graduate"/>
    <n v="4"/>
    <s v="More than 5 lakh"/>
    <s v="No"/>
    <s v="Daughter "/>
    <s v="Unchanged"/>
    <n v="0"/>
    <s v="Getting better"/>
    <n v="1"/>
    <s v="Unchanged"/>
    <n v="0"/>
    <s v="Getting better"/>
    <n v="1"/>
    <s v="Getting worse"/>
    <n v="-1"/>
    <s v="Getting better"/>
    <n v="1"/>
    <s v="Unchanged"/>
    <n v="0"/>
    <s v="Unchanged"/>
    <n v="0"/>
    <s v="Getting better"/>
    <n v="1"/>
    <s v="Getting better"/>
    <n v="1"/>
    <s v="Getting worse"/>
    <n v="-1"/>
    <s v="Getting better"/>
    <n v="1"/>
  </r>
  <r>
    <s v=" Maniktala "/>
    <x v="2"/>
    <x v="0"/>
    <s v="Kolkata"/>
    <n v="24"/>
    <s v="Male"/>
    <s v="Hindu"/>
    <s v="General"/>
    <s v="More than 10 year"/>
    <s v="Employed in Private sector"/>
    <s v="College Graduate"/>
    <n v="3"/>
    <s v="More than 5 lakh"/>
    <s v="No"/>
    <s v="Son"/>
    <s v="Getting worse"/>
    <n v="-1"/>
    <s v="Getting worse"/>
    <n v="-1"/>
    <s v="Getting worse"/>
    <n v="-1"/>
    <s v="Unchanged"/>
    <n v="0"/>
    <s v="Unchanged"/>
    <n v="0"/>
    <s v="Getting better"/>
    <n v="1"/>
    <s v="Unchanged"/>
    <n v="0"/>
    <s v="Unchanged"/>
    <n v="0"/>
    <s v="Unchanged"/>
    <n v="0"/>
    <s v="Getting better"/>
    <n v="1"/>
    <s v="Getting worse"/>
    <n v="-1"/>
    <s v="Unchanged"/>
    <n v="0"/>
  </r>
  <r>
    <s v=" Girish Park "/>
    <x v="2"/>
    <x v="0"/>
    <s v="Kolkata"/>
    <n v="31"/>
    <s v="Female"/>
    <s v="Hindu"/>
    <s v="General"/>
    <s v="1-5 year"/>
    <s v="Homemaker  "/>
    <s v="College Graduate"/>
    <n v="4"/>
    <s v="More than 5 lakh"/>
    <s v="No"/>
    <s v="Wife"/>
    <s v="Getting worse"/>
    <n v="-1"/>
    <s v="Unchanged"/>
    <n v="0"/>
    <s v="Getting better"/>
    <n v="1"/>
    <s v="Getting better"/>
    <n v="1"/>
    <s v="Getting better"/>
    <n v="1"/>
    <s v="Getting worse"/>
    <n v="-1"/>
    <s v="Getting worse"/>
    <n v="-1"/>
    <s v="Unchanged"/>
    <n v="0"/>
    <s v="Unchanged"/>
    <n v="0"/>
    <s v="Getting better"/>
    <n v="1"/>
    <s v="Unchanged"/>
    <n v="0"/>
    <s v="Getting worse"/>
    <n v="-1"/>
  </r>
  <r>
    <s v=" Maniktala "/>
    <x v="2"/>
    <x v="0"/>
    <s v="Kolkata"/>
    <n v="40"/>
    <s v="Male"/>
    <s v="Hindu"/>
    <s v="General"/>
    <s v="More than 10 year"/>
    <s v="Employed in Government sector"/>
    <s v="College Graduate"/>
    <n v="5"/>
    <s v="More than 5 lakh"/>
    <s v="No"/>
    <s v="Son"/>
    <s v="Getting worse"/>
    <n v="-1"/>
    <s v="Getting better"/>
    <n v="1"/>
    <s v="Getting better"/>
    <n v="1"/>
    <s v="Getting better"/>
    <n v="1"/>
    <s v="Getting worse"/>
    <n v="-1"/>
    <s v="Getting better"/>
    <n v="1"/>
    <s v="Getting better"/>
    <n v="1"/>
    <s v="Unchanged"/>
    <n v="0"/>
    <s v="Getting better"/>
    <n v="1"/>
    <s v="Getting worse"/>
    <n v="-1"/>
    <s v="Unchanged"/>
    <n v="0"/>
    <s v="Unchanged"/>
    <n v="0"/>
  </r>
  <r>
    <s v="Jorasanko "/>
    <x v="3"/>
    <x v="0"/>
    <s v="Kolkata"/>
    <n v="20"/>
    <s v="Male"/>
    <s v="Hindu"/>
    <s v="OBC"/>
    <s v="6-10 year"/>
    <s v="Student"/>
    <s v="Secondary School"/>
    <n v="6"/>
    <s v="1-2.5 lakh"/>
    <s v="No"/>
    <s v="Son"/>
    <s v="Getting worse"/>
    <n v="-1"/>
    <s v="Unchanged"/>
    <n v="0"/>
    <s v="Getting better"/>
    <n v="1"/>
    <s v="Getting better"/>
    <n v="1"/>
    <s v="Getting better"/>
    <n v="1"/>
    <s v="Getting better"/>
    <n v="1"/>
    <s v="Getting better"/>
    <n v="1"/>
    <s v="Getting worse"/>
    <n v="-1"/>
    <s v="Unchanged"/>
    <n v="0"/>
    <s v="Getting better"/>
    <n v="1"/>
    <s v="Getting worse"/>
    <n v="-1"/>
    <s v="Unchanged"/>
    <n v="0"/>
  </r>
  <r>
    <s v=" Rajabazar "/>
    <x v="3"/>
    <x v="0"/>
    <s v="Kolkata"/>
    <n v="62"/>
    <s v="Female"/>
    <s v="Hindu"/>
    <s v="General"/>
    <s v="More than 10 year"/>
    <s v="Self-employed"/>
    <s v="Primary School"/>
    <n v="2"/>
    <s v="Less than 1 lakh"/>
    <s v="No"/>
    <s v="Wife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Getting better"/>
    <n v="1"/>
    <s v="Getting better"/>
    <n v="1"/>
    <s v="Unchanged"/>
    <n v="0"/>
    <s v="Unchanged"/>
    <n v="0"/>
  </r>
  <r>
    <s v=" Rajabazar "/>
    <x v="3"/>
    <x v="0"/>
    <s v="Kolkata"/>
    <n v="22"/>
    <s v="Male"/>
    <s v="Muslim"/>
    <s v="OBC"/>
    <s v="6-10 year"/>
    <s v="Student"/>
    <s v="Secondary School"/>
    <n v="5"/>
    <s v="More than 5 lakh"/>
    <s v="No"/>
    <s v="Son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Getting better"/>
    <n v="1"/>
    <s v="Unchanged"/>
    <n v="0"/>
  </r>
  <r>
    <s v="  Mg Road Metro "/>
    <x v="3"/>
    <x v="0"/>
    <s v="Kolkata"/>
    <n v="60"/>
    <s v="Female"/>
    <s v="Muslim"/>
    <s v="OBC"/>
    <s v="More than 10 year"/>
    <s v="Self-employed"/>
    <s v="Primary School"/>
    <n v="5"/>
    <s v="Less than 1 lakh"/>
    <s v="Yes"/>
    <s v="--"/>
    <s v="Unchanged"/>
    <n v="0"/>
    <s v="Unchanged"/>
    <n v="0"/>
    <s v="Getting better"/>
    <n v="1"/>
    <s v="Getting better"/>
    <n v="1"/>
    <s v="Getting better"/>
    <n v="1"/>
    <s v="Unchanged"/>
    <n v="0"/>
    <s v="Unchanged"/>
    <n v="0"/>
    <s v="Unchanged"/>
    <n v="0"/>
    <s v="Unchanged"/>
    <n v="0"/>
    <s v="Getting better"/>
    <n v="1"/>
    <s v="Unchanged"/>
    <n v="0"/>
    <s v="Unchanged"/>
    <n v="0"/>
  </r>
  <r>
    <s v="Mg Road Metro "/>
    <x v="3"/>
    <x v="0"/>
    <s v="Kolkata"/>
    <n v="62"/>
    <s v="Male"/>
    <s v="Muslim"/>
    <s v="OBC"/>
    <s v="More than 10 year"/>
    <s v="Self-employed"/>
    <s v="Primary School"/>
    <n v="4"/>
    <s v="Less than 1 lakh"/>
    <s v="Yes"/>
    <s v="--"/>
    <s v="Getting worse"/>
    <n v="-1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Unchanged"/>
    <n v="0"/>
    <s v="Getting better"/>
    <n v="1"/>
    <s v="Unchanged"/>
    <n v="0"/>
    <s v="Unchanged"/>
    <n v="0"/>
  </r>
  <r>
    <s v="Mg Road Metro "/>
    <x v="3"/>
    <x v="0"/>
    <s v="Kolkata"/>
    <n v="33"/>
    <s v="Male"/>
    <s v="Muslim"/>
    <s v="OBC"/>
    <s v="More than 10 year"/>
    <s v="Self-employed"/>
    <s v="Primary School"/>
    <n v="5"/>
    <s v="Less than 1 lakh"/>
    <s v="No"/>
    <s v="Son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Unchanged"/>
    <n v="0"/>
    <s v="Getting better"/>
    <n v="1"/>
    <s v="Unchanged"/>
    <n v="0"/>
    <s v="Unchanged"/>
    <n v="0"/>
  </r>
  <r>
    <s v=" Marcus Lane "/>
    <x v="3"/>
    <x v="0"/>
    <s v="Kolkata"/>
    <n v="24"/>
    <s v="Female"/>
    <s v="Hindu"/>
    <s v="General"/>
    <s v="1-5 year"/>
    <s v="Homemaker  "/>
    <s v="Secondary School"/>
    <n v="3"/>
    <s v="1-2.5 lakh"/>
    <s v="No"/>
    <s v="Wife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Getting better"/>
    <n v="1"/>
    <s v="Unchanged"/>
    <n v="0"/>
    <s v="Getting better"/>
    <n v="1"/>
    <s v="Getting better"/>
    <n v="1"/>
    <s v="Getting worse"/>
    <n v="-1"/>
  </r>
  <r>
    <s v="Mg Road Metro "/>
    <x v="3"/>
    <x v="0"/>
    <s v="Kolkata"/>
    <n v="60"/>
    <s v="Male"/>
    <s v="Hindu"/>
    <s v="OBC"/>
    <s v="More than 10 year"/>
    <s v="Homemaker  "/>
    <s v="Primary School"/>
    <n v="5"/>
    <s v="Less than 1 lakh"/>
    <s v="Yes"/>
    <s v="--"/>
    <s v="Getting worse"/>
    <n v="-1"/>
    <s v="Getting worse"/>
    <n v="-1"/>
    <s v="Getting worse"/>
    <n v="-1"/>
    <s v="Getting better"/>
    <n v="1"/>
    <s v="Getting worse"/>
    <n v="-1"/>
    <s v="Getting worse"/>
    <n v="-1"/>
    <s v="Getting worse"/>
    <n v="-1"/>
    <s v="Unchanged"/>
    <n v="0"/>
    <s v="Unchanged"/>
    <n v="0"/>
    <s v="Unchanged"/>
    <n v="0"/>
    <s v="Getting better"/>
    <n v="1"/>
    <s v="Unchanged"/>
    <n v="0"/>
  </r>
  <r>
    <s v="Mg Road Metro "/>
    <x v="3"/>
    <x v="0"/>
    <s v="Kolkata"/>
    <n v="56"/>
    <s v="Male"/>
    <s v="Muslim"/>
    <s v="OBC"/>
    <s v="More than 10 year"/>
    <s v="Self-employed"/>
    <s v="Primary School"/>
    <n v="5"/>
    <s v="Less than 1 lakh"/>
    <s v="Yes"/>
    <s v="--"/>
    <s v="Getting better"/>
    <n v="1"/>
    <s v="Unchanged"/>
    <n v="0"/>
    <s v="Getting better"/>
    <n v="1"/>
    <s v="Getting better"/>
    <n v="1"/>
    <s v="Unchanged"/>
    <n v="0"/>
    <s v="Getting worse"/>
    <n v="-1"/>
    <s v="Getting worse"/>
    <n v="-1"/>
    <s v="Unchanged"/>
    <n v="0"/>
    <s v="Getting worse"/>
    <n v="-1"/>
    <s v="Getting better"/>
    <n v="1"/>
    <s v="Unchanged"/>
    <n v="0"/>
    <s v="Getting worse"/>
    <n v="-1"/>
  </r>
  <r>
    <s v=" College Street Area "/>
    <x v="3"/>
    <x v="0"/>
    <s v="Kolkata"/>
    <n v="72"/>
    <s v="Male"/>
    <s v="Others"/>
    <s v="General"/>
    <s v="More than 10 year"/>
    <s v="Retired"/>
    <s v="Secondary School"/>
    <n v="5"/>
    <s v="More than 5 lakh"/>
    <s v="Yes"/>
    <s v="--"/>
    <s v="Getting worse"/>
    <n v="-1"/>
    <s v="Unchanged"/>
    <n v="0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Getting better"/>
    <n v="1"/>
    <s v="Getting worse"/>
    <n v="-1"/>
    <s v="Unchanged"/>
    <n v="0"/>
  </r>
  <r>
    <s v=" College Street Area "/>
    <x v="3"/>
    <x v="0"/>
    <s v="Kolkata"/>
    <n v="44"/>
    <s v="Male"/>
    <s v="Hindu"/>
    <s v="General"/>
    <s v="More than 10 year"/>
    <s v="Self-employed"/>
    <s v="Secondary School"/>
    <n v="4"/>
    <s v="More than 5 lakh"/>
    <s v="Yes"/>
    <s v="--"/>
    <s v="Getting worse"/>
    <n v="-1"/>
    <s v="Getting worse"/>
    <n v="-1"/>
    <s v="Unchanged"/>
    <n v="0"/>
    <s v="Getting better"/>
    <n v="1"/>
    <s v="Unchanged"/>
    <n v="0"/>
    <s v="Unchanged"/>
    <n v="0"/>
    <s v="Unchanged"/>
    <n v="0"/>
    <s v="Getting better"/>
    <n v="1"/>
    <s v="Unchanged"/>
    <n v="0"/>
    <s v="Getting better"/>
    <n v="1"/>
    <s v="Getting worse"/>
    <n v="-1"/>
    <s v="Unchanged"/>
    <n v="0"/>
  </r>
  <r>
    <s v=" College Street Area "/>
    <x v="3"/>
    <x v="0"/>
    <s v="Kolkata"/>
    <n v="54"/>
    <s v="Male"/>
    <s v="Hindu"/>
    <s v="General"/>
    <s v="More than 10 year"/>
    <s v="Self-employed"/>
    <s v="Secondary School"/>
    <n v="5"/>
    <s v="2.5-5 lakh"/>
    <s v="Yes"/>
    <s v="--"/>
    <s v="Unchanged"/>
    <n v="0"/>
    <s v="Unchanged"/>
    <n v="0"/>
    <s v="Unchanged"/>
    <n v="0"/>
    <s v="Getting better"/>
    <n v="1"/>
    <s v="Getting better"/>
    <n v="1"/>
    <s v="Unchanged"/>
    <n v="0"/>
    <s v="Unchanged"/>
    <n v="0"/>
    <s v="Unchanged"/>
    <n v="0"/>
    <s v="Unchanged"/>
    <n v="0"/>
    <s v="Getting better"/>
    <n v="1"/>
    <s v="Getting worse"/>
    <n v="-1"/>
    <s v="Unchanged"/>
    <n v="0"/>
  </r>
  <r>
    <s v=" College Street Area "/>
    <x v="3"/>
    <x v="0"/>
    <s v="Kolkata"/>
    <n v="65"/>
    <s v="Male"/>
    <s v="Hindu"/>
    <s v="General"/>
    <s v="More than 10 year"/>
    <s v="Self-employed"/>
    <s v="College Graduate"/>
    <n v="4"/>
    <s v="2.5-5 lakh"/>
    <s v="Yes"/>
    <s v="--"/>
    <s v="Unchanged"/>
    <n v="0"/>
    <s v="Unchanged"/>
    <n v="0"/>
    <s v="Getting worse"/>
    <n v="-1"/>
    <s v="Getting better"/>
    <n v="1"/>
    <s v="Unchanged"/>
    <n v="0"/>
    <s v="Getting worse"/>
    <n v="-1"/>
    <s v="Getting worse"/>
    <n v="-1"/>
    <s v="Unchanged"/>
    <n v="0"/>
    <s v="Unchanged"/>
    <n v="0"/>
    <s v="Getting better"/>
    <n v="1"/>
    <s v="Getting worse"/>
    <n v="-1"/>
    <s v="Getting worse"/>
    <n v="-1"/>
  </r>
  <r>
    <s v=" Maidan "/>
    <x v="4"/>
    <x v="0"/>
    <s v="Kolkata"/>
    <n v="58"/>
    <s v="Male"/>
    <s v="Hindu"/>
    <s v="SC"/>
    <s v="More than 10 year"/>
    <s v="Self-employed"/>
    <s v="Primary School"/>
    <n v="6"/>
    <s v="Less than 1 lakh"/>
    <s v="Yes"/>
    <s v="--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Getting better"/>
    <n v="1"/>
    <s v="Getting better"/>
    <n v="1"/>
    <s v="Unchanged"/>
    <n v="0"/>
    <s v="Unchanged"/>
    <n v="0"/>
  </r>
  <r>
    <s v=" Maidan "/>
    <x v="4"/>
    <x v="0"/>
    <s v="Kolkata"/>
    <n v="17"/>
    <s v="Male"/>
    <s v="Muslim"/>
    <s v="OBC"/>
    <s v="More than 10 year"/>
    <s v="Student"/>
    <s v="Secondary School"/>
    <n v="8"/>
    <s v="2.5-5 lakh"/>
    <s v="No"/>
    <s v="Grandson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Getting better"/>
    <n v="1"/>
    <s v="Unchanged"/>
    <n v="0"/>
    <s v="Unchanged"/>
    <n v="0"/>
  </r>
  <r>
    <s v=" Maidan "/>
    <x v="4"/>
    <x v="0"/>
    <s v="Kolkata"/>
    <n v="61"/>
    <s v="Male"/>
    <s v="Hindu"/>
    <s v="General"/>
    <s v="More than 10 year"/>
    <s v="Employed in Private sector"/>
    <s v="Primary School"/>
    <n v="3"/>
    <s v="1-2.5 lakh"/>
    <s v="Yes"/>
    <s v="--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Unchanged"/>
    <n v="0"/>
    <s v="Getting better"/>
    <n v="1"/>
    <s v="Getting worse"/>
    <n v="-1"/>
    <s v="Unchanged"/>
    <n v="0"/>
  </r>
  <r>
    <s v=" Boubazar "/>
    <x v="4"/>
    <x v="0"/>
    <s v="Kolkata"/>
    <n v="29"/>
    <s v="Male"/>
    <s v="Hindu"/>
    <s v="General"/>
    <s v="More than 10 year"/>
    <s v="Employed in Private sector"/>
    <s v="Postgraduate or Higher"/>
    <n v="4"/>
    <s v="More than 5 lakh"/>
    <s v="No"/>
    <s v="Son"/>
    <s v="Getting better"/>
    <n v="1"/>
    <s v="Getting better"/>
    <n v="1"/>
    <s v="Unchanged"/>
    <n v="0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Getting better"/>
    <n v="1"/>
  </r>
  <r>
    <s v=" Boubazar "/>
    <x v="4"/>
    <x v="0"/>
    <s v="Kolkata"/>
    <n v="38"/>
    <s v="Male"/>
    <s v="Hindu"/>
    <s v="OBC"/>
    <s v="More than 10 year"/>
    <s v="Self-employed"/>
    <s v="Primary School"/>
    <n v="7"/>
    <s v="2.5-5 lakh"/>
    <s v="Yes"/>
    <s v="--"/>
    <s v="Unchanged"/>
    <n v="0"/>
    <s v="Getting worse"/>
    <n v="-1"/>
    <s v="Getting worse"/>
    <n v="-1"/>
    <s v="Getting better"/>
    <n v="1"/>
    <s v="Getting worse"/>
    <n v="-1"/>
    <s v="Getting worse"/>
    <n v="-1"/>
    <s v="Getting worse"/>
    <n v="-1"/>
    <s v="Getting worse"/>
    <n v="-1"/>
    <s v="Unchanged"/>
    <n v="0"/>
    <s v="Getting better"/>
    <n v="1"/>
    <s v="Getting worse"/>
    <n v="-1"/>
    <s v="Getting worse"/>
    <n v="-1"/>
  </r>
  <r>
    <s v=" Boubazar "/>
    <x v="4"/>
    <x v="0"/>
    <s v="Kolkata"/>
    <n v="55"/>
    <s v="Male"/>
    <s v="Hindu"/>
    <s v="General"/>
    <s v="More than 10 year"/>
    <s v="Self-employed"/>
    <s v="Primary School"/>
    <n v="4"/>
    <s v="Less than 1 lakh"/>
    <s v="Yes"/>
    <s v="--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Getting better"/>
    <n v="1"/>
    <s v="Unchanged"/>
    <n v="0"/>
    <s v="Getting better"/>
    <n v="1"/>
    <s v="Unchanged"/>
    <n v="0"/>
    <s v="Unchanged"/>
    <n v="0"/>
  </r>
  <r>
    <s v=" Boubazar "/>
    <x v="4"/>
    <x v="0"/>
    <s v="Kolkata"/>
    <n v="51"/>
    <s v="Female"/>
    <s v="Hindu"/>
    <s v="General"/>
    <s v="More than 10 year"/>
    <s v="Employed in Government sector"/>
    <s v="College Graduate"/>
    <n v="5"/>
    <s v="More than 5 lakh"/>
    <s v="Yes"/>
    <s v="Wife"/>
    <s v="Unchanged"/>
    <n v="0"/>
    <s v="Unchanged"/>
    <n v="0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</r>
  <r>
    <s v=" Maidan "/>
    <x v="5"/>
    <x v="0"/>
    <s v="Kolkata"/>
    <n v="62"/>
    <s v="Male"/>
    <s v="Hindu"/>
    <s v="SC"/>
    <s v="More than 10 year"/>
    <s v="Employed in Private sector"/>
    <s v="Secondary School"/>
    <n v="2"/>
    <s v="1-2.5 lakh"/>
    <s v="Yes"/>
    <s v="--"/>
    <s v="Unchanged"/>
    <n v="0"/>
    <s v="Unchanged"/>
    <n v="0"/>
    <s v="Unchanged"/>
    <n v="0"/>
    <s v="Getting better"/>
    <n v="1"/>
    <s v="Unchanged"/>
    <n v="0"/>
    <s v="Unchanged"/>
    <n v="0"/>
    <s v="Unchanged"/>
    <n v="0"/>
    <s v="Getting better"/>
    <n v="1"/>
    <s v="Getting better"/>
    <n v="1"/>
    <s v="Getting better"/>
    <n v="1"/>
    <s v="Getting worse"/>
    <n v="-1"/>
    <s v="Unchanged"/>
    <n v="0"/>
  </r>
  <r>
    <s v=" Maidan "/>
    <x v="5"/>
    <x v="0"/>
    <s v="Kolkata"/>
    <n v="45"/>
    <s v="Male"/>
    <s v="Hindu"/>
    <s v="General"/>
    <s v="More than 10 year"/>
    <s v="Self-employed"/>
    <s v="College Graduate"/>
    <n v="4"/>
    <s v="More than 5 lakh"/>
    <s v="Yes"/>
    <s v="--"/>
    <s v="Getting better"/>
    <n v="1"/>
    <s v="Getting better"/>
    <n v="1"/>
    <s v="Unchanged"/>
    <n v="0"/>
    <s v="Getting better"/>
    <n v="1"/>
    <s v="Getting better"/>
    <n v="1"/>
    <s v="Unchanged"/>
    <n v="0"/>
    <s v="Unchanged"/>
    <n v="0"/>
    <s v="Getting better"/>
    <n v="1"/>
    <s v="Getting worse"/>
    <n v="-1"/>
    <s v="Getting better"/>
    <n v="1"/>
    <s v="Getting worse"/>
    <n v="-1"/>
    <s v="Unchanged"/>
    <n v="0"/>
  </r>
  <r>
    <s v=" Maidan "/>
    <x v="5"/>
    <x v="0"/>
    <s v="Kolkata"/>
    <n v="28"/>
    <s v="Female"/>
    <s v="Hindu"/>
    <s v="General"/>
    <s v="1-5 year"/>
    <s v="Employed in Private sector"/>
    <s v="College Graduate"/>
    <n v="6"/>
    <s v="1-2.5 lakh"/>
    <s v="No"/>
    <s v="Father in law"/>
    <s v="Getting worse"/>
    <n v="-1"/>
    <s v="Unchanged"/>
    <n v="0"/>
    <s v="Unchanged"/>
    <n v="0"/>
    <s v="Unchanged"/>
    <n v="0"/>
    <s v="Unchanged"/>
    <n v="0"/>
    <s v="Unchanged"/>
    <n v="0"/>
    <s v="Unchanged"/>
    <n v="0"/>
    <s v="Unchanged"/>
    <n v="0"/>
    <s v="Unchanged"/>
    <n v="0"/>
    <s v="Getting better"/>
    <n v="1"/>
    <s v="Unchanged"/>
    <n v="0"/>
    <s v="Unchanged"/>
    <n v="0"/>
  </r>
  <r>
    <s v=" Southern Avenue "/>
    <x v="6"/>
    <x v="1"/>
    <s v="Kolkata"/>
    <n v="19"/>
    <s v="Male"/>
    <s v="Hindu"/>
    <s v="General"/>
    <s v="More than 10 year"/>
    <s v="Student"/>
    <s v="Secondary School"/>
    <n v="3"/>
    <s v="More than 5 lakh"/>
    <s v="No"/>
    <s v="Son 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</r>
  <r>
    <s v=" Deshapriya Park "/>
    <x v="6"/>
    <x v="1"/>
    <s v="Kolkata"/>
    <n v="77"/>
    <s v="Female"/>
    <s v="Hindu"/>
    <s v="General"/>
    <s v="More than 10 year"/>
    <s v="Retired"/>
    <s v="Postgraduate or Higher"/>
    <n v="4"/>
    <s v="More than 5 lakh"/>
    <s v="Yes"/>
    <s v="--"/>
    <s v="Unchanged"/>
    <n v="0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</r>
  <r>
    <s v=" Deshapriya Park "/>
    <x v="6"/>
    <x v="1"/>
    <s v="Kolkata"/>
    <n v="64"/>
    <s v="Female"/>
    <s v="Hindu"/>
    <s v="General"/>
    <s v="More than 10 year"/>
    <s v="Self-employed"/>
    <s v="Primary School"/>
    <n v="4"/>
    <s v="1-2.5 lakh"/>
    <s v="Yes"/>
    <s v="--"/>
    <s v="Getting worse"/>
    <n v="-1"/>
    <s v="Unchanged"/>
    <n v="0"/>
    <s v="Getting better"/>
    <n v="1"/>
    <s v="Getting better"/>
    <n v="1"/>
    <s v="Getting better"/>
    <n v="1"/>
    <s v="Getting better"/>
    <n v="1"/>
    <s v="Getting better"/>
    <n v="1"/>
    <s v="Unchanged"/>
    <n v="0"/>
    <s v="Getting better"/>
    <n v="1"/>
    <s v="Getting better"/>
    <n v="1"/>
    <s v="Getting better"/>
    <n v="1"/>
    <s v="Unchanged"/>
    <n v="0"/>
  </r>
  <r>
    <s v=" Deshapriya Park "/>
    <x v="6"/>
    <x v="1"/>
    <s v="Kolkata"/>
    <n v="27"/>
    <s v="Male"/>
    <s v="Hindu"/>
    <s v="SC"/>
    <s v="6-10 year"/>
    <s v="Student"/>
    <s v="Postgraduate or Higher"/>
    <n v="3"/>
    <s v="2.5-5 lakh"/>
    <s v="No"/>
    <s v="Mother"/>
    <s v="Unchanged"/>
    <n v="0"/>
    <s v="Getting better"/>
    <n v="1"/>
    <s v="Getting better"/>
    <n v="1"/>
    <s v="Getting better"/>
    <n v="1"/>
    <s v="Getting better"/>
    <n v="1"/>
    <s v="Unchanged"/>
    <n v="0"/>
    <s v="Getting better"/>
    <n v="1"/>
    <s v="Getting better"/>
    <n v="1"/>
    <s v="Getting better"/>
    <n v="1"/>
    <s v="Getting better"/>
    <n v="1"/>
    <s v="Getting better"/>
    <n v="1"/>
    <s v="Getting better"/>
    <n v="1"/>
  </r>
  <r>
    <s v=" Poddar Nagar "/>
    <x v="7"/>
    <x v="1"/>
    <s v="Kolkata"/>
    <n v="20"/>
    <s v="Male"/>
    <s v="Hindu"/>
    <s v="General"/>
    <s v="More than 10 year"/>
    <s v="Student"/>
    <s v="Secondary School"/>
    <n v="5"/>
    <s v="Less than 1 lakh"/>
    <s v="No"/>
    <s v="Son"/>
    <s v="Getting worse"/>
    <n v="-1"/>
    <s v="Getting worse"/>
    <n v="-1"/>
    <s v="Unchanged"/>
    <n v="0"/>
    <s v="Unchanged"/>
    <n v="0"/>
    <s v="Unchanged"/>
    <n v="0"/>
    <s v="Getting worse"/>
    <n v="-1"/>
    <s v="Getting worse"/>
    <n v="-1"/>
    <s v="Unchanged"/>
    <n v="0"/>
    <s v="Getting better"/>
    <n v="1"/>
    <s v="Getting better"/>
    <n v="1"/>
    <s v="Unchanged"/>
    <n v="0"/>
    <s v="Unchanged"/>
    <n v="0"/>
  </r>
  <r>
    <s v=" Poddar Nagar "/>
    <x v="7"/>
    <x v="1"/>
    <s v="Kolkata"/>
    <n v="26"/>
    <s v="Female"/>
    <s v="Hindu"/>
    <s v="General"/>
    <s v="More than 10 year"/>
    <s v="Student"/>
    <s v="Postgraduate or Higher"/>
    <n v="3"/>
    <s v="2.5-5 lakh"/>
    <s v="No"/>
    <s v="Daughter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Getting better"/>
    <n v="1"/>
    <s v="Getting better"/>
    <n v="1"/>
    <s v="Getting better"/>
    <n v="1"/>
    <s v="Getting better"/>
    <n v="1"/>
    <s v="Unchanged"/>
    <n v="0"/>
  </r>
  <r>
    <s v="  Sulekha "/>
    <x v="7"/>
    <x v="1"/>
    <s v="Kolkata"/>
    <n v="20"/>
    <s v="Female"/>
    <s v="Hindu"/>
    <s v="General"/>
    <s v="More than 10 year"/>
    <s v="Student"/>
    <s v="Secondary School"/>
    <n v="3"/>
    <s v="2.5-5 lakh"/>
    <s v="No"/>
    <s v="Daughter "/>
    <s v="Getting better"/>
    <n v="1"/>
    <s v="Getting better"/>
    <n v="1"/>
    <s v="Getting better"/>
    <n v="1"/>
    <s v="Getting better"/>
    <n v="1"/>
    <s v="Unchanged"/>
    <n v="0"/>
    <s v="Getting better"/>
    <n v="1"/>
    <s v="Getting better"/>
    <n v="1"/>
    <s v="Unchanged"/>
    <n v="0"/>
    <s v="Unchanged"/>
    <n v="0"/>
    <s v="Getting better"/>
    <n v="1"/>
    <s v="Unchanged"/>
    <n v="0"/>
    <s v="Unchanged"/>
    <n v="0"/>
  </r>
  <r>
    <s v=" Jadavpur "/>
    <x v="7"/>
    <x v="1"/>
    <s v="Kolkata"/>
    <n v="19"/>
    <s v="Male"/>
    <s v="Others"/>
    <s v="ST"/>
    <s v="More than 10 year"/>
    <s v="Student"/>
    <s v="Secondary School"/>
    <n v="3"/>
    <s v="2.5-5 lakh"/>
    <s v="No"/>
    <s v="Father"/>
    <s v="Unchanged"/>
    <n v="0"/>
    <s v="Getting better"/>
    <n v="1"/>
    <s v="Getting better"/>
    <n v="1"/>
    <s v="Getting better"/>
    <n v="1"/>
    <s v="Unchanged"/>
    <n v="0"/>
    <s v="Unchanged"/>
    <n v="0"/>
    <s v="Getting worse"/>
    <n v="-1"/>
    <s v="Unchanged"/>
    <n v="0"/>
    <s v="Unchanged"/>
    <n v="0"/>
    <s v="Getting better"/>
    <n v="1"/>
    <s v="Getting better"/>
    <n v="1"/>
    <s v="Getting worse"/>
    <n v="-1"/>
  </r>
  <r>
    <s v=" Jadavpur "/>
    <x v="7"/>
    <x v="1"/>
    <s v="Kolkata"/>
    <n v="20"/>
    <s v="Male"/>
    <s v="Hindu"/>
    <s v="General"/>
    <s v="More than 10 year"/>
    <s v="Student"/>
    <s v="Secondary School"/>
    <n v="3"/>
    <s v="2.5-5 lakh"/>
    <s v="No"/>
    <s v="Son"/>
    <s v="Unchanged"/>
    <n v="0"/>
    <s v="Unchanged"/>
    <n v="0"/>
    <s v="Unchanged"/>
    <n v="0"/>
    <s v="Getting better"/>
    <n v="1"/>
    <s v="Unchanged"/>
    <n v="0"/>
    <s v="Getting worse"/>
    <n v="-1"/>
    <s v="Unchanged"/>
    <n v="0"/>
    <s v="Unchanged"/>
    <n v="0"/>
    <s v="Unchanged"/>
    <n v="0"/>
    <s v="Getting worse"/>
    <n v="-1"/>
    <s v="Unchanged"/>
    <n v="0"/>
    <s v="Unchanged"/>
    <n v="0"/>
  </r>
  <r>
    <s v=" Vidyasagar "/>
    <x v="7"/>
    <x v="1"/>
    <s v="Kolkata"/>
    <n v="20"/>
    <s v="Female"/>
    <s v="Hindu"/>
    <s v="General"/>
    <s v="1-5 year"/>
    <s v="Student"/>
    <s v="College Graduate"/>
    <n v="3"/>
    <s v="1-2.5 lakh"/>
    <s v="No"/>
    <s v="Daughter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Getting better"/>
    <n v="1"/>
    <s v="Unchanged"/>
    <n v="0"/>
    <s v="Getting better"/>
    <n v="1"/>
  </r>
  <r>
    <s v=" Vidyasagar "/>
    <x v="7"/>
    <x v="1"/>
    <s v="Kolkata"/>
    <n v="19"/>
    <s v="Female"/>
    <s v="Muslim"/>
    <s v="OBC"/>
    <s v="More than 10 year"/>
    <s v="Student"/>
    <s v="Secondary School"/>
    <n v="4"/>
    <s v="1-2.5 lakh"/>
    <s v="No"/>
    <s v="Daughter"/>
    <s v="Unchanged"/>
    <n v="0"/>
    <s v="Getting better"/>
    <n v="1"/>
    <s v="Getting better"/>
    <n v="1"/>
    <s v="Getting worse"/>
    <n v="-1"/>
    <s v="Getting better"/>
    <n v="1"/>
    <s v="Getting better"/>
    <n v="1"/>
    <s v="Unchanged"/>
    <n v="0"/>
    <s v="Unchanged"/>
    <n v="0"/>
    <s v="Unchanged"/>
    <n v="0"/>
    <s v="Getting better"/>
    <n v="1"/>
    <s v="Getting better"/>
    <n v="1"/>
    <s v="Unchanged"/>
    <n v="0"/>
  </r>
  <r>
    <s v=" New Alipore "/>
    <x v="7"/>
    <x v="1"/>
    <s v="Kolkata"/>
    <n v="17"/>
    <s v="Male"/>
    <s v="Hindu"/>
    <s v="General"/>
    <s v="More than 10 year"/>
    <s v="Student"/>
    <s v="Secondary School"/>
    <n v="5"/>
    <s v="More than 5 lakh"/>
    <s v="No"/>
    <s v="Son"/>
    <s v="Getting better"/>
    <n v="1"/>
    <s v="Unchanged"/>
    <n v="0"/>
    <s v="Getting worse"/>
    <n v="-1"/>
    <s v="Unchanged"/>
    <n v="0"/>
    <s v="Unchanged"/>
    <n v="0"/>
    <s v="Getting worse"/>
    <n v="-1"/>
    <s v="Unchanged"/>
    <n v="0"/>
    <s v="Getting better"/>
    <n v="1"/>
    <s v="Getting worse"/>
    <n v="-1"/>
    <s v="Getting better"/>
    <n v="1"/>
    <s v="Unchanged"/>
    <n v="0"/>
    <s v="Unchanged"/>
    <n v="0"/>
  </r>
  <r>
    <s v=" New Alipore "/>
    <x v="7"/>
    <x v="1"/>
    <s v="Kolkata"/>
    <n v="20"/>
    <s v="Female"/>
    <s v="Hindu"/>
    <s v="General"/>
    <s v="More than 10 year"/>
    <s v="Student"/>
    <s v="Secondary School"/>
    <n v="4"/>
    <s v="1-2.5 lakh"/>
    <s v="No"/>
    <s v="Father"/>
    <s v="Unchanged"/>
    <n v="0"/>
    <s v="Getting better"/>
    <n v="1"/>
    <s v="Unchanged"/>
    <n v="0"/>
    <s v="Getting better"/>
    <n v="1"/>
    <s v="Getting better"/>
    <n v="1"/>
    <s v="Unchanged"/>
    <n v="0"/>
    <s v="Getting worse"/>
    <n v="-1"/>
    <s v="Getting better"/>
    <n v="1"/>
    <s v="Unchanged"/>
    <n v="0"/>
    <s v="Getting better"/>
    <n v="1"/>
    <s v="Unchanged"/>
    <n v="0"/>
    <s v="Unchanged"/>
    <n v="0"/>
  </r>
  <r>
    <s v=" Ramgarh "/>
    <x v="7"/>
    <x v="1"/>
    <s v="Kolkata"/>
    <n v="19"/>
    <s v="Female"/>
    <s v="Hindu"/>
    <s v="General"/>
    <s v="More than 10 year"/>
    <s v="Student"/>
    <s v="Secondary School"/>
    <n v="5"/>
    <s v="More than 5 lakh"/>
    <s v="No"/>
    <s v="Daughter"/>
    <s v="Unchanged"/>
    <n v="0"/>
    <s v="Unchanged"/>
    <n v="0"/>
    <s v="Unchanged"/>
    <n v="0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Unchanged"/>
    <n v="0"/>
  </r>
  <r>
    <s v=" Jadavpur "/>
    <x v="7"/>
    <x v="1"/>
    <s v="Kolkata"/>
    <n v="23"/>
    <s v="Male"/>
    <s v="Hindu"/>
    <s v="General"/>
    <s v="Less than 1 year"/>
    <s v="Student"/>
    <s v="College Graduate"/>
    <n v="4"/>
    <s v="2.5-5 lakh"/>
    <s v="No"/>
    <s v="Son"/>
    <s v="Unchanged"/>
    <n v="0"/>
    <s v="Getting better"/>
    <n v="1"/>
    <s v="Getting better"/>
    <n v="1"/>
    <s v="Unchanged"/>
    <n v="0"/>
    <s v="Unchanged"/>
    <n v="0"/>
    <s v="Getting better"/>
    <n v="1"/>
    <s v="Getting better"/>
    <n v="1"/>
    <s v="Getting better"/>
    <n v="1"/>
    <s v="Unchanged"/>
    <n v="0"/>
    <s v="Getting better"/>
    <n v="1"/>
    <s v="Unchanged"/>
    <n v="0"/>
    <s v="Unchanged"/>
    <n v="0"/>
  </r>
  <r>
    <s v=" Jadavpur "/>
    <x v="7"/>
    <x v="1"/>
    <s v="Kolkata"/>
    <n v="20"/>
    <s v="Female"/>
    <s v="Hindu"/>
    <s v="General"/>
    <s v="More than 10 year"/>
    <s v="Student"/>
    <s v="Secondary School"/>
    <n v="4"/>
    <s v="1-2.5 lakh"/>
    <s v="No"/>
    <s v="My Father "/>
    <s v="Getting better"/>
    <n v="1"/>
    <s v="Getting better"/>
    <n v="1"/>
    <s v="Getting better"/>
    <n v="1"/>
    <s v="Getting better"/>
    <n v="1"/>
    <s v="Getting better"/>
    <n v="1"/>
    <s v="Getting worse"/>
    <n v="-1"/>
    <s v="Getting better"/>
    <n v="1"/>
    <s v="Getting better"/>
    <n v="1"/>
    <s v="Getting better"/>
    <n v="1"/>
    <s v="Getting better"/>
    <n v="1"/>
    <s v="Unchanged"/>
    <n v="0"/>
    <s v="Getting better"/>
    <n v="1"/>
  </r>
  <r>
    <s v=" Baghajatin "/>
    <x v="8"/>
    <x v="1"/>
    <s v="Kolkata"/>
    <n v="20"/>
    <s v="Female"/>
    <s v="Hindu"/>
    <s v="General"/>
    <s v="More than 10 year"/>
    <s v="Student"/>
    <s v="Secondary School"/>
    <n v="3"/>
    <s v="Less than 1 lakh"/>
    <s v="No"/>
    <s v="Daughter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Getting better"/>
    <n v="1"/>
    <s v="Unchanged"/>
    <n v="0"/>
    <s v="Unchanged"/>
    <n v="0"/>
  </r>
  <r>
    <s v=" Santoshpur "/>
    <x v="8"/>
    <x v="1"/>
    <s v="Kolkata"/>
    <n v="20"/>
    <s v="Male"/>
    <s v="Hindu"/>
    <s v="General"/>
    <s v="More than 10 year"/>
    <s v="Student"/>
    <s v="Secondary School"/>
    <n v="4"/>
    <s v="1-2.5 lakh"/>
    <s v="No"/>
    <s v="Father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</r>
  <r>
    <s v=" Santoshpur "/>
    <x v="8"/>
    <x v="1"/>
    <s v="Kolkata"/>
    <n v="19"/>
    <s v="Female"/>
    <s v="Hindu"/>
    <s v="SC"/>
    <s v="More than 10 year"/>
    <s v="Student"/>
    <s v="Secondary School"/>
    <n v="4"/>
    <s v="More than 5 lakh"/>
    <s v="No"/>
    <s v="Father and mother "/>
    <s v="Unchanged"/>
    <n v="0"/>
    <s v="Unchanged"/>
    <n v="0"/>
    <s v="Getting better"/>
    <n v="1"/>
    <s v="Getting better"/>
    <n v="1"/>
    <s v="Getting better"/>
    <n v="1"/>
    <s v="Getting better"/>
    <n v="1"/>
    <s v="Getting better"/>
    <n v="1"/>
    <s v="Unchanged"/>
    <n v="0"/>
    <s v="Getting better"/>
    <n v="1"/>
    <s v="Getting better"/>
    <n v="1"/>
    <s v="Unchanged"/>
    <n v="0"/>
    <s v="Getting better"/>
    <n v="1"/>
  </r>
  <r>
    <s v=" Haltu "/>
    <x v="8"/>
    <x v="1"/>
    <s v="Kolkata"/>
    <n v="20"/>
    <s v="Male"/>
    <s v="Hindu"/>
    <s v="General"/>
    <s v="More than 10 year"/>
    <s v="Student"/>
    <s v="Postgraduate or Higher"/>
    <n v="3"/>
    <s v="1-2.5 lakh"/>
    <s v="No"/>
    <s v="Father. "/>
    <s v="Getting better"/>
    <n v="1"/>
    <s v="Getting better"/>
    <n v="1"/>
    <s v="Unchanged"/>
    <n v="0"/>
    <s v="Getting better"/>
    <n v="1"/>
    <s v="Getting better"/>
    <n v="1"/>
    <s v="Unchanged"/>
    <n v="0"/>
    <s v="Getting better"/>
    <n v="1"/>
    <s v="Getting better"/>
    <n v="1"/>
    <s v="Unchanged"/>
    <n v="0"/>
    <s v="Getting better"/>
    <n v="1"/>
    <s v="Unchanged"/>
    <n v="0"/>
    <s v="Unchanged"/>
    <n v="0"/>
  </r>
  <r>
    <s v=" Sapuipara "/>
    <x v="8"/>
    <x v="1"/>
    <s v="Kolkata"/>
    <n v="25"/>
    <s v="Female"/>
    <s v="Hindu"/>
    <s v="SC"/>
    <s v="More than 10 year"/>
    <s v="Student"/>
    <s v="Postgraduate or Higher"/>
    <n v="4"/>
    <s v="2.5-5 lakh"/>
    <s v="No"/>
    <s v="Father-Daughter"/>
    <s v="Getting better"/>
    <n v="1"/>
    <s v="Unchanged"/>
    <n v="0"/>
    <s v="Getting better"/>
    <n v="1"/>
    <s v="Getting better"/>
    <n v="1"/>
    <s v="Getting better"/>
    <n v="1"/>
    <s v="Getting better"/>
    <n v="1"/>
    <s v="Getting better"/>
    <n v="1"/>
    <s v="Unchanged"/>
    <n v="0"/>
    <s v="Getting worse"/>
    <n v="-1"/>
    <s v="Getting better"/>
    <n v="1"/>
    <s v="Unchanged"/>
    <n v="0"/>
    <s v="Unchanged"/>
    <n v="0"/>
  </r>
  <r>
    <s v=" Santoshpur "/>
    <x v="8"/>
    <x v="1"/>
    <s v="Kolkata"/>
    <n v="24"/>
    <s v="Female"/>
    <s v="Hindu"/>
    <s v="General"/>
    <s v="More than 10 year"/>
    <s v="Student"/>
    <s v="Postgraduate or Higher"/>
    <n v="4"/>
    <s v="2.5-5 lakh"/>
    <s v="No"/>
    <s v="Daughter "/>
    <s v="Unchanged"/>
    <n v="0"/>
    <s v="Unchanged"/>
    <n v="0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Getting better"/>
    <n v="1"/>
    <s v="Unchanged"/>
    <n v="0"/>
    <s v="Getting better"/>
    <n v="1"/>
  </r>
  <r>
    <s v=" Haltu "/>
    <x v="8"/>
    <x v="1"/>
    <s v="Kolkata"/>
    <n v="40"/>
    <s v="Female"/>
    <s v="Hindu"/>
    <s v="General"/>
    <s v="More than 10 year"/>
    <s v="Self-employed"/>
    <s v="College Graduate"/>
    <n v="3"/>
    <s v="More than 5 lakh"/>
    <s v="No"/>
    <s v="Wife "/>
    <s v="Getting worse"/>
    <n v="-1"/>
    <s v="Unchanged"/>
    <n v="0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</r>
  <r>
    <s v=" Garpha "/>
    <x v="9"/>
    <x v="1"/>
    <s v="Kolkata"/>
    <n v="20"/>
    <s v="Female"/>
    <s v="Hindu"/>
    <s v="General"/>
    <s v="1-5 year"/>
    <s v="Student"/>
    <s v="Secondary School"/>
    <n v="3"/>
    <s v="1-2.5 lakh"/>
    <s v="No"/>
    <s v="Daughter"/>
    <s v="Unchanged"/>
    <n v="0"/>
    <s v="Unchanged"/>
    <n v="0"/>
    <s v="Getting worse"/>
    <n v="-1"/>
    <s v="Getting better"/>
    <n v="1"/>
    <s v="Unchanged"/>
    <n v="0"/>
    <s v="Getting better"/>
    <n v="1"/>
    <s v="Getting worse"/>
    <n v="-1"/>
    <s v="Unchanged"/>
    <n v="0"/>
    <s v="Getting worse"/>
    <n v="-1"/>
    <s v="Unchanged"/>
    <n v="0"/>
    <s v="Getting worse"/>
    <n v="-1"/>
    <s v="Getting better"/>
    <n v="1"/>
  </r>
  <r>
    <s v=" Garia  "/>
    <x v="9"/>
    <x v="1"/>
    <s v="Kolkata"/>
    <n v="33"/>
    <s v="Female"/>
    <s v="Hindu"/>
    <s v="General"/>
    <s v="More than 10 year"/>
    <s v="Self-employed"/>
    <s v="Postgraduate or Higher"/>
    <n v="5"/>
    <s v="2.5-5 lakh"/>
    <s v="No"/>
    <s v="Daughter in law"/>
    <s v="Unchanged"/>
    <n v="0"/>
    <s v="Unchanged"/>
    <n v="0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Unchanged"/>
    <n v="0"/>
    <s v="Getting better"/>
    <n v="1"/>
  </r>
  <r>
    <s v=" Garpha "/>
    <x v="9"/>
    <x v="1"/>
    <s v="Kolkata"/>
    <n v="29"/>
    <s v="Male"/>
    <s v="Hindu"/>
    <s v="SC"/>
    <s v="6-10 year"/>
    <s v="Student"/>
    <s v="Postgraduate or Higher"/>
    <n v="3"/>
    <s v="2.5-5 lakh"/>
    <s v="No"/>
    <s v="Son"/>
    <s v="Getting worse"/>
    <n v="-1"/>
    <s v="Unchanged"/>
    <n v="0"/>
    <s v="Unchanged"/>
    <n v="0"/>
    <s v="Unchanged"/>
    <n v="0"/>
    <s v="Unchanged"/>
    <n v="0"/>
    <s v="Unchanged"/>
    <n v="0"/>
    <s v="Unchanged"/>
    <n v="0"/>
    <s v="Unchanged"/>
    <n v="0"/>
    <s v="Unchanged"/>
    <n v="0"/>
    <s v="Getting better"/>
    <n v="1"/>
    <s v="Unchanged"/>
    <n v="0"/>
    <s v="Unchanged"/>
    <n v="0"/>
  </r>
  <r>
    <s v=" Ramlal Bazar "/>
    <x v="9"/>
    <x v="1"/>
    <s v="Kolkata"/>
    <n v="19"/>
    <s v="Female"/>
    <s v="Hindu"/>
    <s v="General"/>
    <s v="More than 10 year"/>
    <s v="Student"/>
    <s v="Secondary School"/>
    <n v="4"/>
    <s v="More than 5 lakh"/>
    <s v="No"/>
    <s v="Daughter "/>
    <s v="Getting worse"/>
    <n v="-1"/>
    <s v="Getting worse"/>
    <n v="-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worse"/>
    <n v="-1"/>
    <s v="Getting better"/>
    <n v="1"/>
    <s v="Getting worse"/>
    <n v="-1"/>
    <s v="Unchanged"/>
    <n v="0"/>
  </r>
  <r>
    <s v=" Garia "/>
    <x v="9"/>
    <x v="1"/>
    <s v="Kolkata"/>
    <n v="19"/>
    <s v="Female"/>
    <s v="Hindu"/>
    <s v="OBC"/>
    <s v="More than 10 year"/>
    <s v="Student"/>
    <s v="Secondary School"/>
    <n v="5"/>
    <s v="1-2.5 lakh"/>
    <s v="No"/>
    <s v="Daughter "/>
    <s v="Getting better"/>
    <n v="1"/>
    <s v="Getting better"/>
    <n v="1"/>
    <s v="Unchanged"/>
    <n v="0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</r>
  <r>
    <s v="Bidhanpally, Garia "/>
    <x v="9"/>
    <x v="1"/>
    <s v="Kolkata"/>
    <n v="25"/>
    <s v="Male"/>
    <s v="Christian"/>
    <s v="General"/>
    <s v="More than 10 year"/>
    <s v="Employed in Private sector"/>
    <s v="College Graduate"/>
    <n v="2"/>
    <s v="2.5-5 lakh"/>
    <s v="Yes"/>
    <s v="--"/>
    <s v="Unchanged"/>
    <n v="0"/>
    <s v="Unchanged"/>
    <n v="0"/>
    <s v="Getting better"/>
    <n v="1"/>
    <s v="Getting better"/>
    <n v="1"/>
    <s v="Unchanged"/>
    <n v="0"/>
    <s v="Getting worse"/>
    <n v="-1"/>
    <s v="Getting worse"/>
    <n v="-1"/>
    <s v="Getting better"/>
    <n v="1"/>
    <s v="Getting better"/>
    <n v="1"/>
    <s v="Getting better"/>
    <n v="1"/>
    <s v="Unchanged"/>
    <n v="0"/>
    <s v="Getting worse"/>
    <n v="-1"/>
  </r>
  <r>
    <s v=" Garia "/>
    <x v="9"/>
    <x v="1"/>
    <s v="Kolkata"/>
    <n v="19"/>
    <s v="Female"/>
    <s v="Hindu"/>
    <s v="General"/>
    <s v="More than 10 year"/>
    <s v="Student"/>
    <s v="Secondary School"/>
    <n v="4"/>
    <s v="1-2.5 lakh"/>
    <s v="No"/>
    <s v="Daughter "/>
    <s v="Unchanged"/>
    <n v="0"/>
    <s v="Getting better"/>
    <n v="1"/>
    <s v="Getting better"/>
    <n v="1"/>
    <s v="Unchanged"/>
    <n v="0"/>
    <s v="Getting better"/>
    <n v="1"/>
    <s v="Unchanged"/>
    <n v="0"/>
    <s v="Getting worse"/>
    <n v="-1"/>
    <s v="Getting better"/>
    <n v="1"/>
    <s v="Unchanged"/>
    <n v="0"/>
    <s v="Getting better"/>
    <n v="1"/>
    <s v="Getting worse"/>
    <n v="-1"/>
    <s v="Getting worse"/>
    <n v="-1"/>
  </r>
  <r>
    <s v=" Garia "/>
    <x v="9"/>
    <x v="1"/>
    <s v="Kolkata"/>
    <n v="19"/>
    <s v="Female"/>
    <s v="Hindu"/>
    <s v="General"/>
    <s v="More than 10 year"/>
    <s v="Student"/>
    <s v="Secondary School"/>
    <n v="3"/>
    <s v="1-2.5 lakh"/>
    <s v="No"/>
    <s v="Daughter"/>
    <s v="Unchanged"/>
    <n v="0"/>
    <s v="Getting better"/>
    <n v="1"/>
    <s v="Getting worse"/>
    <n v="-1"/>
    <s v="Unchanged"/>
    <n v="0"/>
    <s v="Getting worse"/>
    <n v="-1"/>
    <s v="Unchanged"/>
    <n v="0"/>
    <s v="Unchanged"/>
    <n v="0"/>
    <s v="Getting better"/>
    <n v="1"/>
    <s v="Unchanged"/>
    <n v="0"/>
    <s v="Getting worse"/>
    <n v="-1"/>
    <s v="Unchanged"/>
    <n v="0"/>
    <s v="Unchanged"/>
    <n v="0"/>
  </r>
  <r>
    <s v=" Garia "/>
    <x v="9"/>
    <x v="1"/>
    <s v="Kolkata"/>
    <n v="20"/>
    <s v="Female"/>
    <s v="Hindu"/>
    <s v="General"/>
    <s v="More than 10 year"/>
    <s v="Student"/>
    <s v="College Graduate"/>
    <n v="4"/>
    <s v="1-2.5 lakh"/>
    <s v="No"/>
    <s v="Daughter"/>
    <s v="Unchanged"/>
    <n v="0"/>
    <s v="Unchanged"/>
    <n v="0"/>
    <s v="Getting worse"/>
    <n v="-1"/>
    <s v="Unchanged"/>
    <n v="0"/>
    <s v="Unchanged"/>
    <n v="0"/>
    <s v="Unchanged"/>
    <n v="0"/>
    <s v="Getting worse"/>
    <n v="-1"/>
    <s v="Unchanged"/>
    <n v="0"/>
    <s v="Unchanged"/>
    <n v="0"/>
    <s v="Unchanged"/>
    <n v="0"/>
    <s v="Unchanged"/>
    <n v="0"/>
    <s v="Unchanged"/>
    <n v="0"/>
  </r>
  <r>
    <s v=" Ajaynagar "/>
    <x v="9"/>
    <x v="1"/>
    <s v="Kolkata"/>
    <n v="72"/>
    <s v="Male"/>
    <s v="Hindu"/>
    <s v="General"/>
    <s v="More than 10 year"/>
    <s v="Self-employed"/>
    <s v="Postgraduate or Higher"/>
    <n v="4"/>
    <s v="More than 5 lakh"/>
    <s v="Yes"/>
    <s v="--"/>
    <s v="Getting better"/>
    <n v="1"/>
    <s v="Getting better"/>
    <n v="1"/>
    <s v="Unchanged"/>
    <n v="0"/>
    <s v="Getting better"/>
    <n v="1"/>
    <s v="Getting better"/>
    <n v="1"/>
    <s v="Unchanged"/>
    <n v="0"/>
    <s v="Unchanged"/>
    <n v="0"/>
    <s v="Unchanged"/>
    <n v="0"/>
    <s v="Unchanged"/>
    <n v="0"/>
    <s v="Getting better"/>
    <n v="1"/>
    <s v="Unchanged"/>
    <n v="0"/>
    <s v="Getting worse"/>
    <n v="-1"/>
  </r>
  <r>
    <s v=" Garia "/>
    <x v="9"/>
    <x v="1"/>
    <s v="Kolkata"/>
    <n v="63"/>
    <s v="Male"/>
    <s v="Hindu"/>
    <s v="General"/>
    <s v="More than 10 year"/>
    <s v="Retired"/>
    <s v="Secondary School"/>
    <n v="3"/>
    <s v="More than 5 lakh"/>
    <s v="Yes"/>
    <s v="--"/>
    <s v="Getting worse"/>
    <n v="-1"/>
    <s v="Unchanged"/>
    <n v="0"/>
    <s v="Getting better"/>
    <n v="1"/>
    <s v="Getting better"/>
    <n v="1"/>
    <s v="Getting better"/>
    <n v="1"/>
    <s v="Getting better"/>
    <n v="1"/>
    <s v="Getting better"/>
    <n v="1"/>
    <s v="Unchanged"/>
    <n v="0"/>
    <s v="Getting worse"/>
    <n v="-1"/>
    <s v="Getting better"/>
    <n v="1"/>
    <s v="Getting better"/>
    <n v="1"/>
    <s v="Getting better"/>
    <n v="1"/>
  </r>
  <r>
    <s v=" Garpha "/>
    <x v="9"/>
    <x v="1"/>
    <s v="Kolkata"/>
    <n v="25"/>
    <s v="Female"/>
    <s v="Hindu"/>
    <s v="General"/>
    <s v="6-10 year"/>
    <s v="Student"/>
    <s v="Secondary School"/>
    <n v="3"/>
    <s v="1-2.5 lakh"/>
    <s v="No"/>
    <s v="Daughter"/>
    <s v="Unchanged"/>
    <n v="0"/>
    <s v="Getting worse"/>
    <n v="-1"/>
    <s v="Unchanged"/>
    <n v="0"/>
    <s v="Getting better"/>
    <n v="1"/>
    <s v="Getting worse"/>
    <n v="-1"/>
    <s v="Getting worse"/>
    <n v="-1"/>
    <s v="Getting worse"/>
    <n v="-1"/>
    <s v="Getting worse"/>
    <n v="-1"/>
    <s v="Unchanged"/>
    <n v="0"/>
    <s v="Getting better"/>
    <n v="1"/>
    <s v="Getting worse"/>
    <n v="-1"/>
    <s v="Getting worse"/>
    <n v="-1"/>
  </r>
  <r>
    <s v=" Garpha "/>
    <x v="9"/>
    <x v="1"/>
    <s v="Kolkata"/>
    <n v="60"/>
    <s v="Female"/>
    <s v="Hindu"/>
    <s v="General"/>
    <s v="More than 10 year"/>
    <s v="Homemaker  "/>
    <s v="College Graduate"/>
    <n v="2"/>
    <s v="2.5-5 lakh"/>
    <s v="Yes"/>
    <s v="--"/>
    <s v="Unchanged"/>
    <n v="0"/>
    <s v="Unchanged"/>
    <n v="0"/>
    <s v="Unchanged"/>
    <n v="0"/>
    <s v="Getting better"/>
    <n v="1"/>
    <s v="Getting better"/>
    <n v="1"/>
    <s v="Getting worse"/>
    <n v="-1"/>
    <s v="Getting worse"/>
    <n v="-1"/>
    <s v="Unchanged"/>
    <n v="0"/>
    <s v="Unchanged"/>
    <n v="0"/>
    <s v="Getting better"/>
    <n v="1"/>
    <s v="Getting worse"/>
    <n v="-1"/>
    <s v="Getting worse"/>
    <n v="-1"/>
  </r>
  <r>
    <s v=" Behala "/>
    <x v="10"/>
    <x v="1"/>
    <s v="Kolkata"/>
    <n v="13"/>
    <s v="Female"/>
    <s v="Hindu"/>
    <s v="General"/>
    <s v="More than 10 year"/>
    <s v="Student"/>
    <s v="Primary School"/>
    <n v="4"/>
    <s v="1-2.5 lakh"/>
    <s v="No"/>
    <s v="Daughter "/>
    <s v="Unchanged"/>
    <n v="0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Getting better"/>
    <n v="1"/>
    <s v="Unchanged"/>
    <n v="0"/>
    <s v="Unchanged"/>
    <n v="0"/>
  </r>
  <r>
    <s v=" Behala "/>
    <x v="10"/>
    <x v="1"/>
    <s v="Kolkata"/>
    <n v="24"/>
    <s v="Male"/>
    <s v="Hindu"/>
    <s v="General"/>
    <s v="More than 10 year"/>
    <s v="Employed in Private sector"/>
    <s v="College Graduate"/>
    <n v="4"/>
    <s v="Less than 1 lakh"/>
    <s v="No"/>
    <s v="Father-son"/>
    <s v="Getting worse"/>
    <n v="-1"/>
    <s v="Getting worse"/>
    <n v="-1"/>
    <s v="Getting worse"/>
    <n v="-1"/>
    <s v="Unchanged"/>
    <n v="0"/>
    <s v="Unchanged"/>
    <n v="0"/>
    <s v="Unchanged"/>
    <n v="0"/>
    <s v="Unchanged"/>
    <n v="0"/>
    <s v="Getting better"/>
    <n v="1"/>
    <s v="Getting better"/>
    <n v="1"/>
    <s v="Getting better"/>
    <n v="1"/>
    <s v="Unchanged"/>
    <n v="0"/>
    <s v="Getting better"/>
    <n v="1"/>
  </r>
  <r>
    <s v=" Behala "/>
    <x v="10"/>
    <x v="1"/>
    <s v="Kolkata"/>
    <n v="20"/>
    <s v="Female"/>
    <s v="Hindu"/>
    <s v="General"/>
    <s v="More than 10 year"/>
    <s v="Student"/>
    <s v="Secondary School"/>
    <n v="3"/>
    <s v="1-2.5 lakh"/>
    <s v="No"/>
    <s v="Father "/>
    <s v="Getting better"/>
    <n v="1"/>
    <s v="Unchanged"/>
    <n v="0"/>
    <s v="Unchanged"/>
    <n v="0"/>
    <s v="Getting better"/>
    <n v="1"/>
    <s v="Unchanged"/>
    <n v="0"/>
    <s v="Unchanged"/>
    <n v="0"/>
    <s v="Getting worse"/>
    <n v="-1"/>
    <s v="Getting better"/>
    <n v="1"/>
    <s v="Getting better"/>
    <n v="1"/>
    <s v="Getting better"/>
    <n v="1"/>
    <s v="Unchanged"/>
    <n v="0"/>
    <s v="Unchanged"/>
    <n v="0"/>
  </r>
  <r>
    <s v=" Behala "/>
    <x v="10"/>
    <x v="1"/>
    <s v="Kolkata"/>
    <n v="22"/>
    <s v="Male"/>
    <s v="Hindu"/>
    <s v="General"/>
    <s v="More than 10 year"/>
    <s v="Student"/>
    <s v="Postgraduate or Higher"/>
    <n v="3"/>
    <s v="1-2.5 lakh"/>
    <s v="No"/>
    <s v="Mother"/>
    <s v="Unchanged"/>
    <n v="0"/>
    <s v="Getting better"/>
    <n v="1"/>
    <s v="Unchanged"/>
    <n v="0"/>
    <s v="Getting better"/>
    <n v="1"/>
    <s v="Unchanged"/>
    <n v="0"/>
    <s v="Getting worse"/>
    <n v="-1"/>
    <s v="Getting worse"/>
    <n v="-1"/>
    <s v="Unchanged"/>
    <n v="0"/>
    <s v="Unchanged"/>
    <n v="0"/>
    <s v="Getting better"/>
    <n v="1"/>
    <s v="Unchanged"/>
    <n v="0"/>
    <s v="Getting better"/>
    <n v="1"/>
  </r>
  <r>
    <s v=" Behala "/>
    <x v="10"/>
    <x v="1"/>
    <s v="Kolkata"/>
    <n v="22"/>
    <s v="Female"/>
    <s v="Hindu"/>
    <s v="General"/>
    <s v="More than 10 year"/>
    <s v="Student"/>
    <s v="Postgraduate or Higher"/>
    <n v="15"/>
    <s v="1-2.5 lakh"/>
    <s v="No"/>
    <s v="Daughter"/>
    <s v="Getting better"/>
    <n v="1"/>
    <s v="Getting better"/>
    <n v="1"/>
    <s v="Getting better"/>
    <n v="1"/>
    <s v="Getting better"/>
    <n v="1"/>
    <s v="Unchanged"/>
    <n v="0"/>
    <s v="Getting better"/>
    <n v="1"/>
    <s v="Getting better"/>
    <n v="1"/>
    <s v="Getting better"/>
    <n v="1"/>
    <s v="Unchanged"/>
    <n v="0"/>
    <s v="Getting better"/>
    <n v="1"/>
    <s v="Unchanged"/>
    <n v="0"/>
    <s v="Unchanged"/>
    <n v="0"/>
  </r>
  <r>
    <s v=" Behala "/>
    <x v="10"/>
    <x v="1"/>
    <s v="Kolkata"/>
    <n v="50"/>
    <s v="Female"/>
    <s v="Hindu"/>
    <s v="General"/>
    <s v="More than 10 year"/>
    <s v="Employed in Government sector"/>
    <s v="Postgraduate or Higher"/>
    <n v="4"/>
    <s v="More than 5 lakh"/>
    <s v="No"/>
    <s v="Father in law"/>
    <s v="Unchanged"/>
    <n v="0"/>
    <s v="Getting better"/>
    <n v="1"/>
    <s v="Unchanged"/>
    <n v="0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Getting better"/>
    <n v="1"/>
    <s v="Getting better"/>
    <n v="1"/>
  </r>
  <r>
    <s v=" Behala "/>
    <x v="10"/>
    <x v="1"/>
    <s v="Kolkata"/>
    <n v="49"/>
    <s v="Female"/>
    <s v="Hindu"/>
    <s v="General"/>
    <s v="More than 10 year"/>
    <s v="Employed in Private sector"/>
    <s v="College Graduate"/>
    <n v="5"/>
    <s v="More than 5 lakh"/>
    <s v="No"/>
    <s v="Wife"/>
    <s v="Getting worse"/>
    <n v="-1"/>
    <s v="Getting worse"/>
    <n v="-1"/>
    <s v="Getting worse"/>
    <n v="-1"/>
    <s v="Getting better"/>
    <n v="1"/>
    <s v="Getting worse"/>
    <n v="-1"/>
    <s v="Unchanged"/>
    <n v="0"/>
    <s v="Getting worse"/>
    <n v="-1"/>
    <s v="Getting better"/>
    <n v="1"/>
    <s v="Getting better"/>
    <n v="1"/>
    <s v="Getting better"/>
    <n v="1"/>
    <s v="Unchanged"/>
    <n v="0"/>
    <s v="Unchanged"/>
    <n v="0"/>
  </r>
  <r>
    <s v=" Behala "/>
    <x v="10"/>
    <x v="1"/>
    <s v="Kolkata"/>
    <n v="68"/>
    <s v="Male"/>
    <s v="Hindu"/>
    <s v="General"/>
    <s v="More than 10 year"/>
    <s v="Self-employed"/>
    <s v="College Graduate"/>
    <n v="7"/>
    <s v="1-2.5 lakh"/>
    <s v="Yes"/>
    <s v="--"/>
    <s v="Getting worse"/>
    <n v="-1"/>
    <s v="Unchanged"/>
    <n v="0"/>
    <s v="Getting better"/>
    <n v="1"/>
    <s v="Getting better"/>
    <n v="1"/>
    <s v="Getting better"/>
    <n v="1"/>
    <s v="Getting better"/>
    <n v="1"/>
    <s v="Getting better"/>
    <n v="1"/>
    <s v="Getting worse"/>
    <n v="-1"/>
    <s v="Unchanged"/>
    <n v="0"/>
    <s v="Getting better"/>
    <n v="1"/>
    <s v="Unchanged"/>
    <n v="0"/>
    <s v="Unchanged"/>
    <n v="0"/>
  </r>
  <r>
    <s v=" Behala "/>
    <x v="10"/>
    <x v="1"/>
    <s v="Kolkata"/>
    <n v="22"/>
    <s v="Female"/>
    <s v="Muslim"/>
    <s v="General"/>
    <s v="More than 10 year"/>
    <s v="Student"/>
    <s v="College Graduate"/>
    <n v="4"/>
    <s v="2.5-5 lakh"/>
    <s v="No"/>
    <s v="Daughter"/>
    <s v="Getting better"/>
    <n v="1"/>
    <s v="Unchanged"/>
    <n v="0"/>
    <s v="Getting better"/>
    <n v="1"/>
    <s v="Getting better"/>
    <n v="1"/>
    <s v="Getting better"/>
    <n v="1"/>
    <s v="Unchanged"/>
    <n v="0"/>
    <s v="Getting worse"/>
    <n v="-1"/>
    <s v="Unchanged"/>
    <n v="0"/>
    <s v="Unchanged"/>
    <n v="0"/>
    <s v="Getting better"/>
    <n v="1"/>
    <s v="Unchanged"/>
    <n v="0"/>
    <s v="Getting worse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2FF8E-91B7-4AEB-92F7-DB5991CD47DD}" name="PivotTable2" cacheId="0" applyNumberFormats="0" applyBorderFormats="0" applyFontFormats="0" applyPatternFormats="0" applyAlignmentFormats="0" applyWidthHeightFormats="1" dataCaption="Values" grandTotalCaption="Overall avg." updatedVersion="7" minRefreshableVersion="3" useAutoFormatting="1" itemPrintTitles="1" createdVersion="7" indent="0" outline="1" outlineData="1" multipleFieldFilters="0" chartFormat="24" rowHeaderCaption="Region and Borough no.">
  <location ref="A3:F17" firstHeaderRow="0" firstDataRow="1" firstDataCol="1"/>
  <pivotFields count="66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sortType="descending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2">
    <field x="2"/>
    <field x="1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Public service avg" fld="56" subtotal="average" baseField="2" baseItem="0"/>
    <dataField name="Average of  Health and safety avg" fld="58" subtotal="average" baseField="2" baseItem="0"/>
    <dataField name="Average of  Urban development avg" fld="60" subtotal="average" baseField="2" baseItem="0"/>
    <dataField name="Average of  Environmental avg" fld="62" subtotal="average" baseField="2" baseItem="0"/>
    <dataField name="Average of  Citizen engagement avg" fld="64" subtotal="average" baseField="2" baseItem="0"/>
  </dataFields>
  <formats count="44"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2" type="button" dataOnly="0" labelOnly="1" outline="0" axis="axisRow" fieldPosition="0"/>
    </format>
    <format dxfId="135">
      <pivotArea dataOnly="0" labelOnly="1" fieldPosition="0">
        <references count="1">
          <reference field="2" count="0"/>
        </references>
      </pivotArea>
    </format>
    <format dxfId="134">
      <pivotArea dataOnly="0" labelOnly="1" grandRow="1" outline="0" fieldPosition="0"/>
    </format>
    <format dxfId="133">
      <pivotArea dataOnly="0" labelOnly="1" fieldPosition="0">
        <references count="2">
          <reference field="1" count="6">
            <x v="0"/>
            <x v="1"/>
            <x v="2"/>
            <x v="3"/>
            <x v="4"/>
            <x v="5"/>
          </reference>
          <reference field="2" count="1" selected="0">
            <x v="0"/>
          </reference>
        </references>
      </pivotArea>
    </format>
    <format dxfId="132">
      <pivotArea dataOnly="0" labelOnly="1" fieldPosition="0">
        <references count="2">
          <reference field="1" count="5">
            <x v="6"/>
            <x v="7"/>
            <x v="8"/>
            <x v="9"/>
            <x v="10"/>
          </reference>
          <reference field="2" count="1" selected="0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field="2" type="button" dataOnly="0" labelOnly="1" outline="0" axis="axisRow" fieldPosition="0"/>
    </format>
    <format dxfId="127">
      <pivotArea dataOnly="0" labelOnly="1" fieldPosition="0">
        <references count="1">
          <reference field="2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2">
          <reference field="1" count="6">
            <x v="0"/>
            <x v="1"/>
            <x v="2"/>
            <x v="3"/>
            <x v="4"/>
            <x v="5"/>
          </reference>
          <reference field="2" count="1" selected="0">
            <x v="0"/>
          </reference>
        </references>
      </pivotArea>
    </format>
    <format dxfId="124">
      <pivotArea dataOnly="0" labelOnly="1" fieldPosition="0">
        <references count="2">
          <reference field="1" count="5">
            <x v="6"/>
            <x v="7"/>
            <x v="8"/>
            <x v="9"/>
            <x v="10"/>
          </reference>
          <reference field="2" count="1" selected="0">
            <x v="1"/>
          </reference>
        </references>
      </pivotArea>
    </format>
    <format dxfId="12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2" type="button" dataOnly="0" labelOnly="1" outline="0" axis="axisRow" fieldPosition="0"/>
    </format>
    <format dxfId="119">
      <pivotArea dataOnly="0" labelOnly="1" fieldPosition="0">
        <references count="1">
          <reference field="2" count="0"/>
        </references>
      </pivotArea>
    </format>
    <format dxfId="118">
      <pivotArea dataOnly="0" labelOnly="1" grandRow="1" outline="0" fieldPosition="0"/>
    </format>
    <format dxfId="117">
      <pivotArea dataOnly="0" labelOnly="1" fieldPosition="0">
        <references count="2">
          <reference field="1" count="6">
            <x v="0"/>
            <x v="1"/>
            <x v="2"/>
            <x v="3"/>
            <x v="4"/>
            <x v="5"/>
          </reference>
          <reference field="2" count="1" selected="0">
            <x v="0"/>
          </reference>
        </references>
      </pivotArea>
    </format>
    <format dxfId="116">
      <pivotArea dataOnly="0" labelOnly="1" fieldPosition="0">
        <references count="2">
          <reference field="1" count="5">
            <x v="6"/>
            <x v="7"/>
            <x v="8"/>
            <x v="9"/>
            <x v="10"/>
          </reference>
          <reference field="2" count="1" selected="0">
            <x v="1"/>
          </reference>
        </references>
      </pivotArea>
    </format>
    <format dxfId="11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2" type="button" dataOnly="0" labelOnly="1" outline="0" axis="axisRow" fieldPosition="0"/>
    </format>
    <format dxfId="111">
      <pivotArea dataOnly="0" labelOnly="1" fieldPosition="0">
        <references count="1">
          <reference field="2" count="0"/>
        </references>
      </pivotArea>
    </format>
    <format dxfId="110">
      <pivotArea dataOnly="0" labelOnly="1" grandRow="1" outline="0" fieldPosition="0"/>
    </format>
    <format dxfId="109">
      <pivotArea dataOnly="0" labelOnly="1" fieldPosition="0">
        <references count="2">
          <reference field="1" count="6">
            <x v="0"/>
            <x v="1"/>
            <x v="2"/>
            <x v="3"/>
            <x v="4"/>
            <x v="5"/>
          </reference>
          <reference field="2" count="1" selected="0">
            <x v="0"/>
          </reference>
        </references>
      </pivotArea>
    </format>
    <format dxfId="108">
      <pivotArea dataOnly="0" labelOnly="1" fieldPosition="0">
        <references count="2">
          <reference field="1" count="5">
            <x v="6"/>
            <x v="7"/>
            <x v="8"/>
            <x v="9"/>
            <x v="10"/>
          </reference>
          <reference field="2" count="1" selected="0">
            <x v="1"/>
          </reference>
        </references>
      </pivotArea>
    </format>
    <format dxfId="10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06">
      <pivotArea collapsedLevelsAreSubtotals="1" fieldPosition="0">
        <references count="2">
          <reference field="1" count="6">
            <x v="0"/>
            <x v="1"/>
            <x v="2"/>
            <x v="3"/>
            <x v="4"/>
            <x v="5"/>
          </reference>
          <reference field="2" count="1" selected="0">
            <x v="0"/>
          </reference>
        </references>
      </pivotArea>
    </format>
    <format dxfId="105">
      <pivotArea dataOnly="0" labelOnly="1" fieldPosition="0">
        <references count="2">
          <reference field="1" count="6">
            <x v="0"/>
            <x v="1"/>
            <x v="2"/>
            <x v="3"/>
            <x v="4"/>
            <x v="5"/>
          </reference>
          <reference field="2" count="1" selected="0">
            <x v="0"/>
          </reference>
        </references>
      </pivotArea>
    </format>
    <format dxfId="104">
      <pivotArea collapsedLevelsAreSubtotals="1" fieldPosition="0">
        <references count="2">
          <reference field="1" count="5">
            <x v="6"/>
            <x v="7"/>
            <x v="8"/>
            <x v="9"/>
            <x v="10"/>
          </reference>
          <reference field="2" count="1" selected="0">
            <x v="1"/>
          </reference>
        </references>
      </pivotArea>
    </format>
    <format dxfId="103">
      <pivotArea dataOnly="0" labelOnly="1" fieldPosition="0">
        <references count="2">
          <reference field="1" count="5">
            <x v="6"/>
            <x v="7"/>
            <x v="8"/>
            <x v="9"/>
            <x v="10"/>
          </reference>
          <reference field="2" count="1" selected="0">
            <x v="1"/>
          </reference>
        </references>
      </pivotArea>
    </format>
    <format dxfId="102">
      <pivotArea collapsedLevelsAreSubtotals="1" fieldPosition="0">
        <references count="1">
          <reference field="2" count="1">
            <x v="0"/>
          </reference>
        </references>
      </pivotArea>
    </format>
    <format dxfId="101">
      <pivotArea dataOnly="0" labelOnly="1" fieldPosition="0">
        <references count="1">
          <reference field="2" count="1">
            <x v="0"/>
          </reference>
        </references>
      </pivotArea>
    </format>
    <format dxfId="100">
      <pivotArea collapsedLevelsAreSubtotals="1" fieldPosition="0">
        <references count="1">
          <reference field="2" count="1">
            <x v="0"/>
          </reference>
        </references>
      </pivotArea>
    </format>
    <format dxfId="99">
      <pivotArea dataOnly="0" labelOnly="1" fieldPosition="0">
        <references count="1">
          <reference field="2" count="1">
            <x v="0"/>
          </reference>
        </references>
      </pivotArea>
    </format>
    <format dxfId="98">
      <pivotArea collapsedLevelsAreSubtotals="1" fieldPosition="0">
        <references count="1">
          <reference field="2" count="1">
            <x v="1"/>
          </reference>
        </references>
      </pivotArea>
    </format>
    <format dxfId="97">
      <pivotArea dataOnly="0" labelOnly="1" fieldPosition="0">
        <references count="1">
          <reference field="2" count="1">
            <x v="1"/>
          </reference>
        </references>
      </pivotArea>
    </format>
    <format dxfId="96">
      <pivotArea collapsedLevelsAreSubtotals="1" fieldPosition="0">
        <references count="1">
          <reference field="2" count="1">
            <x v="1"/>
          </reference>
        </references>
      </pivotArea>
    </format>
    <format dxfId="95">
      <pivotArea dataOnly="0" labelOnly="1" fieldPosition="0">
        <references count="1">
          <reference field="2" count="1">
            <x v="1"/>
          </reference>
        </references>
      </pivotArea>
    </format>
  </formats>
  <chartFormats count="5"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0A8E8-239B-45E5-BC5B-9807B8C3D1DC}" name="PivotTable1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57" rowHeaderCaption="Region and Borough no.">
  <location ref="A3:F16" firstHeaderRow="0" firstDataRow="1" firstDataCol="1"/>
  <pivotFields count="66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sortType="descending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2">
    <field x="2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tdDev of Public service avg" fld="56" subtotal="stdDev" baseField="2" baseItem="0"/>
    <dataField name="StdDev of  Health and safety avg" fld="58" subtotal="stdDev" baseField="2" baseItem="0"/>
    <dataField name="StdDev of  Urban development avg" fld="60" subtotal="stdDev" baseField="2" baseItem="0"/>
    <dataField name="StdDev of  Environmental avg" fld="62" subtotal="stdDev" baseField="2" baseItem="0"/>
    <dataField name="StdDev of  Citizen engagement avg" fld="64" subtotal="stdDev" baseField="2" baseItem="0"/>
  </dataFields>
  <formats count="57"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2" type="button" dataOnly="0" labelOnly="1" outline="0" axis="axisRow" fieldPosition="0"/>
    </format>
    <format dxfId="91">
      <pivotArea dataOnly="0" labelOnly="1" fieldPosition="0">
        <references count="1">
          <reference field="2" count="0"/>
        </references>
      </pivotArea>
    </format>
    <format dxfId="90">
      <pivotArea dataOnly="0" labelOnly="1" fieldPosition="0">
        <references count="2">
          <reference field="1" count="6">
            <x v="0"/>
            <x v="1"/>
            <x v="2"/>
            <x v="3"/>
            <x v="4"/>
            <x v="5"/>
          </reference>
          <reference field="2" count="1" selected="0">
            <x v="0"/>
          </reference>
        </references>
      </pivotArea>
    </format>
    <format dxfId="89">
      <pivotArea dataOnly="0" labelOnly="1" fieldPosition="0">
        <references count="2">
          <reference field="1" count="5">
            <x v="6"/>
            <x v="7"/>
            <x v="8"/>
            <x v="9"/>
            <x v="10"/>
          </reference>
          <reference field="2" count="1" selected="0">
            <x v="1"/>
          </reference>
        </references>
      </pivotArea>
    </format>
    <format dxfId="8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2" type="button" dataOnly="0" labelOnly="1" outline="0" axis="axisRow" fieldPosition="0"/>
    </format>
    <format dxfId="84">
      <pivotArea dataOnly="0" labelOnly="1" fieldPosition="0">
        <references count="1">
          <reference field="2" count="0"/>
        </references>
      </pivotArea>
    </format>
    <format dxfId="83">
      <pivotArea dataOnly="0" labelOnly="1" fieldPosition="0">
        <references count="2">
          <reference field="1" count="6">
            <x v="0"/>
            <x v="1"/>
            <x v="2"/>
            <x v="3"/>
            <x v="4"/>
            <x v="5"/>
          </reference>
          <reference field="2" count="1" selected="0">
            <x v="0"/>
          </reference>
        </references>
      </pivotArea>
    </format>
    <format dxfId="82">
      <pivotArea dataOnly="0" labelOnly="1" fieldPosition="0">
        <references count="2">
          <reference field="1" count="5">
            <x v="6"/>
            <x v="7"/>
            <x v="8"/>
            <x v="9"/>
            <x v="10"/>
          </reference>
          <reference field="2" count="1" selected="0">
            <x v="1"/>
          </reference>
        </references>
      </pivotArea>
    </format>
    <format dxfId="8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2" type="button" dataOnly="0" labelOnly="1" outline="0" axis="axisRow" fieldPosition="0"/>
    </format>
    <format dxfId="77">
      <pivotArea dataOnly="0" labelOnly="1" fieldPosition="0">
        <references count="1">
          <reference field="2" count="0"/>
        </references>
      </pivotArea>
    </format>
    <format dxfId="76">
      <pivotArea dataOnly="0" labelOnly="1" fieldPosition="0">
        <references count="2">
          <reference field="1" count="6">
            <x v="0"/>
            <x v="1"/>
            <x v="2"/>
            <x v="3"/>
            <x v="4"/>
            <x v="5"/>
          </reference>
          <reference field="2" count="1" selected="0">
            <x v="0"/>
          </reference>
        </references>
      </pivotArea>
    </format>
    <format dxfId="75">
      <pivotArea dataOnly="0" labelOnly="1" fieldPosition="0">
        <references count="2">
          <reference field="1" count="5">
            <x v="6"/>
            <x v="7"/>
            <x v="8"/>
            <x v="9"/>
            <x v="10"/>
          </reference>
          <reference field="2" count="1" selected="0">
            <x v="1"/>
          </reference>
        </references>
      </pivotArea>
    </format>
    <format dxfId="7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2" type="button" dataOnly="0" labelOnly="1" outline="0" axis="axisRow" fieldPosition="0"/>
    </format>
    <format dxfId="70">
      <pivotArea dataOnly="0" labelOnly="1" fieldPosition="0">
        <references count="1">
          <reference field="2" count="0"/>
        </references>
      </pivotArea>
    </format>
    <format dxfId="69">
      <pivotArea dataOnly="0" labelOnly="1" fieldPosition="0">
        <references count="2">
          <reference field="1" count="6">
            <x v="0"/>
            <x v="1"/>
            <x v="2"/>
            <x v="3"/>
            <x v="4"/>
            <x v="5"/>
          </reference>
          <reference field="2" count="1" selected="0">
            <x v="0"/>
          </reference>
        </references>
      </pivotArea>
    </format>
    <format dxfId="6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dataOnly="0" labelOnly="1" fieldPosition="0">
        <references count="1">
          <reference field="2" count="0"/>
        </references>
      </pivotArea>
    </format>
    <format dxfId="6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3">
      <pivotArea collapsedLevelsAreSubtotals="1" fieldPosition="0">
        <references count="1">
          <reference field="2" count="1">
            <x v="1"/>
          </reference>
        </references>
      </pivotArea>
    </format>
    <format dxfId="62">
      <pivotArea collapsedLevelsAreSubtotals="1" fieldPosition="0">
        <references count="2">
          <reference field="1" count="5">
            <x v="6"/>
            <x v="7"/>
            <x v="8"/>
            <x v="9"/>
            <x v="10"/>
          </reference>
          <reference field="2" count="1" selected="0">
            <x v="1"/>
          </reference>
        </references>
      </pivotArea>
    </format>
    <format dxfId="61">
      <pivotArea collapsedLevelsAreSubtotals="1" fieldPosition="0">
        <references count="1">
          <reference field="2" count="1">
            <x v="1"/>
          </reference>
        </references>
      </pivotArea>
    </format>
    <format dxfId="60">
      <pivotArea collapsedLevelsAreSubtotals="1" fieldPosition="0">
        <references count="2">
          <reference field="1" count="5">
            <x v="6"/>
            <x v="7"/>
            <x v="8"/>
            <x v="9"/>
            <x v="10"/>
          </reference>
          <reference field="2" count="1" selected="0">
            <x v="1"/>
          </reference>
        </references>
      </pivotArea>
    </format>
    <format dxfId="59">
      <pivotArea dataOnly="0" labelOnly="1" fieldPosition="0">
        <references count="1">
          <reference field="2" count="1">
            <x v="1"/>
          </reference>
        </references>
      </pivotArea>
    </format>
    <format dxfId="58">
      <pivotArea dataOnly="0" labelOnly="1" fieldPosition="0">
        <references count="2">
          <reference field="1" count="5">
            <x v="6"/>
            <x v="7"/>
            <x v="8"/>
            <x v="9"/>
            <x v="10"/>
          </reference>
          <reference field="2" count="1" selected="0">
            <x v="1"/>
          </reference>
        </references>
      </pivotArea>
    </format>
    <format dxfId="57">
      <pivotArea collapsedLevelsAreSubtotals="1" fieldPosition="0">
        <references count="1">
          <reference field="2" count="1">
            <x v="0"/>
          </reference>
        </references>
      </pivotArea>
    </format>
    <format dxfId="56">
      <pivotArea dataOnly="0" labelOnly="1" fieldPosition="0">
        <references count="1">
          <reference field="2" count="1">
            <x v="0"/>
          </reference>
        </references>
      </pivotArea>
    </format>
    <format dxfId="55">
      <pivotArea collapsedLevelsAreSubtotals="1" fieldPosition="0">
        <references count="1">
          <reference field="2" count="1">
            <x v="0"/>
          </reference>
        </references>
      </pivotArea>
    </format>
    <format dxfId="54">
      <pivotArea dataOnly="0" labelOnly="1" fieldPosition="0">
        <references count="1">
          <reference field="2" count="1">
            <x v="0"/>
          </reference>
        </references>
      </pivotArea>
    </format>
    <format dxfId="53">
      <pivotArea collapsedLevelsAreSubtotals="1" fieldPosition="0">
        <references count="1">
          <reference field="2" count="1">
            <x v="1"/>
          </reference>
        </references>
      </pivotArea>
    </format>
    <format dxfId="52">
      <pivotArea dataOnly="0" labelOnly="1" fieldPosition="0">
        <references count="1">
          <reference field="2" count="1">
            <x v="1"/>
          </reference>
        </references>
      </pivotArea>
    </format>
    <format dxfId="51">
      <pivotArea collapsedLevelsAreSubtotals="1" fieldPosition="0">
        <references count="1">
          <reference field="2" count="1">
            <x v="1"/>
          </reference>
        </references>
      </pivotArea>
    </format>
    <format dxfId="50">
      <pivotArea dataOnly="0" labelOnly="1" fieldPosition="0">
        <references count="1">
          <reference field="2" count="1">
            <x v="1"/>
          </reference>
        </references>
      </pivotArea>
    </format>
    <format dxfId="49">
      <pivotArea collapsedLevelsAreSubtotals="1" fieldPosition="0">
        <references count="1">
          <reference field="2" count="1">
            <x v="0"/>
          </reference>
        </references>
      </pivotArea>
    </format>
    <format dxfId="48">
      <pivotArea dataOnly="0" labelOnly="1" fieldPosition="0">
        <references count="1">
          <reference field="2" count="1">
            <x v="0"/>
          </reference>
        </references>
      </pivotArea>
    </format>
    <format dxfId="47">
      <pivotArea collapsedLevelsAreSubtotals="1" fieldPosition="0">
        <references count="2">
          <reference field="1" count="5">
            <x v="6"/>
            <x v="7"/>
            <x v="8"/>
            <x v="9"/>
            <x v="10"/>
          </reference>
          <reference field="2" count="1" selected="0">
            <x v="1"/>
          </reference>
        </references>
      </pivotArea>
    </format>
    <format dxfId="46">
      <pivotArea field="2" type="button" dataOnly="0" labelOnly="1" outline="0" axis="axisRow" fieldPosition="0"/>
    </format>
    <format dxfId="45">
      <pivotArea dataOnly="0" labelOnly="1" fieldPosition="0">
        <references count="1">
          <reference field="2" count="0"/>
        </references>
      </pivotArea>
    </format>
    <format dxfId="44">
      <pivotArea dataOnly="0" labelOnly="1" fieldPosition="0">
        <references count="2">
          <reference field="1" count="6">
            <x v="0"/>
            <x v="1"/>
            <x v="2"/>
            <x v="3"/>
            <x v="4"/>
            <x v="5"/>
          </reference>
          <reference field="2" count="1" selected="0">
            <x v="0"/>
          </reference>
        </references>
      </pivotArea>
    </format>
    <format dxfId="43">
      <pivotArea dataOnly="0" labelOnly="1" fieldPosition="0">
        <references count="2">
          <reference field="1" count="5">
            <x v="6"/>
            <x v="7"/>
            <x v="8"/>
            <x v="9"/>
            <x v="10"/>
          </reference>
          <reference field="2" count="1" selected="0">
            <x v="1"/>
          </reference>
        </references>
      </pivotArea>
    </format>
    <format dxfId="42">
      <pivotArea collapsedLevelsAreSubtotals="1" fieldPosition="0">
        <references count="1">
          <reference field="2" count="1">
            <x v="0"/>
          </reference>
        </references>
      </pivotArea>
    </format>
    <format dxfId="41">
      <pivotArea dataOnly="0" labelOnly="1" fieldPosition="0">
        <references count="1">
          <reference field="2" count="1">
            <x v="0"/>
          </reference>
        </references>
      </pivotArea>
    </format>
    <format dxfId="40">
      <pivotArea collapsedLevelsAreSubtotals="1" fieldPosition="0">
        <references count="1">
          <reference field="2" count="1">
            <x v="1"/>
          </reference>
        </references>
      </pivotArea>
    </format>
    <format dxfId="39">
      <pivotArea dataOnly="0" labelOnly="1" fieldPosition="0">
        <references count="1">
          <reference field="2" count="1">
            <x v="1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0"/>
          </reference>
          <reference field="2" count="1">
            <x v="0"/>
          </reference>
        </references>
      </pivotArea>
    </format>
  </formats>
  <conditionalFormats count="1">
    <conditionalFormat priority="1">
      <pivotAreas count="2">
        <pivotArea type="data" collapsedLevelsAreSubtotals="1" fieldPosition="0">
          <references count="2"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2">
            <reference field="1" count="5">
              <x v="6"/>
              <x v="7"/>
              <x v="8"/>
              <x v="9"/>
              <x v="10"/>
            </reference>
            <reference field="2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2CDC0-C2E4-40B8-81E1-0396966C75F6}" name="PivotTable1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Region and Borough no.">
  <location ref="A3:M16" firstHeaderRow="0" firstDataRow="1" firstDataCol="1"/>
  <pivotFields count="39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</pivotFields>
  <rowFields count="2">
    <field x="2"/>
    <field x="1"/>
  </rowFields>
  <rowItems count="13">
    <i>
      <x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Weighted Education" fld="16" subtotal="average" baseField="2" baseItem="0"/>
    <dataField name="Average of Weighted Medical" fld="18" subtotal="average" baseField="2" baseItem="0"/>
    <dataField name="Average of  Weighted Road" fld="20" subtotal="average" baseField="2" baseItem="0"/>
    <dataField name="Average of  Weighted Power supply" fld="22" subtotal="average" baseField="2" baseItem="0"/>
    <dataField name="Average of Weighted Water supply" fld="24" subtotal="average" baseField="2" baseItem="0"/>
    <dataField name="Average of Weighted Solid waste management" fld="26" subtotal="average" baseField="2" baseItem="0"/>
    <dataField name="Average of Weighted Water waste management " fld="28" subtotal="average" baseField="2" baseItem="0"/>
    <dataField name="Average of Weighted Market" fld="30" subtotal="average" baseField="2" baseItem="0"/>
    <dataField name="Average of Weighted Internet Access" fld="34" subtotal="average" baseField="2" baseItem="0"/>
    <dataField name="Average of Weighted Government policies towards ULB development " fld="36" subtotal="average" baseField="2" baseItem="0"/>
    <dataField name="Average of Weighted Hazard mitigation" fld="38" subtotal="average" baseField="2" baseItem="0"/>
    <dataField name="Average of Weighted Recreation facilities" fld="32" subtotal="average" baseField="2" baseItem="0"/>
  </dataFields>
  <formats count="36">
    <format dxfId="35">
      <pivotArea outline="0" collapsedLevelsAreSubtotals="1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2" type="button" dataOnly="0" labelOnly="1" outline="0" axis="axisRow" fieldPosition="0"/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2">
          <reference field="1" count="5">
            <x v="6"/>
            <x v="7"/>
            <x v="8"/>
            <x v="9"/>
            <x v="10"/>
          </reference>
          <reference field="2" count="1" selected="0">
            <x v="0"/>
          </reference>
        </references>
      </pivotArea>
    </format>
    <format dxfId="28">
      <pivotArea dataOnly="0" labelOnly="1" fieldPosition="0">
        <references count="2">
          <reference field="1" count="6">
            <x v="0"/>
            <x v="1"/>
            <x v="2"/>
            <x v="3"/>
            <x v="4"/>
            <x v="5"/>
          </reference>
          <reference field="2" count="1" selected="0">
            <x v="1"/>
          </reference>
        </references>
      </pivotArea>
    </format>
    <format dxfId="2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2" type="button" dataOnly="0" labelOnly="1" outline="0" axis="axisRow" fieldPosition="0"/>
    </format>
    <format dxfId="23">
      <pivotArea dataOnly="0" labelOnly="1" fieldPosition="0">
        <references count="1">
          <reference field="2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1" count="5">
            <x v="6"/>
            <x v="7"/>
            <x v="8"/>
            <x v="9"/>
            <x v="10"/>
          </reference>
          <reference field="2" count="1" selected="0">
            <x v="0"/>
          </reference>
        </references>
      </pivotArea>
    </format>
    <format dxfId="20">
      <pivotArea dataOnly="0" labelOnly="1" fieldPosition="0">
        <references count="2">
          <reference field="1" count="6">
            <x v="0"/>
            <x v="1"/>
            <x v="2"/>
            <x v="3"/>
            <x v="4"/>
            <x v="5"/>
          </reference>
          <reference field="2" count="1" selected="0">
            <x v="1"/>
          </reference>
        </references>
      </pivotArea>
    </format>
    <format dxfId="19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1" count="5">
            <x v="6"/>
            <x v="7"/>
            <x v="8"/>
            <x v="9"/>
            <x v="10"/>
          </reference>
          <reference field="2" count="1" selected="0">
            <x v="0"/>
          </reference>
        </references>
      </pivotArea>
    </format>
    <format dxfId="12">
      <pivotArea dataOnly="0" labelOnly="1" fieldPosition="0">
        <references count="2">
          <reference field="1" count="6">
            <x v="0"/>
            <x v="1"/>
            <x v="2"/>
            <x v="3"/>
            <x v="4"/>
            <x v="5"/>
          </reference>
          <reference field="2" count="1" selected="0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2" type="button" dataOnly="0" labelOnly="1" outline="0" axis="axisRow" fieldPosition="0"/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fieldPosition="0">
        <references count="2">
          <reference field="1" count="5">
            <x v="6"/>
            <x v="7"/>
            <x v="8"/>
            <x v="9"/>
            <x v="10"/>
          </reference>
          <reference field="2" count="1" selected="0">
            <x v="0"/>
          </reference>
        </references>
      </pivotArea>
    </format>
    <format dxfId="5">
      <pivotArea dataOnly="0" labelOnly="1" fieldPosition="0">
        <references count="2">
          <reference field="1" count="6">
            <x v="0"/>
            <x v="1"/>
            <x v="2"/>
            <x v="3"/>
            <x v="4"/>
            <x v="5"/>
          </reference>
          <reference field="2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">
      <pivotArea collapsedLevelsAreSubtotals="1" fieldPosition="0">
        <references count="1">
          <reference field="2" count="1">
            <x v="0"/>
          </reference>
        </references>
      </pivotArea>
    </format>
    <format dxfId="2">
      <pivotArea dataOnly="0" labelOnly="1" fieldPosition="0">
        <references count="1">
          <reference field="2" count="1">
            <x v="0"/>
          </reference>
        </references>
      </pivotArea>
    </format>
    <format dxfId="1">
      <pivotArea collapsedLevelsAreSubtotals="1" fieldPosition="0">
        <references count="1">
          <reference field="2" count="1">
            <x v="1"/>
          </reference>
        </references>
      </pivotArea>
    </format>
    <format dxfId="0">
      <pivotArea dataOnly="0" labelOnly="1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KMC%20Std%20Dev.docx" TargetMode="Externa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F60D4-3CF9-4CBE-BF5A-FE0E3FD804C7}">
  <sheetPr>
    <tabColor theme="7" tint="0.39997558519241921"/>
  </sheetPr>
  <dimension ref="A1:BZ106"/>
  <sheetViews>
    <sheetView topLeftCell="A89" zoomScale="89" zoomScaleNormal="89" workbookViewId="0">
      <selection activeCell="D104" sqref="D104"/>
    </sheetView>
  </sheetViews>
  <sheetFormatPr defaultRowHeight="14.4" x14ac:dyDescent="0.3"/>
  <cols>
    <col min="1" max="1" width="12.6640625" customWidth="1"/>
    <col min="2" max="2" width="23.77734375" customWidth="1"/>
    <col min="3" max="3" width="18.109375" customWidth="1"/>
    <col min="4" max="4" width="29" customWidth="1"/>
    <col min="5" max="5" width="12.6640625" customWidth="1"/>
    <col min="6" max="6" width="9.109375" customWidth="1"/>
    <col min="7" max="7" width="10.5546875" customWidth="1"/>
    <col min="8" max="8" width="10.33203125" customWidth="1"/>
    <col min="9" max="9" width="10.21875" customWidth="1"/>
    <col min="10" max="10" width="24.6640625" customWidth="1"/>
    <col min="11" max="11" width="30.21875" customWidth="1"/>
    <col min="12" max="12" width="30.33203125" customWidth="1"/>
    <col min="13" max="13" width="27.6640625" customWidth="1"/>
    <col min="14" max="14" width="32.33203125" customWidth="1"/>
    <col min="15" max="15" width="28.109375" customWidth="1"/>
    <col min="16" max="16" width="40.21875" customWidth="1"/>
    <col min="17" max="17" width="24.44140625" customWidth="1"/>
    <col min="18" max="18" width="40.21875" customWidth="1"/>
    <col min="19" max="19" width="24.44140625" customWidth="1"/>
    <col min="20" max="22" width="39.33203125" customWidth="1"/>
    <col min="23" max="28" width="53.33203125" customWidth="1"/>
    <col min="29" max="33" width="48.88671875" customWidth="1"/>
    <col min="34" max="38" width="45.109375" customWidth="1"/>
    <col min="39" max="42" width="45.88671875" customWidth="1"/>
    <col min="43" max="52" width="32.21875" customWidth="1"/>
    <col min="53" max="53" width="55.5546875" customWidth="1"/>
    <col min="54" max="54" width="32.21875" customWidth="1"/>
    <col min="55" max="55" width="105.88671875" customWidth="1"/>
    <col min="56" max="56" width="103.77734375" customWidth="1"/>
    <col min="57" max="57" width="95.21875" customWidth="1"/>
    <col min="58" max="67" width="37.77734375" customWidth="1"/>
    <col min="68" max="69" width="49.33203125" customWidth="1"/>
    <col min="70" max="70" width="55.21875" customWidth="1"/>
    <col min="71" max="72" width="49.33203125" customWidth="1"/>
    <col min="73" max="73" width="61.109375" customWidth="1"/>
    <col min="74" max="74" width="49.33203125" customWidth="1"/>
    <col min="75" max="75" width="63.33203125" customWidth="1"/>
    <col min="76" max="76" width="52.88671875" customWidth="1"/>
    <col min="77" max="77" width="64" customWidth="1"/>
    <col min="78" max="78" width="49.33203125" customWidth="1"/>
  </cols>
  <sheetData>
    <row r="1" spans="1:78" s="3" customFormat="1" ht="53.4" customHeight="1" thickTop="1" thickBot="1" x14ac:dyDescent="0.4">
      <c r="A1" s="132" t="s">
        <v>0</v>
      </c>
      <c r="B1" s="133" t="s">
        <v>216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4"/>
      <c r="Q1" s="135" t="s">
        <v>217</v>
      </c>
      <c r="R1" s="133"/>
      <c r="S1" s="133"/>
      <c r="T1" s="133"/>
      <c r="U1" s="133"/>
      <c r="V1" s="133"/>
      <c r="W1" s="135" t="s">
        <v>218</v>
      </c>
      <c r="X1" s="133"/>
      <c r="Y1" s="133"/>
      <c r="Z1" s="133"/>
      <c r="AA1" s="133"/>
      <c r="AB1" s="134"/>
      <c r="AC1" s="133" t="s">
        <v>219</v>
      </c>
      <c r="AD1" s="133"/>
      <c r="AE1" s="133"/>
      <c r="AF1" s="133"/>
      <c r="AG1" s="133"/>
      <c r="AH1" s="135" t="s">
        <v>220</v>
      </c>
      <c r="AI1" s="133"/>
      <c r="AJ1" s="133"/>
      <c r="AK1" s="133"/>
      <c r="AL1" s="134"/>
      <c r="AM1" s="135" t="s">
        <v>221</v>
      </c>
      <c r="AN1" s="133"/>
      <c r="AO1" s="133"/>
      <c r="AP1" s="134"/>
      <c r="AQ1" s="135" t="s">
        <v>222</v>
      </c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4"/>
      <c r="BC1" s="133" t="s">
        <v>223</v>
      </c>
      <c r="BD1" s="133"/>
      <c r="BE1" s="134"/>
      <c r="BF1" s="136" t="s">
        <v>243</v>
      </c>
      <c r="BG1" s="137"/>
      <c r="BH1" s="137"/>
      <c r="BI1" s="137"/>
      <c r="BJ1" s="137"/>
      <c r="BK1" s="137"/>
      <c r="BL1" s="137"/>
      <c r="BM1" s="137"/>
      <c r="BN1" s="137"/>
      <c r="BO1" s="137"/>
      <c r="BP1" s="129" t="s">
        <v>369</v>
      </c>
      <c r="BQ1" s="130"/>
      <c r="BR1" s="130"/>
      <c r="BS1" s="130"/>
      <c r="BT1" s="130"/>
      <c r="BU1" s="130"/>
      <c r="BV1" s="130"/>
      <c r="BW1" s="130"/>
      <c r="BX1" s="130"/>
      <c r="BY1" s="131"/>
    </row>
    <row r="2" spans="1:78" s="5" customFormat="1" ht="38.4" customHeight="1" thickBot="1" x14ac:dyDescent="0.4">
      <c r="A2" s="132"/>
      <c r="B2" s="6" t="s">
        <v>1</v>
      </c>
      <c r="C2" s="6" t="s">
        <v>254</v>
      </c>
      <c r="D2" s="6" t="s">
        <v>251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296</v>
      </c>
      <c r="N2" s="4" t="s">
        <v>297</v>
      </c>
      <c r="O2" s="4" t="s">
        <v>298</v>
      </c>
      <c r="P2" s="4" t="s">
        <v>299</v>
      </c>
      <c r="Q2" s="4" t="s">
        <v>10</v>
      </c>
      <c r="R2" s="4" t="s">
        <v>11</v>
      </c>
      <c r="S2" s="4" t="s">
        <v>12</v>
      </c>
      <c r="T2" s="4" t="s">
        <v>13</v>
      </c>
      <c r="U2" s="4" t="s">
        <v>14</v>
      </c>
      <c r="V2" s="4" t="s">
        <v>303</v>
      </c>
      <c r="W2" s="4" t="s">
        <v>300</v>
      </c>
      <c r="X2" s="4" t="s">
        <v>301</v>
      </c>
      <c r="Y2" s="4" t="s">
        <v>15</v>
      </c>
      <c r="Z2" s="4" t="s">
        <v>16</v>
      </c>
      <c r="AA2" s="4" t="s">
        <v>17</v>
      </c>
      <c r="AB2" s="4" t="s">
        <v>18</v>
      </c>
      <c r="AC2" s="4" t="s">
        <v>302</v>
      </c>
      <c r="AD2" s="4" t="s">
        <v>19</v>
      </c>
      <c r="AE2" s="4" t="s">
        <v>20</v>
      </c>
      <c r="AF2" s="4" t="s">
        <v>21</v>
      </c>
      <c r="AG2" s="4" t="s">
        <v>22</v>
      </c>
      <c r="AH2" s="4" t="s">
        <v>23</v>
      </c>
      <c r="AI2" s="4" t="s">
        <v>24</v>
      </c>
      <c r="AJ2" s="4" t="s">
        <v>25</v>
      </c>
      <c r="AK2" s="4" t="s">
        <v>26</v>
      </c>
      <c r="AL2" s="4" t="s">
        <v>27</v>
      </c>
      <c r="AM2" s="4" t="s">
        <v>304</v>
      </c>
      <c r="AN2" s="4" t="s">
        <v>305</v>
      </c>
      <c r="AO2" s="4" t="s">
        <v>306</v>
      </c>
      <c r="AP2" s="4" t="s">
        <v>28</v>
      </c>
      <c r="AQ2" s="4" t="s">
        <v>29</v>
      </c>
      <c r="AR2" s="4" t="s">
        <v>30</v>
      </c>
      <c r="AS2" s="4" t="s">
        <v>31</v>
      </c>
      <c r="AT2" s="4" t="s">
        <v>32</v>
      </c>
      <c r="AU2" s="4" t="s">
        <v>33</v>
      </c>
      <c r="AV2" s="4" t="s">
        <v>34</v>
      </c>
      <c r="AW2" s="4" t="s">
        <v>35</v>
      </c>
      <c r="AX2" s="4" t="s">
        <v>36</v>
      </c>
      <c r="AY2" s="4" t="s">
        <v>37</v>
      </c>
      <c r="AZ2" s="4" t="s">
        <v>38</v>
      </c>
      <c r="BA2" s="4" t="s">
        <v>39</v>
      </c>
      <c r="BB2" s="4" t="s">
        <v>40</v>
      </c>
      <c r="BC2" s="4" t="s">
        <v>307</v>
      </c>
      <c r="BD2" s="4" t="s">
        <v>309</v>
      </c>
      <c r="BE2" s="4" t="s">
        <v>308</v>
      </c>
      <c r="BF2" s="8" t="s">
        <v>228</v>
      </c>
      <c r="BG2" s="8" t="s">
        <v>224</v>
      </c>
      <c r="BH2" s="8" t="s">
        <v>229</v>
      </c>
      <c r="BI2" s="8" t="s">
        <v>233</v>
      </c>
      <c r="BJ2" s="8" t="s">
        <v>230</v>
      </c>
      <c r="BK2" s="8" t="s">
        <v>234</v>
      </c>
      <c r="BL2" s="8" t="s">
        <v>231</v>
      </c>
      <c r="BM2" s="8" t="s">
        <v>235</v>
      </c>
      <c r="BN2" s="8" t="s">
        <v>232</v>
      </c>
      <c r="BO2" s="61" t="s">
        <v>236</v>
      </c>
      <c r="BP2" s="63" t="s">
        <v>370</v>
      </c>
      <c r="BQ2" s="64" t="s">
        <v>371</v>
      </c>
      <c r="BR2" s="64" t="s">
        <v>372</v>
      </c>
      <c r="BS2" s="64" t="s">
        <v>373</v>
      </c>
      <c r="BT2" s="64" t="s">
        <v>374</v>
      </c>
      <c r="BU2" s="64" t="s">
        <v>375</v>
      </c>
      <c r="BV2" s="64" t="s">
        <v>376</v>
      </c>
      <c r="BW2" s="64" t="s">
        <v>377</v>
      </c>
      <c r="BX2" s="64" t="s">
        <v>378</v>
      </c>
      <c r="BY2" s="65" t="s">
        <v>379</v>
      </c>
      <c r="BZ2" s="62"/>
    </row>
    <row r="3" spans="1:78" ht="27" customHeight="1" thickTop="1" x14ac:dyDescent="0.3">
      <c r="A3" s="1" t="s">
        <v>41</v>
      </c>
      <c r="B3" s="1" t="s">
        <v>255</v>
      </c>
      <c r="C3" s="1">
        <v>1</v>
      </c>
      <c r="D3" s="1" t="s">
        <v>253</v>
      </c>
      <c r="E3" s="1" t="s">
        <v>42</v>
      </c>
      <c r="F3" s="1">
        <v>21</v>
      </c>
      <c r="G3" s="1" t="s">
        <v>54</v>
      </c>
      <c r="H3" s="1" t="s">
        <v>44</v>
      </c>
      <c r="I3" s="1" t="s">
        <v>45</v>
      </c>
      <c r="J3" s="1" t="s">
        <v>46</v>
      </c>
      <c r="K3" s="1" t="s">
        <v>47</v>
      </c>
      <c r="L3" s="1" t="s">
        <v>98</v>
      </c>
      <c r="M3" s="1">
        <v>4</v>
      </c>
      <c r="N3" s="1" t="s">
        <v>49</v>
      </c>
      <c r="O3" s="1" t="s">
        <v>50</v>
      </c>
      <c r="P3" s="1" t="s">
        <v>154</v>
      </c>
      <c r="Q3" s="1">
        <v>3</v>
      </c>
      <c r="R3" s="1">
        <v>1</v>
      </c>
      <c r="S3" s="1">
        <v>1</v>
      </c>
      <c r="T3" s="1">
        <v>3</v>
      </c>
      <c r="U3" s="1">
        <v>1</v>
      </c>
      <c r="V3" s="1">
        <v>4</v>
      </c>
      <c r="W3" s="1">
        <v>3</v>
      </c>
      <c r="X3" s="1">
        <v>3</v>
      </c>
      <c r="Y3" s="1">
        <v>4</v>
      </c>
      <c r="Z3" s="1">
        <v>3</v>
      </c>
      <c r="AA3" s="1">
        <v>2</v>
      </c>
      <c r="AB3" s="1">
        <v>2</v>
      </c>
      <c r="AC3" s="1">
        <v>4</v>
      </c>
      <c r="AD3" s="1">
        <v>5</v>
      </c>
      <c r="AE3" s="1">
        <v>4</v>
      </c>
      <c r="AF3" s="1">
        <v>3</v>
      </c>
      <c r="AG3" s="1">
        <v>2</v>
      </c>
      <c r="AH3" s="1">
        <v>3</v>
      </c>
      <c r="AI3" s="1">
        <v>3</v>
      </c>
      <c r="AJ3" s="1">
        <v>3</v>
      </c>
      <c r="AK3" s="1">
        <v>3</v>
      </c>
      <c r="AL3" s="1">
        <v>4</v>
      </c>
      <c r="AM3" s="1">
        <v>4</v>
      </c>
      <c r="AN3" s="1">
        <v>3</v>
      </c>
      <c r="AO3" s="1">
        <v>3</v>
      </c>
      <c r="AP3" s="1">
        <v>3</v>
      </c>
      <c r="AQ3" s="1" t="s">
        <v>56</v>
      </c>
      <c r="AR3" s="1" t="s">
        <v>52</v>
      </c>
      <c r="AS3" s="1" t="s">
        <v>56</v>
      </c>
      <c r="AT3" s="1" t="s">
        <v>53</v>
      </c>
      <c r="AU3" s="1" t="s">
        <v>53</v>
      </c>
      <c r="AV3" s="1" t="s">
        <v>53</v>
      </c>
      <c r="AW3" s="1" t="s">
        <v>53</v>
      </c>
      <c r="AX3" s="1" t="s">
        <v>52</v>
      </c>
      <c r="AY3" s="1" t="s">
        <v>53</v>
      </c>
      <c r="AZ3" s="1" t="s">
        <v>52</v>
      </c>
      <c r="BA3" s="1" t="s">
        <v>56</v>
      </c>
      <c r="BB3" s="1" t="s">
        <v>53</v>
      </c>
      <c r="BC3" s="1" t="s">
        <v>143</v>
      </c>
      <c r="BD3" s="1" t="s">
        <v>155</v>
      </c>
      <c r="BE3" s="1" t="s">
        <v>156</v>
      </c>
      <c r="BF3" s="7">
        <f t="shared" ref="BF3:BF34" si="0">AVERAGE(Q3:V3)</f>
        <v>2.1666666666666665</v>
      </c>
      <c r="BG3" s="7" t="str">
        <f t="shared" ref="BG3:BG34" si="1">IF(BF3&gt;=4.2, "Very Satisfied", IF(BF3&gt;=3.4, "Satisfied", IF(BF3&gt;=2.6, "Neutral", IF(BF3&gt;=1.8, "Dissatisfied", "Very Dissatisfied"))))</f>
        <v>Dissatisfied</v>
      </c>
      <c r="BH3" s="2">
        <f t="shared" ref="BH3:BH34" si="2">AVERAGE(W3:AB3)</f>
        <v>2.8333333333333335</v>
      </c>
      <c r="BI3" s="2" t="str">
        <f t="shared" ref="BI3:BI34" si="3">IF(BH3&gt;=4.2, "Very Satisfied", IF(BH3&gt;=3.4, "Satisfied", IF(BH3&gt;=2.6, "Neutral", IF(BH3&gt;=1.8, "Dissatisfied", "Very Dissatisfied"))))</f>
        <v>Neutral</v>
      </c>
      <c r="BJ3" s="2">
        <f t="shared" ref="BJ3:BJ34" si="4">AVERAGE(AC3:AG3)</f>
        <v>3.6</v>
      </c>
      <c r="BK3" s="2" t="str">
        <f t="shared" ref="BK3:BK34" si="5">IF(BJ3&gt;=4.2, "Very Satisfied", IF(BJ3&gt;=3.4, "Satisfied", IF(BJ3&gt;=2.6, "Neutral", IF(BJ3&gt;=1.8, "Dissatisfied", "Very Dissatisfied"))))</f>
        <v>Satisfied</v>
      </c>
      <c r="BL3" s="2">
        <f t="shared" ref="BL3:BL34" si="6">AVERAGE(AH3:AL3)</f>
        <v>3.2</v>
      </c>
      <c r="BM3" s="2" t="str">
        <f t="shared" ref="BM3:BM34" si="7">IF(BL3&gt;=4.2, "Very Satisfied", IF(BL3&gt;=3.4, "Satisfied", IF(BL3&gt;=2.6, "Neutral", IF(BL3&gt;=1.8, "Dissatisfied", "Very Dissatisfied"))))</f>
        <v>Neutral</v>
      </c>
      <c r="BN3" s="2">
        <f t="shared" ref="BN3:BN34" si="8">AVERAGE(AM3:AP3)</f>
        <v>3.25</v>
      </c>
      <c r="BO3" s="2" t="str">
        <f t="shared" ref="BO3:BO34" si="9">IF(BN3&gt;=4.2, "Very Satisfied", IF(BN3&gt;=3.4, "Satisfied", IF(BN3&gt;=2.6, "Neutral", IF(BN3&gt;=1.8, "Dissatisfied", "Very Dissatisfied"))))</f>
        <v>Neutral</v>
      </c>
      <c r="BP3" s="14">
        <f>CORREL(BF3:BF103,BH3:BH103)</f>
        <v>0.50097931352245417</v>
      </c>
      <c r="BQ3" s="14">
        <f>CORREL(BF3:BF103,BJ3:BJ103)</f>
        <v>0.42969014721852189</v>
      </c>
      <c r="BR3" s="14">
        <f>CORREL(BF3:BF103,BL3:BL103)</f>
        <v>0.26521677493310336</v>
      </c>
      <c r="BS3" s="14">
        <f>CORREL(BF3:BF103,BN3:BN103)</f>
        <v>0.25752834403550179</v>
      </c>
      <c r="BT3" s="14">
        <f>CORREL(BH3:BH103,BJ3:BJ103)</f>
        <v>0.56694771805256394</v>
      </c>
      <c r="BU3" s="14">
        <f>CORREL(BH3:BH103,BL3:BL103)</f>
        <v>0.47319543854049728</v>
      </c>
      <c r="BV3" s="14">
        <f>CORREL(BH3:BH103,BN3:BN103)</f>
        <v>0.38082687813029742</v>
      </c>
      <c r="BW3" s="14">
        <f>CORREL(BJ3:BJ103,BL3:BL103)</f>
        <v>0.53998630378070889</v>
      </c>
      <c r="BX3" s="14">
        <f>CORREL(BJ3:BJ103,BN3:BN103)</f>
        <v>0.27061052231911858</v>
      </c>
      <c r="BY3" s="14">
        <f>CORREL(BL3:BL103,BN3:BN103)</f>
        <v>0.3925739392937222</v>
      </c>
    </row>
    <row r="4" spans="1:78" ht="27" customHeight="1" x14ac:dyDescent="0.3">
      <c r="A4" s="1" t="s">
        <v>174</v>
      </c>
      <c r="B4" s="1" t="s">
        <v>256</v>
      </c>
      <c r="C4" s="1">
        <v>1</v>
      </c>
      <c r="D4" s="1" t="s">
        <v>253</v>
      </c>
      <c r="E4" s="1" t="s">
        <v>42</v>
      </c>
      <c r="F4" s="1">
        <v>78</v>
      </c>
      <c r="G4" s="1" t="s">
        <v>54</v>
      </c>
      <c r="H4" s="1" t="s">
        <v>44</v>
      </c>
      <c r="I4" s="1" t="s">
        <v>45</v>
      </c>
      <c r="J4" s="1" t="s">
        <v>46</v>
      </c>
      <c r="K4" s="1" t="s">
        <v>107</v>
      </c>
      <c r="L4" s="1" t="s">
        <v>173</v>
      </c>
      <c r="M4" s="1">
        <v>3</v>
      </c>
      <c r="N4" s="1" t="s">
        <v>49</v>
      </c>
      <c r="O4" s="1" t="s">
        <v>123</v>
      </c>
      <c r="P4" s="1" t="s">
        <v>124</v>
      </c>
      <c r="Q4" s="1">
        <v>2</v>
      </c>
      <c r="R4" s="1">
        <v>4</v>
      </c>
      <c r="S4" s="1">
        <v>1</v>
      </c>
      <c r="T4" s="1">
        <v>3</v>
      </c>
      <c r="U4" s="1">
        <v>3</v>
      </c>
      <c r="V4" s="1">
        <v>5</v>
      </c>
      <c r="W4" s="1">
        <v>4</v>
      </c>
      <c r="X4" s="1">
        <v>4</v>
      </c>
      <c r="Y4" s="1">
        <v>3</v>
      </c>
      <c r="Z4" s="1">
        <v>2</v>
      </c>
      <c r="AA4" s="1">
        <v>5</v>
      </c>
      <c r="AB4" s="1">
        <v>3</v>
      </c>
      <c r="AC4" s="1">
        <v>4</v>
      </c>
      <c r="AD4" s="1">
        <v>4</v>
      </c>
      <c r="AE4" s="1">
        <v>1</v>
      </c>
      <c r="AF4" s="1">
        <v>3</v>
      </c>
      <c r="AG4" s="1">
        <v>2</v>
      </c>
      <c r="AH4" s="1">
        <v>2</v>
      </c>
      <c r="AI4" s="1">
        <v>3</v>
      </c>
      <c r="AJ4" s="1">
        <v>3</v>
      </c>
      <c r="AK4" s="1">
        <v>2</v>
      </c>
      <c r="AL4" s="1">
        <v>3</v>
      </c>
      <c r="AM4" s="1">
        <v>4</v>
      </c>
      <c r="AN4" s="1">
        <v>4</v>
      </c>
      <c r="AO4" s="1">
        <v>4</v>
      </c>
      <c r="AP4" s="1">
        <v>2</v>
      </c>
      <c r="AQ4" s="1" t="s">
        <v>56</v>
      </c>
      <c r="AR4" s="1" t="s">
        <v>56</v>
      </c>
      <c r="AS4" s="1" t="s">
        <v>52</v>
      </c>
      <c r="AT4" s="1" t="s">
        <v>52</v>
      </c>
      <c r="AU4" s="1" t="s">
        <v>52</v>
      </c>
      <c r="AV4" s="1" t="s">
        <v>52</v>
      </c>
      <c r="AW4" s="1" t="s">
        <v>52</v>
      </c>
      <c r="AX4" s="1" t="s">
        <v>56</v>
      </c>
      <c r="AY4" s="1" t="s">
        <v>53</v>
      </c>
      <c r="AZ4" s="1" t="s">
        <v>52</v>
      </c>
      <c r="BA4" s="1" t="s">
        <v>53</v>
      </c>
      <c r="BB4" s="1" t="s">
        <v>53</v>
      </c>
      <c r="BC4" s="1"/>
      <c r="BD4" s="1"/>
      <c r="BE4" s="1"/>
      <c r="BF4" s="7">
        <f t="shared" si="0"/>
        <v>3</v>
      </c>
      <c r="BG4" s="7" t="str">
        <f t="shared" si="1"/>
        <v>Neutral</v>
      </c>
      <c r="BH4" s="2">
        <f t="shared" si="2"/>
        <v>3.5</v>
      </c>
      <c r="BI4" s="2" t="str">
        <f t="shared" si="3"/>
        <v>Satisfied</v>
      </c>
      <c r="BJ4" s="2">
        <f t="shared" si="4"/>
        <v>2.8</v>
      </c>
      <c r="BK4" s="2" t="str">
        <f t="shared" si="5"/>
        <v>Neutral</v>
      </c>
      <c r="BL4" s="2">
        <f t="shared" si="6"/>
        <v>2.6</v>
      </c>
      <c r="BM4" s="2" t="str">
        <f t="shared" si="7"/>
        <v>Neutral</v>
      </c>
      <c r="BN4" s="2">
        <f t="shared" si="8"/>
        <v>3.5</v>
      </c>
      <c r="BO4" s="2" t="str">
        <f t="shared" si="9"/>
        <v>Satisfied</v>
      </c>
    </row>
    <row r="5" spans="1:78" ht="27" customHeight="1" x14ac:dyDescent="0.3">
      <c r="A5" s="1" t="s">
        <v>174</v>
      </c>
      <c r="B5" s="1" t="s">
        <v>257</v>
      </c>
      <c r="C5" s="1">
        <v>1</v>
      </c>
      <c r="D5" s="1" t="s">
        <v>253</v>
      </c>
      <c r="E5" s="1" t="s">
        <v>42</v>
      </c>
      <c r="F5" s="1">
        <v>71</v>
      </c>
      <c r="G5" s="1" t="s">
        <v>54</v>
      </c>
      <c r="H5" s="1" t="s">
        <v>44</v>
      </c>
      <c r="I5" s="1" t="s">
        <v>45</v>
      </c>
      <c r="J5" s="1" t="s">
        <v>46</v>
      </c>
      <c r="K5" s="1" t="s">
        <v>89</v>
      </c>
      <c r="L5" s="1" t="s">
        <v>173</v>
      </c>
      <c r="M5" s="1">
        <v>12</v>
      </c>
      <c r="N5" s="1" t="s">
        <v>49</v>
      </c>
      <c r="O5" s="1" t="s">
        <v>123</v>
      </c>
      <c r="P5" s="1" t="s">
        <v>124</v>
      </c>
      <c r="Q5" s="1">
        <v>4</v>
      </c>
      <c r="R5" s="1">
        <v>3</v>
      </c>
      <c r="S5" s="1">
        <v>2</v>
      </c>
      <c r="T5" s="1">
        <v>4</v>
      </c>
      <c r="U5" s="1">
        <v>3</v>
      </c>
      <c r="V5" s="1">
        <v>5</v>
      </c>
      <c r="W5" s="1">
        <v>2</v>
      </c>
      <c r="X5" s="1">
        <v>4</v>
      </c>
      <c r="Y5" s="1">
        <v>4</v>
      </c>
      <c r="Z5" s="1">
        <v>4</v>
      </c>
      <c r="AA5" s="1">
        <v>4</v>
      </c>
      <c r="AB5" s="1">
        <v>4</v>
      </c>
      <c r="AC5" s="1">
        <v>2</v>
      </c>
      <c r="AD5" s="1">
        <v>4</v>
      </c>
      <c r="AE5" s="1">
        <v>3</v>
      </c>
      <c r="AF5" s="1">
        <v>3</v>
      </c>
      <c r="AG5" s="1">
        <v>3</v>
      </c>
      <c r="AH5" s="1">
        <v>1</v>
      </c>
      <c r="AI5" s="1">
        <v>3</v>
      </c>
      <c r="AJ5" s="1">
        <v>4</v>
      </c>
      <c r="AK5" s="1">
        <v>2</v>
      </c>
      <c r="AL5" s="1">
        <v>3</v>
      </c>
      <c r="AM5" s="1">
        <v>2</v>
      </c>
      <c r="AN5" s="1">
        <v>2</v>
      </c>
      <c r="AO5" s="1">
        <v>2</v>
      </c>
      <c r="AP5" s="1">
        <v>2</v>
      </c>
      <c r="AQ5" s="1" t="s">
        <v>53</v>
      </c>
      <c r="AR5" s="1" t="s">
        <v>56</v>
      </c>
      <c r="AS5" s="1" t="s">
        <v>52</v>
      </c>
      <c r="AT5" s="1" t="s">
        <v>52</v>
      </c>
      <c r="AU5" s="1" t="s">
        <v>56</v>
      </c>
      <c r="AV5" s="1" t="s">
        <v>52</v>
      </c>
      <c r="AW5" s="1" t="s">
        <v>52</v>
      </c>
      <c r="AX5" s="1" t="s">
        <v>56</v>
      </c>
      <c r="AY5" s="1" t="s">
        <v>53</v>
      </c>
      <c r="AZ5" s="1" t="s">
        <v>52</v>
      </c>
      <c r="BA5" s="1" t="s">
        <v>53</v>
      </c>
      <c r="BB5" s="1" t="s">
        <v>53</v>
      </c>
      <c r="BC5" s="1"/>
      <c r="BD5" s="1"/>
      <c r="BE5" s="1"/>
      <c r="BF5" s="7">
        <f t="shared" si="0"/>
        <v>3.5</v>
      </c>
      <c r="BG5" s="7" t="str">
        <f t="shared" si="1"/>
        <v>Satisfied</v>
      </c>
      <c r="BH5" s="2">
        <f t="shared" si="2"/>
        <v>3.6666666666666665</v>
      </c>
      <c r="BI5" s="2" t="str">
        <f t="shared" si="3"/>
        <v>Satisfied</v>
      </c>
      <c r="BJ5" s="2">
        <f t="shared" si="4"/>
        <v>3</v>
      </c>
      <c r="BK5" s="2" t="str">
        <f t="shared" si="5"/>
        <v>Neutral</v>
      </c>
      <c r="BL5" s="2">
        <f t="shared" si="6"/>
        <v>2.6</v>
      </c>
      <c r="BM5" s="2" t="str">
        <f t="shared" si="7"/>
        <v>Neutral</v>
      </c>
      <c r="BN5" s="2">
        <f t="shared" si="8"/>
        <v>2</v>
      </c>
      <c r="BO5" s="2" t="str">
        <f t="shared" si="9"/>
        <v>Dissatisfied</v>
      </c>
    </row>
    <row r="6" spans="1:78" ht="27" customHeight="1" x14ac:dyDescent="0.3">
      <c r="A6" s="1" t="s">
        <v>174</v>
      </c>
      <c r="B6" s="1" t="s">
        <v>256</v>
      </c>
      <c r="C6" s="1">
        <v>1</v>
      </c>
      <c r="D6" s="1" t="s">
        <v>253</v>
      </c>
      <c r="E6" s="1" t="s">
        <v>42</v>
      </c>
      <c r="F6" s="1">
        <v>62</v>
      </c>
      <c r="G6" s="1" t="s">
        <v>54</v>
      </c>
      <c r="H6" s="1" t="s">
        <v>44</v>
      </c>
      <c r="I6" s="1" t="s">
        <v>45</v>
      </c>
      <c r="J6" s="1" t="s">
        <v>46</v>
      </c>
      <c r="K6" s="1" t="s">
        <v>89</v>
      </c>
      <c r="L6" s="1" t="s">
        <v>60</v>
      </c>
      <c r="M6" s="1">
        <v>4</v>
      </c>
      <c r="N6" s="1" t="s">
        <v>80</v>
      </c>
      <c r="O6" s="1" t="s">
        <v>123</v>
      </c>
      <c r="P6" s="1" t="s">
        <v>124</v>
      </c>
      <c r="Q6" s="1">
        <v>4</v>
      </c>
      <c r="R6" s="1">
        <v>4</v>
      </c>
      <c r="S6" s="1">
        <v>2</v>
      </c>
      <c r="T6" s="1">
        <v>2</v>
      </c>
      <c r="U6" s="1">
        <v>2</v>
      </c>
      <c r="V6" s="1">
        <v>4</v>
      </c>
      <c r="W6" s="1">
        <v>3</v>
      </c>
      <c r="X6" s="1">
        <v>4</v>
      </c>
      <c r="Y6" s="1">
        <v>4</v>
      </c>
      <c r="Z6" s="1">
        <v>2</v>
      </c>
      <c r="AA6" s="1">
        <v>2</v>
      </c>
      <c r="AB6" s="1">
        <v>3</v>
      </c>
      <c r="AC6" s="1">
        <v>2</v>
      </c>
      <c r="AD6" s="1">
        <v>5</v>
      </c>
      <c r="AE6" s="1">
        <v>2</v>
      </c>
      <c r="AF6" s="1">
        <v>4</v>
      </c>
      <c r="AG6" s="1">
        <v>4</v>
      </c>
      <c r="AH6" s="1">
        <v>3</v>
      </c>
      <c r="AI6" s="1">
        <v>3</v>
      </c>
      <c r="AJ6" s="1">
        <v>4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1</v>
      </c>
      <c r="AQ6" s="1" t="s">
        <v>52</v>
      </c>
      <c r="AR6" s="1" t="s">
        <v>53</v>
      </c>
      <c r="AS6" s="1" t="s">
        <v>52</v>
      </c>
      <c r="AT6" s="1" t="s">
        <v>52</v>
      </c>
      <c r="AU6" s="1" t="s">
        <v>52</v>
      </c>
      <c r="AV6" s="1" t="s">
        <v>53</v>
      </c>
      <c r="AW6" s="1" t="s">
        <v>53</v>
      </c>
      <c r="AX6" s="1" t="s">
        <v>53</v>
      </c>
      <c r="AY6" s="1" t="s">
        <v>56</v>
      </c>
      <c r="AZ6" s="1" t="s">
        <v>52</v>
      </c>
      <c r="BA6" s="1" t="s">
        <v>56</v>
      </c>
      <c r="BB6" s="1" t="s">
        <v>52</v>
      </c>
      <c r="BC6" s="1" t="s">
        <v>181</v>
      </c>
      <c r="BD6" s="1" t="s">
        <v>182</v>
      </c>
      <c r="BE6" s="1"/>
      <c r="BF6" s="7">
        <f t="shared" si="0"/>
        <v>3</v>
      </c>
      <c r="BG6" s="7" t="str">
        <f t="shared" si="1"/>
        <v>Neutral</v>
      </c>
      <c r="BH6" s="2">
        <f t="shared" si="2"/>
        <v>3</v>
      </c>
      <c r="BI6" s="2" t="str">
        <f t="shared" si="3"/>
        <v>Neutral</v>
      </c>
      <c r="BJ6" s="2">
        <f t="shared" si="4"/>
        <v>3.4</v>
      </c>
      <c r="BK6" s="2" t="str">
        <f t="shared" si="5"/>
        <v>Satisfied</v>
      </c>
      <c r="BL6" s="2">
        <f t="shared" si="6"/>
        <v>2.8</v>
      </c>
      <c r="BM6" s="2" t="str">
        <f t="shared" si="7"/>
        <v>Neutral</v>
      </c>
      <c r="BN6" s="2">
        <f t="shared" si="8"/>
        <v>1.75</v>
      </c>
      <c r="BO6" s="2" t="str">
        <f t="shared" si="9"/>
        <v>Very Dissatisfied</v>
      </c>
    </row>
    <row r="7" spans="1:78" ht="27" customHeight="1" x14ac:dyDescent="0.3">
      <c r="A7" s="1" t="s">
        <v>174</v>
      </c>
      <c r="B7" s="1" t="s">
        <v>256</v>
      </c>
      <c r="C7" s="1">
        <v>1</v>
      </c>
      <c r="D7" s="1" t="s">
        <v>253</v>
      </c>
      <c r="E7" s="1" t="s">
        <v>42</v>
      </c>
      <c r="F7" s="1">
        <v>55</v>
      </c>
      <c r="G7" s="1" t="s">
        <v>43</v>
      </c>
      <c r="H7" s="1" t="s">
        <v>44</v>
      </c>
      <c r="I7" s="1" t="s">
        <v>79</v>
      </c>
      <c r="J7" s="1" t="s">
        <v>46</v>
      </c>
      <c r="K7" s="1" t="s">
        <v>132</v>
      </c>
      <c r="L7" s="1" t="s">
        <v>173</v>
      </c>
      <c r="M7" s="1">
        <v>5</v>
      </c>
      <c r="N7" s="1" t="s">
        <v>49</v>
      </c>
      <c r="O7" s="1" t="s">
        <v>50</v>
      </c>
      <c r="P7" s="1" t="s">
        <v>133</v>
      </c>
      <c r="Q7" s="1">
        <v>5</v>
      </c>
      <c r="R7" s="1">
        <v>4</v>
      </c>
      <c r="S7" s="1">
        <v>4</v>
      </c>
      <c r="T7" s="1">
        <v>4</v>
      </c>
      <c r="U7" s="1">
        <v>3</v>
      </c>
      <c r="V7" s="1">
        <v>5</v>
      </c>
      <c r="W7" s="1">
        <v>3</v>
      </c>
      <c r="X7" s="1">
        <v>3</v>
      </c>
      <c r="Y7" s="1">
        <v>4</v>
      </c>
      <c r="Z7" s="1">
        <v>4</v>
      </c>
      <c r="AA7" s="1">
        <v>3</v>
      </c>
      <c r="AB7" s="1">
        <v>4</v>
      </c>
      <c r="AC7" s="1">
        <v>3</v>
      </c>
      <c r="AD7" s="1">
        <v>4</v>
      </c>
      <c r="AE7" s="1">
        <v>4</v>
      </c>
      <c r="AF7" s="1">
        <v>4</v>
      </c>
      <c r="AG7" s="1">
        <v>4</v>
      </c>
      <c r="AH7" s="1">
        <v>4</v>
      </c>
      <c r="AI7" s="1">
        <v>4</v>
      </c>
      <c r="AJ7" s="1">
        <v>4</v>
      </c>
      <c r="AK7" s="1">
        <v>2</v>
      </c>
      <c r="AL7" s="1">
        <v>2</v>
      </c>
      <c r="AM7" s="1">
        <v>2</v>
      </c>
      <c r="AN7" s="1">
        <v>2</v>
      </c>
      <c r="AO7" s="1">
        <v>1</v>
      </c>
      <c r="AP7" s="1">
        <v>1</v>
      </c>
      <c r="AQ7" s="1" t="s">
        <v>53</v>
      </c>
      <c r="AR7" s="1" t="s">
        <v>56</v>
      </c>
      <c r="AS7" s="1" t="s">
        <v>56</v>
      </c>
      <c r="AT7" s="1" t="s">
        <v>53</v>
      </c>
      <c r="AU7" s="1" t="s">
        <v>53</v>
      </c>
      <c r="AV7" s="1" t="s">
        <v>53</v>
      </c>
      <c r="AW7" s="1" t="s">
        <v>53</v>
      </c>
      <c r="AX7" s="1" t="s">
        <v>52</v>
      </c>
      <c r="AY7" s="1" t="s">
        <v>53</v>
      </c>
      <c r="AZ7" s="1" t="s">
        <v>52</v>
      </c>
      <c r="BA7" s="1" t="s">
        <v>56</v>
      </c>
      <c r="BB7" s="1" t="s">
        <v>53</v>
      </c>
      <c r="BC7" s="1" t="s">
        <v>181</v>
      </c>
      <c r="BD7" s="1"/>
      <c r="BE7" s="1"/>
      <c r="BF7" s="7">
        <f t="shared" si="0"/>
        <v>4.166666666666667</v>
      </c>
      <c r="BG7" s="7" t="str">
        <f t="shared" si="1"/>
        <v>Satisfied</v>
      </c>
      <c r="BH7" s="2">
        <f t="shared" si="2"/>
        <v>3.5</v>
      </c>
      <c r="BI7" s="2" t="str">
        <f t="shared" si="3"/>
        <v>Satisfied</v>
      </c>
      <c r="BJ7" s="2">
        <f t="shared" si="4"/>
        <v>3.8</v>
      </c>
      <c r="BK7" s="2" t="str">
        <f t="shared" si="5"/>
        <v>Satisfied</v>
      </c>
      <c r="BL7" s="2">
        <f t="shared" si="6"/>
        <v>3.2</v>
      </c>
      <c r="BM7" s="2" t="str">
        <f t="shared" si="7"/>
        <v>Neutral</v>
      </c>
      <c r="BN7" s="2">
        <f t="shared" si="8"/>
        <v>1.5</v>
      </c>
      <c r="BO7" s="2" t="str">
        <f t="shared" si="9"/>
        <v>Very Dissatisfied</v>
      </c>
    </row>
    <row r="8" spans="1:78" ht="27" customHeight="1" x14ac:dyDescent="0.3">
      <c r="A8" s="1" t="s">
        <v>174</v>
      </c>
      <c r="B8" s="1" t="s">
        <v>256</v>
      </c>
      <c r="C8" s="1">
        <v>1</v>
      </c>
      <c r="D8" s="1" t="s">
        <v>253</v>
      </c>
      <c r="E8" s="1" t="s">
        <v>42</v>
      </c>
      <c r="F8" s="1">
        <v>54</v>
      </c>
      <c r="G8" s="1" t="s">
        <v>54</v>
      </c>
      <c r="H8" s="1" t="s">
        <v>44</v>
      </c>
      <c r="I8" s="1" t="s">
        <v>79</v>
      </c>
      <c r="J8" s="1" t="s">
        <v>46</v>
      </c>
      <c r="K8" s="1" t="s">
        <v>139</v>
      </c>
      <c r="L8" s="1" t="s">
        <v>48</v>
      </c>
      <c r="M8" s="1">
        <v>13</v>
      </c>
      <c r="N8" s="1" t="s">
        <v>61</v>
      </c>
      <c r="O8" s="1" t="s">
        <v>50</v>
      </c>
      <c r="P8" s="1" t="s">
        <v>183</v>
      </c>
      <c r="Q8" s="1">
        <v>4</v>
      </c>
      <c r="R8" s="1">
        <v>4</v>
      </c>
      <c r="S8" s="1">
        <v>4</v>
      </c>
      <c r="T8" s="1">
        <v>4</v>
      </c>
      <c r="U8" s="1">
        <v>3</v>
      </c>
      <c r="V8" s="1">
        <v>5</v>
      </c>
      <c r="W8" s="1">
        <v>4</v>
      </c>
      <c r="X8" s="1">
        <v>4</v>
      </c>
      <c r="Y8" s="1">
        <v>4</v>
      </c>
      <c r="Z8" s="1">
        <v>4</v>
      </c>
      <c r="AA8" s="1">
        <v>3</v>
      </c>
      <c r="AB8" s="1">
        <v>3</v>
      </c>
      <c r="AC8" s="1">
        <v>4</v>
      </c>
      <c r="AD8" s="1">
        <v>5</v>
      </c>
      <c r="AE8" s="1">
        <v>3</v>
      </c>
      <c r="AF8" s="1">
        <v>4</v>
      </c>
      <c r="AG8" s="1">
        <v>5</v>
      </c>
      <c r="AH8" s="1">
        <v>3</v>
      </c>
      <c r="AI8" s="1">
        <v>4</v>
      </c>
      <c r="AJ8" s="1">
        <v>4</v>
      </c>
      <c r="AK8" s="1">
        <v>4</v>
      </c>
      <c r="AL8" s="1">
        <v>3</v>
      </c>
      <c r="AM8" s="1">
        <v>2</v>
      </c>
      <c r="AN8" s="1">
        <v>2</v>
      </c>
      <c r="AO8" s="1">
        <v>3</v>
      </c>
      <c r="AP8" s="1">
        <v>3</v>
      </c>
      <c r="AQ8" s="1" t="s">
        <v>53</v>
      </c>
      <c r="AR8" s="1" t="s">
        <v>53</v>
      </c>
      <c r="AS8" s="1" t="s">
        <v>52</v>
      </c>
      <c r="AT8" s="1" t="s">
        <v>52</v>
      </c>
      <c r="AU8" s="1" t="s">
        <v>52</v>
      </c>
      <c r="AV8" s="1" t="s">
        <v>53</v>
      </c>
      <c r="AW8" s="1" t="s">
        <v>53</v>
      </c>
      <c r="AX8" s="1" t="s">
        <v>53</v>
      </c>
      <c r="AY8" s="1" t="s">
        <v>53</v>
      </c>
      <c r="AZ8" s="1" t="s">
        <v>52</v>
      </c>
      <c r="BA8" s="1" t="s">
        <v>53</v>
      </c>
      <c r="BB8" s="1" t="s">
        <v>53</v>
      </c>
      <c r="BC8" s="1" t="s">
        <v>184</v>
      </c>
      <c r="BD8" s="1"/>
      <c r="BE8" s="1"/>
      <c r="BF8" s="7">
        <f t="shared" si="0"/>
        <v>4</v>
      </c>
      <c r="BG8" s="7" t="str">
        <f t="shared" si="1"/>
        <v>Satisfied</v>
      </c>
      <c r="BH8" s="2">
        <f t="shared" si="2"/>
        <v>3.6666666666666665</v>
      </c>
      <c r="BI8" s="2" t="str">
        <f t="shared" si="3"/>
        <v>Satisfied</v>
      </c>
      <c r="BJ8" s="2">
        <f t="shared" si="4"/>
        <v>4.2</v>
      </c>
      <c r="BK8" s="2" t="str">
        <f t="shared" si="5"/>
        <v>Very Satisfied</v>
      </c>
      <c r="BL8" s="2">
        <f t="shared" si="6"/>
        <v>3.6</v>
      </c>
      <c r="BM8" s="2" t="str">
        <f t="shared" si="7"/>
        <v>Satisfied</v>
      </c>
      <c r="BN8" s="2">
        <f t="shared" si="8"/>
        <v>2.5</v>
      </c>
      <c r="BO8" s="2" t="str">
        <f t="shared" si="9"/>
        <v>Dissatisfied</v>
      </c>
    </row>
    <row r="9" spans="1:78" ht="27" customHeight="1" x14ac:dyDescent="0.3">
      <c r="A9" s="1" t="s">
        <v>174</v>
      </c>
      <c r="B9" s="1" t="s">
        <v>257</v>
      </c>
      <c r="C9" s="1">
        <v>1</v>
      </c>
      <c r="D9" s="1" t="s">
        <v>253</v>
      </c>
      <c r="E9" s="1" t="s">
        <v>42</v>
      </c>
      <c r="F9" s="1">
        <v>54</v>
      </c>
      <c r="G9" s="1" t="s">
        <v>54</v>
      </c>
      <c r="H9" s="1" t="s">
        <v>44</v>
      </c>
      <c r="I9" s="1" t="s">
        <v>45</v>
      </c>
      <c r="J9" s="1" t="s">
        <v>46</v>
      </c>
      <c r="K9" s="1" t="s">
        <v>89</v>
      </c>
      <c r="L9" s="1" t="s">
        <v>173</v>
      </c>
      <c r="M9" s="1">
        <v>2</v>
      </c>
      <c r="N9" s="1" t="s">
        <v>76</v>
      </c>
      <c r="O9" s="1" t="s">
        <v>123</v>
      </c>
      <c r="P9" s="1" t="s">
        <v>124</v>
      </c>
      <c r="Q9" s="1">
        <v>4</v>
      </c>
      <c r="R9" s="1">
        <v>5</v>
      </c>
      <c r="S9" s="1">
        <v>4</v>
      </c>
      <c r="T9" s="1">
        <v>4</v>
      </c>
      <c r="U9" s="1">
        <v>4</v>
      </c>
      <c r="V9" s="1">
        <v>5</v>
      </c>
      <c r="W9" s="1">
        <v>4</v>
      </c>
      <c r="X9" s="1">
        <v>5</v>
      </c>
      <c r="Y9" s="1">
        <v>4</v>
      </c>
      <c r="Z9" s="1">
        <v>4</v>
      </c>
      <c r="AA9" s="1">
        <v>3</v>
      </c>
      <c r="AB9" s="1">
        <v>4</v>
      </c>
      <c r="AC9" s="1">
        <v>4</v>
      </c>
      <c r="AD9" s="1">
        <v>4</v>
      </c>
      <c r="AE9" s="1">
        <v>3</v>
      </c>
      <c r="AF9" s="1">
        <v>3</v>
      </c>
      <c r="AG9" s="1">
        <v>4</v>
      </c>
      <c r="AH9" s="1">
        <v>2</v>
      </c>
      <c r="AI9" s="1">
        <v>3</v>
      </c>
      <c r="AJ9" s="1">
        <v>4</v>
      </c>
      <c r="AK9" s="1">
        <v>4</v>
      </c>
      <c r="AL9" s="1">
        <v>3</v>
      </c>
      <c r="AM9" s="1">
        <v>4</v>
      </c>
      <c r="AN9" s="1">
        <v>4</v>
      </c>
      <c r="AO9" s="1">
        <v>3</v>
      </c>
      <c r="AP9" s="1">
        <v>4</v>
      </c>
      <c r="AQ9" s="1" t="s">
        <v>52</v>
      </c>
      <c r="AR9" s="1" t="s">
        <v>52</v>
      </c>
      <c r="AS9" s="1" t="s">
        <v>52</v>
      </c>
      <c r="AT9" s="1" t="s">
        <v>52</v>
      </c>
      <c r="AU9" s="1" t="s">
        <v>52</v>
      </c>
      <c r="AV9" s="1" t="s">
        <v>52</v>
      </c>
      <c r="AW9" s="1" t="s">
        <v>52</v>
      </c>
      <c r="AX9" s="1" t="s">
        <v>53</v>
      </c>
      <c r="AY9" s="1" t="s">
        <v>52</v>
      </c>
      <c r="AZ9" s="1" t="s">
        <v>52</v>
      </c>
      <c r="BA9" s="1" t="s">
        <v>53</v>
      </c>
      <c r="BB9" s="1" t="s">
        <v>53</v>
      </c>
      <c r="BC9" s="1"/>
      <c r="BD9" s="1"/>
      <c r="BE9" s="1"/>
      <c r="BF9" s="7">
        <f t="shared" si="0"/>
        <v>4.333333333333333</v>
      </c>
      <c r="BG9" s="7" t="str">
        <f t="shared" si="1"/>
        <v>Very Satisfied</v>
      </c>
      <c r="BH9" s="2">
        <f t="shared" si="2"/>
        <v>4</v>
      </c>
      <c r="BI9" s="2" t="str">
        <f t="shared" si="3"/>
        <v>Satisfied</v>
      </c>
      <c r="BJ9" s="2">
        <f t="shared" si="4"/>
        <v>3.6</v>
      </c>
      <c r="BK9" s="2" t="str">
        <f t="shared" si="5"/>
        <v>Satisfied</v>
      </c>
      <c r="BL9" s="2">
        <f t="shared" si="6"/>
        <v>3.2</v>
      </c>
      <c r="BM9" s="2" t="str">
        <f t="shared" si="7"/>
        <v>Neutral</v>
      </c>
      <c r="BN9" s="2">
        <f t="shared" si="8"/>
        <v>3.75</v>
      </c>
      <c r="BO9" s="2" t="str">
        <f t="shared" si="9"/>
        <v>Satisfied</v>
      </c>
    </row>
    <row r="10" spans="1:78" ht="27" customHeight="1" x14ac:dyDescent="0.3">
      <c r="A10" s="1" t="s">
        <v>174</v>
      </c>
      <c r="B10" s="1" t="s">
        <v>257</v>
      </c>
      <c r="C10" s="1">
        <v>1</v>
      </c>
      <c r="D10" s="1" t="s">
        <v>253</v>
      </c>
      <c r="E10" s="1" t="s">
        <v>42</v>
      </c>
      <c r="F10" s="1">
        <v>66</v>
      </c>
      <c r="G10" s="1" t="s">
        <v>54</v>
      </c>
      <c r="H10" s="1" t="s">
        <v>44</v>
      </c>
      <c r="I10" s="1" t="s">
        <v>45</v>
      </c>
      <c r="J10" s="1" t="s">
        <v>46</v>
      </c>
      <c r="K10" s="1" t="s">
        <v>175</v>
      </c>
      <c r="L10" s="1" t="s">
        <v>173</v>
      </c>
      <c r="M10" s="1">
        <v>8</v>
      </c>
      <c r="N10" s="1" t="s">
        <v>76</v>
      </c>
      <c r="O10" s="1" t="s">
        <v>123</v>
      </c>
      <c r="P10" s="1" t="s">
        <v>124</v>
      </c>
      <c r="Q10" s="1">
        <v>2</v>
      </c>
      <c r="R10" s="1">
        <v>4</v>
      </c>
      <c r="S10" s="1">
        <v>3</v>
      </c>
      <c r="T10" s="1">
        <v>4</v>
      </c>
      <c r="U10" s="1">
        <v>3</v>
      </c>
      <c r="V10" s="1">
        <v>5</v>
      </c>
      <c r="W10" s="1">
        <v>2</v>
      </c>
      <c r="X10" s="1">
        <v>4</v>
      </c>
      <c r="Y10" s="1">
        <v>2</v>
      </c>
      <c r="Z10" s="1">
        <v>4</v>
      </c>
      <c r="AA10" s="1">
        <v>3</v>
      </c>
      <c r="AB10" s="1">
        <v>4</v>
      </c>
      <c r="AC10" s="1">
        <v>4</v>
      </c>
      <c r="AD10" s="1">
        <v>4</v>
      </c>
      <c r="AE10" s="1">
        <v>3</v>
      </c>
      <c r="AF10" s="1">
        <v>4</v>
      </c>
      <c r="AG10" s="1">
        <v>4</v>
      </c>
      <c r="AH10" s="1">
        <v>3</v>
      </c>
      <c r="AI10" s="1">
        <v>4</v>
      </c>
      <c r="AJ10" s="1">
        <v>5</v>
      </c>
      <c r="AK10" s="1">
        <v>4</v>
      </c>
      <c r="AL10" s="1">
        <v>3</v>
      </c>
      <c r="AM10" s="1">
        <v>1</v>
      </c>
      <c r="AN10" s="1">
        <v>1</v>
      </c>
      <c r="AO10" s="1">
        <v>1</v>
      </c>
      <c r="AP10" s="1">
        <v>1</v>
      </c>
      <c r="AQ10" s="1" t="s">
        <v>52</v>
      </c>
      <c r="AR10" s="1" t="s">
        <v>52</v>
      </c>
      <c r="AS10" s="1" t="s">
        <v>52</v>
      </c>
      <c r="AT10" s="1" t="s">
        <v>52</v>
      </c>
      <c r="AU10" s="1" t="s">
        <v>52</v>
      </c>
      <c r="AV10" s="1" t="s">
        <v>53</v>
      </c>
      <c r="AW10" s="1" t="s">
        <v>53</v>
      </c>
      <c r="AX10" s="1" t="s">
        <v>52</v>
      </c>
      <c r="AY10" s="1" t="s">
        <v>53</v>
      </c>
      <c r="AZ10" s="1" t="s">
        <v>52</v>
      </c>
      <c r="BA10" s="1" t="s">
        <v>56</v>
      </c>
      <c r="BB10" s="1" t="s">
        <v>53</v>
      </c>
      <c r="BC10" s="1" t="s">
        <v>188</v>
      </c>
      <c r="BD10" s="1"/>
      <c r="BE10" s="1"/>
      <c r="BF10" s="7">
        <f t="shared" si="0"/>
        <v>3.5</v>
      </c>
      <c r="BG10" s="7" t="str">
        <f t="shared" si="1"/>
        <v>Satisfied</v>
      </c>
      <c r="BH10" s="2">
        <f t="shared" si="2"/>
        <v>3.1666666666666665</v>
      </c>
      <c r="BI10" s="2" t="str">
        <f t="shared" si="3"/>
        <v>Neutral</v>
      </c>
      <c r="BJ10" s="2">
        <f t="shared" si="4"/>
        <v>3.8</v>
      </c>
      <c r="BK10" s="2" t="str">
        <f t="shared" si="5"/>
        <v>Satisfied</v>
      </c>
      <c r="BL10" s="2">
        <f t="shared" si="6"/>
        <v>3.8</v>
      </c>
      <c r="BM10" s="2" t="str">
        <f t="shared" si="7"/>
        <v>Satisfied</v>
      </c>
      <c r="BN10" s="2">
        <f t="shared" si="8"/>
        <v>1</v>
      </c>
      <c r="BO10" s="2" t="str">
        <f t="shared" si="9"/>
        <v>Very Dissatisfied</v>
      </c>
    </row>
    <row r="11" spans="1:78" ht="27" customHeight="1" x14ac:dyDescent="0.3">
      <c r="A11" s="1" t="s">
        <v>174</v>
      </c>
      <c r="B11" s="1" t="s">
        <v>256</v>
      </c>
      <c r="C11" s="1">
        <v>1</v>
      </c>
      <c r="D11" s="1" t="s">
        <v>253</v>
      </c>
      <c r="E11" s="1" t="s">
        <v>42</v>
      </c>
      <c r="F11" s="1">
        <v>49</v>
      </c>
      <c r="G11" s="1" t="s">
        <v>54</v>
      </c>
      <c r="H11" s="1" t="s">
        <v>44</v>
      </c>
      <c r="I11" s="1" t="s">
        <v>79</v>
      </c>
      <c r="J11" s="1" t="s">
        <v>46</v>
      </c>
      <c r="K11" s="1" t="s">
        <v>107</v>
      </c>
      <c r="L11" s="1" t="s">
        <v>173</v>
      </c>
      <c r="M11" s="1">
        <v>4</v>
      </c>
      <c r="N11" s="1" t="s">
        <v>80</v>
      </c>
      <c r="O11" s="1" t="s">
        <v>123</v>
      </c>
      <c r="P11" s="1" t="s">
        <v>124</v>
      </c>
      <c r="Q11" s="1">
        <v>3</v>
      </c>
      <c r="R11" s="1">
        <v>4</v>
      </c>
      <c r="S11" s="1">
        <v>4</v>
      </c>
      <c r="T11" s="1">
        <v>4</v>
      </c>
      <c r="U11" s="1">
        <v>5</v>
      </c>
      <c r="V11" s="1">
        <v>5</v>
      </c>
      <c r="W11" s="1">
        <v>4</v>
      </c>
      <c r="X11" s="1">
        <v>4</v>
      </c>
      <c r="Y11" s="1">
        <v>4</v>
      </c>
      <c r="Z11" s="1">
        <v>4</v>
      </c>
      <c r="AA11" s="1">
        <v>5</v>
      </c>
      <c r="AB11" s="1">
        <v>4</v>
      </c>
      <c r="AC11" s="1">
        <v>4</v>
      </c>
      <c r="AD11" s="1">
        <v>5</v>
      </c>
      <c r="AE11" s="1">
        <v>2</v>
      </c>
      <c r="AF11" s="1">
        <v>4</v>
      </c>
      <c r="AG11" s="1">
        <v>4</v>
      </c>
      <c r="AH11" s="1">
        <v>4</v>
      </c>
      <c r="AI11" s="1">
        <v>4</v>
      </c>
      <c r="AJ11" s="1">
        <v>3</v>
      </c>
      <c r="AK11" s="1">
        <v>3</v>
      </c>
      <c r="AL11" s="1">
        <v>2</v>
      </c>
      <c r="AM11" s="1">
        <v>4</v>
      </c>
      <c r="AN11" s="1">
        <v>4</v>
      </c>
      <c r="AO11" s="1">
        <v>2</v>
      </c>
      <c r="AP11" s="1">
        <v>4</v>
      </c>
      <c r="AQ11" s="1" t="s">
        <v>53</v>
      </c>
      <c r="AR11" s="1" t="s">
        <v>53</v>
      </c>
      <c r="AS11" s="1" t="s">
        <v>52</v>
      </c>
      <c r="AT11" s="1" t="s">
        <v>52</v>
      </c>
      <c r="AU11" s="1" t="s">
        <v>52</v>
      </c>
      <c r="AV11" s="1" t="s">
        <v>52</v>
      </c>
      <c r="AW11" s="1" t="s">
        <v>52</v>
      </c>
      <c r="AX11" s="1" t="s">
        <v>56</v>
      </c>
      <c r="AY11" s="1" t="s">
        <v>56</v>
      </c>
      <c r="AZ11" s="1" t="s">
        <v>52</v>
      </c>
      <c r="BA11" s="1" t="s">
        <v>53</v>
      </c>
      <c r="BB11" s="1" t="s">
        <v>53</v>
      </c>
      <c r="BC11" s="1"/>
      <c r="BD11" s="1" t="s">
        <v>189</v>
      </c>
      <c r="BE11" s="1"/>
      <c r="BF11" s="7">
        <f t="shared" si="0"/>
        <v>4.166666666666667</v>
      </c>
      <c r="BG11" s="7" t="str">
        <f t="shared" si="1"/>
        <v>Satisfied</v>
      </c>
      <c r="BH11" s="2">
        <f t="shared" si="2"/>
        <v>4.166666666666667</v>
      </c>
      <c r="BI11" s="2" t="str">
        <f t="shared" si="3"/>
        <v>Satisfied</v>
      </c>
      <c r="BJ11" s="2">
        <f t="shared" si="4"/>
        <v>3.8</v>
      </c>
      <c r="BK11" s="2" t="str">
        <f t="shared" si="5"/>
        <v>Satisfied</v>
      </c>
      <c r="BL11" s="2">
        <f t="shared" si="6"/>
        <v>3.2</v>
      </c>
      <c r="BM11" s="2" t="str">
        <f t="shared" si="7"/>
        <v>Neutral</v>
      </c>
      <c r="BN11" s="2">
        <f t="shared" si="8"/>
        <v>3.5</v>
      </c>
      <c r="BO11" s="2" t="str">
        <f t="shared" si="9"/>
        <v>Satisfied</v>
      </c>
    </row>
    <row r="12" spans="1:78" ht="27" customHeight="1" x14ac:dyDescent="0.3">
      <c r="A12" s="1" t="s">
        <v>174</v>
      </c>
      <c r="B12" s="1" t="s">
        <v>257</v>
      </c>
      <c r="C12" s="1">
        <v>1</v>
      </c>
      <c r="D12" s="1" t="s">
        <v>253</v>
      </c>
      <c r="E12" s="1" t="s">
        <v>42</v>
      </c>
      <c r="F12" s="1">
        <v>46</v>
      </c>
      <c r="G12" s="1" t="s">
        <v>54</v>
      </c>
      <c r="H12" s="1" t="s">
        <v>44</v>
      </c>
      <c r="I12" s="1" t="s">
        <v>45</v>
      </c>
      <c r="J12" s="1" t="s">
        <v>46</v>
      </c>
      <c r="K12" s="1" t="s">
        <v>89</v>
      </c>
      <c r="L12" s="1" t="s">
        <v>98</v>
      </c>
      <c r="M12" s="1">
        <v>3</v>
      </c>
      <c r="N12" s="1" t="s">
        <v>61</v>
      </c>
      <c r="O12" s="1" t="s">
        <v>50</v>
      </c>
      <c r="P12" s="1" t="s">
        <v>73</v>
      </c>
      <c r="Q12" s="1">
        <v>3</v>
      </c>
      <c r="R12" s="1">
        <v>4</v>
      </c>
      <c r="S12" s="1">
        <v>3</v>
      </c>
      <c r="T12" s="1">
        <v>4</v>
      </c>
      <c r="U12" s="1">
        <v>2</v>
      </c>
      <c r="V12" s="1">
        <v>4</v>
      </c>
      <c r="W12" s="1">
        <v>3</v>
      </c>
      <c r="X12" s="1">
        <v>4</v>
      </c>
      <c r="Y12" s="1">
        <v>3</v>
      </c>
      <c r="Z12" s="1">
        <v>3</v>
      </c>
      <c r="AA12" s="1">
        <v>3</v>
      </c>
      <c r="AB12" s="1">
        <v>4</v>
      </c>
      <c r="AC12" s="1">
        <v>4</v>
      </c>
      <c r="AD12" s="1">
        <v>4</v>
      </c>
      <c r="AE12" s="1">
        <v>4</v>
      </c>
      <c r="AF12" s="1">
        <v>4</v>
      </c>
      <c r="AG12" s="1">
        <v>4</v>
      </c>
      <c r="AH12" s="1">
        <v>4</v>
      </c>
      <c r="AI12" s="1">
        <v>3</v>
      </c>
      <c r="AJ12" s="1">
        <v>4</v>
      </c>
      <c r="AK12" s="1">
        <v>3</v>
      </c>
      <c r="AL12" s="1">
        <v>4</v>
      </c>
      <c r="AM12" s="1">
        <v>3</v>
      </c>
      <c r="AN12" s="1">
        <v>2</v>
      </c>
      <c r="AO12" s="1">
        <v>2</v>
      </c>
      <c r="AP12" s="1">
        <v>2</v>
      </c>
      <c r="AQ12" s="1" t="s">
        <v>52</v>
      </c>
      <c r="AR12" s="1" t="s">
        <v>52</v>
      </c>
      <c r="AS12" s="1" t="s">
        <v>52</v>
      </c>
      <c r="AT12" s="1" t="s">
        <v>52</v>
      </c>
      <c r="AU12" s="1" t="s">
        <v>53</v>
      </c>
      <c r="AV12" s="1" t="s">
        <v>53</v>
      </c>
      <c r="AW12" s="1" t="s">
        <v>53</v>
      </c>
      <c r="AX12" s="1" t="s">
        <v>52</v>
      </c>
      <c r="AY12" s="1" t="s">
        <v>53</v>
      </c>
      <c r="AZ12" s="1" t="s">
        <v>52</v>
      </c>
      <c r="BA12" s="1" t="s">
        <v>53</v>
      </c>
      <c r="BB12" s="1" t="s">
        <v>53</v>
      </c>
      <c r="BC12" s="1"/>
      <c r="BD12" s="1"/>
      <c r="BE12" s="1"/>
      <c r="BF12" s="7">
        <f t="shared" si="0"/>
        <v>3.3333333333333335</v>
      </c>
      <c r="BG12" s="7" t="str">
        <f t="shared" si="1"/>
        <v>Neutral</v>
      </c>
      <c r="BH12" s="2">
        <f t="shared" si="2"/>
        <v>3.3333333333333335</v>
      </c>
      <c r="BI12" s="2" t="str">
        <f t="shared" si="3"/>
        <v>Neutral</v>
      </c>
      <c r="BJ12" s="2">
        <f t="shared" si="4"/>
        <v>4</v>
      </c>
      <c r="BK12" s="2" t="str">
        <f t="shared" si="5"/>
        <v>Satisfied</v>
      </c>
      <c r="BL12" s="2">
        <f t="shared" si="6"/>
        <v>3.6</v>
      </c>
      <c r="BM12" s="2" t="str">
        <f t="shared" si="7"/>
        <v>Satisfied</v>
      </c>
      <c r="BN12" s="2">
        <f t="shared" si="8"/>
        <v>2.25</v>
      </c>
      <c r="BO12" s="2" t="str">
        <f t="shared" si="9"/>
        <v>Dissatisfied</v>
      </c>
    </row>
    <row r="13" spans="1:78" ht="27" customHeight="1" x14ac:dyDescent="0.3">
      <c r="A13" s="1" t="s">
        <v>174</v>
      </c>
      <c r="B13" s="1" t="s">
        <v>256</v>
      </c>
      <c r="C13" s="1">
        <v>1</v>
      </c>
      <c r="D13" s="1" t="s">
        <v>253</v>
      </c>
      <c r="E13" s="1" t="s">
        <v>42</v>
      </c>
      <c r="F13" s="1">
        <v>55</v>
      </c>
      <c r="G13" s="1" t="s">
        <v>43</v>
      </c>
      <c r="H13" s="1" t="s">
        <v>44</v>
      </c>
      <c r="I13" s="1" t="s">
        <v>79</v>
      </c>
      <c r="J13" s="1" t="s">
        <v>46</v>
      </c>
      <c r="K13" s="1" t="s">
        <v>132</v>
      </c>
      <c r="L13" s="1" t="s">
        <v>173</v>
      </c>
      <c r="M13" s="1">
        <v>2</v>
      </c>
      <c r="N13" s="1" t="s">
        <v>49</v>
      </c>
      <c r="O13" s="1" t="s">
        <v>50</v>
      </c>
      <c r="P13" s="1" t="s">
        <v>133</v>
      </c>
      <c r="Q13" s="1">
        <v>4</v>
      </c>
      <c r="R13" s="1">
        <v>4</v>
      </c>
      <c r="S13" s="1">
        <v>3</v>
      </c>
      <c r="T13" s="1">
        <v>4</v>
      </c>
      <c r="U13" s="1">
        <v>2</v>
      </c>
      <c r="V13" s="1">
        <v>5</v>
      </c>
      <c r="W13" s="1">
        <v>4</v>
      </c>
      <c r="X13" s="1">
        <v>4</v>
      </c>
      <c r="Y13" s="1">
        <v>3</v>
      </c>
      <c r="Z13" s="1">
        <v>3</v>
      </c>
      <c r="AA13" s="1">
        <v>3</v>
      </c>
      <c r="AB13" s="1">
        <v>5</v>
      </c>
      <c r="AC13" s="1">
        <v>4</v>
      </c>
      <c r="AD13" s="1">
        <v>4</v>
      </c>
      <c r="AE13" s="1">
        <v>4</v>
      </c>
      <c r="AF13" s="1">
        <v>4</v>
      </c>
      <c r="AG13" s="1">
        <v>5</v>
      </c>
      <c r="AH13" s="1">
        <v>2</v>
      </c>
      <c r="AI13" s="1">
        <v>3</v>
      </c>
      <c r="AJ13" s="1">
        <v>4</v>
      </c>
      <c r="AK13" s="1">
        <v>4</v>
      </c>
      <c r="AL13" s="1">
        <v>2</v>
      </c>
      <c r="AM13" s="1">
        <v>4</v>
      </c>
      <c r="AN13" s="1">
        <v>4</v>
      </c>
      <c r="AO13" s="1">
        <v>3</v>
      </c>
      <c r="AP13" s="1">
        <v>2</v>
      </c>
      <c r="AQ13" s="1" t="s">
        <v>53</v>
      </c>
      <c r="AR13" s="1" t="s">
        <v>53</v>
      </c>
      <c r="AS13" s="1" t="s">
        <v>52</v>
      </c>
      <c r="AT13" s="1" t="s">
        <v>52</v>
      </c>
      <c r="AU13" s="1" t="s">
        <v>53</v>
      </c>
      <c r="AV13" s="1" t="s">
        <v>53</v>
      </c>
      <c r="AW13" s="1" t="s">
        <v>53</v>
      </c>
      <c r="AX13" s="1" t="s">
        <v>52</v>
      </c>
      <c r="AY13" s="1" t="s">
        <v>56</v>
      </c>
      <c r="AZ13" s="1" t="s">
        <v>52</v>
      </c>
      <c r="BA13" s="1" t="s">
        <v>56</v>
      </c>
      <c r="BB13" s="1" t="s">
        <v>53</v>
      </c>
      <c r="BC13" s="1" t="s">
        <v>192</v>
      </c>
      <c r="BD13" s="1"/>
      <c r="BE13" s="1"/>
      <c r="BF13" s="7">
        <f t="shared" si="0"/>
        <v>3.6666666666666665</v>
      </c>
      <c r="BG13" s="7" t="str">
        <f t="shared" si="1"/>
        <v>Satisfied</v>
      </c>
      <c r="BH13" s="2">
        <f t="shared" si="2"/>
        <v>3.6666666666666665</v>
      </c>
      <c r="BI13" s="2" t="str">
        <f t="shared" si="3"/>
        <v>Satisfied</v>
      </c>
      <c r="BJ13" s="2">
        <f t="shared" si="4"/>
        <v>4.2</v>
      </c>
      <c r="BK13" s="2" t="str">
        <f t="shared" si="5"/>
        <v>Very Satisfied</v>
      </c>
      <c r="BL13" s="2">
        <f t="shared" si="6"/>
        <v>3</v>
      </c>
      <c r="BM13" s="2" t="str">
        <f t="shared" si="7"/>
        <v>Neutral</v>
      </c>
      <c r="BN13" s="2">
        <f t="shared" si="8"/>
        <v>3.25</v>
      </c>
      <c r="BO13" s="2" t="str">
        <f t="shared" si="9"/>
        <v>Neutral</v>
      </c>
    </row>
    <row r="14" spans="1:78" ht="27" customHeight="1" x14ac:dyDescent="0.3">
      <c r="A14" s="1" t="s">
        <v>174</v>
      </c>
      <c r="B14" s="1" t="s">
        <v>256</v>
      </c>
      <c r="C14" s="1">
        <v>1</v>
      </c>
      <c r="D14" s="1" t="s">
        <v>253</v>
      </c>
      <c r="E14" s="1" t="s">
        <v>42</v>
      </c>
      <c r="F14" s="1">
        <v>35</v>
      </c>
      <c r="G14" s="1" t="s">
        <v>43</v>
      </c>
      <c r="H14" s="1" t="s">
        <v>44</v>
      </c>
      <c r="I14" s="1" t="s">
        <v>79</v>
      </c>
      <c r="J14" s="1" t="s">
        <v>46</v>
      </c>
      <c r="K14" s="1" t="s">
        <v>132</v>
      </c>
      <c r="L14" s="1" t="s">
        <v>173</v>
      </c>
      <c r="M14" s="1">
        <v>4</v>
      </c>
      <c r="N14" s="1" t="s">
        <v>49</v>
      </c>
      <c r="O14" s="1" t="s">
        <v>50</v>
      </c>
      <c r="P14" s="1" t="s">
        <v>133</v>
      </c>
      <c r="Q14" s="1">
        <v>2</v>
      </c>
      <c r="R14" s="1">
        <v>4</v>
      </c>
      <c r="S14" s="1">
        <v>2</v>
      </c>
      <c r="T14" s="1">
        <v>2</v>
      </c>
      <c r="U14" s="1">
        <v>4</v>
      </c>
      <c r="V14" s="1">
        <v>5</v>
      </c>
      <c r="W14" s="1">
        <v>4</v>
      </c>
      <c r="X14" s="1">
        <v>4</v>
      </c>
      <c r="Y14" s="1">
        <v>4</v>
      </c>
      <c r="Z14" s="1">
        <v>4</v>
      </c>
      <c r="AA14" s="1">
        <v>4</v>
      </c>
      <c r="AB14" s="1">
        <v>4</v>
      </c>
      <c r="AC14" s="1">
        <v>4</v>
      </c>
      <c r="AD14" s="1">
        <v>4</v>
      </c>
      <c r="AE14" s="1">
        <v>3</v>
      </c>
      <c r="AF14" s="1">
        <v>4</v>
      </c>
      <c r="AG14" s="1">
        <v>4</v>
      </c>
      <c r="AH14" s="1">
        <v>4</v>
      </c>
      <c r="AI14" s="1">
        <v>4</v>
      </c>
      <c r="AJ14" s="1">
        <v>4</v>
      </c>
      <c r="AK14" s="1">
        <v>4</v>
      </c>
      <c r="AL14" s="1">
        <v>2</v>
      </c>
      <c r="AM14" s="1">
        <v>4</v>
      </c>
      <c r="AN14" s="1">
        <v>4</v>
      </c>
      <c r="AO14" s="1">
        <v>4</v>
      </c>
      <c r="AP14" s="1">
        <v>4</v>
      </c>
      <c r="AQ14" s="1" t="s">
        <v>52</v>
      </c>
      <c r="AR14" s="1" t="s">
        <v>53</v>
      </c>
      <c r="AS14" s="1" t="s">
        <v>53</v>
      </c>
      <c r="AT14" s="1" t="s">
        <v>52</v>
      </c>
      <c r="AU14" s="1" t="s">
        <v>52</v>
      </c>
      <c r="AV14" s="1" t="s">
        <v>53</v>
      </c>
      <c r="AW14" s="1" t="s">
        <v>53</v>
      </c>
      <c r="AX14" s="1" t="s">
        <v>53</v>
      </c>
      <c r="AY14" s="1" t="s">
        <v>52</v>
      </c>
      <c r="AZ14" s="1" t="s">
        <v>52</v>
      </c>
      <c r="BA14" s="1" t="s">
        <v>56</v>
      </c>
      <c r="BB14" s="1" t="s">
        <v>56</v>
      </c>
      <c r="BC14" s="1" t="s">
        <v>192</v>
      </c>
      <c r="BD14" s="1"/>
      <c r="BE14" s="1"/>
      <c r="BF14" s="7">
        <f t="shared" si="0"/>
        <v>3.1666666666666665</v>
      </c>
      <c r="BG14" s="7" t="str">
        <f t="shared" si="1"/>
        <v>Neutral</v>
      </c>
      <c r="BH14" s="2">
        <f t="shared" si="2"/>
        <v>4</v>
      </c>
      <c r="BI14" s="2" t="str">
        <f t="shared" si="3"/>
        <v>Satisfied</v>
      </c>
      <c r="BJ14" s="2">
        <f t="shared" si="4"/>
        <v>3.8</v>
      </c>
      <c r="BK14" s="2" t="str">
        <f t="shared" si="5"/>
        <v>Satisfied</v>
      </c>
      <c r="BL14" s="2">
        <f t="shared" si="6"/>
        <v>3.6</v>
      </c>
      <c r="BM14" s="2" t="str">
        <f t="shared" si="7"/>
        <v>Satisfied</v>
      </c>
      <c r="BN14" s="2">
        <f t="shared" si="8"/>
        <v>4</v>
      </c>
      <c r="BO14" s="2" t="str">
        <f t="shared" si="9"/>
        <v>Satisfied</v>
      </c>
    </row>
    <row r="15" spans="1:78" ht="27" customHeight="1" x14ac:dyDescent="0.3">
      <c r="A15" s="1" t="s">
        <v>174</v>
      </c>
      <c r="B15" s="1" t="s">
        <v>256</v>
      </c>
      <c r="C15" s="1">
        <v>1</v>
      </c>
      <c r="D15" s="1" t="s">
        <v>253</v>
      </c>
      <c r="E15" s="1" t="s">
        <v>42</v>
      </c>
      <c r="F15" s="1">
        <v>64</v>
      </c>
      <c r="G15" s="1" t="s">
        <v>54</v>
      </c>
      <c r="H15" s="1" t="s">
        <v>44</v>
      </c>
      <c r="I15" s="1" t="s">
        <v>45</v>
      </c>
      <c r="J15" s="1" t="s">
        <v>46</v>
      </c>
      <c r="K15" s="1" t="s">
        <v>139</v>
      </c>
      <c r="L15" s="1" t="s">
        <v>48</v>
      </c>
      <c r="M15" s="1">
        <v>3</v>
      </c>
      <c r="N15" s="1" t="s">
        <v>61</v>
      </c>
      <c r="O15" s="1" t="s">
        <v>123</v>
      </c>
      <c r="P15" s="1" t="s">
        <v>124</v>
      </c>
      <c r="Q15" s="1">
        <v>2</v>
      </c>
      <c r="R15" s="1">
        <v>4</v>
      </c>
      <c r="S15" s="1">
        <v>2</v>
      </c>
      <c r="T15" s="1">
        <v>4</v>
      </c>
      <c r="U15" s="1">
        <v>2</v>
      </c>
      <c r="V15" s="1">
        <v>5</v>
      </c>
      <c r="W15" s="1">
        <v>4</v>
      </c>
      <c r="X15" s="1">
        <v>4</v>
      </c>
      <c r="Y15" s="1">
        <v>4</v>
      </c>
      <c r="Z15" s="1">
        <v>4</v>
      </c>
      <c r="AA15" s="1">
        <v>4</v>
      </c>
      <c r="AB15" s="1">
        <v>3</v>
      </c>
      <c r="AC15" s="1">
        <v>4</v>
      </c>
      <c r="AD15" s="1">
        <v>4</v>
      </c>
      <c r="AE15" s="1">
        <v>2</v>
      </c>
      <c r="AF15" s="1">
        <v>2</v>
      </c>
      <c r="AG15" s="1">
        <v>3</v>
      </c>
      <c r="AH15" s="1">
        <v>4</v>
      </c>
      <c r="AI15" s="1">
        <v>4</v>
      </c>
      <c r="AJ15" s="1">
        <v>4</v>
      </c>
      <c r="AK15" s="1">
        <v>4</v>
      </c>
      <c r="AL15" s="1">
        <v>4</v>
      </c>
      <c r="AM15" s="1">
        <v>4</v>
      </c>
      <c r="AN15" s="1">
        <v>4</v>
      </c>
      <c r="AO15" s="1">
        <v>4</v>
      </c>
      <c r="AP15" s="1">
        <v>4</v>
      </c>
      <c r="AQ15" s="1" t="s">
        <v>53</v>
      </c>
      <c r="AR15" s="1" t="s">
        <v>52</v>
      </c>
      <c r="AS15" s="1" t="s">
        <v>52</v>
      </c>
      <c r="AT15" s="1" t="s">
        <v>52</v>
      </c>
      <c r="AU15" s="1" t="s">
        <v>52</v>
      </c>
      <c r="AV15" s="1" t="s">
        <v>52</v>
      </c>
      <c r="AW15" s="1" t="s">
        <v>52</v>
      </c>
      <c r="AX15" s="1" t="s">
        <v>52</v>
      </c>
      <c r="AY15" s="1" t="s">
        <v>56</v>
      </c>
      <c r="AZ15" s="1" t="s">
        <v>52</v>
      </c>
      <c r="BA15" s="1" t="s">
        <v>52</v>
      </c>
      <c r="BB15" s="1" t="s">
        <v>52</v>
      </c>
      <c r="BC15" s="1" t="s">
        <v>192</v>
      </c>
      <c r="BD15" s="1"/>
      <c r="BE15" s="1"/>
      <c r="BF15" s="7">
        <f t="shared" si="0"/>
        <v>3.1666666666666665</v>
      </c>
      <c r="BG15" s="7" t="str">
        <f t="shared" si="1"/>
        <v>Neutral</v>
      </c>
      <c r="BH15" s="2">
        <f t="shared" si="2"/>
        <v>3.8333333333333335</v>
      </c>
      <c r="BI15" s="2" t="str">
        <f t="shared" si="3"/>
        <v>Satisfied</v>
      </c>
      <c r="BJ15" s="2">
        <f t="shared" si="4"/>
        <v>3</v>
      </c>
      <c r="BK15" s="2" t="str">
        <f t="shared" si="5"/>
        <v>Neutral</v>
      </c>
      <c r="BL15" s="2">
        <f t="shared" si="6"/>
        <v>4</v>
      </c>
      <c r="BM15" s="2" t="str">
        <f t="shared" si="7"/>
        <v>Satisfied</v>
      </c>
      <c r="BN15" s="2">
        <f t="shared" si="8"/>
        <v>4</v>
      </c>
      <c r="BO15" s="2" t="str">
        <f t="shared" si="9"/>
        <v>Satisfied</v>
      </c>
    </row>
    <row r="16" spans="1:78" ht="27" customHeight="1" x14ac:dyDescent="0.3">
      <c r="A16" s="1" t="s">
        <v>174</v>
      </c>
      <c r="B16" s="1" t="s">
        <v>257</v>
      </c>
      <c r="C16" s="1">
        <v>1</v>
      </c>
      <c r="D16" s="1" t="s">
        <v>253</v>
      </c>
      <c r="E16" s="1" t="s">
        <v>42</v>
      </c>
      <c r="F16" s="1">
        <v>56</v>
      </c>
      <c r="G16" s="1" t="s">
        <v>43</v>
      </c>
      <c r="H16" s="1" t="s">
        <v>44</v>
      </c>
      <c r="I16" s="1" t="s">
        <v>45</v>
      </c>
      <c r="J16" s="1" t="s">
        <v>46</v>
      </c>
      <c r="K16" s="1" t="s">
        <v>132</v>
      </c>
      <c r="L16" s="1" t="s">
        <v>60</v>
      </c>
      <c r="M16" s="1">
        <v>3</v>
      </c>
      <c r="N16" s="1" t="s">
        <v>49</v>
      </c>
      <c r="O16" s="1" t="s">
        <v>123</v>
      </c>
      <c r="P16" s="1" t="s">
        <v>124</v>
      </c>
      <c r="Q16" s="1">
        <v>4</v>
      </c>
      <c r="R16" s="1">
        <v>1</v>
      </c>
      <c r="S16" s="1">
        <v>2</v>
      </c>
      <c r="T16" s="1">
        <v>4</v>
      </c>
      <c r="U16" s="1">
        <v>4</v>
      </c>
      <c r="V16" s="1">
        <v>5</v>
      </c>
      <c r="W16" s="1">
        <v>2</v>
      </c>
      <c r="X16" s="1">
        <v>3</v>
      </c>
      <c r="Y16" s="1">
        <v>3</v>
      </c>
      <c r="Z16" s="1">
        <v>3</v>
      </c>
      <c r="AA16" s="1">
        <v>3</v>
      </c>
      <c r="AB16" s="1">
        <v>2</v>
      </c>
      <c r="AC16" s="1">
        <v>2</v>
      </c>
      <c r="AD16" s="1">
        <v>4</v>
      </c>
      <c r="AE16" s="1">
        <v>3</v>
      </c>
      <c r="AF16" s="1">
        <v>3</v>
      </c>
      <c r="AG16" s="1">
        <v>4</v>
      </c>
      <c r="AH16" s="1">
        <v>2</v>
      </c>
      <c r="AI16" s="1">
        <v>3</v>
      </c>
      <c r="AJ16" s="1">
        <v>4</v>
      </c>
      <c r="AK16" s="1">
        <v>2</v>
      </c>
      <c r="AL16" s="1">
        <v>2</v>
      </c>
      <c r="AM16" s="1">
        <v>3</v>
      </c>
      <c r="AN16" s="1">
        <v>4</v>
      </c>
      <c r="AO16" s="1">
        <v>4</v>
      </c>
      <c r="AP16" s="1">
        <v>4</v>
      </c>
      <c r="AQ16" s="1" t="s">
        <v>52</v>
      </c>
      <c r="AR16" s="1" t="s">
        <v>52</v>
      </c>
      <c r="AS16" s="1" t="s">
        <v>52</v>
      </c>
      <c r="AT16" s="1" t="s">
        <v>52</v>
      </c>
      <c r="AU16" s="1" t="s">
        <v>53</v>
      </c>
      <c r="AV16" s="1" t="s">
        <v>53</v>
      </c>
      <c r="AW16" s="1" t="s">
        <v>53</v>
      </c>
      <c r="AX16" s="1" t="s">
        <v>53</v>
      </c>
      <c r="AY16" s="1" t="s">
        <v>53</v>
      </c>
      <c r="AZ16" s="1" t="s">
        <v>52</v>
      </c>
      <c r="BA16" s="1" t="s">
        <v>53</v>
      </c>
      <c r="BB16" s="1" t="s">
        <v>53</v>
      </c>
      <c r="BC16" s="1" t="s">
        <v>193</v>
      </c>
      <c r="BD16" s="1"/>
      <c r="BE16" s="1"/>
      <c r="BF16" s="7">
        <f t="shared" si="0"/>
        <v>3.3333333333333335</v>
      </c>
      <c r="BG16" s="7" t="str">
        <f t="shared" si="1"/>
        <v>Neutral</v>
      </c>
      <c r="BH16" s="2">
        <f t="shared" si="2"/>
        <v>2.6666666666666665</v>
      </c>
      <c r="BI16" s="2" t="str">
        <f t="shared" si="3"/>
        <v>Neutral</v>
      </c>
      <c r="BJ16" s="2">
        <f t="shared" si="4"/>
        <v>3.2</v>
      </c>
      <c r="BK16" s="2" t="str">
        <f t="shared" si="5"/>
        <v>Neutral</v>
      </c>
      <c r="BL16" s="2">
        <f t="shared" si="6"/>
        <v>2.6</v>
      </c>
      <c r="BM16" s="2" t="str">
        <f t="shared" si="7"/>
        <v>Neutral</v>
      </c>
      <c r="BN16" s="2">
        <f t="shared" si="8"/>
        <v>3.75</v>
      </c>
      <c r="BO16" s="2" t="str">
        <f t="shared" si="9"/>
        <v>Satisfied</v>
      </c>
    </row>
    <row r="17" spans="1:67" ht="27" customHeight="1" x14ac:dyDescent="0.3">
      <c r="A17" s="1" t="s">
        <v>174</v>
      </c>
      <c r="B17" s="1" t="s">
        <v>257</v>
      </c>
      <c r="C17" s="1">
        <v>1</v>
      </c>
      <c r="D17" s="1" t="s">
        <v>253</v>
      </c>
      <c r="E17" s="1" t="s">
        <v>42</v>
      </c>
      <c r="F17" s="1">
        <v>42</v>
      </c>
      <c r="G17" s="1" t="s">
        <v>54</v>
      </c>
      <c r="H17" s="1" t="s">
        <v>44</v>
      </c>
      <c r="I17" s="1" t="s">
        <v>45</v>
      </c>
      <c r="J17" s="1" t="s">
        <v>46</v>
      </c>
      <c r="K17" s="1" t="s">
        <v>107</v>
      </c>
      <c r="L17" s="1" t="s">
        <v>48</v>
      </c>
      <c r="M17" s="1">
        <v>4</v>
      </c>
      <c r="N17" s="1" t="s">
        <v>61</v>
      </c>
      <c r="O17" s="1" t="s">
        <v>50</v>
      </c>
      <c r="P17" s="1" t="s">
        <v>73</v>
      </c>
      <c r="Q17" s="1">
        <v>4</v>
      </c>
      <c r="R17" s="1">
        <v>2</v>
      </c>
      <c r="S17" s="1">
        <v>2</v>
      </c>
      <c r="T17" s="1">
        <v>2</v>
      </c>
      <c r="U17" s="1">
        <v>2</v>
      </c>
      <c r="V17" s="1">
        <v>4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3</v>
      </c>
      <c r="AD17" s="1">
        <v>3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1</v>
      </c>
      <c r="AK17" s="1">
        <v>2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 t="s">
        <v>56</v>
      </c>
      <c r="AR17" s="1" t="s">
        <v>56</v>
      </c>
      <c r="AS17" s="1" t="s">
        <v>53</v>
      </c>
      <c r="AT17" s="1" t="s">
        <v>52</v>
      </c>
      <c r="AU17" s="1" t="s">
        <v>56</v>
      </c>
      <c r="AV17" s="1" t="s">
        <v>56</v>
      </c>
      <c r="AW17" s="1" t="s">
        <v>56</v>
      </c>
      <c r="AX17" s="1" t="s">
        <v>56</v>
      </c>
      <c r="AY17" s="1" t="s">
        <v>56</v>
      </c>
      <c r="AZ17" s="1" t="s">
        <v>52</v>
      </c>
      <c r="BA17" s="1" t="s">
        <v>56</v>
      </c>
      <c r="BB17" s="1" t="s">
        <v>56</v>
      </c>
      <c r="BC17" s="1" t="s">
        <v>190</v>
      </c>
      <c r="BD17" s="1"/>
      <c r="BE17" s="1"/>
      <c r="BF17" s="7">
        <f t="shared" si="0"/>
        <v>2.6666666666666665</v>
      </c>
      <c r="BG17" s="7" t="str">
        <f t="shared" si="1"/>
        <v>Neutral</v>
      </c>
      <c r="BH17" s="2">
        <f t="shared" si="2"/>
        <v>2</v>
      </c>
      <c r="BI17" s="2" t="str">
        <f t="shared" si="3"/>
        <v>Dissatisfied</v>
      </c>
      <c r="BJ17" s="2">
        <f t="shared" si="4"/>
        <v>2.4</v>
      </c>
      <c r="BK17" s="2" t="str">
        <f t="shared" si="5"/>
        <v>Dissatisfied</v>
      </c>
      <c r="BL17" s="2">
        <f t="shared" si="6"/>
        <v>1.6</v>
      </c>
      <c r="BM17" s="2" t="str">
        <f t="shared" si="7"/>
        <v>Very Dissatisfied</v>
      </c>
      <c r="BN17" s="2">
        <f t="shared" si="8"/>
        <v>1</v>
      </c>
      <c r="BO17" s="2" t="str">
        <f t="shared" si="9"/>
        <v>Very Dissatisfied</v>
      </c>
    </row>
    <row r="18" spans="1:67" ht="27" customHeight="1" x14ac:dyDescent="0.3">
      <c r="A18" s="1" t="s">
        <v>174</v>
      </c>
      <c r="B18" s="1" t="s">
        <v>256</v>
      </c>
      <c r="C18" s="1">
        <v>1</v>
      </c>
      <c r="D18" s="1" t="s">
        <v>253</v>
      </c>
      <c r="E18" s="1" t="s">
        <v>42</v>
      </c>
      <c r="F18" s="1">
        <v>30</v>
      </c>
      <c r="G18" s="1" t="s">
        <v>43</v>
      </c>
      <c r="H18" s="1" t="s">
        <v>44</v>
      </c>
      <c r="I18" s="1" t="s">
        <v>79</v>
      </c>
      <c r="J18" s="1" t="s">
        <v>46</v>
      </c>
      <c r="K18" s="1" t="s">
        <v>89</v>
      </c>
      <c r="L18" s="1" t="s">
        <v>173</v>
      </c>
      <c r="M18" s="1">
        <v>4</v>
      </c>
      <c r="N18" s="1" t="s">
        <v>49</v>
      </c>
      <c r="O18" s="1" t="s">
        <v>50</v>
      </c>
      <c r="P18" s="1" t="s">
        <v>51</v>
      </c>
      <c r="Q18" s="1">
        <v>4</v>
      </c>
      <c r="R18" s="1">
        <v>5</v>
      </c>
      <c r="S18" s="1">
        <v>4</v>
      </c>
      <c r="T18" s="1">
        <v>4</v>
      </c>
      <c r="U18" s="1">
        <v>5</v>
      </c>
      <c r="V18" s="1">
        <v>5</v>
      </c>
      <c r="W18" s="1">
        <v>4</v>
      </c>
      <c r="X18" s="1">
        <v>4</v>
      </c>
      <c r="Y18" s="1">
        <v>4</v>
      </c>
      <c r="Z18" s="1">
        <v>4</v>
      </c>
      <c r="AA18" s="1">
        <v>3</v>
      </c>
      <c r="AB18" s="1">
        <v>4</v>
      </c>
      <c r="AC18" s="1">
        <v>4</v>
      </c>
      <c r="AD18" s="1">
        <v>4</v>
      </c>
      <c r="AE18" s="1">
        <v>3</v>
      </c>
      <c r="AF18" s="1">
        <v>4</v>
      </c>
      <c r="AG18" s="1">
        <v>4</v>
      </c>
      <c r="AH18" s="1">
        <v>3</v>
      </c>
      <c r="AI18" s="1">
        <v>4</v>
      </c>
      <c r="AJ18" s="1">
        <v>4</v>
      </c>
      <c r="AK18" s="1">
        <v>4</v>
      </c>
      <c r="AL18" s="1">
        <v>4</v>
      </c>
      <c r="AM18" s="1">
        <v>4</v>
      </c>
      <c r="AN18" s="1">
        <v>4</v>
      </c>
      <c r="AO18" s="1">
        <v>4</v>
      </c>
      <c r="AP18" s="1">
        <v>3</v>
      </c>
      <c r="AQ18" s="1" t="s">
        <v>52</v>
      </c>
      <c r="AR18" s="1" t="s">
        <v>52</v>
      </c>
      <c r="AS18" s="1" t="s">
        <v>52</v>
      </c>
      <c r="AT18" s="1" t="s">
        <v>52</v>
      </c>
      <c r="AU18" s="1" t="s">
        <v>52</v>
      </c>
      <c r="AV18" s="1" t="s">
        <v>52</v>
      </c>
      <c r="AW18" s="1" t="s">
        <v>52</v>
      </c>
      <c r="AX18" s="1" t="s">
        <v>53</v>
      </c>
      <c r="AY18" s="1" t="s">
        <v>53</v>
      </c>
      <c r="AZ18" s="1" t="s">
        <v>52</v>
      </c>
      <c r="BA18" s="1" t="s">
        <v>53</v>
      </c>
      <c r="BB18" s="1" t="s">
        <v>53</v>
      </c>
      <c r="BC18" s="1"/>
      <c r="BD18" s="1"/>
      <c r="BE18" s="1"/>
      <c r="BF18" s="7">
        <f t="shared" si="0"/>
        <v>4.5</v>
      </c>
      <c r="BG18" s="7" t="str">
        <f t="shared" si="1"/>
        <v>Very Satisfied</v>
      </c>
      <c r="BH18" s="2">
        <f t="shared" si="2"/>
        <v>3.8333333333333335</v>
      </c>
      <c r="BI18" s="2" t="str">
        <f t="shared" si="3"/>
        <v>Satisfied</v>
      </c>
      <c r="BJ18" s="2">
        <f t="shared" si="4"/>
        <v>3.8</v>
      </c>
      <c r="BK18" s="2" t="str">
        <f t="shared" si="5"/>
        <v>Satisfied</v>
      </c>
      <c r="BL18" s="2">
        <f t="shared" si="6"/>
        <v>3.8</v>
      </c>
      <c r="BM18" s="2" t="str">
        <f t="shared" si="7"/>
        <v>Satisfied</v>
      </c>
      <c r="BN18" s="2">
        <f t="shared" si="8"/>
        <v>3.75</v>
      </c>
      <c r="BO18" s="2" t="str">
        <f t="shared" si="9"/>
        <v>Satisfied</v>
      </c>
    </row>
    <row r="19" spans="1:67" ht="27" customHeight="1" x14ac:dyDescent="0.3">
      <c r="A19" s="1" t="s">
        <v>174</v>
      </c>
      <c r="B19" s="1" t="s">
        <v>256</v>
      </c>
      <c r="C19" s="1">
        <v>1</v>
      </c>
      <c r="D19" s="1" t="s">
        <v>253</v>
      </c>
      <c r="E19" s="1" t="s">
        <v>42</v>
      </c>
      <c r="F19" s="1">
        <v>35</v>
      </c>
      <c r="G19" s="1" t="s">
        <v>43</v>
      </c>
      <c r="H19" s="1" t="s">
        <v>44</v>
      </c>
      <c r="I19" s="1" t="s">
        <v>79</v>
      </c>
      <c r="J19" s="1" t="s">
        <v>46</v>
      </c>
      <c r="K19" s="1" t="s">
        <v>89</v>
      </c>
      <c r="L19" s="1" t="s">
        <v>173</v>
      </c>
      <c r="M19" s="1">
        <v>4</v>
      </c>
      <c r="N19" s="1" t="s">
        <v>49</v>
      </c>
      <c r="O19" s="1" t="s">
        <v>123</v>
      </c>
      <c r="P19" s="1" t="s">
        <v>124</v>
      </c>
      <c r="Q19" s="1">
        <v>4</v>
      </c>
      <c r="R19" s="1">
        <v>5</v>
      </c>
      <c r="S19" s="1">
        <v>4</v>
      </c>
      <c r="T19" s="1">
        <v>4</v>
      </c>
      <c r="U19" s="1">
        <v>5</v>
      </c>
      <c r="V19" s="1">
        <v>5</v>
      </c>
      <c r="W19" s="1">
        <v>4</v>
      </c>
      <c r="X19" s="1">
        <v>4</v>
      </c>
      <c r="Y19" s="1">
        <v>4</v>
      </c>
      <c r="Z19" s="1">
        <v>4</v>
      </c>
      <c r="AA19" s="1">
        <v>3</v>
      </c>
      <c r="AB19" s="1">
        <v>4</v>
      </c>
      <c r="AC19" s="1">
        <v>4</v>
      </c>
      <c r="AD19" s="1">
        <v>4</v>
      </c>
      <c r="AE19" s="1">
        <v>3</v>
      </c>
      <c r="AF19" s="1">
        <v>4</v>
      </c>
      <c r="AG19" s="1">
        <v>4</v>
      </c>
      <c r="AH19" s="1">
        <v>3</v>
      </c>
      <c r="AI19" s="1">
        <v>4</v>
      </c>
      <c r="AJ19" s="1">
        <v>4</v>
      </c>
      <c r="AK19" s="1">
        <v>4</v>
      </c>
      <c r="AL19" s="1">
        <v>3</v>
      </c>
      <c r="AM19" s="1">
        <v>4</v>
      </c>
      <c r="AN19" s="1">
        <v>4</v>
      </c>
      <c r="AO19" s="1">
        <v>4</v>
      </c>
      <c r="AP19" s="1">
        <v>3</v>
      </c>
      <c r="AQ19" s="1" t="s">
        <v>52</v>
      </c>
      <c r="AR19" s="1" t="s">
        <v>52</v>
      </c>
      <c r="AS19" s="1" t="s">
        <v>52</v>
      </c>
      <c r="AT19" s="1" t="s">
        <v>52</v>
      </c>
      <c r="AU19" s="1" t="s">
        <v>52</v>
      </c>
      <c r="AV19" s="1" t="s">
        <v>52</v>
      </c>
      <c r="AW19" s="1" t="s">
        <v>52</v>
      </c>
      <c r="AX19" s="1" t="s">
        <v>53</v>
      </c>
      <c r="AY19" s="1" t="s">
        <v>53</v>
      </c>
      <c r="AZ19" s="1" t="s">
        <v>52</v>
      </c>
      <c r="BA19" s="1" t="s">
        <v>53</v>
      </c>
      <c r="BB19" s="1" t="s">
        <v>53</v>
      </c>
      <c r="BC19" s="1"/>
      <c r="BD19" s="1"/>
      <c r="BE19" s="1"/>
      <c r="BF19" s="7">
        <f t="shared" si="0"/>
        <v>4.5</v>
      </c>
      <c r="BG19" s="7" t="str">
        <f t="shared" si="1"/>
        <v>Very Satisfied</v>
      </c>
      <c r="BH19" s="2">
        <f t="shared" si="2"/>
        <v>3.8333333333333335</v>
      </c>
      <c r="BI19" s="2" t="str">
        <f t="shared" si="3"/>
        <v>Satisfied</v>
      </c>
      <c r="BJ19" s="2">
        <f t="shared" si="4"/>
        <v>3.8</v>
      </c>
      <c r="BK19" s="2" t="str">
        <f t="shared" si="5"/>
        <v>Satisfied</v>
      </c>
      <c r="BL19" s="2">
        <f t="shared" si="6"/>
        <v>3.6</v>
      </c>
      <c r="BM19" s="2" t="str">
        <f t="shared" si="7"/>
        <v>Satisfied</v>
      </c>
      <c r="BN19" s="2">
        <f t="shared" si="8"/>
        <v>3.75</v>
      </c>
      <c r="BO19" s="2" t="str">
        <f t="shared" si="9"/>
        <v>Satisfied</v>
      </c>
    </row>
    <row r="20" spans="1:67" ht="27" customHeight="1" x14ac:dyDescent="0.3">
      <c r="A20" s="1" t="s">
        <v>174</v>
      </c>
      <c r="B20" s="1" t="s">
        <v>256</v>
      </c>
      <c r="C20" s="1">
        <v>1</v>
      </c>
      <c r="D20" s="1" t="s">
        <v>253</v>
      </c>
      <c r="E20" s="1" t="s">
        <v>42</v>
      </c>
      <c r="F20" s="1">
        <v>23</v>
      </c>
      <c r="G20" s="1" t="s">
        <v>54</v>
      </c>
      <c r="H20" s="1" t="s">
        <v>44</v>
      </c>
      <c r="I20" s="1" t="s">
        <v>45</v>
      </c>
      <c r="J20" s="1" t="s">
        <v>94</v>
      </c>
      <c r="K20" s="1" t="s">
        <v>89</v>
      </c>
      <c r="L20" s="1" t="s">
        <v>48</v>
      </c>
      <c r="M20" s="1">
        <v>6</v>
      </c>
      <c r="N20" s="1" t="s">
        <v>49</v>
      </c>
      <c r="O20" s="1" t="s">
        <v>50</v>
      </c>
      <c r="P20" s="1" t="s">
        <v>73</v>
      </c>
      <c r="Q20" s="1">
        <v>2</v>
      </c>
      <c r="R20" s="1">
        <v>4</v>
      </c>
      <c r="S20" s="1">
        <v>1</v>
      </c>
      <c r="T20" s="1">
        <v>4</v>
      </c>
      <c r="U20" s="1">
        <v>3</v>
      </c>
      <c r="V20" s="1">
        <v>5</v>
      </c>
      <c r="W20" s="1">
        <v>2</v>
      </c>
      <c r="X20" s="1">
        <v>2</v>
      </c>
      <c r="Y20" s="1">
        <v>3</v>
      </c>
      <c r="Z20" s="1">
        <v>3</v>
      </c>
      <c r="AA20" s="1">
        <v>3</v>
      </c>
      <c r="AB20" s="1">
        <v>3</v>
      </c>
      <c r="AC20" s="1">
        <v>4</v>
      </c>
      <c r="AD20" s="1">
        <v>4</v>
      </c>
      <c r="AE20" s="1">
        <v>2</v>
      </c>
      <c r="AF20" s="1">
        <v>3</v>
      </c>
      <c r="AG20" s="1">
        <v>3</v>
      </c>
      <c r="AH20" s="1">
        <v>3</v>
      </c>
      <c r="AI20" s="1">
        <v>3</v>
      </c>
      <c r="AJ20" s="1">
        <v>3</v>
      </c>
      <c r="AK20" s="1">
        <v>4</v>
      </c>
      <c r="AL20" s="1">
        <v>2</v>
      </c>
      <c r="AM20" s="1">
        <v>4</v>
      </c>
      <c r="AN20" s="1">
        <v>3</v>
      </c>
      <c r="AO20" s="1">
        <v>3</v>
      </c>
      <c r="AP20" s="1">
        <v>2</v>
      </c>
      <c r="AQ20" s="1" t="s">
        <v>52</v>
      </c>
      <c r="AR20" s="1" t="s">
        <v>52</v>
      </c>
      <c r="AS20" s="1" t="s">
        <v>52</v>
      </c>
      <c r="AT20" s="1" t="s">
        <v>52</v>
      </c>
      <c r="AU20" s="1" t="s">
        <v>53</v>
      </c>
      <c r="AV20" s="1" t="s">
        <v>52</v>
      </c>
      <c r="AW20" s="1" t="s">
        <v>52</v>
      </c>
      <c r="AX20" s="1" t="s">
        <v>53</v>
      </c>
      <c r="AY20" s="1" t="s">
        <v>56</v>
      </c>
      <c r="AZ20" s="1" t="s">
        <v>52</v>
      </c>
      <c r="BA20" s="1" t="s">
        <v>56</v>
      </c>
      <c r="BB20" s="1" t="s">
        <v>52</v>
      </c>
      <c r="BC20" s="1"/>
      <c r="BD20" s="1"/>
      <c r="BE20" s="1"/>
      <c r="BF20" s="7">
        <f t="shared" si="0"/>
        <v>3.1666666666666665</v>
      </c>
      <c r="BG20" s="7" t="str">
        <f t="shared" si="1"/>
        <v>Neutral</v>
      </c>
      <c r="BH20" s="2">
        <f t="shared" si="2"/>
        <v>2.6666666666666665</v>
      </c>
      <c r="BI20" s="2" t="str">
        <f t="shared" si="3"/>
        <v>Neutral</v>
      </c>
      <c r="BJ20" s="2">
        <f t="shared" si="4"/>
        <v>3.2</v>
      </c>
      <c r="BK20" s="2" t="str">
        <f t="shared" si="5"/>
        <v>Neutral</v>
      </c>
      <c r="BL20" s="2">
        <f t="shared" si="6"/>
        <v>3</v>
      </c>
      <c r="BM20" s="2" t="str">
        <f t="shared" si="7"/>
        <v>Neutral</v>
      </c>
      <c r="BN20" s="2">
        <f t="shared" si="8"/>
        <v>3</v>
      </c>
      <c r="BO20" s="2" t="str">
        <f t="shared" si="9"/>
        <v>Neutral</v>
      </c>
    </row>
    <row r="21" spans="1:67" ht="27" customHeight="1" x14ac:dyDescent="0.3">
      <c r="A21" s="1" t="s">
        <v>174</v>
      </c>
      <c r="B21" s="1" t="s">
        <v>258</v>
      </c>
      <c r="C21" s="1">
        <v>1</v>
      </c>
      <c r="D21" s="1" t="s">
        <v>253</v>
      </c>
      <c r="E21" s="1" t="s">
        <v>42</v>
      </c>
      <c r="F21" s="1">
        <v>12</v>
      </c>
      <c r="G21" s="1" t="s">
        <v>43</v>
      </c>
      <c r="H21" s="1" t="s">
        <v>44</v>
      </c>
      <c r="I21" s="1" t="s">
        <v>45</v>
      </c>
      <c r="J21" s="1" t="s">
        <v>46</v>
      </c>
      <c r="K21" s="1" t="s">
        <v>89</v>
      </c>
      <c r="L21" s="1" t="s">
        <v>173</v>
      </c>
      <c r="M21" s="1">
        <v>7</v>
      </c>
      <c r="N21" s="1" t="s">
        <v>49</v>
      </c>
      <c r="O21" s="1" t="s">
        <v>50</v>
      </c>
      <c r="P21" s="1" t="s">
        <v>51</v>
      </c>
      <c r="Q21" s="1">
        <v>4</v>
      </c>
      <c r="R21" s="1">
        <v>4</v>
      </c>
      <c r="S21" s="1">
        <v>4</v>
      </c>
      <c r="T21" s="1">
        <v>4</v>
      </c>
      <c r="U21" s="1">
        <v>4</v>
      </c>
      <c r="V21" s="1">
        <v>5</v>
      </c>
      <c r="W21" s="1">
        <v>4</v>
      </c>
      <c r="X21" s="1">
        <v>4</v>
      </c>
      <c r="Y21" s="1">
        <v>3</v>
      </c>
      <c r="Z21" s="1">
        <v>4</v>
      </c>
      <c r="AA21" s="1">
        <v>3</v>
      </c>
      <c r="AB21" s="1">
        <v>3</v>
      </c>
      <c r="AC21" s="1">
        <v>2</v>
      </c>
      <c r="AD21" s="1">
        <v>4</v>
      </c>
      <c r="AE21" s="1">
        <v>4</v>
      </c>
      <c r="AF21" s="1">
        <v>4</v>
      </c>
      <c r="AG21" s="1">
        <v>4</v>
      </c>
      <c r="AH21" s="1">
        <v>2</v>
      </c>
      <c r="AI21" s="1">
        <v>3</v>
      </c>
      <c r="AJ21" s="1">
        <v>4</v>
      </c>
      <c r="AK21" s="1">
        <v>4</v>
      </c>
      <c r="AL21" s="1">
        <v>2</v>
      </c>
      <c r="AM21" s="1">
        <v>4</v>
      </c>
      <c r="AN21" s="1">
        <v>3</v>
      </c>
      <c r="AO21" s="1">
        <v>4</v>
      </c>
      <c r="AP21" s="1">
        <v>3</v>
      </c>
      <c r="AQ21" s="1" t="s">
        <v>52</v>
      </c>
      <c r="AR21" s="1" t="s">
        <v>52</v>
      </c>
      <c r="AS21" s="1" t="s">
        <v>52</v>
      </c>
      <c r="AT21" s="1" t="s">
        <v>52</v>
      </c>
      <c r="AU21" s="1" t="s">
        <v>52</v>
      </c>
      <c r="AV21" s="1" t="s">
        <v>53</v>
      </c>
      <c r="AW21" s="1" t="s">
        <v>53</v>
      </c>
      <c r="AX21" s="1" t="s">
        <v>53</v>
      </c>
      <c r="AY21" s="1" t="s">
        <v>53</v>
      </c>
      <c r="AZ21" s="1" t="s">
        <v>52</v>
      </c>
      <c r="BA21" s="1" t="s">
        <v>56</v>
      </c>
      <c r="BB21" s="1" t="s">
        <v>52</v>
      </c>
      <c r="BC21" s="1"/>
      <c r="BD21" s="1"/>
      <c r="BE21" s="1"/>
      <c r="BF21" s="7">
        <f t="shared" si="0"/>
        <v>4.166666666666667</v>
      </c>
      <c r="BG21" s="7" t="str">
        <f t="shared" si="1"/>
        <v>Satisfied</v>
      </c>
      <c r="BH21" s="2">
        <f t="shared" si="2"/>
        <v>3.5</v>
      </c>
      <c r="BI21" s="2" t="str">
        <f t="shared" si="3"/>
        <v>Satisfied</v>
      </c>
      <c r="BJ21" s="2">
        <f t="shared" si="4"/>
        <v>3.6</v>
      </c>
      <c r="BK21" s="2" t="str">
        <f t="shared" si="5"/>
        <v>Satisfied</v>
      </c>
      <c r="BL21" s="2">
        <f t="shared" si="6"/>
        <v>3</v>
      </c>
      <c r="BM21" s="2" t="str">
        <f t="shared" si="7"/>
        <v>Neutral</v>
      </c>
      <c r="BN21" s="2">
        <f t="shared" si="8"/>
        <v>3.5</v>
      </c>
      <c r="BO21" s="2" t="str">
        <f t="shared" si="9"/>
        <v>Satisfied</v>
      </c>
    </row>
    <row r="22" spans="1:67" ht="27" customHeight="1" x14ac:dyDescent="0.3">
      <c r="A22" s="1" t="s">
        <v>174</v>
      </c>
      <c r="B22" s="1" t="s">
        <v>258</v>
      </c>
      <c r="C22" s="1">
        <v>1</v>
      </c>
      <c r="D22" s="1" t="s">
        <v>253</v>
      </c>
      <c r="E22" s="1" t="s">
        <v>42</v>
      </c>
      <c r="F22" s="1">
        <v>16</v>
      </c>
      <c r="G22" s="1" t="s">
        <v>43</v>
      </c>
      <c r="H22" s="1" t="s">
        <v>44</v>
      </c>
      <c r="I22" s="1" t="s">
        <v>45</v>
      </c>
      <c r="J22" s="1" t="s">
        <v>94</v>
      </c>
      <c r="K22" s="1" t="s">
        <v>47</v>
      </c>
      <c r="L22" s="1" t="s">
        <v>173</v>
      </c>
      <c r="M22" s="1">
        <v>7</v>
      </c>
      <c r="N22" s="1" t="s">
        <v>49</v>
      </c>
      <c r="O22" s="1" t="s">
        <v>50</v>
      </c>
      <c r="P22" s="1" t="s">
        <v>51</v>
      </c>
      <c r="Q22" s="1">
        <v>4</v>
      </c>
      <c r="R22" s="1">
        <v>3</v>
      </c>
      <c r="S22" s="1">
        <v>4</v>
      </c>
      <c r="T22" s="1">
        <v>4</v>
      </c>
      <c r="U22" s="1">
        <v>4</v>
      </c>
      <c r="V22" s="1">
        <v>5</v>
      </c>
      <c r="W22" s="1">
        <v>4</v>
      </c>
      <c r="X22" s="1">
        <v>3</v>
      </c>
      <c r="Y22" s="1">
        <v>3</v>
      </c>
      <c r="Z22" s="1">
        <v>4</v>
      </c>
      <c r="AA22" s="1">
        <v>3</v>
      </c>
      <c r="AB22" s="1">
        <v>3</v>
      </c>
      <c r="AC22" s="1">
        <v>2</v>
      </c>
      <c r="AD22" s="1">
        <v>4</v>
      </c>
      <c r="AE22" s="1">
        <v>4</v>
      </c>
      <c r="AF22" s="1">
        <v>4</v>
      </c>
      <c r="AG22" s="1">
        <v>3</v>
      </c>
      <c r="AH22" s="1">
        <v>1</v>
      </c>
      <c r="AI22" s="1">
        <v>3</v>
      </c>
      <c r="AJ22" s="1">
        <v>4</v>
      </c>
      <c r="AK22" s="1">
        <v>4</v>
      </c>
      <c r="AL22" s="1">
        <v>2</v>
      </c>
      <c r="AM22" s="1">
        <v>3</v>
      </c>
      <c r="AN22" s="1">
        <v>3</v>
      </c>
      <c r="AO22" s="1">
        <v>2</v>
      </c>
      <c r="AP22" s="1">
        <v>3</v>
      </c>
      <c r="AQ22" s="1" t="s">
        <v>52</v>
      </c>
      <c r="AR22" s="1" t="s">
        <v>52</v>
      </c>
      <c r="AS22" s="1" t="s">
        <v>52</v>
      </c>
      <c r="AT22" s="1" t="s">
        <v>52</v>
      </c>
      <c r="AU22" s="1" t="s">
        <v>53</v>
      </c>
      <c r="AV22" s="1" t="s">
        <v>52</v>
      </c>
      <c r="AW22" s="1" t="s">
        <v>52</v>
      </c>
      <c r="AX22" s="1" t="s">
        <v>53</v>
      </c>
      <c r="AY22" s="1" t="s">
        <v>53</v>
      </c>
      <c r="AZ22" s="1" t="s">
        <v>52</v>
      </c>
      <c r="BA22" s="1" t="s">
        <v>56</v>
      </c>
      <c r="BB22" s="1" t="s">
        <v>52</v>
      </c>
      <c r="BC22" s="1"/>
      <c r="BD22" s="1"/>
      <c r="BE22" s="1"/>
      <c r="BF22" s="7">
        <f t="shared" si="0"/>
        <v>4</v>
      </c>
      <c r="BG22" s="7" t="str">
        <f t="shared" si="1"/>
        <v>Satisfied</v>
      </c>
      <c r="BH22" s="2">
        <f t="shared" si="2"/>
        <v>3.3333333333333335</v>
      </c>
      <c r="BI22" s="2" t="str">
        <f t="shared" si="3"/>
        <v>Neutral</v>
      </c>
      <c r="BJ22" s="2">
        <f t="shared" si="4"/>
        <v>3.4</v>
      </c>
      <c r="BK22" s="2" t="str">
        <f t="shared" si="5"/>
        <v>Satisfied</v>
      </c>
      <c r="BL22" s="2">
        <f t="shared" si="6"/>
        <v>2.8</v>
      </c>
      <c r="BM22" s="2" t="str">
        <f t="shared" si="7"/>
        <v>Neutral</v>
      </c>
      <c r="BN22" s="2">
        <f t="shared" si="8"/>
        <v>2.75</v>
      </c>
      <c r="BO22" s="2" t="str">
        <f t="shared" si="9"/>
        <v>Neutral</v>
      </c>
    </row>
    <row r="23" spans="1:67" ht="27" customHeight="1" x14ac:dyDescent="0.3">
      <c r="A23" s="1" t="s">
        <v>41</v>
      </c>
      <c r="B23" s="1" t="s">
        <v>259</v>
      </c>
      <c r="C23" s="1">
        <v>1</v>
      </c>
      <c r="D23" s="1" t="s">
        <v>253</v>
      </c>
      <c r="E23" s="1" t="s">
        <v>42</v>
      </c>
      <c r="F23" s="1">
        <v>25</v>
      </c>
      <c r="G23" s="1" t="s">
        <v>54</v>
      </c>
      <c r="H23" s="1" t="s">
        <v>44</v>
      </c>
      <c r="I23" s="1" t="s">
        <v>45</v>
      </c>
      <c r="J23" s="1" t="s">
        <v>46</v>
      </c>
      <c r="K23" s="1" t="s">
        <v>47</v>
      </c>
      <c r="L23" s="1" t="s">
        <v>60</v>
      </c>
      <c r="M23" s="1">
        <v>7</v>
      </c>
      <c r="N23" s="1" t="s">
        <v>80</v>
      </c>
      <c r="O23" s="1" t="s">
        <v>50</v>
      </c>
      <c r="P23" s="1" t="s">
        <v>84</v>
      </c>
      <c r="Q23" s="1">
        <v>4</v>
      </c>
      <c r="R23" s="1">
        <v>4</v>
      </c>
      <c r="S23" s="1">
        <v>4</v>
      </c>
      <c r="T23" s="1">
        <v>3</v>
      </c>
      <c r="U23" s="1">
        <v>2</v>
      </c>
      <c r="V23" s="1">
        <v>5</v>
      </c>
      <c r="W23" s="1">
        <v>4</v>
      </c>
      <c r="X23" s="1">
        <v>2</v>
      </c>
      <c r="Y23" s="1">
        <v>1</v>
      </c>
      <c r="Z23" s="1">
        <v>5</v>
      </c>
      <c r="AA23" s="1">
        <v>3</v>
      </c>
      <c r="AB23" s="1">
        <v>2</v>
      </c>
      <c r="AC23" s="1">
        <v>1</v>
      </c>
      <c r="AD23" s="1">
        <v>3</v>
      </c>
      <c r="AE23" s="1">
        <v>2</v>
      </c>
      <c r="AF23" s="1">
        <v>1</v>
      </c>
      <c r="AG23" s="1">
        <v>3</v>
      </c>
      <c r="AH23" s="1">
        <v>2</v>
      </c>
      <c r="AI23" s="1">
        <v>1</v>
      </c>
      <c r="AJ23" s="1">
        <v>2</v>
      </c>
      <c r="AK23" s="1">
        <v>2</v>
      </c>
      <c r="AL23" s="1">
        <v>1</v>
      </c>
      <c r="AM23" s="1">
        <v>3</v>
      </c>
      <c r="AN23" s="1">
        <v>2</v>
      </c>
      <c r="AO23" s="1">
        <v>2</v>
      </c>
      <c r="AP23" s="1">
        <v>3</v>
      </c>
      <c r="AQ23" s="1" t="s">
        <v>53</v>
      </c>
      <c r="AR23" s="1" t="s">
        <v>52</v>
      </c>
      <c r="AS23" s="1" t="s">
        <v>56</v>
      </c>
      <c r="AT23" s="1" t="s">
        <v>52</v>
      </c>
      <c r="AU23" s="1" t="s">
        <v>53</v>
      </c>
      <c r="AV23" s="1" t="s">
        <v>53</v>
      </c>
      <c r="AW23" s="1" t="s">
        <v>56</v>
      </c>
      <c r="AX23" s="1" t="s">
        <v>53</v>
      </c>
      <c r="AY23" s="1" t="s">
        <v>56</v>
      </c>
      <c r="AZ23" s="1" t="s">
        <v>52</v>
      </c>
      <c r="BA23" s="1" t="s">
        <v>53</v>
      </c>
      <c r="BB23" s="1" t="s">
        <v>53</v>
      </c>
      <c r="BC23" s="1" t="s">
        <v>85</v>
      </c>
      <c r="BD23" s="1" t="s">
        <v>86</v>
      </c>
      <c r="BE23" s="1" t="s">
        <v>87</v>
      </c>
      <c r="BF23" s="7">
        <f t="shared" si="0"/>
        <v>3.6666666666666665</v>
      </c>
      <c r="BG23" s="7" t="str">
        <f t="shared" si="1"/>
        <v>Satisfied</v>
      </c>
      <c r="BH23" s="2">
        <f t="shared" si="2"/>
        <v>2.8333333333333335</v>
      </c>
      <c r="BI23" s="2" t="str">
        <f t="shared" si="3"/>
        <v>Neutral</v>
      </c>
      <c r="BJ23" s="2">
        <f t="shared" si="4"/>
        <v>2</v>
      </c>
      <c r="BK23" s="2" t="str">
        <f t="shared" si="5"/>
        <v>Dissatisfied</v>
      </c>
      <c r="BL23" s="2">
        <f t="shared" si="6"/>
        <v>1.6</v>
      </c>
      <c r="BM23" s="2" t="str">
        <f t="shared" si="7"/>
        <v>Very Dissatisfied</v>
      </c>
      <c r="BN23" s="2">
        <f t="shared" si="8"/>
        <v>2.5</v>
      </c>
      <c r="BO23" s="2" t="str">
        <f t="shared" si="9"/>
        <v>Dissatisfied</v>
      </c>
    </row>
    <row r="24" spans="1:67" ht="27" customHeight="1" x14ac:dyDescent="0.3">
      <c r="A24" s="1" t="s">
        <v>41</v>
      </c>
      <c r="B24" s="1" t="s">
        <v>260</v>
      </c>
      <c r="C24" s="1">
        <v>2</v>
      </c>
      <c r="D24" s="1" t="s">
        <v>253</v>
      </c>
      <c r="E24" s="1" t="s">
        <v>42</v>
      </c>
      <c r="F24" s="1">
        <v>19</v>
      </c>
      <c r="G24" s="1" t="s">
        <v>54</v>
      </c>
      <c r="H24" s="1" t="s">
        <v>44</v>
      </c>
      <c r="I24" s="1" t="s">
        <v>45</v>
      </c>
      <c r="J24" s="1" t="s">
        <v>46</v>
      </c>
      <c r="K24" s="1" t="s">
        <v>47</v>
      </c>
      <c r="L24" s="1" t="s">
        <v>48</v>
      </c>
      <c r="M24" s="1">
        <v>5</v>
      </c>
      <c r="N24" s="1" t="s">
        <v>80</v>
      </c>
      <c r="O24" s="1" t="s">
        <v>50</v>
      </c>
      <c r="P24" s="1" t="s">
        <v>84</v>
      </c>
      <c r="Q24" s="1">
        <v>4</v>
      </c>
      <c r="R24" s="1">
        <v>3</v>
      </c>
      <c r="S24" s="1">
        <v>3</v>
      </c>
      <c r="T24" s="1">
        <v>4</v>
      </c>
      <c r="U24" s="1">
        <v>5</v>
      </c>
      <c r="V24" s="1">
        <v>5</v>
      </c>
      <c r="W24" s="1">
        <v>5</v>
      </c>
      <c r="X24" s="1">
        <v>2</v>
      </c>
      <c r="Y24" s="1">
        <v>2</v>
      </c>
      <c r="Z24" s="1">
        <v>4</v>
      </c>
      <c r="AA24" s="1">
        <v>3</v>
      </c>
      <c r="AB24" s="1">
        <v>2</v>
      </c>
      <c r="AC24" s="1">
        <v>4</v>
      </c>
      <c r="AD24" s="1">
        <v>5</v>
      </c>
      <c r="AE24" s="1">
        <v>4</v>
      </c>
      <c r="AF24" s="1">
        <v>3</v>
      </c>
      <c r="AG24" s="1">
        <v>3</v>
      </c>
      <c r="AH24" s="1">
        <v>2</v>
      </c>
      <c r="AI24" s="1">
        <v>1</v>
      </c>
      <c r="AJ24" s="1">
        <v>4</v>
      </c>
      <c r="AK24" s="1">
        <v>2</v>
      </c>
      <c r="AL24" s="1">
        <v>2</v>
      </c>
      <c r="AM24" s="1">
        <v>3</v>
      </c>
      <c r="AN24" s="1">
        <v>2</v>
      </c>
      <c r="AO24" s="1">
        <v>3</v>
      </c>
      <c r="AP24" s="1">
        <v>3</v>
      </c>
      <c r="AQ24" s="1" t="s">
        <v>53</v>
      </c>
      <c r="AR24" s="1" t="s">
        <v>56</v>
      </c>
      <c r="AS24" s="1" t="s">
        <v>52</v>
      </c>
      <c r="AT24" s="1" t="s">
        <v>52</v>
      </c>
      <c r="AU24" s="1" t="s">
        <v>52</v>
      </c>
      <c r="AV24" s="1" t="s">
        <v>52</v>
      </c>
      <c r="AW24" s="1" t="s">
        <v>53</v>
      </c>
      <c r="AX24" s="1" t="s">
        <v>53</v>
      </c>
      <c r="AY24" s="1" t="s">
        <v>53</v>
      </c>
      <c r="AZ24" s="1" t="s">
        <v>52</v>
      </c>
      <c r="BA24" s="1" t="s">
        <v>53</v>
      </c>
      <c r="BB24" s="1" t="s">
        <v>53</v>
      </c>
      <c r="BC24" s="1" t="s">
        <v>114</v>
      </c>
      <c r="BD24" s="1"/>
      <c r="BE24" s="1"/>
      <c r="BF24" s="7">
        <f t="shared" si="0"/>
        <v>4</v>
      </c>
      <c r="BG24" s="7" t="str">
        <f t="shared" si="1"/>
        <v>Satisfied</v>
      </c>
      <c r="BH24" s="2">
        <f t="shared" si="2"/>
        <v>3</v>
      </c>
      <c r="BI24" s="2" t="str">
        <f t="shared" si="3"/>
        <v>Neutral</v>
      </c>
      <c r="BJ24" s="2">
        <f t="shared" si="4"/>
        <v>3.8</v>
      </c>
      <c r="BK24" s="2" t="str">
        <f t="shared" si="5"/>
        <v>Satisfied</v>
      </c>
      <c r="BL24" s="2">
        <f t="shared" si="6"/>
        <v>2.2000000000000002</v>
      </c>
      <c r="BM24" s="2" t="str">
        <f t="shared" si="7"/>
        <v>Dissatisfied</v>
      </c>
      <c r="BN24" s="2">
        <f t="shared" si="8"/>
        <v>2.75</v>
      </c>
      <c r="BO24" s="2" t="str">
        <f t="shared" si="9"/>
        <v>Neutral</v>
      </c>
    </row>
    <row r="25" spans="1:67" ht="27" customHeight="1" x14ac:dyDescent="0.3">
      <c r="A25" s="1" t="s">
        <v>41</v>
      </c>
      <c r="B25" s="1" t="s">
        <v>261</v>
      </c>
      <c r="C25" s="1">
        <v>2</v>
      </c>
      <c r="D25" s="1" t="s">
        <v>253</v>
      </c>
      <c r="E25" s="1" t="s">
        <v>42</v>
      </c>
      <c r="F25" s="1">
        <v>27</v>
      </c>
      <c r="G25" s="1" t="s">
        <v>43</v>
      </c>
      <c r="H25" s="1" t="s">
        <v>44</v>
      </c>
      <c r="I25" s="1" t="s">
        <v>45</v>
      </c>
      <c r="J25" s="1" t="s">
        <v>46</v>
      </c>
      <c r="K25" s="1" t="s">
        <v>107</v>
      </c>
      <c r="L25" s="1" t="s">
        <v>60</v>
      </c>
      <c r="M25" s="1">
        <v>4</v>
      </c>
      <c r="N25" s="1" t="s">
        <v>61</v>
      </c>
      <c r="O25" s="1" t="s">
        <v>50</v>
      </c>
      <c r="P25" s="1" t="s">
        <v>64</v>
      </c>
      <c r="Q25" s="1">
        <v>3</v>
      </c>
      <c r="R25" s="1">
        <v>4</v>
      </c>
      <c r="S25" s="1">
        <v>4</v>
      </c>
      <c r="T25" s="1">
        <v>3</v>
      </c>
      <c r="U25" s="1">
        <v>2</v>
      </c>
      <c r="V25" s="1">
        <v>4</v>
      </c>
      <c r="W25" s="1">
        <v>4</v>
      </c>
      <c r="X25" s="1">
        <v>2</v>
      </c>
      <c r="Y25" s="1">
        <v>1</v>
      </c>
      <c r="Z25" s="1">
        <v>4</v>
      </c>
      <c r="AA25" s="1">
        <v>3</v>
      </c>
      <c r="AB25" s="1">
        <v>2</v>
      </c>
      <c r="AC25" s="1">
        <v>2</v>
      </c>
      <c r="AD25" s="1">
        <v>5</v>
      </c>
      <c r="AE25" s="1">
        <v>4</v>
      </c>
      <c r="AF25" s="1">
        <v>1</v>
      </c>
      <c r="AG25" s="1">
        <v>4</v>
      </c>
      <c r="AH25" s="1">
        <v>1</v>
      </c>
      <c r="AI25" s="1">
        <v>2</v>
      </c>
      <c r="AJ25" s="1">
        <v>4</v>
      </c>
      <c r="AK25" s="1">
        <v>1</v>
      </c>
      <c r="AL25" s="1">
        <v>2</v>
      </c>
      <c r="AM25" s="1">
        <v>2</v>
      </c>
      <c r="AN25" s="1">
        <v>1</v>
      </c>
      <c r="AO25" s="1">
        <v>1</v>
      </c>
      <c r="AP25" s="1">
        <v>2</v>
      </c>
      <c r="AQ25" s="1" t="s">
        <v>52</v>
      </c>
      <c r="AR25" s="1" t="s">
        <v>53</v>
      </c>
      <c r="AS25" s="1" t="s">
        <v>53</v>
      </c>
      <c r="AT25" s="1" t="s">
        <v>52</v>
      </c>
      <c r="AU25" s="1" t="s">
        <v>53</v>
      </c>
      <c r="AV25" s="1" t="s">
        <v>52</v>
      </c>
      <c r="AW25" s="1" t="s">
        <v>53</v>
      </c>
      <c r="AX25" s="1" t="s">
        <v>53</v>
      </c>
      <c r="AY25" s="1" t="s">
        <v>56</v>
      </c>
      <c r="AZ25" s="1" t="s">
        <v>52</v>
      </c>
      <c r="BA25" s="1" t="s">
        <v>53</v>
      </c>
      <c r="BB25" s="1" t="s">
        <v>53</v>
      </c>
      <c r="BC25" s="1"/>
      <c r="BD25" s="1"/>
      <c r="BE25" s="1"/>
      <c r="BF25" s="7">
        <f t="shared" si="0"/>
        <v>3.3333333333333335</v>
      </c>
      <c r="BG25" s="7" t="str">
        <f t="shared" si="1"/>
        <v>Neutral</v>
      </c>
      <c r="BH25" s="2">
        <f t="shared" si="2"/>
        <v>2.6666666666666665</v>
      </c>
      <c r="BI25" s="2" t="str">
        <f t="shared" si="3"/>
        <v>Neutral</v>
      </c>
      <c r="BJ25" s="2">
        <f t="shared" si="4"/>
        <v>3.2</v>
      </c>
      <c r="BK25" s="2" t="str">
        <f t="shared" si="5"/>
        <v>Neutral</v>
      </c>
      <c r="BL25" s="2">
        <f t="shared" si="6"/>
        <v>2</v>
      </c>
      <c r="BM25" s="2" t="str">
        <f t="shared" si="7"/>
        <v>Dissatisfied</v>
      </c>
      <c r="BN25" s="2">
        <f t="shared" si="8"/>
        <v>1.5</v>
      </c>
      <c r="BO25" s="2" t="str">
        <f t="shared" si="9"/>
        <v>Very Dissatisfied</v>
      </c>
    </row>
    <row r="26" spans="1:67" ht="27" customHeight="1" x14ac:dyDescent="0.3">
      <c r="A26" s="1" t="s">
        <v>41</v>
      </c>
      <c r="B26" s="1" t="s">
        <v>262</v>
      </c>
      <c r="C26" s="1">
        <v>2</v>
      </c>
      <c r="D26" s="1" t="s">
        <v>253</v>
      </c>
      <c r="E26" s="1" t="s">
        <v>42</v>
      </c>
      <c r="F26" s="1">
        <v>33</v>
      </c>
      <c r="G26" s="1" t="s">
        <v>54</v>
      </c>
      <c r="H26" s="1" t="s">
        <v>44</v>
      </c>
      <c r="I26" s="1" t="s">
        <v>45</v>
      </c>
      <c r="J26" s="1" t="s">
        <v>46</v>
      </c>
      <c r="K26" s="1" t="s">
        <v>89</v>
      </c>
      <c r="L26" s="1" t="s">
        <v>98</v>
      </c>
      <c r="M26" s="1">
        <v>2</v>
      </c>
      <c r="N26" s="1" t="s">
        <v>80</v>
      </c>
      <c r="O26" s="1" t="s">
        <v>123</v>
      </c>
      <c r="P26" s="1" t="s">
        <v>124</v>
      </c>
      <c r="Q26" s="1">
        <v>5</v>
      </c>
      <c r="R26" s="1">
        <v>1</v>
      </c>
      <c r="S26" s="1">
        <v>2</v>
      </c>
      <c r="T26" s="1">
        <v>1</v>
      </c>
      <c r="U26" s="1">
        <v>2</v>
      </c>
      <c r="V26" s="1">
        <v>4</v>
      </c>
      <c r="W26" s="1">
        <v>2</v>
      </c>
      <c r="X26" s="1">
        <v>2</v>
      </c>
      <c r="Y26" s="1">
        <v>3</v>
      </c>
      <c r="Z26" s="1">
        <v>4</v>
      </c>
      <c r="AA26" s="1">
        <v>3</v>
      </c>
      <c r="AB26" s="1">
        <v>2</v>
      </c>
      <c r="AC26" s="1">
        <v>1</v>
      </c>
      <c r="AD26" s="1">
        <v>5</v>
      </c>
      <c r="AE26" s="1">
        <v>2</v>
      </c>
      <c r="AF26" s="1">
        <v>2</v>
      </c>
      <c r="AG26" s="1">
        <v>4</v>
      </c>
      <c r="AH26" s="1">
        <v>2</v>
      </c>
      <c r="AI26" s="1">
        <v>1</v>
      </c>
      <c r="AJ26" s="1">
        <v>1</v>
      </c>
      <c r="AK26" s="1">
        <v>3</v>
      </c>
      <c r="AL26" s="1">
        <v>3</v>
      </c>
      <c r="AM26" s="1">
        <v>3</v>
      </c>
      <c r="AN26" s="1">
        <v>2</v>
      </c>
      <c r="AO26" s="1">
        <v>2</v>
      </c>
      <c r="AP26" s="1">
        <v>2</v>
      </c>
      <c r="AQ26" s="1" t="s">
        <v>52</v>
      </c>
      <c r="AR26" s="1" t="s">
        <v>53</v>
      </c>
      <c r="AS26" s="1" t="s">
        <v>52</v>
      </c>
      <c r="AT26" s="1" t="s">
        <v>52</v>
      </c>
      <c r="AU26" s="1" t="s">
        <v>52</v>
      </c>
      <c r="AV26" s="1" t="s">
        <v>56</v>
      </c>
      <c r="AW26" s="1" t="s">
        <v>56</v>
      </c>
      <c r="AX26" s="1" t="s">
        <v>52</v>
      </c>
      <c r="AY26" s="1" t="s">
        <v>52</v>
      </c>
      <c r="AZ26" s="1" t="s">
        <v>53</v>
      </c>
      <c r="BA26" s="1" t="s">
        <v>56</v>
      </c>
      <c r="BB26" s="1" t="s">
        <v>56</v>
      </c>
      <c r="BC26" s="1" t="s">
        <v>125</v>
      </c>
      <c r="BD26" s="1" t="s">
        <v>126</v>
      </c>
      <c r="BE26" s="1" t="s">
        <v>127</v>
      </c>
      <c r="BF26" s="7">
        <f t="shared" si="0"/>
        <v>2.5</v>
      </c>
      <c r="BG26" s="7" t="str">
        <f t="shared" si="1"/>
        <v>Dissatisfied</v>
      </c>
      <c r="BH26" s="2">
        <f t="shared" si="2"/>
        <v>2.6666666666666665</v>
      </c>
      <c r="BI26" s="2" t="str">
        <f t="shared" si="3"/>
        <v>Neutral</v>
      </c>
      <c r="BJ26" s="2">
        <f t="shared" si="4"/>
        <v>2.8</v>
      </c>
      <c r="BK26" s="2" t="str">
        <f t="shared" si="5"/>
        <v>Neutral</v>
      </c>
      <c r="BL26" s="2">
        <f t="shared" si="6"/>
        <v>2</v>
      </c>
      <c r="BM26" s="2" t="str">
        <f t="shared" si="7"/>
        <v>Dissatisfied</v>
      </c>
      <c r="BN26" s="2">
        <f t="shared" si="8"/>
        <v>2.25</v>
      </c>
      <c r="BO26" s="2" t="str">
        <f t="shared" si="9"/>
        <v>Dissatisfied</v>
      </c>
    </row>
    <row r="27" spans="1:67" ht="27" customHeight="1" x14ac:dyDescent="0.3">
      <c r="A27" s="1" t="s">
        <v>41</v>
      </c>
      <c r="B27" s="1" t="s">
        <v>262</v>
      </c>
      <c r="C27" s="1">
        <v>2</v>
      </c>
      <c r="D27" s="1" t="s">
        <v>253</v>
      </c>
      <c r="E27" s="1" t="s">
        <v>42</v>
      </c>
      <c r="F27" s="1">
        <v>25</v>
      </c>
      <c r="G27" s="1" t="s">
        <v>54</v>
      </c>
      <c r="H27" s="1" t="s">
        <v>44</v>
      </c>
      <c r="I27" s="1" t="s">
        <v>45</v>
      </c>
      <c r="J27" s="1" t="s">
        <v>46</v>
      </c>
      <c r="K27" s="1" t="s">
        <v>47</v>
      </c>
      <c r="L27" s="1" t="s">
        <v>60</v>
      </c>
      <c r="M27" s="1">
        <v>4</v>
      </c>
      <c r="N27" s="1" t="s">
        <v>80</v>
      </c>
      <c r="O27" s="1" t="s">
        <v>50</v>
      </c>
      <c r="P27" s="1" t="s">
        <v>69</v>
      </c>
      <c r="Q27" s="1">
        <v>4</v>
      </c>
      <c r="R27" s="1">
        <v>5</v>
      </c>
      <c r="S27" s="1">
        <v>2</v>
      </c>
      <c r="T27" s="1">
        <v>4</v>
      </c>
      <c r="U27" s="1">
        <v>5</v>
      </c>
      <c r="V27" s="1">
        <v>5</v>
      </c>
      <c r="W27" s="1">
        <v>2</v>
      </c>
      <c r="X27" s="1">
        <v>3</v>
      </c>
      <c r="Y27" s="1">
        <v>4</v>
      </c>
      <c r="Z27" s="1">
        <v>2</v>
      </c>
      <c r="AA27" s="1">
        <v>3</v>
      </c>
      <c r="AB27" s="1">
        <v>2</v>
      </c>
      <c r="AC27" s="1">
        <v>3</v>
      </c>
      <c r="AD27" s="1">
        <v>4</v>
      </c>
      <c r="AE27" s="1">
        <v>2</v>
      </c>
      <c r="AF27" s="1">
        <v>3</v>
      </c>
      <c r="AG27" s="1">
        <v>3</v>
      </c>
      <c r="AH27" s="1">
        <v>2</v>
      </c>
      <c r="AI27" s="1">
        <v>2</v>
      </c>
      <c r="AJ27" s="1">
        <v>2</v>
      </c>
      <c r="AK27" s="1">
        <v>1</v>
      </c>
      <c r="AL27" s="1">
        <v>2</v>
      </c>
      <c r="AM27" s="1">
        <v>3</v>
      </c>
      <c r="AN27" s="1">
        <v>2</v>
      </c>
      <c r="AO27" s="1">
        <v>1</v>
      </c>
      <c r="AP27" s="1">
        <v>1</v>
      </c>
      <c r="AQ27" s="1" t="s">
        <v>52</v>
      </c>
      <c r="AR27" s="1" t="s">
        <v>52</v>
      </c>
      <c r="AS27" s="1" t="s">
        <v>52</v>
      </c>
      <c r="AT27" s="1" t="s">
        <v>52</v>
      </c>
      <c r="AU27" s="1" t="s">
        <v>52</v>
      </c>
      <c r="AV27" s="1" t="s">
        <v>52</v>
      </c>
      <c r="AW27" s="1" t="s">
        <v>53</v>
      </c>
      <c r="AX27" s="1" t="s">
        <v>52</v>
      </c>
      <c r="AY27" s="1" t="s">
        <v>53</v>
      </c>
      <c r="AZ27" s="1" t="s">
        <v>52</v>
      </c>
      <c r="BA27" s="1" t="s">
        <v>53</v>
      </c>
      <c r="BB27" s="1" t="s">
        <v>53</v>
      </c>
      <c r="BC27" s="1"/>
      <c r="BD27" s="1"/>
      <c r="BE27" s="1"/>
      <c r="BF27" s="7">
        <f t="shared" si="0"/>
        <v>4.166666666666667</v>
      </c>
      <c r="BG27" s="7" t="str">
        <f t="shared" si="1"/>
        <v>Satisfied</v>
      </c>
      <c r="BH27" s="2">
        <f t="shared" si="2"/>
        <v>2.6666666666666665</v>
      </c>
      <c r="BI27" s="2" t="str">
        <f t="shared" si="3"/>
        <v>Neutral</v>
      </c>
      <c r="BJ27" s="2">
        <f t="shared" si="4"/>
        <v>3</v>
      </c>
      <c r="BK27" s="2" t="str">
        <f t="shared" si="5"/>
        <v>Neutral</v>
      </c>
      <c r="BL27" s="2">
        <f t="shared" si="6"/>
        <v>1.8</v>
      </c>
      <c r="BM27" s="2" t="str">
        <f t="shared" si="7"/>
        <v>Dissatisfied</v>
      </c>
      <c r="BN27" s="2">
        <f t="shared" si="8"/>
        <v>1.75</v>
      </c>
      <c r="BO27" s="2" t="str">
        <f t="shared" si="9"/>
        <v>Very Dissatisfied</v>
      </c>
    </row>
    <row r="28" spans="1:67" ht="27" customHeight="1" x14ac:dyDescent="0.3">
      <c r="A28" s="1" t="s">
        <v>174</v>
      </c>
      <c r="B28" s="1" t="s">
        <v>263</v>
      </c>
      <c r="C28" s="1">
        <v>2</v>
      </c>
      <c r="D28" s="1" t="s">
        <v>253</v>
      </c>
      <c r="E28" s="1" t="s">
        <v>42</v>
      </c>
      <c r="F28" s="1">
        <v>60</v>
      </c>
      <c r="G28" s="1" t="s">
        <v>54</v>
      </c>
      <c r="H28" s="1" t="s">
        <v>99</v>
      </c>
      <c r="I28" s="1" t="s">
        <v>100</v>
      </c>
      <c r="J28" s="1" t="s">
        <v>46</v>
      </c>
      <c r="K28" s="1" t="s">
        <v>89</v>
      </c>
      <c r="L28" s="1" t="s">
        <v>173</v>
      </c>
      <c r="M28" s="1">
        <v>3</v>
      </c>
      <c r="N28" s="1" t="s">
        <v>76</v>
      </c>
      <c r="O28" s="1" t="s">
        <v>123</v>
      </c>
      <c r="P28" s="1" t="s">
        <v>124</v>
      </c>
      <c r="Q28" s="1">
        <v>4</v>
      </c>
      <c r="R28" s="1">
        <v>4</v>
      </c>
      <c r="S28" s="1">
        <v>1</v>
      </c>
      <c r="T28" s="1">
        <v>2</v>
      </c>
      <c r="U28" s="1">
        <v>4</v>
      </c>
      <c r="V28" s="1">
        <v>4</v>
      </c>
      <c r="W28" s="1">
        <v>4</v>
      </c>
      <c r="X28" s="1">
        <v>4</v>
      </c>
      <c r="Y28" s="1">
        <v>1</v>
      </c>
      <c r="Z28" s="1">
        <v>2</v>
      </c>
      <c r="AA28" s="1">
        <v>4</v>
      </c>
      <c r="AB28" s="1">
        <v>4</v>
      </c>
      <c r="AC28" s="1">
        <v>3</v>
      </c>
      <c r="AD28" s="1">
        <v>4</v>
      </c>
      <c r="AE28" s="1">
        <v>1</v>
      </c>
      <c r="AF28" s="1">
        <v>3</v>
      </c>
      <c r="AG28" s="1">
        <v>2</v>
      </c>
      <c r="AH28" s="1">
        <v>3</v>
      </c>
      <c r="AI28" s="1">
        <v>3</v>
      </c>
      <c r="AJ28" s="1">
        <v>1</v>
      </c>
      <c r="AK28" s="1">
        <v>2</v>
      </c>
      <c r="AL28" s="1">
        <v>3</v>
      </c>
      <c r="AM28" s="1">
        <v>3</v>
      </c>
      <c r="AN28" s="1">
        <v>3</v>
      </c>
      <c r="AO28" s="1">
        <v>2</v>
      </c>
      <c r="AP28" s="1">
        <v>1</v>
      </c>
      <c r="AQ28" s="1" t="s">
        <v>53</v>
      </c>
      <c r="AR28" s="1" t="s">
        <v>56</v>
      </c>
      <c r="AS28" s="1" t="s">
        <v>53</v>
      </c>
      <c r="AT28" s="1" t="s">
        <v>52</v>
      </c>
      <c r="AU28" s="1" t="s">
        <v>53</v>
      </c>
      <c r="AV28" s="1" t="s">
        <v>53</v>
      </c>
      <c r="AW28" s="1" t="s">
        <v>53</v>
      </c>
      <c r="AX28" s="1" t="s">
        <v>52</v>
      </c>
      <c r="AY28" s="1" t="s">
        <v>53</v>
      </c>
      <c r="AZ28" s="1" t="s">
        <v>52</v>
      </c>
      <c r="BA28" s="1" t="s">
        <v>56</v>
      </c>
      <c r="BB28" s="1" t="s">
        <v>53</v>
      </c>
      <c r="BC28" s="1"/>
      <c r="BD28" s="1"/>
      <c r="BE28" s="1"/>
      <c r="BF28" s="7">
        <f t="shared" si="0"/>
        <v>3.1666666666666665</v>
      </c>
      <c r="BG28" s="7" t="str">
        <f t="shared" si="1"/>
        <v>Neutral</v>
      </c>
      <c r="BH28" s="2">
        <f t="shared" si="2"/>
        <v>3.1666666666666665</v>
      </c>
      <c r="BI28" s="2" t="str">
        <f t="shared" si="3"/>
        <v>Neutral</v>
      </c>
      <c r="BJ28" s="2">
        <f t="shared" si="4"/>
        <v>2.6</v>
      </c>
      <c r="BK28" s="2" t="str">
        <f t="shared" si="5"/>
        <v>Neutral</v>
      </c>
      <c r="BL28" s="2">
        <f t="shared" si="6"/>
        <v>2.4</v>
      </c>
      <c r="BM28" s="2" t="str">
        <f t="shared" si="7"/>
        <v>Dissatisfied</v>
      </c>
      <c r="BN28" s="2">
        <f t="shared" si="8"/>
        <v>2.25</v>
      </c>
      <c r="BO28" s="2" t="str">
        <f t="shared" si="9"/>
        <v>Dissatisfied</v>
      </c>
    </row>
    <row r="29" spans="1:67" ht="27" customHeight="1" x14ac:dyDescent="0.3">
      <c r="A29" s="1" t="s">
        <v>174</v>
      </c>
      <c r="B29" s="1" t="s">
        <v>263</v>
      </c>
      <c r="C29" s="1">
        <v>2</v>
      </c>
      <c r="D29" s="1" t="s">
        <v>253</v>
      </c>
      <c r="E29" s="1" t="s">
        <v>42</v>
      </c>
      <c r="F29" s="1">
        <v>40</v>
      </c>
      <c r="G29" s="1" t="s">
        <v>54</v>
      </c>
      <c r="H29" s="1" t="s">
        <v>44</v>
      </c>
      <c r="I29" s="1" t="s">
        <v>45</v>
      </c>
      <c r="J29" s="1" t="s">
        <v>46</v>
      </c>
      <c r="K29" s="1" t="s">
        <v>89</v>
      </c>
      <c r="L29" s="1" t="s">
        <v>173</v>
      </c>
      <c r="M29" s="1">
        <v>4</v>
      </c>
      <c r="N29" s="1" t="s">
        <v>76</v>
      </c>
      <c r="O29" s="1" t="s">
        <v>50</v>
      </c>
      <c r="P29" s="1" t="s">
        <v>183</v>
      </c>
      <c r="Q29" s="1">
        <v>4</v>
      </c>
      <c r="R29" s="1">
        <v>4</v>
      </c>
      <c r="S29" s="1">
        <v>3</v>
      </c>
      <c r="T29" s="1">
        <v>2</v>
      </c>
      <c r="U29" s="1">
        <v>4</v>
      </c>
      <c r="V29" s="1">
        <v>5</v>
      </c>
      <c r="W29" s="1">
        <v>4</v>
      </c>
      <c r="X29" s="1">
        <v>4</v>
      </c>
      <c r="Y29" s="1">
        <v>3</v>
      </c>
      <c r="Z29" s="1">
        <v>2</v>
      </c>
      <c r="AA29" s="1">
        <v>4</v>
      </c>
      <c r="AB29" s="1">
        <v>5</v>
      </c>
      <c r="AC29" s="1">
        <v>4</v>
      </c>
      <c r="AD29" s="1">
        <v>4</v>
      </c>
      <c r="AE29" s="1">
        <v>2</v>
      </c>
      <c r="AF29" s="1">
        <v>4</v>
      </c>
      <c r="AG29" s="1">
        <v>2</v>
      </c>
      <c r="AH29" s="1">
        <v>2</v>
      </c>
      <c r="AI29" s="1">
        <v>3</v>
      </c>
      <c r="AJ29" s="1">
        <v>1</v>
      </c>
      <c r="AK29" s="1">
        <v>3</v>
      </c>
      <c r="AL29" s="1">
        <v>1</v>
      </c>
      <c r="AM29" s="1">
        <v>2</v>
      </c>
      <c r="AN29" s="1">
        <v>2</v>
      </c>
      <c r="AO29" s="1">
        <v>2</v>
      </c>
      <c r="AP29" s="1">
        <v>1</v>
      </c>
      <c r="AQ29" s="1" t="s">
        <v>56</v>
      </c>
      <c r="AR29" s="1" t="s">
        <v>53</v>
      </c>
      <c r="AS29" s="1" t="s">
        <v>52</v>
      </c>
      <c r="AT29" s="1" t="s">
        <v>52</v>
      </c>
      <c r="AU29" s="1" t="s">
        <v>53</v>
      </c>
      <c r="AV29" s="1" t="s">
        <v>56</v>
      </c>
      <c r="AW29" s="1" t="s">
        <v>56</v>
      </c>
      <c r="AX29" s="1" t="s">
        <v>56</v>
      </c>
      <c r="AY29" s="1" t="s">
        <v>56</v>
      </c>
      <c r="AZ29" s="1" t="s">
        <v>52</v>
      </c>
      <c r="BA29" s="1" t="s">
        <v>56</v>
      </c>
      <c r="BB29" s="1" t="s">
        <v>56</v>
      </c>
      <c r="BC29" s="1" t="s">
        <v>187</v>
      </c>
      <c r="BD29" s="1"/>
      <c r="BE29" s="1" t="s">
        <v>196</v>
      </c>
      <c r="BF29" s="7">
        <f t="shared" si="0"/>
        <v>3.6666666666666665</v>
      </c>
      <c r="BG29" s="7" t="str">
        <f t="shared" si="1"/>
        <v>Satisfied</v>
      </c>
      <c r="BH29" s="2">
        <f t="shared" si="2"/>
        <v>3.6666666666666665</v>
      </c>
      <c r="BI29" s="2" t="str">
        <f t="shared" si="3"/>
        <v>Satisfied</v>
      </c>
      <c r="BJ29" s="2">
        <f t="shared" si="4"/>
        <v>3.2</v>
      </c>
      <c r="BK29" s="2" t="str">
        <f t="shared" si="5"/>
        <v>Neutral</v>
      </c>
      <c r="BL29" s="2">
        <f t="shared" si="6"/>
        <v>2</v>
      </c>
      <c r="BM29" s="2" t="str">
        <f t="shared" si="7"/>
        <v>Dissatisfied</v>
      </c>
      <c r="BN29" s="2">
        <f t="shared" si="8"/>
        <v>1.75</v>
      </c>
      <c r="BO29" s="2" t="str">
        <f t="shared" si="9"/>
        <v>Very Dissatisfied</v>
      </c>
    </row>
    <row r="30" spans="1:67" ht="27" customHeight="1" x14ac:dyDescent="0.3">
      <c r="A30" s="1" t="s">
        <v>41</v>
      </c>
      <c r="B30" s="1" t="s">
        <v>264</v>
      </c>
      <c r="C30" s="13">
        <v>4</v>
      </c>
      <c r="D30" s="1" t="s">
        <v>253</v>
      </c>
      <c r="E30" s="1" t="s">
        <v>42</v>
      </c>
      <c r="F30" s="1">
        <v>51</v>
      </c>
      <c r="G30" s="1" t="s">
        <v>43</v>
      </c>
      <c r="H30" s="1" t="s">
        <v>44</v>
      </c>
      <c r="I30" s="1" t="s">
        <v>45</v>
      </c>
      <c r="J30" s="1" t="s">
        <v>46</v>
      </c>
      <c r="K30" s="1" t="s">
        <v>107</v>
      </c>
      <c r="L30" s="1" t="s">
        <v>60</v>
      </c>
      <c r="M30" s="1">
        <v>4</v>
      </c>
      <c r="N30" s="1" t="s">
        <v>80</v>
      </c>
      <c r="O30" s="1" t="s">
        <v>50</v>
      </c>
      <c r="P30" s="1" t="s">
        <v>124</v>
      </c>
      <c r="Q30" s="1">
        <v>3</v>
      </c>
      <c r="R30" s="1">
        <v>3</v>
      </c>
      <c r="S30" s="1">
        <v>2</v>
      </c>
      <c r="T30" s="1">
        <v>3</v>
      </c>
      <c r="U30" s="1">
        <v>3</v>
      </c>
      <c r="V30" s="1">
        <v>3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1</v>
      </c>
      <c r="AC30" s="1">
        <v>3</v>
      </c>
      <c r="AD30" s="1">
        <v>2</v>
      </c>
      <c r="AE30" s="1">
        <v>2</v>
      </c>
      <c r="AF30" s="1">
        <v>2</v>
      </c>
      <c r="AG30" s="1">
        <v>2</v>
      </c>
      <c r="AH30" s="1">
        <v>1</v>
      </c>
      <c r="AI30" s="1">
        <v>1</v>
      </c>
      <c r="AJ30" s="1">
        <v>2</v>
      </c>
      <c r="AK30" s="1">
        <v>1</v>
      </c>
      <c r="AL30" s="1">
        <v>1</v>
      </c>
      <c r="AM30" s="1">
        <v>2</v>
      </c>
      <c r="AN30" s="1">
        <v>2</v>
      </c>
      <c r="AO30" s="1">
        <v>2</v>
      </c>
      <c r="AP30" s="1">
        <v>2</v>
      </c>
      <c r="AQ30" s="1" t="s">
        <v>53</v>
      </c>
      <c r="AR30" s="1" t="s">
        <v>56</v>
      </c>
      <c r="AS30" s="1" t="s">
        <v>53</v>
      </c>
      <c r="AT30" s="1" t="s">
        <v>53</v>
      </c>
      <c r="AU30" s="1" t="s">
        <v>53</v>
      </c>
      <c r="AV30" s="1" t="s">
        <v>52</v>
      </c>
      <c r="AW30" s="1" t="s">
        <v>53</v>
      </c>
      <c r="AX30" s="1" t="s">
        <v>53</v>
      </c>
      <c r="AY30" s="1" t="s">
        <v>56</v>
      </c>
      <c r="AZ30" s="1" t="s">
        <v>53</v>
      </c>
      <c r="BA30" s="1" t="s">
        <v>53</v>
      </c>
      <c r="BB30" s="1" t="s">
        <v>53</v>
      </c>
      <c r="BC30" s="1" t="s">
        <v>148</v>
      </c>
      <c r="BD30" s="1" t="s">
        <v>149</v>
      </c>
      <c r="BE30" s="1"/>
      <c r="BF30" s="7">
        <f t="shared" si="0"/>
        <v>2.8333333333333335</v>
      </c>
      <c r="BG30" s="7" t="str">
        <f t="shared" si="1"/>
        <v>Neutral</v>
      </c>
      <c r="BH30" s="2">
        <f t="shared" si="2"/>
        <v>1.8333333333333333</v>
      </c>
      <c r="BI30" s="2" t="str">
        <f t="shared" si="3"/>
        <v>Dissatisfied</v>
      </c>
      <c r="BJ30" s="2">
        <f t="shared" si="4"/>
        <v>2.2000000000000002</v>
      </c>
      <c r="BK30" s="2" t="str">
        <f t="shared" si="5"/>
        <v>Dissatisfied</v>
      </c>
      <c r="BL30" s="2">
        <f t="shared" si="6"/>
        <v>1.2</v>
      </c>
      <c r="BM30" s="2" t="str">
        <f t="shared" si="7"/>
        <v>Very Dissatisfied</v>
      </c>
      <c r="BN30" s="2">
        <f t="shared" si="8"/>
        <v>2</v>
      </c>
      <c r="BO30" s="2" t="str">
        <f t="shared" si="9"/>
        <v>Dissatisfied</v>
      </c>
    </row>
    <row r="31" spans="1:67" ht="27" customHeight="1" x14ac:dyDescent="0.3">
      <c r="A31" s="1" t="s">
        <v>41</v>
      </c>
      <c r="B31" s="1" t="s">
        <v>265</v>
      </c>
      <c r="C31" s="13">
        <v>4</v>
      </c>
      <c r="D31" s="1" t="s">
        <v>253</v>
      </c>
      <c r="E31" s="1" t="s">
        <v>42</v>
      </c>
      <c r="F31" s="1">
        <v>51</v>
      </c>
      <c r="G31" s="1" t="s">
        <v>43</v>
      </c>
      <c r="H31" s="1" t="s">
        <v>44</v>
      </c>
      <c r="I31" s="1" t="s">
        <v>45</v>
      </c>
      <c r="J31" s="1" t="s">
        <v>94</v>
      </c>
      <c r="K31" s="1" t="s">
        <v>139</v>
      </c>
      <c r="L31" s="1" t="s">
        <v>60</v>
      </c>
      <c r="M31" s="1">
        <v>4</v>
      </c>
      <c r="N31" s="1" t="s">
        <v>80</v>
      </c>
      <c r="O31" s="1" t="s">
        <v>50</v>
      </c>
      <c r="P31" s="1" t="s">
        <v>150</v>
      </c>
      <c r="Q31" s="1">
        <v>4</v>
      </c>
      <c r="R31" s="1">
        <v>3</v>
      </c>
      <c r="S31" s="1">
        <v>4</v>
      </c>
      <c r="T31" s="1">
        <v>4</v>
      </c>
      <c r="U31" s="1">
        <v>2</v>
      </c>
      <c r="V31" s="1">
        <v>4</v>
      </c>
      <c r="W31" s="1">
        <v>3</v>
      </c>
      <c r="X31" s="1">
        <v>2</v>
      </c>
      <c r="Y31" s="1">
        <v>2</v>
      </c>
      <c r="Z31" s="1">
        <v>3</v>
      </c>
      <c r="AA31" s="1">
        <v>3</v>
      </c>
      <c r="AB31" s="1">
        <v>3</v>
      </c>
      <c r="AC31" s="1">
        <v>4</v>
      </c>
      <c r="AD31" s="1">
        <v>5</v>
      </c>
      <c r="AE31" s="1">
        <v>4</v>
      </c>
      <c r="AF31" s="1">
        <v>1</v>
      </c>
      <c r="AG31" s="1">
        <v>4</v>
      </c>
      <c r="AH31" s="1">
        <v>2</v>
      </c>
      <c r="AI31" s="1">
        <v>4</v>
      </c>
      <c r="AJ31" s="1">
        <v>3</v>
      </c>
      <c r="AK31" s="1">
        <v>4</v>
      </c>
      <c r="AL31" s="1">
        <v>4</v>
      </c>
      <c r="AM31" s="1">
        <v>3</v>
      </c>
      <c r="AN31" s="1">
        <v>2</v>
      </c>
      <c r="AO31" s="1">
        <v>3</v>
      </c>
      <c r="AP31" s="1">
        <v>2</v>
      </c>
      <c r="AQ31" s="1" t="s">
        <v>52</v>
      </c>
      <c r="AR31" s="1" t="s">
        <v>52</v>
      </c>
      <c r="AS31" s="1" t="s">
        <v>56</v>
      </c>
      <c r="AT31" s="1" t="s">
        <v>53</v>
      </c>
      <c r="AU31" s="1" t="s">
        <v>56</v>
      </c>
      <c r="AV31" s="1" t="s">
        <v>53</v>
      </c>
      <c r="AW31" s="1" t="s">
        <v>52</v>
      </c>
      <c r="AX31" s="1" t="s">
        <v>52</v>
      </c>
      <c r="AY31" s="1" t="s">
        <v>52</v>
      </c>
      <c r="AZ31" s="1" t="s">
        <v>53</v>
      </c>
      <c r="BA31" s="1" t="s">
        <v>52</v>
      </c>
      <c r="BB31" s="1" t="s">
        <v>53</v>
      </c>
      <c r="BC31" s="1" t="s">
        <v>151</v>
      </c>
      <c r="BD31" s="1" t="s">
        <v>152</v>
      </c>
      <c r="BE31" s="1" t="s">
        <v>153</v>
      </c>
      <c r="BF31" s="7">
        <f t="shared" si="0"/>
        <v>3.5</v>
      </c>
      <c r="BG31" s="7" t="str">
        <f t="shared" si="1"/>
        <v>Satisfied</v>
      </c>
      <c r="BH31" s="2">
        <f t="shared" si="2"/>
        <v>2.6666666666666665</v>
      </c>
      <c r="BI31" s="2" t="str">
        <f t="shared" si="3"/>
        <v>Neutral</v>
      </c>
      <c r="BJ31" s="2">
        <f t="shared" si="4"/>
        <v>3.6</v>
      </c>
      <c r="BK31" s="2" t="str">
        <f t="shared" si="5"/>
        <v>Satisfied</v>
      </c>
      <c r="BL31" s="2">
        <f t="shared" si="6"/>
        <v>3.4</v>
      </c>
      <c r="BM31" s="2" t="str">
        <f t="shared" si="7"/>
        <v>Satisfied</v>
      </c>
      <c r="BN31" s="2">
        <f t="shared" si="8"/>
        <v>2.5</v>
      </c>
      <c r="BO31" s="2" t="str">
        <f t="shared" si="9"/>
        <v>Dissatisfied</v>
      </c>
    </row>
    <row r="32" spans="1:67" ht="27" customHeight="1" x14ac:dyDescent="0.3">
      <c r="A32" s="1" t="s">
        <v>41</v>
      </c>
      <c r="B32" s="13" t="s">
        <v>266</v>
      </c>
      <c r="C32" s="13">
        <v>4</v>
      </c>
      <c r="D32" s="13" t="s">
        <v>253</v>
      </c>
      <c r="E32" s="13" t="s">
        <v>42</v>
      </c>
      <c r="F32" s="13">
        <v>23</v>
      </c>
      <c r="G32" s="13" t="s">
        <v>43</v>
      </c>
      <c r="H32" s="13" t="s">
        <v>44</v>
      </c>
      <c r="I32" s="13" t="s">
        <v>45</v>
      </c>
      <c r="J32" s="13" t="s">
        <v>88</v>
      </c>
      <c r="K32" s="13" t="s">
        <v>47</v>
      </c>
      <c r="L32" s="13" t="s">
        <v>98</v>
      </c>
      <c r="M32" s="13">
        <v>4</v>
      </c>
      <c r="N32" s="13" t="s">
        <v>80</v>
      </c>
      <c r="O32" s="13" t="s">
        <v>50</v>
      </c>
      <c r="P32" s="13" t="s">
        <v>64</v>
      </c>
      <c r="Q32" s="1">
        <v>4</v>
      </c>
      <c r="R32" s="1">
        <v>2</v>
      </c>
      <c r="S32" s="1">
        <v>3</v>
      </c>
      <c r="T32" s="1">
        <v>2</v>
      </c>
      <c r="U32" s="1">
        <v>1</v>
      </c>
      <c r="V32" s="1">
        <v>4</v>
      </c>
      <c r="W32" s="1">
        <v>4</v>
      </c>
      <c r="X32" s="1">
        <v>3</v>
      </c>
      <c r="Y32" s="1">
        <v>3</v>
      </c>
      <c r="Z32" s="1">
        <v>5</v>
      </c>
      <c r="AA32" s="1">
        <v>4</v>
      </c>
      <c r="AB32" s="1">
        <v>2</v>
      </c>
      <c r="AC32" s="1">
        <v>5</v>
      </c>
      <c r="AD32" s="1">
        <v>5</v>
      </c>
      <c r="AE32" s="1">
        <v>3</v>
      </c>
      <c r="AF32" s="1">
        <v>2</v>
      </c>
      <c r="AG32" s="1">
        <v>5</v>
      </c>
      <c r="AH32" s="1">
        <v>3</v>
      </c>
      <c r="AI32" s="1">
        <v>3</v>
      </c>
      <c r="AJ32" s="1">
        <v>4</v>
      </c>
      <c r="AK32" s="1">
        <v>3</v>
      </c>
      <c r="AL32" s="1">
        <v>2</v>
      </c>
      <c r="AM32" s="1">
        <v>3</v>
      </c>
      <c r="AN32" s="1">
        <v>4</v>
      </c>
      <c r="AO32" s="1">
        <v>3</v>
      </c>
      <c r="AP32" s="1">
        <v>3</v>
      </c>
      <c r="AQ32" s="1" t="s">
        <v>53</v>
      </c>
      <c r="AR32" s="1" t="s">
        <v>52</v>
      </c>
      <c r="AS32" s="1" t="s">
        <v>53</v>
      </c>
      <c r="AT32" s="1" t="s">
        <v>52</v>
      </c>
      <c r="AU32" s="1" t="s">
        <v>56</v>
      </c>
      <c r="AV32" s="1" t="s">
        <v>52</v>
      </c>
      <c r="AW32" s="1" t="s">
        <v>53</v>
      </c>
      <c r="AX32" s="1" t="s">
        <v>53</v>
      </c>
      <c r="AY32" s="1" t="s">
        <v>52</v>
      </c>
      <c r="AZ32" s="1" t="s">
        <v>52</v>
      </c>
      <c r="BA32" s="1" t="s">
        <v>56</v>
      </c>
      <c r="BB32" s="1" t="s">
        <v>52</v>
      </c>
      <c r="BC32" s="1"/>
      <c r="BD32" s="1"/>
      <c r="BE32" s="1"/>
      <c r="BF32" s="7">
        <f t="shared" si="0"/>
        <v>2.6666666666666665</v>
      </c>
      <c r="BG32" s="7" t="str">
        <f t="shared" si="1"/>
        <v>Neutral</v>
      </c>
      <c r="BH32" s="2">
        <f t="shared" si="2"/>
        <v>3.5</v>
      </c>
      <c r="BI32" s="2" t="str">
        <f t="shared" si="3"/>
        <v>Satisfied</v>
      </c>
      <c r="BJ32" s="2">
        <f t="shared" si="4"/>
        <v>4</v>
      </c>
      <c r="BK32" s="2" t="str">
        <f t="shared" si="5"/>
        <v>Satisfied</v>
      </c>
      <c r="BL32" s="2">
        <f t="shared" si="6"/>
        <v>3</v>
      </c>
      <c r="BM32" s="2" t="str">
        <f t="shared" si="7"/>
        <v>Neutral</v>
      </c>
      <c r="BN32" s="2">
        <f t="shared" si="8"/>
        <v>3.25</v>
      </c>
      <c r="BO32" s="2" t="str">
        <f t="shared" si="9"/>
        <v>Neutral</v>
      </c>
    </row>
    <row r="33" spans="1:67" ht="27" customHeight="1" x14ac:dyDescent="0.3">
      <c r="A33" s="1" t="s">
        <v>41</v>
      </c>
      <c r="B33" s="1" t="s">
        <v>266</v>
      </c>
      <c r="C33" s="1">
        <v>4</v>
      </c>
      <c r="D33" s="1" t="s">
        <v>253</v>
      </c>
      <c r="E33" s="1" t="s">
        <v>42</v>
      </c>
      <c r="F33" s="1">
        <v>24</v>
      </c>
      <c r="G33" s="1" t="s">
        <v>54</v>
      </c>
      <c r="H33" s="1" t="s">
        <v>44</v>
      </c>
      <c r="I33" s="1" t="s">
        <v>45</v>
      </c>
      <c r="J33" s="1" t="s">
        <v>46</v>
      </c>
      <c r="K33" s="1" t="s">
        <v>107</v>
      </c>
      <c r="L33" s="1" t="s">
        <v>98</v>
      </c>
      <c r="M33" s="1">
        <v>3</v>
      </c>
      <c r="N33" s="1" t="s">
        <v>80</v>
      </c>
      <c r="O33" s="1" t="s">
        <v>50</v>
      </c>
      <c r="P33" s="1" t="s">
        <v>73</v>
      </c>
      <c r="Q33" s="1">
        <v>2</v>
      </c>
      <c r="R33" s="1">
        <v>4</v>
      </c>
      <c r="S33" s="1">
        <v>2</v>
      </c>
      <c r="T33" s="1">
        <v>1</v>
      </c>
      <c r="U33" s="1">
        <v>1</v>
      </c>
      <c r="V33" s="1">
        <v>4</v>
      </c>
      <c r="W33" s="1">
        <v>2</v>
      </c>
      <c r="X33" s="1">
        <v>3</v>
      </c>
      <c r="Y33" s="1">
        <v>3</v>
      </c>
      <c r="Z33" s="1">
        <v>3</v>
      </c>
      <c r="AA33" s="1">
        <v>3</v>
      </c>
      <c r="AB33" s="1">
        <v>2</v>
      </c>
      <c r="AC33" s="1">
        <v>3</v>
      </c>
      <c r="AD33" s="1">
        <v>4</v>
      </c>
      <c r="AE33" s="1">
        <v>2</v>
      </c>
      <c r="AF33" s="1">
        <v>2</v>
      </c>
      <c r="AG33" s="1">
        <v>2</v>
      </c>
      <c r="AH33" s="1">
        <v>1</v>
      </c>
      <c r="AI33" s="1">
        <v>1</v>
      </c>
      <c r="AJ33" s="1">
        <v>2</v>
      </c>
      <c r="AK33" s="1">
        <v>1</v>
      </c>
      <c r="AL33" s="1">
        <v>1</v>
      </c>
      <c r="AM33" s="1">
        <v>2</v>
      </c>
      <c r="AN33" s="1">
        <v>2</v>
      </c>
      <c r="AO33" s="1">
        <v>1</v>
      </c>
      <c r="AP33" s="1">
        <v>1</v>
      </c>
      <c r="AQ33" s="1" t="s">
        <v>56</v>
      </c>
      <c r="AR33" s="1" t="s">
        <v>56</v>
      </c>
      <c r="AS33" s="1" t="s">
        <v>56</v>
      </c>
      <c r="AT33" s="1" t="s">
        <v>53</v>
      </c>
      <c r="AU33" s="1" t="s">
        <v>53</v>
      </c>
      <c r="AV33" s="1" t="s">
        <v>52</v>
      </c>
      <c r="AW33" s="1" t="s">
        <v>53</v>
      </c>
      <c r="AX33" s="1" t="s">
        <v>53</v>
      </c>
      <c r="AY33" s="1" t="s">
        <v>53</v>
      </c>
      <c r="AZ33" s="1" t="s">
        <v>52</v>
      </c>
      <c r="BA33" s="1" t="s">
        <v>56</v>
      </c>
      <c r="BB33" s="1" t="s">
        <v>53</v>
      </c>
      <c r="BC33" s="1" t="s">
        <v>31</v>
      </c>
      <c r="BD33" s="1" t="s">
        <v>108</v>
      </c>
      <c r="BE33" s="1"/>
      <c r="BF33" s="7">
        <f t="shared" si="0"/>
        <v>2.3333333333333335</v>
      </c>
      <c r="BG33" s="7" t="str">
        <f t="shared" si="1"/>
        <v>Dissatisfied</v>
      </c>
      <c r="BH33" s="2">
        <f t="shared" si="2"/>
        <v>2.6666666666666665</v>
      </c>
      <c r="BI33" s="2" t="str">
        <f t="shared" si="3"/>
        <v>Neutral</v>
      </c>
      <c r="BJ33" s="2">
        <f t="shared" si="4"/>
        <v>2.6</v>
      </c>
      <c r="BK33" s="2" t="str">
        <f t="shared" si="5"/>
        <v>Neutral</v>
      </c>
      <c r="BL33" s="2">
        <f t="shared" si="6"/>
        <v>1.2</v>
      </c>
      <c r="BM33" s="2" t="str">
        <f t="shared" si="7"/>
        <v>Very Dissatisfied</v>
      </c>
      <c r="BN33" s="2">
        <f t="shared" si="8"/>
        <v>1.5</v>
      </c>
      <c r="BO33" s="2" t="str">
        <f t="shared" si="9"/>
        <v>Very Dissatisfied</v>
      </c>
    </row>
    <row r="34" spans="1:67" ht="27" customHeight="1" x14ac:dyDescent="0.3">
      <c r="A34" s="1" t="s">
        <v>41</v>
      </c>
      <c r="B34" s="1" t="s">
        <v>265</v>
      </c>
      <c r="C34" s="1">
        <v>4</v>
      </c>
      <c r="D34" s="1" t="s">
        <v>253</v>
      </c>
      <c r="E34" s="1" t="s">
        <v>42</v>
      </c>
      <c r="F34" s="1">
        <v>31</v>
      </c>
      <c r="G34" s="1" t="s">
        <v>43</v>
      </c>
      <c r="H34" s="1" t="s">
        <v>44</v>
      </c>
      <c r="I34" s="1" t="s">
        <v>45</v>
      </c>
      <c r="J34" s="1" t="s">
        <v>88</v>
      </c>
      <c r="K34" s="1" t="s">
        <v>132</v>
      </c>
      <c r="L34" s="1" t="s">
        <v>98</v>
      </c>
      <c r="M34" s="1">
        <v>4</v>
      </c>
      <c r="N34" s="1" t="s">
        <v>80</v>
      </c>
      <c r="O34" s="1" t="s">
        <v>50</v>
      </c>
      <c r="P34" s="1" t="s">
        <v>133</v>
      </c>
      <c r="Q34" s="1">
        <v>5</v>
      </c>
      <c r="R34" s="1">
        <v>2</v>
      </c>
      <c r="S34" s="1">
        <v>3</v>
      </c>
      <c r="T34" s="1">
        <v>1</v>
      </c>
      <c r="U34" s="1">
        <v>3</v>
      </c>
      <c r="V34" s="1">
        <v>5</v>
      </c>
      <c r="W34" s="1">
        <v>2</v>
      </c>
      <c r="X34" s="1">
        <v>4</v>
      </c>
      <c r="Y34" s="1">
        <v>4</v>
      </c>
      <c r="Z34" s="1">
        <v>3</v>
      </c>
      <c r="AA34" s="1">
        <v>3</v>
      </c>
      <c r="AB34" s="1">
        <v>2</v>
      </c>
      <c r="AC34" s="1">
        <v>4</v>
      </c>
      <c r="AD34" s="1">
        <v>2</v>
      </c>
      <c r="AE34" s="1">
        <v>4</v>
      </c>
      <c r="AF34" s="1">
        <v>3</v>
      </c>
      <c r="AG34" s="1">
        <v>2</v>
      </c>
      <c r="AH34" s="1">
        <v>2</v>
      </c>
      <c r="AI34" s="1">
        <v>4</v>
      </c>
      <c r="AJ34" s="1">
        <v>5</v>
      </c>
      <c r="AK34" s="1">
        <v>2</v>
      </c>
      <c r="AL34" s="1">
        <v>5</v>
      </c>
      <c r="AM34" s="1">
        <v>5</v>
      </c>
      <c r="AN34" s="1">
        <v>4</v>
      </c>
      <c r="AO34" s="1">
        <v>5</v>
      </c>
      <c r="AP34" s="1">
        <v>5</v>
      </c>
      <c r="AQ34" s="1" t="s">
        <v>56</v>
      </c>
      <c r="AR34" s="1" t="s">
        <v>53</v>
      </c>
      <c r="AS34" s="1" t="s">
        <v>52</v>
      </c>
      <c r="AT34" s="1" t="s">
        <v>52</v>
      </c>
      <c r="AU34" s="1" t="s">
        <v>52</v>
      </c>
      <c r="AV34" s="1" t="s">
        <v>56</v>
      </c>
      <c r="AW34" s="1" t="s">
        <v>56</v>
      </c>
      <c r="AX34" s="1" t="s">
        <v>53</v>
      </c>
      <c r="AY34" s="1" t="s">
        <v>53</v>
      </c>
      <c r="AZ34" s="1" t="s">
        <v>52</v>
      </c>
      <c r="BA34" s="1" t="s">
        <v>53</v>
      </c>
      <c r="BB34" s="1" t="s">
        <v>56</v>
      </c>
      <c r="BC34" s="1" t="s">
        <v>134</v>
      </c>
      <c r="BD34" s="1" t="s">
        <v>135</v>
      </c>
      <c r="BE34" s="1" t="s">
        <v>136</v>
      </c>
      <c r="BF34" s="7">
        <f t="shared" si="0"/>
        <v>3.1666666666666665</v>
      </c>
      <c r="BG34" s="7" t="str">
        <f t="shared" si="1"/>
        <v>Neutral</v>
      </c>
      <c r="BH34" s="2">
        <f t="shared" si="2"/>
        <v>3</v>
      </c>
      <c r="BI34" s="2" t="str">
        <f t="shared" si="3"/>
        <v>Neutral</v>
      </c>
      <c r="BJ34" s="2">
        <f t="shared" si="4"/>
        <v>3</v>
      </c>
      <c r="BK34" s="2" t="str">
        <f t="shared" si="5"/>
        <v>Neutral</v>
      </c>
      <c r="BL34" s="2">
        <f t="shared" si="6"/>
        <v>3.6</v>
      </c>
      <c r="BM34" s="2" t="str">
        <f t="shared" si="7"/>
        <v>Satisfied</v>
      </c>
      <c r="BN34" s="2">
        <f t="shared" si="8"/>
        <v>4.75</v>
      </c>
      <c r="BO34" s="2" t="str">
        <f t="shared" si="9"/>
        <v>Very Satisfied</v>
      </c>
    </row>
    <row r="35" spans="1:67" ht="27" customHeight="1" x14ac:dyDescent="0.3">
      <c r="A35" s="1" t="s">
        <v>41</v>
      </c>
      <c r="B35" s="1" t="s">
        <v>266</v>
      </c>
      <c r="C35" s="1">
        <v>4</v>
      </c>
      <c r="D35" s="1" t="s">
        <v>253</v>
      </c>
      <c r="E35" s="1" t="s">
        <v>42</v>
      </c>
      <c r="F35" s="1">
        <v>40</v>
      </c>
      <c r="G35" s="1" t="s">
        <v>54</v>
      </c>
      <c r="H35" s="1" t="s">
        <v>44</v>
      </c>
      <c r="I35" s="1" t="s">
        <v>45</v>
      </c>
      <c r="J35" s="1" t="s">
        <v>46</v>
      </c>
      <c r="K35" s="1" t="s">
        <v>139</v>
      </c>
      <c r="L35" s="1" t="s">
        <v>98</v>
      </c>
      <c r="M35" s="1">
        <v>5</v>
      </c>
      <c r="N35" s="1" t="s">
        <v>80</v>
      </c>
      <c r="O35" s="1" t="s">
        <v>50</v>
      </c>
      <c r="P35" s="1" t="s">
        <v>73</v>
      </c>
      <c r="Q35" s="1">
        <v>1</v>
      </c>
      <c r="R35" s="1">
        <v>3</v>
      </c>
      <c r="S35" s="1">
        <v>3</v>
      </c>
      <c r="T35" s="1">
        <v>3</v>
      </c>
      <c r="U35" s="1">
        <v>4</v>
      </c>
      <c r="V35" s="1">
        <v>5</v>
      </c>
      <c r="W35" s="1">
        <v>5</v>
      </c>
      <c r="X35" s="1">
        <v>4</v>
      </c>
      <c r="Y35" s="1">
        <v>5</v>
      </c>
      <c r="Z35" s="1">
        <v>5</v>
      </c>
      <c r="AA35" s="1">
        <v>4</v>
      </c>
      <c r="AB35" s="1">
        <v>2</v>
      </c>
      <c r="AC35" s="1">
        <v>3</v>
      </c>
      <c r="AD35" s="1">
        <v>5</v>
      </c>
      <c r="AE35" s="1">
        <v>2</v>
      </c>
      <c r="AF35" s="1">
        <v>3</v>
      </c>
      <c r="AG35" s="1">
        <v>4</v>
      </c>
      <c r="AH35" s="1">
        <v>2</v>
      </c>
      <c r="AI35" s="1">
        <v>3</v>
      </c>
      <c r="AJ35" s="1">
        <v>5</v>
      </c>
      <c r="AK35" s="1">
        <v>3</v>
      </c>
      <c r="AL35" s="1">
        <v>2</v>
      </c>
      <c r="AM35" s="1">
        <v>4</v>
      </c>
      <c r="AN35" s="1">
        <v>4</v>
      </c>
      <c r="AO35" s="1">
        <v>3</v>
      </c>
      <c r="AP35" s="1">
        <v>3</v>
      </c>
      <c r="AQ35" s="1" t="s">
        <v>56</v>
      </c>
      <c r="AR35" s="1" t="s">
        <v>52</v>
      </c>
      <c r="AS35" s="1" t="s">
        <v>52</v>
      </c>
      <c r="AT35" s="1" t="s">
        <v>52</v>
      </c>
      <c r="AU35" s="1" t="s">
        <v>56</v>
      </c>
      <c r="AV35" s="1" t="s">
        <v>52</v>
      </c>
      <c r="AW35" s="1" t="s">
        <v>52</v>
      </c>
      <c r="AX35" s="1" t="s">
        <v>53</v>
      </c>
      <c r="AY35" s="1" t="s">
        <v>52</v>
      </c>
      <c r="AZ35" s="1" t="s">
        <v>56</v>
      </c>
      <c r="BA35" s="1" t="s">
        <v>53</v>
      </c>
      <c r="BB35" s="1" t="s">
        <v>53</v>
      </c>
      <c r="BC35" s="1" t="s">
        <v>140</v>
      </c>
      <c r="BD35" s="1" t="s">
        <v>141</v>
      </c>
      <c r="BE35" s="1" t="s">
        <v>142</v>
      </c>
      <c r="BF35" s="7">
        <f t="shared" ref="BF35:BF66" si="10">AVERAGE(Q35:V35)</f>
        <v>3.1666666666666665</v>
      </c>
      <c r="BG35" s="7" t="str">
        <f t="shared" ref="BG35:BG66" si="11">IF(BF35&gt;=4.2, "Very Satisfied", IF(BF35&gt;=3.4, "Satisfied", IF(BF35&gt;=2.6, "Neutral", IF(BF35&gt;=1.8, "Dissatisfied", "Very Dissatisfied"))))</f>
        <v>Neutral</v>
      </c>
      <c r="BH35" s="2">
        <f t="shared" ref="BH35:BH66" si="12">AVERAGE(W35:AB35)</f>
        <v>4.166666666666667</v>
      </c>
      <c r="BI35" s="2" t="str">
        <f t="shared" ref="BI35:BI66" si="13">IF(BH35&gt;=4.2, "Very Satisfied", IF(BH35&gt;=3.4, "Satisfied", IF(BH35&gt;=2.6, "Neutral", IF(BH35&gt;=1.8, "Dissatisfied", "Very Dissatisfied"))))</f>
        <v>Satisfied</v>
      </c>
      <c r="BJ35" s="2">
        <f t="shared" ref="BJ35:BJ66" si="14">AVERAGE(AC35:AG35)</f>
        <v>3.4</v>
      </c>
      <c r="BK35" s="2" t="str">
        <f t="shared" ref="BK35:BK66" si="15">IF(BJ35&gt;=4.2, "Very Satisfied", IF(BJ35&gt;=3.4, "Satisfied", IF(BJ35&gt;=2.6, "Neutral", IF(BJ35&gt;=1.8, "Dissatisfied", "Very Dissatisfied"))))</f>
        <v>Satisfied</v>
      </c>
      <c r="BL35" s="2">
        <f t="shared" ref="BL35:BL66" si="16">AVERAGE(AH35:AL35)</f>
        <v>3</v>
      </c>
      <c r="BM35" s="2" t="str">
        <f t="shared" ref="BM35:BM66" si="17">IF(BL35&gt;=4.2, "Very Satisfied", IF(BL35&gt;=3.4, "Satisfied", IF(BL35&gt;=2.6, "Neutral", IF(BL35&gt;=1.8, "Dissatisfied", "Very Dissatisfied"))))</f>
        <v>Neutral</v>
      </c>
      <c r="BN35" s="2">
        <f t="shared" ref="BN35:BN66" si="18">AVERAGE(AM35:AP35)</f>
        <v>3.5</v>
      </c>
      <c r="BO35" s="2" t="str">
        <f t="shared" ref="BO35:BO66" si="19">IF(BN35&gt;=4.2, "Very Satisfied", IF(BN35&gt;=3.4, "Satisfied", IF(BN35&gt;=2.6, "Neutral", IF(BN35&gt;=1.8, "Dissatisfied", "Very Dissatisfied"))))</f>
        <v>Satisfied</v>
      </c>
    </row>
    <row r="36" spans="1:67" ht="27" customHeight="1" x14ac:dyDescent="0.3">
      <c r="A36" s="1" t="s">
        <v>174</v>
      </c>
      <c r="B36" s="1" t="s">
        <v>267</v>
      </c>
      <c r="C36" s="1">
        <v>5</v>
      </c>
      <c r="D36" s="1" t="s">
        <v>253</v>
      </c>
      <c r="E36" s="1" t="s">
        <v>42</v>
      </c>
      <c r="F36" s="1">
        <v>20</v>
      </c>
      <c r="G36" s="1" t="s">
        <v>54</v>
      </c>
      <c r="H36" s="1" t="s">
        <v>44</v>
      </c>
      <c r="I36" s="1" t="s">
        <v>100</v>
      </c>
      <c r="J36" s="1" t="s">
        <v>94</v>
      </c>
      <c r="K36" s="1" t="s">
        <v>47</v>
      </c>
      <c r="L36" s="1" t="s">
        <v>48</v>
      </c>
      <c r="M36" s="1">
        <v>6</v>
      </c>
      <c r="N36" s="1" t="s">
        <v>76</v>
      </c>
      <c r="O36" s="1" t="s">
        <v>50</v>
      </c>
      <c r="P36" s="1" t="s">
        <v>73</v>
      </c>
      <c r="Q36" s="1">
        <v>4</v>
      </c>
      <c r="R36" s="1">
        <v>4</v>
      </c>
      <c r="S36" s="1">
        <v>4</v>
      </c>
      <c r="T36" s="1">
        <v>4</v>
      </c>
      <c r="U36" s="1">
        <v>2</v>
      </c>
      <c r="V36" s="1">
        <v>5</v>
      </c>
      <c r="W36" s="1">
        <v>5</v>
      </c>
      <c r="X36" s="1">
        <v>4</v>
      </c>
      <c r="Y36" s="1">
        <v>4</v>
      </c>
      <c r="Z36" s="1">
        <v>4</v>
      </c>
      <c r="AA36" s="1">
        <v>4</v>
      </c>
      <c r="AB36" s="1">
        <v>2</v>
      </c>
      <c r="AC36" s="1">
        <v>4</v>
      </c>
      <c r="AD36" s="1">
        <v>4</v>
      </c>
      <c r="AE36" s="1">
        <v>4</v>
      </c>
      <c r="AF36" s="1">
        <v>4</v>
      </c>
      <c r="AG36" s="1">
        <v>3</v>
      </c>
      <c r="AH36" s="1">
        <v>2</v>
      </c>
      <c r="AI36" s="1">
        <v>2</v>
      </c>
      <c r="AJ36" s="1">
        <v>3</v>
      </c>
      <c r="AK36" s="1">
        <v>3</v>
      </c>
      <c r="AL36" s="1">
        <v>2</v>
      </c>
      <c r="AM36" s="1">
        <v>3</v>
      </c>
      <c r="AN36" s="1">
        <v>4</v>
      </c>
      <c r="AO36" s="1">
        <v>2</v>
      </c>
      <c r="AP36" s="1">
        <v>1</v>
      </c>
      <c r="AQ36" s="1" t="s">
        <v>56</v>
      </c>
      <c r="AR36" s="1" t="s">
        <v>53</v>
      </c>
      <c r="AS36" s="1" t="s">
        <v>52</v>
      </c>
      <c r="AT36" s="1" t="s">
        <v>52</v>
      </c>
      <c r="AU36" s="1" t="s">
        <v>52</v>
      </c>
      <c r="AV36" s="1" t="s">
        <v>52</v>
      </c>
      <c r="AW36" s="1" t="s">
        <v>52</v>
      </c>
      <c r="AX36" s="1" t="s">
        <v>56</v>
      </c>
      <c r="AY36" s="1" t="s">
        <v>53</v>
      </c>
      <c r="AZ36" s="1" t="s">
        <v>52</v>
      </c>
      <c r="BA36" s="1" t="s">
        <v>56</v>
      </c>
      <c r="BB36" s="1" t="s">
        <v>53</v>
      </c>
      <c r="BC36" s="1" t="s">
        <v>194</v>
      </c>
      <c r="BD36" s="1"/>
      <c r="BE36" s="1"/>
      <c r="BF36" s="7">
        <f t="shared" si="10"/>
        <v>3.8333333333333335</v>
      </c>
      <c r="BG36" s="7" t="str">
        <f t="shared" si="11"/>
        <v>Satisfied</v>
      </c>
      <c r="BH36" s="2">
        <f t="shared" si="12"/>
        <v>3.8333333333333335</v>
      </c>
      <c r="BI36" s="2" t="str">
        <f t="shared" si="13"/>
        <v>Satisfied</v>
      </c>
      <c r="BJ36" s="2">
        <f t="shared" si="14"/>
        <v>3.8</v>
      </c>
      <c r="BK36" s="2" t="str">
        <f t="shared" si="15"/>
        <v>Satisfied</v>
      </c>
      <c r="BL36" s="2">
        <f t="shared" si="16"/>
        <v>2.4</v>
      </c>
      <c r="BM36" s="2" t="str">
        <f t="shared" si="17"/>
        <v>Dissatisfied</v>
      </c>
      <c r="BN36" s="2">
        <f t="shared" si="18"/>
        <v>2.5</v>
      </c>
      <c r="BO36" s="2" t="str">
        <f t="shared" si="19"/>
        <v>Dissatisfied</v>
      </c>
    </row>
    <row r="37" spans="1:67" ht="27" customHeight="1" x14ac:dyDescent="0.3">
      <c r="A37" s="1" t="s">
        <v>174</v>
      </c>
      <c r="B37" s="1" t="s">
        <v>268</v>
      </c>
      <c r="C37" s="1">
        <v>5</v>
      </c>
      <c r="D37" s="1" t="s">
        <v>253</v>
      </c>
      <c r="E37" s="1" t="s">
        <v>42</v>
      </c>
      <c r="F37" s="1">
        <v>62</v>
      </c>
      <c r="G37" s="1" t="s">
        <v>43</v>
      </c>
      <c r="H37" s="1" t="s">
        <v>44</v>
      </c>
      <c r="I37" s="1" t="s">
        <v>45</v>
      </c>
      <c r="J37" s="1" t="s">
        <v>46</v>
      </c>
      <c r="K37" s="1" t="s">
        <v>89</v>
      </c>
      <c r="L37" s="1" t="s">
        <v>173</v>
      </c>
      <c r="M37" s="1">
        <v>2</v>
      </c>
      <c r="N37" s="1" t="s">
        <v>49</v>
      </c>
      <c r="O37" s="1" t="s">
        <v>50</v>
      </c>
      <c r="P37" s="1" t="s">
        <v>133</v>
      </c>
      <c r="Q37" s="1">
        <v>2</v>
      </c>
      <c r="R37" s="1">
        <v>4</v>
      </c>
      <c r="S37" s="1">
        <v>2</v>
      </c>
      <c r="T37" s="1">
        <v>4</v>
      </c>
      <c r="U37" s="1">
        <v>4</v>
      </c>
      <c r="V37" s="1">
        <v>5</v>
      </c>
      <c r="W37" s="1">
        <v>2</v>
      </c>
      <c r="X37" s="1">
        <v>4</v>
      </c>
      <c r="Y37" s="1">
        <v>2</v>
      </c>
      <c r="Z37" s="1">
        <v>4</v>
      </c>
      <c r="AA37" s="1">
        <v>4</v>
      </c>
      <c r="AB37" s="1">
        <v>5</v>
      </c>
      <c r="AC37" s="1">
        <v>2</v>
      </c>
      <c r="AD37" s="1">
        <v>4</v>
      </c>
      <c r="AE37" s="1">
        <v>4</v>
      </c>
      <c r="AF37" s="1">
        <v>3</v>
      </c>
      <c r="AG37" s="1">
        <v>2</v>
      </c>
      <c r="AH37" s="1">
        <v>1</v>
      </c>
      <c r="AI37" s="1">
        <v>2</v>
      </c>
      <c r="AJ37" s="1">
        <v>2</v>
      </c>
      <c r="AK37" s="1">
        <v>2</v>
      </c>
      <c r="AL37" s="1">
        <v>2</v>
      </c>
      <c r="AM37" s="1">
        <v>3</v>
      </c>
      <c r="AN37" s="1">
        <v>4</v>
      </c>
      <c r="AO37" s="1">
        <v>4</v>
      </c>
      <c r="AP37" s="1">
        <v>2</v>
      </c>
      <c r="AQ37" s="1" t="s">
        <v>52</v>
      </c>
      <c r="AR37" s="1" t="s">
        <v>52</v>
      </c>
      <c r="AS37" s="1" t="s">
        <v>52</v>
      </c>
      <c r="AT37" s="1" t="s">
        <v>52</v>
      </c>
      <c r="AU37" s="1" t="s">
        <v>52</v>
      </c>
      <c r="AV37" s="1" t="s">
        <v>53</v>
      </c>
      <c r="AW37" s="1" t="s">
        <v>53</v>
      </c>
      <c r="AX37" s="1" t="s">
        <v>52</v>
      </c>
      <c r="AY37" s="1" t="s">
        <v>52</v>
      </c>
      <c r="AZ37" s="1" t="s">
        <v>52</v>
      </c>
      <c r="BA37" s="1" t="s">
        <v>53</v>
      </c>
      <c r="BB37" s="1" t="s">
        <v>53</v>
      </c>
      <c r="BC37" s="1" t="s">
        <v>196</v>
      </c>
      <c r="BD37" s="1"/>
      <c r="BE37" s="1"/>
      <c r="BF37" s="7">
        <f t="shared" si="10"/>
        <v>3.5</v>
      </c>
      <c r="BG37" s="7" t="str">
        <f t="shared" si="11"/>
        <v>Satisfied</v>
      </c>
      <c r="BH37" s="2">
        <f t="shared" si="12"/>
        <v>3.5</v>
      </c>
      <c r="BI37" s="2" t="str">
        <f t="shared" si="13"/>
        <v>Satisfied</v>
      </c>
      <c r="BJ37" s="2">
        <f t="shared" si="14"/>
        <v>3</v>
      </c>
      <c r="BK37" s="2" t="str">
        <f t="shared" si="15"/>
        <v>Neutral</v>
      </c>
      <c r="BL37" s="2">
        <f t="shared" si="16"/>
        <v>1.8</v>
      </c>
      <c r="BM37" s="2" t="str">
        <f t="shared" si="17"/>
        <v>Dissatisfied</v>
      </c>
      <c r="BN37" s="2">
        <f t="shared" si="18"/>
        <v>3.25</v>
      </c>
      <c r="BO37" s="2" t="str">
        <f t="shared" si="19"/>
        <v>Neutral</v>
      </c>
    </row>
    <row r="38" spans="1:67" ht="27" customHeight="1" x14ac:dyDescent="0.3">
      <c r="A38" s="1" t="s">
        <v>174</v>
      </c>
      <c r="B38" s="1" t="s">
        <v>268</v>
      </c>
      <c r="C38" s="1">
        <v>5</v>
      </c>
      <c r="D38" s="1" t="s">
        <v>253</v>
      </c>
      <c r="E38" s="1" t="s">
        <v>42</v>
      </c>
      <c r="F38" s="1">
        <v>22</v>
      </c>
      <c r="G38" s="1" t="s">
        <v>54</v>
      </c>
      <c r="H38" s="1" t="s">
        <v>99</v>
      </c>
      <c r="I38" s="1" t="s">
        <v>100</v>
      </c>
      <c r="J38" s="1" t="s">
        <v>94</v>
      </c>
      <c r="K38" s="1" t="s">
        <v>47</v>
      </c>
      <c r="L38" s="1" t="s">
        <v>48</v>
      </c>
      <c r="M38" s="1">
        <v>5</v>
      </c>
      <c r="N38" s="1" t="s">
        <v>80</v>
      </c>
      <c r="O38" s="1" t="s">
        <v>50</v>
      </c>
      <c r="P38" s="1" t="s">
        <v>73</v>
      </c>
      <c r="Q38" s="1">
        <v>4</v>
      </c>
      <c r="R38" s="1">
        <v>4</v>
      </c>
      <c r="S38" s="1">
        <v>4</v>
      </c>
      <c r="T38" s="1">
        <v>4</v>
      </c>
      <c r="U38" s="1">
        <v>3</v>
      </c>
      <c r="V38" s="1">
        <v>5</v>
      </c>
      <c r="W38" s="1">
        <v>4</v>
      </c>
      <c r="X38" s="1">
        <v>4</v>
      </c>
      <c r="Y38" s="1">
        <v>4</v>
      </c>
      <c r="Z38" s="1">
        <v>4</v>
      </c>
      <c r="AA38" s="1">
        <v>3</v>
      </c>
      <c r="AB38" s="1">
        <v>5</v>
      </c>
      <c r="AC38" s="1">
        <v>4</v>
      </c>
      <c r="AD38" s="1">
        <v>4</v>
      </c>
      <c r="AE38" s="1">
        <v>2</v>
      </c>
      <c r="AF38" s="1">
        <v>2</v>
      </c>
      <c r="AG38" s="1">
        <v>4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  <c r="AM38" s="1">
        <v>2</v>
      </c>
      <c r="AN38" s="1">
        <v>3</v>
      </c>
      <c r="AO38" s="1">
        <v>4</v>
      </c>
      <c r="AP38" s="1">
        <v>3</v>
      </c>
      <c r="AQ38" s="1" t="s">
        <v>52</v>
      </c>
      <c r="AR38" s="1" t="s">
        <v>52</v>
      </c>
      <c r="AS38" s="1" t="s">
        <v>52</v>
      </c>
      <c r="AT38" s="1" t="s">
        <v>52</v>
      </c>
      <c r="AU38" s="1" t="s">
        <v>52</v>
      </c>
      <c r="AV38" s="1" t="s">
        <v>52</v>
      </c>
      <c r="AW38" s="1" t="s">
        <v>52</v>
      </c>
      <c r="AX38" s="1" t="s">
        <v>53</v>
      </c>
      <c r="AY38" s="1" t="s">
        <v>53</v>
      </c>
      <c r="AZ38" s="1" t="s">
        <v>52</v>
      </c>
      <c r="BA38" s="1" t="s">
        <v>52</v>
      </c>
      <c r="BB38" s="1" t="s">
        <v>53</v>
      </c>
      <c r="BC38" s="1" t="s">
        <v>197</v>
      </c>
      <c r="BD38" s="1" t="s">
        <v>198</v>
      </c>
      <c r="BE38" s="1" t="s">
        <v>199</v>
      </c>
      <c r="BF38" s="7">
        <f t="shared" si="10"/>
        <v>4</v>
      </c>
      <c r="BG38" s="7" t="str">
        <f t="shared" si="11"/>
        <v>Satisfied</v>
      </c>
      <c r="BH38" s="2">
        <f t="shared" si="12"/>
        <v>4</v>
      </c>
      <c r="BI38" s="2" t="str">
        <f t="shared" si="13"/>
        <v>Satisfied</v>
      </c>
      <c r="BJ38" s="2">
        <f t="shared" si="14"/>
        <v>3.2</v>
      </c>
      <c r="BK38" s="2" t="str">
        <f t="shared" si="15"/>
        <v>Neutral</v>
      </c>
      <c r="BL38" s="2">
        <f t="shared" si="16"/>
        <v>2</v>
      </c>
      <c r="BM38" s="2" t="str">
        <f t="shared" si="17"/>
        <v>Dissatisfied</v>
      </c>
      <c r="BN38" s="2">
        <f t="shared" si="18"/>
        <v>3</v>
      </c>
      <c r="BO38" s="2" t="str">
        <f t="shared" si="19"/>
        <v>Neutral</v>
      </c>
    </row>
    <row r="39" spans="1:67" ht="27" customHeight="1" x14ac:dyDescent="0.3">
      <c r="A39" s="1" t="s">
        <v>174</v>
      </c>
      <c r="B39" s="1" t="s">
        <v>269</v>
      </c>
      <c r="C39" s="1">
        <v>5</v>
      </c>
      <c r="D39" s="1" t="s">
        <v>253</v>
      </c>
      <c r="E39" s="1" t="s">
        <v>42</v>
      </c>
      <c r="F39" s="1">
        <v>60</v>
      </c>
      <c r="G39" s="1" t="s">
        <v>43</v>
      </c>
      <c r="H39" s="1" t="s">
        <v>99</v>
      </c>
      <c r="I39" s="1" t="s">
        <v>100</v>
      </c>
      <c r="J39" s="1" t="s">
        <v>46</v>
      </c>
      <c r="K39" s="1" t="s">
        <v>89</v>
      </c>
      <c r="L39" s="1" t="s">
        <v>173</v>
      </c>
      <c r="M39" s="1">
        <v>5</v>
      </c>
      <c r="N39" s="1" t="s">
        <v>49</v>
      </c>
      <c r="O39" s="1" t="s">
        <v>123</v>
      </c>
      <c r="P39" s="1" t="s">
        <v>124</v>
      </c>
      <c r="Q39" s="1">
        <v>4</v>
      </c>
      <c r="R39" s="1">
        <v>4</v>
      </c>
      <c r="S39" s="1">
        <v>3</v>
      </c>
      <c r="T39" s="1">
        <v>4</v>
      </c>
      <c r="U39" s="1">
        <v>4</v>
      </c>
      <c r="V39" s="1">
        <v>3</v>
      </c>
      <c r="W39" s="1">
        <v>4</v>
      </c>
      <c r="X39" s="1">
        <v>4</v>
      </c>
      <c r="Y39" s="1">
        <v>3</v>
      </c>
      <c r="Z39" s="1">
        <v>4</v>
      </c>
      <c r="AA39" s="1">
        <v>4</v>
      </c>
      <c r="AB39" s="1">
        <v>3</v>
      </c>
      <c r="AC39" s="1">
        <v>2</v>
      </c>
      <c r="AD39" s="1">
        <v>4</v>
      </c>
      <c r="AE39" s="1">
        <v>2</v>
      </c>
      <c r="AF39" s="1">
        <v>3</v>
      </c>
      <c r="AG39" s="1">
        <v>4</v>
      </c>
      <c r="AH39" s="1">
        <v>2</v>
      </c>
      <c r="AI39" s="1">
        <v>2</v>
      </c>
      <c r="AJ39" s="1">
        <v>2</v>
      </c>
      <c r="AK39" s="1">
        <v>3</v>
      </c>
      <c r="AL39" s="1">
        <v>2</v>
      </c>
      <c r="AM39" s="1">
        <v>4</v>
      </c>
      <c r="AN39" s="1">
        <v>2</v>
      </c>
      <c r="AO39" s="1">
        <v>3</v>
      </c>
      <c r="AP39" s="1">
        <v>1</v>
      </c>
      <c r="AQ39" s="1" t="s">
        <v>53</v>
      </c>
      <c r="AR39" s="1" t="s">
        <v>53</v>
      </c>
      <c r="AS39" s="1" t="s">
        <v>52</v>
      </c>
      <c r="AT39" s="1" t="s">
        <v>52</v>
      </c>
      <c r="AU39" s="1" t="s">
        <v>52</v>
      </c>
      <c r="AV39" s="1" t="s">
        <v>53</v>
      </c>
      <c r="AW39" s="1" t="s">
        <v>53</v>
      </c>
      <c r="AX39" s="1" t="s">
        <v>53</v>
      </c>
      <c r="AY39" s="1" t="s">
        <v>53</v>
      </c>
      <c r="AZ39" s="1" t="s">
        <v>52</v>
      </c>
      <c r="BA39" s="1" t="s">
        <v>53</v>
      </c>
      <c r="BB39" s="1" t="s">
        <v>53</v>
      </c>
      <c r="BC39" s="1"/>
      <c r="BD39" s="1"/>
      <c r="BE39" s="1"/>
      <c r="BF39" s="7">
        <f t="shared" si="10"/>
        <v>3.6666666666666665</v>
      </c>
      <c r="BG39" s="7" t="str">
        <f t="shared" si="11"/>
        <v>Satisfied</v>
      </c>
      <c r="BH39" s="2">
        <f t="shared" si="12"/>
        <v>3.6666666666666665</v>
      </c>
      <c r="BI39" s="2" t="str">
        <f t="shared" si="13"/>
        <v>Satisfied</v>
      </c>
      <c r="BJ39" s="2">
        <f t="shared" si="14"/>
        <v>3</v>
      </c>
      <c r="BK39" s="2" t="str">
        <f t="shared" si="15"/>
        <v>Neutral</v>
      </c>
      <c r="BL39" s="2">
        <f t="shared" si="16"/>
        <v>2.2000000000000002</v>
      </c>
      <c r="BM39" s="2" t="str">
        <f t="shared" si="17"/>
        <v>Dissatisfied</v>
      </c>
      <c r="BN39" s="2">
        <f t="shared" si="18"/>
        <v>2.5</v>
      </c>
      <c r="BO39" s="2" t="str">
        <f t="shared" si="19"/>
        <v>Dissatisfied</v>
      </c>
    </row>
    <row r="40" spans="1:67" ht="27" customHeight="1" x14ac:dyDescent="0.3">
      <c r="A40" s="1" t="s">
        <v>174</v>
      </c>
      <c r="B40" s="1" t="s">
        <v>270</v>
      </c>
      <c r="C40" s="1">
        <v>5</v>
      </c>
      <c r="D40" s="1" t="s">
        <v>253</v>
      </c>
      <c r="E40" s="1" t="s">
        <v>42</v>
      </c>
      <c r="F40" s="1">
        <v>62</v>
      </c>
      <c r="G40" s="1" t="s">
        <v>54</v>
      </c>
      <c r="H40" s="1" t="s">
        <v>99</v>
      </c>
      <c r="I40" s="1" t="s">
        <v>100</v>
      </c>
      <c r="J40" s="1" t="s">
        <v>46</v>
      </c>
      <c r="K40" s="1" t="s">
        <v>89</v>
      </c>
      <c r="L40" s="1" t="s">
        <v>173</v>
      </c>
      <c r="M40" s="1">
        <v>4</v>
      </c>
      <c r="N40" s="1" t="s">
        <v>49</v>
      </c>
      <c r="O40" s="1" t="s">
        <v>123</v>
      </c>
      <c r="P40" s="1" t="s">
        <v>124</v>
      </c>
      <c r="Q40" s="1">
        <v>4</v>
      </c>
      <c r="R40" s="1">
        <v>4</v>
      </c>
      <c r="S40" s="1">
        <v>4</v>
      </c>
      <c r="T40" s="1">
        <v>4</v>
      </c>
      <c r="U40" s="1">
        <v>2</v>
      </c>
      <c r="V40" s="1">
        <v>4</v>
      </c>
      <c r="W40" s="1">
        <v>4</v>
      </c>
      <c r="X40" s="1">
        <v>4</v>
      </c>
      <c r="Y40" s="1">
        <v>4</v>
      </c>
      <c r="Z40" s="1">
        <v>4</v>
      </c>
      <c r="AA40" s="1">
        <v>2</v>
      </c>
      <c r="AB40" s="1">
        <v>4</v>
      </c>
      <c r="AC40" s="1">
        <v>4</v>
      </c>
      <c r="AD40" s="1">
        <v>4</v>
      </c>
      <c r="AE40" s="1">
        <v>3</v>
      </c>
      <c r="AF40" s="1">
        <v>2</v>
      </c>
      <c r="AG40" s="1">
        <v>4</v>
      </c>
      <c r="AH40" s="1">
        <v>2</v>
      </c>
      <c r="AI40" s="1">
        <v>4</v>
      </c>
      <c r="AJ40" s="1">
        <v>2</v>
      </c>
      <c r="AK40" s="1">
        <v>4</v>
      </c>
      <c r="AL40" s="1">
        <v>2</v>
      </c>
      <c r="AM40" s="1">
        <v>4</v>
      </c>
      <c r="AN40" s="1">
        <v>3</v>
      </c>
      <c r="AO40" s="1"/>
      <c r="AP40" s="1">
        <v>4</v>
      </c>
      <c r="AQ40" s="1" t="s">
        <v>56</v>
      </c>
      <c r="AR40" s="1" t="s">
        <v>52</v>
      </c>
      <c r="AS40" s="1" t="s">
        <v>52</v>
      </c>
      <c r="AT40" s="1" t="s">
        <v>52</v>
      </c>
      <c r="AU40" s="1" t="s">
        <v>52</v>
      </c>
      <c r="AV40" s="1" t="s">
        <v>53</v>
      </c>
      <c r="AW40" s="1" t="s">
        <v>53</v>
      </c>
      <c r="AX40" s="1" t="s">
        <v>53</v>
      </c>
      <c r="AY40" s="1" t="s">
        <v>53</v>
      </c>
      <c r="AZ40" s="1" t="s">
        <v>52</v>
      </c>
      <c r="BA40" s="1" t="s">
        <v>53</v>
      </c>
      <c r="BB40" s="1" t="s">
        <v>53</v>
      </c>
      <c r="BC40" s="1" t="s">
        <v>181</v>
      </c>
      <c r="BD40" s="1"/>
      <c r="BE40" s="1"/>
      <c r="BF40" s="7">
        <f t="shared" si="10"/>
        <v>3.6666666666666665</v>
      </c>
      <c r="BG40" s="7" t="str">
        <f t="shared" si="11"/>
        <v>Satisfied</v>
      </c>
      <c r="BH40" s="2">
        <f t="shared" si="12"/>
        <v>3.6666666666666665</v>
      </c>
      <c r="BI40" s="2" t="str">
        <f t="shared" si="13"/>
        <v>Satisfied</v>
      </c>
      <c r="BJ40" s="2">
        <f t="shared" si="14"/>
        <v>3.4</v>
      </c>
      <c r="BK40" s="2" t="str">
        <f t="shared" si="15"/>
        <v>Satisfied</v>
      </c>
      <c r="BL40" s="2">
        <f t="shared" si="16"/>
        <v>2.8</v>
      </c>
      <c r="BM40" s="2" t="str">
        <f t="shared" si="17"/>
        <v>Neutral</v>
      </c>
      <c r="BN40" s="2">
        <f t="shared" si="18"/>
        <v>3.6666666666666665</v>
      </c>
      <c r="BO40" s="2" t="str">
        <f t="shared" si="19"/>
        <v>Satisfied</v>
      </c>
    </row>
    <row r="41" spans="1:67" ht="27" customHeight="1" x14ac:dyDescent="0.3">
      <c r="A41" s="1" t="s">
        <v>174</v>
      </c>
      <c r="B41" s="1" t="s">
        <v>270</v>
      </c>
      <c r="C41" s="1">
        <v>5</v>
      </c>
      <c r="D41" s="1" t="s">
        <v>253</v>
      </c>
      <c r="E41" s="1" t="s">
        <v>42</v>
      </c>
      <c r="F41" s="1">
        <v>33</v>
      </c>
      <c r="G41" s="1" t="s">
        <v>54</v>
      </c>
      <c r="H41" s="1" t="s">
        <v>99</v>
      </c>
      <c r="I41" s="1" t="s">
        <v>100</v>
      </c>
      <c r="J41" s="1" t="s">
        <v>46</v>
      </c>
      <c r="K41" s="1" t="s">
        <v>89</v>
      </c>
      <c r="L41" s="1" t="s">
        <v>173</v>
      </c>
      <c r="M41" s="1">
        <v>5</v>
      </c>
      <c r="N41" s="1" t="s">
        <v>49</v>
      </c>
      <c r="O41" s="1" t="s">
        <v>50</v>
      </c>
      <c r="P41" s="1" t="s">
        <v>73</v>
      </c>
      <c r="Q41" s="1">
        <v>4</v>
      </c>
      <c r="R41" s="1">
        <v>4</v>
      </c>
      <c r="S41" s="1">
        <v>4</v>
      </c>
      <c r="T41" s="1">
        <v>5</v>
      </c>
      <c r="U41" s="1">
        <v>4</v>
      </c>
      <c r="V41" s="1">
        <v>5</v>
      </c>
      <c r="W41" s="1">
        <v>4</v>
      </c>
      <c r="X41" s="1">
        <v>4</v>
      </c>
      <c r="Y41" s="1">
        <v>4</v>
      </c>
      <c r="Z41" s="1">
        <v>5</v>
      </c>
      <c r="AA41" s="1">
        <v>4</v>
      </c>
      <c r="AB41" s="1">
        <v>5</v>
      </c>
      <c r="AC41" s="1">
        <v>5</v>
      </c>
      <c r="AD41" s="1">
        <v>5</v>
      </c>
      <c r="AE41" s="1">
        <v>1</v>
      </c>
      <c r="AF41" s="1">
        <v>3</v>
      </c>
      <c r="AG41" s="1">
        <v>5</v>
      </c>
      <c r="AH41" s="1">
        <v>2</v>
      </c>
      <c r="AI41" s="1">
        <v>4</v>
      </c>
      <c r="AJ41" s="1">
        <v>1</v>
      </c>
      <c r="AK41" s="1">
        <v>5</v>
      </c>
      <c r="AL41" s="1">
        <v>2</v>
      </c>
      <c r="AM41" s="1">
        <v>4</v>
      </c>
      <c r="AN41" s="1">
        <v>4</v>
      </c>
      <c r="AO41" s="1">
        <v>5</v>
      </c>
      <c r="AP41" s="1">
        <v>2</v>
      </c>
      <c r="AQ41" s="1" t="s">
        <v>52</v>
      </c>
      <c r="AR41" s="1" t="s">
        <v>52</v>
      </c>
      <c r="AS41" s="1" t="s">
        <v>52</v>
      </c>
      <c r="AT41" s="1" t="s">
        <v>52</v>
      </c>
      <c r="AU41" s="1" t="s">
        <v>52</v>
      </c>
      <c r="AV41" s="1" t="s">
        <v>53</v>
      </c>
      <c r="AW41" s="1" t="s">
        <v>53</v>
      </c>
      <c r="AX41" s="1" t="s">
        <v>53</v>
      </c>
      <c r="AY41" s="1" t="s">
        <v>53</v>
      </c>
      <c r="AZ41" s="1" t="s">
        <v>52</v>
      </c>
      <c r="BA41" s="1" t="s">
        <v>53</v>
      </c>
      <c r="BB41" s="1" t="s">
        <v>53</v>
      </c>
      <c r="BC41" s="1" t="s">
        <v>200</v>
      </c>
      <c r="BD41" s="1" t="s">
        <v>201</v>
      </c>
      <c r="BE41" s="1"/>
      <c r="BF41" s="7">
        <f t="shared" si="10"/>
        <v>4.333333333333333</v>
      </c>
      <c r="BG41" s="7" t="str">
        <f t="shared" si="11"/>
        <v>Very Satisfied</v>
      </c>
      <c r="BH41" s="2">
        <f t="shared" si="12"/>
        <v>4.333333333333333</v>
      </c>
      <c r="BI41" s="2" t="str">
        <f t="shared" si="13"/>
        <v>Very Satisfied</v>
      </c>
      <c r="BJ41" s="2">
        <f t="shared" si="14"/>
        <v>3.8</v>
      </c>
      <c r="BK41" s="2" t="str">
        <f t="shared" si="15"/>
        <v>Satisfied</v>
      </c>
      <c r="BL41" s="2">
        <f t="shared" si="16"/>
        <v>2.8</v>
      </c>
      <c r="BM41" s="2" t="str">
        <f t="shared" si="17"/>
        <v>Neutral</v>
      </c>
      <c r="BN41" s="2">
        <f t="shared" si="18"/>
        <v>3.75</v>
      </c>
      <c r="BO41" s="2" t="str">
        <f t="shared" si="19"/>
        <v>Satisfied</v>
      </c>
    </row>
    <row r="42" spans="1:67" ht="27" customHeight="1" x14ac:dyDescent="0.3">
      <c r="A42" s="1" t="s">
        <v>174</v>
      </c>
      <c r="B42" s="1" t="s">
        <v>271</v>
      </c>
      <c r="C42" s="1">
        <v>5</v>
      </c>
      <c r="D42" s="1" t="s">
        <v>253</v>
      </c>
      <c r="E42" s="1" t="s">
        <v>42</v>
      </c>
      <c r="F42" s="1">
        <v>24</v>
      </c>
      <c r="G42" s="1" t="s">
        <v>43</v>
      </c>
      <c r="H42" s="1" t="s">
        <v>44</v>
      </c>
      <c r="I42" s="1" t="s">
        <v>45</v>
      </c>
      <c r="J42" s="1" t="s">
        <v>88</v>
      </c>
      <c r="K42" s="1" t="s">
        <v>132</v>
      </c>
      <c r="L42" s="1" t="s">
        <v>48</v>
      </c>
      <c r="M42" s="1">
        <v>3</v>
      </c>
      <c r="N42" s="1" t="s">
        <v>76</v>
      </c>
      <c r="O42" s="1" t="s">
        <v>50</v>
      </c>
      <c r="P42" s="1" t="s">
        <v>133</v>
      </c>
      <c r="Q42" s="1">
        <v>5</v>
      </c>
      <c r="R42" s="1">
        <v>4</v>
      </c>
      <c r="S42" s="1">
        <v>4</v>
      </c>
      <c r="T42" s="1">
        <v>2</v>
      </c>
      <c r="U42" s="1">
        <v>4</v>
      </c>
      <c r="V42" s="1">
        <v>5</v>
      </c>
      <c r="W42" s="1">
        <v>5</v>
      </c>
      <c r="X42" s="1">
        <v>4</v>
      </c>
      <c r="Y42" s="1">
        <v>4</v>
      </c>
      <c r="Z42" s="1">
        <v>2</v>
      </c>
      <c r="AA42" s="1">
        <v>4</v>
      </c>
      <c r="AB42" s="1">
        <v>5</v>
      </c>
      <c r="AC42" s="1">
        <v>4</v>
      </c>
      <c r="AD42" s="1">
        <v>4</v>
      </c>
      <c r="AE42" s="1">
        <v>4</v>
      </c>
      <c r="AF42" s="1">
        <v>3</v>
      </c>
      <c r="AG42" s="1">
        <v>4</v>
      </c>
      <c r="AH42" s="1">
        <v>3</v>
      </c>
      <c r="AI42" s="1">
        <v>4</v>
      </c>
      <c r="AJ42" s="1">
        <v>2</v>
      </c>
      <c r="AK42" s="1">
        <v>3</v>
      </c>
      <c r="AL42" s="1">
        <v>1</v>
      </c>
      <c r="AM42" s="1">
        <v>4</v>
      </c>
      <c r="AN42" s="1">
        <v>4</v>
      </c>
      <c r="AO42" s="1">
        <v>4</v>
      </c>
      <c r="AP42" s="1">
        <v>4</v>
      </c>
      <c r="AQ42" s="1" t="s">
        <v>52</v>
      </c>
      <c r="AR42" s="1" t="s">
        <v>52</v>
      </c>
      <c r="AS42" s="1" t="s">
        <v>52</v>
      </c>
      <c r="AT42" s="1" t="s">
        <v>52</v>
      </c>
      <c r="AU42" s="1" t="s">
        <v>53</v>
      </c>
      <c r="AV42" s="1" t="s">
        <v>53</v>
      </c>
      <c r="AW42" s="1" t="s">
        <v>53</v>
      </c>
      <c r="AX42" s="1" t="s">
        <v>52</v>
      </c>
      <c r="AY42" s="1" t="s">
        <v>53</v>
      </c>
      <c r="AZ42" s="1" t="s">
        <v>52</v>
      </c>
      <c r="BA42" s="1" t="s">
        <v>52</v>
      </c>
      <c r="BB42" s="1" t="s">
        <v>56</v>
      </c>
      <c r="BC42" s="1" t="s">
        <v>196</v>
      </c>
      <c r="BD42" s="1"/>
      <c r="BE42" s="1"/>
      <c r="BF42" s="7">
        <f t="shared" si="10"/>
        <v>4</v>
      </c>
      <c r="BG42" s="7" t="str">
        <f t="shared" si="11"/>
        <v>Satisfied</v>
      </c>
      <c r="BH42" s="2">
        <f t="shared" si="12"/>
        <v>4</v>
      </c>
      <c r="BI42" s="2" t="str">
        <f t="shared" si="13"/>
        <v>Satisfied</v>
      </c>
      <c r="BJ42" s="2">
        <f t="shared" si="14"/>
        <v>3.8</v>
      </c>
      <c r="BK42" s="2" t="str">
        <f t="shared" si="15"/>
        <v>Satisfied</v>
      </c>
      <c r="BL42" s="2">
        <f t="shared" si="16"/>
        <v>2.6</v>
      </c>
      <c r="BM42" s="2" t="str">
        <f t="shared" si="17"/>
        <v>Neutral</v>
      </c>
      <c r="BN42" s="2">
        <f t="shared" si="18"/>
        <v>4</v>
      </c>
      <c r="BO42" s="2" t="str">
        <f t="shared" si="19"/>
        <v>Satisfied</v>
      </c>
    </row>
    <row r="43" spans="1:67" ht="27" customHeight="1" x14ac:dyDescent="0.3">
      <c r="A43" s="1" t="s">
        <v>174</v>
      </c>
      <c r="B43" s="1" t="s">
        <v>270</v>
      </c>
      <c r="C43" s="1">
        <v>5</v>
      </c>
      <c r="D43" s="1" t="s">
        <v>253</v>
      </c>
      <c r="E43" s="1" t="s">
        <v>42</v>
      </c>
      <c r="F43" s="1">
        <v>60</v>
      </c>
      <c r="G43" s="1" t="s">
        <v>54</v>
      </c>
      <c r="H43" s="1" t="s">
        <v>44</v>
      </c>
      <c r="I43" s="1" t="s">
        <v>100</v>
      </c>
      <c r="J43" s="1" t="s">
        <v>46</v>
      </c>
      <c r="K43" s="1" t="s">
        <v>132</v>
      </c>
      <c r="L43" s="1" t="s">
        <v>173</v>
      </c>
      <c r="M43" s="1">
        <v>5</v>
      </c>
      <c r="N43" s="1" t="s">
        <v>49</v>
      </c>
      <c r="O43" s="1" t="s">
        <v>123</v>
      </c>
      <c r="P43" s="1" t="s">
        <v>124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3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3</v>
      </c>
      <c r="AC43" s="1">
        <v>1</v>
      </c>
      <c r="AD43" s="1">
        <v>4</v>
      </c>
      <c r="AE43" s="1">
        <v>1</v>
      </c>
      <c r="AF43" s="1">
        <v>3</v>
      </c>
      <c r="AG43" s="1">
        <v>2</v>
      </c>
      <c r="AH43" s="1">
        <v>3</v>
      </c>
      <c r="AI43" s="1">
        <v>2</v>
      </c>
      <c r="AJ43" s="1">
        <v>1</v>
      </c>
      <c r="AK43" s="1">
        <v>3</v>
      </c>
      <c r="AL43" s="1">
        <v>3</v>
      </c>
      <c r="AM43" s="1">
        <v>4</v>
      </c>
      <c r="AN43" s="1">
        <v>3</v>
      </c>
      <c r="AO43" s="1">
        <v>2</v>
      </c>
      <c r="AP43" s="1">
        <v>4</v>
      </c>
      <c r="AQ43" s="1" t="s">
        <v>56</v>
      </c>
      <c r="AR43" s="1" t="s">
        <v>56</v>
      </c>
      <c r="AS43" s="1" t="s">
        <v>56</v>
      </c>
      <c r="AT43" s="1" t="s">
        <v>52</v>
      </c>
      <c r="AU43" s="1" t="s">
        <v>56</v>
      </c>
      <c r="AV43" s="1" t="s">
        <v>56</v>
      </c>
      <c r="AW43" s="1" t="s">
        <v>56</v>
      </c>
      <c r="AX43" s="1" t="s">
        <v>53</v>
      </c>
      <c r="AY43" s="1" t="s">
        <v>53</v>
      </c>
      <c r="AZ43" s="1" t="s">
        <v>53</v>
      </c>
      <c r="BA43" s="1" t="s">
        <v>52</v>
      </c>
      <c r="BB43" s="1" t="s">
        <v>53</v>
      </c>
      <c r="BC43" s="1" t="s">
        <v>202</v>
      </c>
      <c r="BD43" s="1"/>
      <c r="BE43" s="1" t="s">
        <v>203</v>
      </c>
      <c r="BF43" s="7">
        <f t="shared" si="10"/>
        <v>1.3333333333333333</v>
      </c>
      <c r="BG43" s="7" t="str">
        <f t="shared" si="11"/>
        <v>Very Dissatisfied</v>
      </c>
      <c r="BH43" s="2">
        <f t="shared" si="12"/>
        <v>1.3333333333333333</v>
      </c>
      <c r="BI43" s="2" t="str">
        <f t="shared" si="13"/>
        <v>Very Dissatisfied</v>
      </c>
      <c r="BJ43" s="2">
        <f t="shared" si="14"/>
        <v>2.2000000000000002</v>
      </c>
      <c r="BK43" s="2" t="str">
        <f t="shared" si="15"/>
        <v>Dissatisfied</v>
      </c>
      <c r="BL43" s="2">
        <f t="shared" si="16"/>
        <v>2.4</v>
      </c>
      <c r="BM43" s="2" t="str">
        <f t="shared" si="17"/>
        <v>Dissatisfied</v>
      </c>
      <c r="BN43" s="2">
        <f t="shared" si="18"/>
        <v>3.25</v>
      </c>
      <c r="BO43" s="2" t="str">
        <f t="shared" si="19"/>
        <v>Neutral</v>
      </c>
    </row>
    <row r="44" spans="1:67" ht="27" customHeight="1" x14ac:dyDescent="0.3">
      <c r="A44" s="1" t="s">
        <v>174</v>
      </c>
      <c r="B44" s="1" t="s">
        <v>270</v>
      </c>
      <c r="C44" s="1">
        <v>5</v>
      </c>
      <c r="D44" s="1" t="s">
        <v>253</v>
      </c>
      <c r="E44" s="1" t="s">
        <v>42</v>
      </c>
      <c r="F44" s="1">
        <v>56</v>
      </c>
      <c r="G44" s="1" t="s">
        <v>54</v>
      </c>
      <c r="H44" s="1" t="s">
        <v>99</v>
      </c>
      <c r="I44" s="1" t="s">
        <v>100</v>
      </c>
      <c r="J44" s="1" t="s">
        <v>46</v>
      </c>
      <c r="K44" s="1" t="s">
        <v>89</v>
      </c>
      <c r="L44" s="1" t="s">
        <v>173</v>
      </c>
      <c r="M44" s="1">
        <v>5</v>
      </c>
      <c r="N44" s="1" t="s">
        <v>49</v>
      </c>
      <c r="O44" s="1" t="s">
        <v>123</v>
      </c>
      <c r="P44" s="1" t="s">
        <v>124</v>
      </c>
      <c r="Q44" s="1">
        <v>4</v>
      </c>
      <c r="R44" s="1">
        <v>4</v>
      </c>
      <c r="S44" s="1">
        <v>5</v>
      </c>
      <c r="T44" s="1">
        <v>3</v>
      </c>
      <c r="U44" s="1">
        <v>4</v>
      </c>
      <c r="V44" s="1">
        <v>4</v>
      </c>
      <c r="W44" s="1">
        <v>4</v>
      </c>
      <c r="X44" s="1">
        <v>4</v>
      </c>
      <c r="Y44" s="1">
        <v>5</v>
      </c>
      <c r="Z44" s="1">
        <v>3</v>
      </c>
      <c r="AA44" s="1">
        <v>4</v>
      </c>
      <c r="AB44" s="1">
        <v>4</v>
      </c>
      <c r="AC44" s="1">
        <v>2</v>
      </c>
      <c r="AD44" s="1">
        <v>4</v>
      </c>
      <c r="AE44" s="1">
        <v>2</v>
      </c>
      <c r="AF44" s="1">
        <v>3</v>
      </c>
      <c r="AG44" s="1">
        <v>4</v>
      </c>
      <c r="AH44" s="1">
        <v>2</v>
      </c>
      <c r="AI44" s="1">
        <v>3</v>
      </c>
      <c r="AJ44" s="1">
        <v>1</v>
      </c>
      <c r="AK44" s="1">
        <v>3</v>
      </c>
      <c r="AL44" s="1">
        <v>1</v>
      </c>
      <c r="AM44" s="1">
        <v>3</v>
      </c>
      <c r="AN44" s="1">
        <v>4</v>
      </c>
      <c r="AO44" s="1">
        <v>3</v>
      </c>
      <c r="AP44" s="1">
        <v>2</v>
      </c>
      <c r="AQ44" s="1" t="s">
        <v>52</v>
      </c>
      <c r="AR44" s="1" t="s">
        <v>53</v>
      </c>
      <c r="AS44" s="1" t="s">
        <v>52</v>
      </c>
      <c r="AT44" s="1" t="s">
        <v>52</v>
      </c>
      <c r="AU44" s="1" t="s">
        <v>53</v>
      </c>
      <c r="AV44" s="1" t="s">
        <v>56</v>
      </c>
      <c r="AW44" s="1" t="s">
        <v>56</v>
      </c>
      <c r="AX44" s="1" t="s">
        <v>53</v>
      </c>
      <c r="AY44" s="1" t="s">
        <v>56</v>
      </c>
      <c r="AZ44" s="1" t="s">
        <v>52</v>
      </c>
      <c r="BA44" s="1" t="s">
        <v>53</v>
      </c>
      <c r="BB44" s="1" t="s">
        <v>56</v>
      </c>
      <c r="BC44" s="1" t="s">
        <v>204</v>
      </c>
      <c r="BD44" s="1" t="s">
        <v>205</v>
      </c>
      <c r="BE44" s="1"/>
      <c r="BF44" s="7">
        <f t="shared" si="10"/>
        <v>4</v>
      </c>
      <c r="BG44" s="7" t="str">
        <f t="shared" si="11"/>
        <v>Satisfied</v>
      </c>
      <c r="BH44" s="2">
        <f t="shared" si="12"/>
        <v>4</v>
      </c>
      <c r="BI44" s="2" t="str">
        <f t="shared" si="13"/>
        <v>Satisfied</v>
      </c>
      <c r="BJ44" s="2">
        <f t="shared" si="14"/>
        <v>3</v>
      </c>
      <c r="BK44" s="2" t="str">
        <f t="shared" si="15"/>
        <v>Neutral</v>
      </c>
      <c r="BL44" s="2">
        <f t="shared" si="16"/>
        <v>2</v>
      </c>
      <c r="BM44" s="2" t="str">
        <f t="shared" si="17"/>
        <v>Dissatisfied</v>
      </c>
      <c r="BN44" s="2">
        <f t="shared" si="18"/>
        <v>3</v>
      </c>
      <c r="BO44" s="2" t="str">
        <f t="shared" si="19"/>
        <v>Neutral</v>
      </c>
    </row>
    <row r="45" spans="1:67" ht="27" customHeight="1" x14ac:dyDescent="0.3">
      <c r="A45" s="1" t="s">
        <v>174</v>
      </c>
      <c r="B45" s="1" t="s">
        <v>272</v>
      </c>
      <c r="C45" s="1">
        <v>5</v>
      </c>
      <c r="D45" s="1" t="s">
        <v>253</v>
      </c>
      <c r="E45" s="1" t="s">
        <v>42</v>
      </c>
      <c r="F45" s="1">
        <v>72</v>
      </c>
      <c r="G45" s="1" t="s">
        <v>54</v>
      </c>
      <c r="H45" s="1" t="s">
        <v>67</v>
      </c>
      <c r="I45" s="1" t="s">
        <v>45</v>
      </c>
      <c r="J45" s="1" t="s">
        <v>46</v>
      </c>
      <c r="K45" s="1" t="s">
        <v>175</v>
      </c>
      <c r="L45" s="1" t="s">
        <v>48</v>
      </c>
      <c r="M45" s="1">
        <v>5</v>
      </c>
      <c r="N45" s="1" t="s">
        <v>80</v>
      </c>
      <c r="O45" s="1" t="s">
        <v>123</v>
      </c>
      <c r="P45" s="1" t="s">
        <v>124</v>
      </c>
      <c r="Q45" s="1">
        <v>3</v>
      </c>
      <c r="R45" s="1">
        <v>4</v>
      </c>
      <c r="S45" s="1">
        <v>2</v>
      </c>
      <c r="T45" s="1">
        <v>2</v>
      </c>
      <c r="U45" s="1">
        <v>3</v>
      </c>
      <c r="V45" s="1">
        <v>4</v>
      </c>
      <c r="W45" s="1">
        <v>3</v>
      </c>
      <c r="X45" s="1">
        <v>4</v>
      </c>
      <c r="Y45" s="1">
        <v>2</v>
      </c>
      <c r="Z45" s="1">
        <v>2</v>
      </c>
      <c r="AA45" s="1">
        <v>3</v>
      </c>
      <c r="AB45" s="1">
        <v>4</v>
      </c>
      <c r="AC45" s="1">
        <v>4</v>
      </c>
      <c r="AD45" s="1">
        <v>4</v>
      </c>
      <c r="AE45" s="1">
        <v>1</v>
      </c>
      <c r="AF45" s="1">
        <v>2</v>
      </c>
      <c r="AG45" s="1">
        <v>4</v>
      </c>
      <c r="AH45" s="1">
        <v>2</v>
      </c>
      <c r="AI45" s="1">
        <v>3</v>
      </c>
      <c r="AJ45" s="1">
        <v>2</v>
      </c>
      <c r="AK45" s="1">
        <v>2</v>
      </c>
      <c r="AL45" s="1">
        <v>2</v>
      </c>
      <c r="AM45" s="1">
        <v>2</v>
      </c>
      <c r="AN45" s="1">
        <v>2</v>
      </c>
      <c r="AO45" s="1">
        <v>2</v>
      </c>
      <c r="AP45" s="1">
        <v>3</v>
      </c>
      <c r="AQ45" s="1" t="s">
        <v>56</v>
      </c>
      <c r="AR45" s="1" t="s">
        <v>53</v>
      </c>
      <c r="AS45" s="1" t="s">
        <v>52</v>
      </c>
      <c r="AT45" s="1" t="s">
        <v>52</v>
      </c>
      <c r="AU45" s="1" t="s">
        <v>52</v>
      </c>
      <c r="AV45" s="1" t="s">
        <v>53</v>
      </c>
      <c r="AW45" s="1" t="s">
        <v>53</v>
      </c>
      <c r="AX45" s="1" t="s">
        <v>52</v>
      </c>
      <c r="AY45" s="1" t="s">
        <v>53</v>
      </c>
      <c r="AZ45" s="1" t="s">
        <v>52</v>
      </c>
      <c r="BA45" s="1" t="s">
        <v>56</v>
      </c>
      <c r="BB45" s="1" t="s">
        <v>53</v>
      </c>
      <c r="BC45" s="1" t="s">
        <v>187</v>
      </c>
      <c r="BD45" s="1"/>
      <c r="BE45" s="1"/>
      <c r="BF45" s="7">
        <f t="shared" si="10"/>
        <v>3</v>
      </c>
      <c r="BG45" s="7" t="str">
        <f t="shared" si="11"/>
        <v>Neutral</v>
      </c>
      <c r="BH45" s="2">
        <f t="shared" si="12"/>
        <v>3</v>
      </c>
      <c r="BI45" s="2" t="str">
        <f t="shared" si="13"/>
        <v>Neutral</v>
      </c>
      <c r="BJ45" s="2">
        <f t="shared" si="14"/>
        <v>3</v>
      </c>
      <c r="BK45" s="2" t="str">
        <f t="shared" si="15"/>
        <v>Neutral</v>
      </c>
      <c r="BL45" s="2">
        <f t="shared" si="16"/>
        <v>2.2000000000000002</v>
      </c>
      <c r="BM45" s="2" t="str">
        <f t="shared" si="17"/>
        <v>Dissatisfied</v>
      </c>
      <c r="BN45" s="2">
        <f t="shared" si="18"/>
        <v>2.25</v>
      </c>
      <c r="BO45" s="2" t="str">
        <f t="shared" si="19"/>
        <v>Dissatisfied</v>
      </c>
    </row>
    <row r="46" spans="1:67" ht="27" customHeight="1" x14ac:dyDescent="0.3">
      <c r="A46" s="1" t="s">
        <v>174</v>
      </c>
      <c r="B46" s="1" t="s">
        <v>272</v>
      </c>
      <c r="C46" s="1">
        <v>5</v>
      </c>
      <c r="D46" s="1" t="s">
        <v>253</v>
      </c>
      <c r="E46" s="1" t="s">
        <v>42</v>
      </c>
      <c r="F46" s="1">
        <v>44</v>
      </c>
      <c r="G46" s="1" t="s">
        <v>54</v>
      </c>
      <c r="H46" s="1" t="s">
        <v>44</v>
      </c>
      <c r="I46" s="1" t="s">
        <v>45</v>
      </c>
      <c r="J46" s="1" t="s">
        <v>46</v>
      </c>
      <c r="K46" s="1" t="s">
        <v>89</v>
      </c>
      <c r="L46" s="1" t="s">
        <v>48</v>
      </c>
      <c r="M46" s="1">
        <v>4</v>
      </c>
      <c r="N46" s="1" t="s">
        <v>80</v>
      </c>
      <c r="O46" s="1" t="s">
        <v>123</v>
      </c>
      <c r="P46" s="1" t="s">
        <v>124</v>
      </c>
      <c r="Q46" s="1">
        <v>4</v>
      </c>
      <c r="R46" s="1">
        <v>4</v>
      </c>
      <c r="S46" s="1">
        <v>1</v>
      </c>
      <c r="T46" s="1">
        <v>2</v>
      </c>
      <c r="U46" s="1">
        <v>4</v>
      </c>
      <c r="V46" s="1">
        <v>5</v>
      </c>
      <c r="W46" s="1">
        <v>4</v>
      </c>
      <c r="X46" s="1">
        <v>4</v>
      </c>
      <c r="Y46" s="1">
        <v>1</v>
      </c>
      <c r="Z46" s="1">
        <v>2</v>
      </c>
      <c r="AA46" s="1">
        <v>4</v>
      </c>
      <c r="AB46" s="1">
        <v>5</v>
      </c>
      <c r="AC46" s="1">
        <v>4</v>
      </c>
      <c r="AD46" s="1">
        <v>4</v>
      </c>
      <c r="AE46" s="1">
        <v>2</v>
      </c>
      <c r="AF46" s="1">
        <v>2</v>
      </c>
      <c r="AG46" s="1">
        <v>5</v>
      </c>
      <c r="AH46" s="1">
        <v>2</v>
      </c>
      <c r="AI46" s="1">
        <v>3</v>
      </c>
      <c r="AJ46" s="1">
        <v>2</v>
      </c>
      <c r="AK46" s="1">
        <v>2</v>
      </c>
      <c r="AL46" s="1">
        <v>2</v>
      </c>
      <c r="AM46" s="1">
        <v>4</v>
      </c>
      <c r="AN46" s="1">
        <v>4</v>
      </c>
      <c r="AO46" s="1">
        <v>4</v>
      </c>
      <c r="AP46" s="1">
        <v>2</v>
      </c>
      <c r="AQ46" s="1" t="s">
        <v>56</v>
      </c>
      <c r="AR46" s="1" t="s">
        <v>56</v>
      </c>
      <c r="AS46" s="1" t="s">
        <v>53</v>
      </c>
      <c r="AT46" s="1" t="s">
        <v>52</v>
      </c>
      <c r="AU46" s="1" t="s">
        <v>53</v>
      </c>
      <c r="AV46" s="1" t="s">
        <v>53</v>
      </c>
      <c r="AW46" s="1" t="s">
        <v>53</v>
      </c>
      <c r="AX46" s="1" t="s">
        <v>52</v>
      </c>
      <c r="AY46" s="1" t="s">
        <v>53</v>
      </c>
      <c r="AZ46" s="1" t="s">
        <v>52</v>
      </c>
      <c r="BA46" s="1" t="s">
        <v>56</v>
      </c>
      <c r="BB46" s="1" t="s">
        <v>53</v>
      </c>
      <c r="BC46" s="1" t="s">
        <v>211</v>
      </c>
      <c r="BD46" s="1"/>
      <c r="BE46" s="1"/>
      <c r="BF46" s="7">
        <f t="shared" si="10"/>
        <v>3.3333333333333335</v>
      </c>
      <c r="BG46" s="7" t="str">
        <f t="shared" si="11"/>
        <v>Neutral</v>
      </c>
      <c r="BH46" s="2">
        <f t="shared" si="12"/>
        <v>3.3333333333333335</v>
      </c>
      <c r="BI46" s="2" t="str">
        <f t="shared" si="13"/>
        <v>Neutral</v>
      </c>
      <c r="BJ46" s="2">
        <f t="shared" si="14"/>
        <v>3.4</v>
      </c>
      <c r="BK46" s="2" t="str">
        <f t="shared" si="15"/>
        <v>Satisfied</v>
      </c>
      <c r="BL46" s="2">
        <f t="shared" si="16"/>
        <v>2.2000000000000002</v>
      </c>
      <c r="BM46" s="2" t="str">
        <f t="shared" si="17"/>
        <v>Dissatisfied</v>
      </c>
      <c r="BN46" s="2">
        <f t="shared" si="18"/>
        <v>3.5</v>
      </c>
      <c r="BO46" s="2" t="str">
        <f t="shared" si="19"/>
        <v>Satisfied</v>
      </c>
    </row>
    <row r="47" spans="1:67" ht="27" customHeight="1" x14ac:dyDescent="0.3">
      <c r="A47" s="1" t="s">
        <v>174</v>
      </c>
      <c r="B47" s="1" t="s">
        <v>272</v>
      </c>
      <c r="C47" s="1">
        <v>5</v>
      </c>
      <c r="D47" s="1" t="s">
        <v>253</v>
      </c>
      <c r="E47" s="1" t="s">
        <v>42</v>
      </c>
      <c r="F47" s="1">
        <v>54</v>
      </c>
      <c r="G47" s="1" t="s">
        <v>54</v>
      </c>
      <c r="H47" s="1" t="s">
        <v>44</v>
      </c>
      <c r="I47" s="1" t="s">
        <v>45</v>
      </c>
      <c r="J47" s="1" t="s">
        <v>46</v>
      </c>
      <c r="K47" s="1" t="s">
        <v>89</v>
      </c>
      <c r="L47" s="1" t="s">
        <v>48</v>
      </c>
      <c r="M47" s="1">
        <v>5</v>
      </c>
      <c r="N47" s="1" t="s">
        <v>61</v>
      </c>
      <c r="O47" s="1" t="s">
        <v>123</v>
      </c>
      <c r="P47" s="1" t="s">
        <v>124</v>
      </c>
      <c r="Q47" s="1">
        <v>4</v>
      </c>
      <c r="R47" s="1">
        <v>4</v>
      </c>
      <c r="S47" s="1">
        <v>5</v>
      </c>
      <c r="T47" s="1">
        <v>3</v>
      </c>
      <c r="U47" s="1">
        <v>2</v>
      </c>
      <c r="V47" s="1">
        <v>5</v>
      </c>
      <c r="W47" s="1">
        <v>4</v>
      </c>
      <c r="X47" s="1">
        <v>4</v>
      </c>
      <c r="Y47" s="1">
        <v>5</v>
      </c>
      <c r="Z47" s="1">
        <v>3</v>
      </c>
      <c r="AA47" s="1">
        <v>2</v>
      </c>
      <c r="AB47" s="1">
        <v>5</v>
      </c>
      <c r="AC47" s="1">
        <v>4</v>
      </c>
      <c r="AD47" s="1">
        <v>4</v>
      </c>
      <c r="AE47" s="1">
        <v>2</v>
      </c>
      <c r="AF47" s="1">
        <v>2</v>
      </c>
      <c r="AG47" s="1">
        <v>4</v>
      </c>
      <c r="AH47" s="1">
        <v>2</v>
      </c>
      <c r="AI47" s="1">
        <v>2</v>
      </c>
      <c r="AJ47" s="1">
        <v>2</v>
      </c>
      <c r="AK47" s="1">
        <v>2</v>
      </c>
      <c r="AL47" s="1">
        <v>2</v>
      </c>
      <c r="AM47" s="1">
        <v>4</v>
      </c>
      <c r="AN47" s="1">
        <v>4</v>
      </c>
      <c r="AO47" s="1">
        <v>3</v>
      </c>
      <c r="AP47" s="1">
        <v>3</v>
      </c>
      <c r="AQ47" s="1" t="s">
        <v>53</v>
      </c>
      <c r="AR47" s="1" t="s">
        <v>53</v>
      </c>
      <c r="AS47" s="1" t="s">
        <v>53</v>
      </c>
      <c r="AT47" s="1" t="s">
        <v>52</v>
      </c>
      <c r="AU47" s="1" t="s">
        <v>52</v>
      </c>
      <c r="AV47" s="1" t="s">
        <v>53</v>
      </c>
      <c r="AW47" s="1" t="s">
        <v>53</v>
      </c>
      <c r="AX47" s="1" t="s">
        <v>53</v>
      </c>
      <c r="AY47" s="1" t="s">
        <v>53</v>
      </c>
      <c r="AZ47" s="1" t="s">
        <v>52</v>
      </c>
      <c r="BA47" s="1" t="s">
        <v>56</v>
      </c>
      <c r="BB47" s="1" t="s">
        <v>53</v>
      </c>
      <c r="BC47" s="1" t="s">
        <v>210</v>
      </c>
      <c r="BD47" s="1"/>
      <c r="BE47" s="1"/>
      <c r="BF47" s="7">
        <f t="shared" si="10"/>
        <v>3.8333333333333335</v>
      </c>
      <c r="BG47" s="7" t="str">
        <f t="shared" si="11"/>
        <v>Satisfied</v>
      </c>
      <c r="BH47" s="2">
        <f t="shared" si="12"/>
        <v>3.8333333333333335</v>
      </c>
      <c r="BI47" s="2" t="str">
        <f t="shared" si="13"/>
        <v>Satisfied</v>
      </c>
      <c r="BJ47" s="2">
        <f t="shared" si="14"/>
        <v>3.2</v>
      </c>
      <c r="BK47" s="2" t="str">
        <f t="shared" si="15"/>
        <v>Neutral</v>
      </c>
      <c r="BL47" s="2">
        <f t="shared" si="16"/>
        <v>2</v>
      </c>
      <c r="BM47" s="2" t="str">
        <f t="shared" si="17"/>
        <v>Dissatisfied</v>
      </c>
      <c r="BN47" s="2">
        <f t="shared" si="18"/>
        <v>3.5</v>
      </c>
      <c r="BO47" s="2" t="str">
        <f t="shared" si="19"/>
        <v>Satisfied</v>
      </c>
    </row>
    <row r="48" spans="1:67" ht="27" customHeight="1" x14ac:dyDescent="0.3">
      <c r="A48" s="1" t="s">
        <v>174</v>
      </c>
      <c r="B48" s="1" t="s">
        <v>272</v>
      </c>
      <c r="C48" s="1">
        <v>5</v>
      </c>
      <c r="D48" s="1" t="s">
        <v>253</v>
      </c>
      <c r="E48" s="1" t="s">
        <v>42</v>
      </c>
      <c r="F48" s="1">
        <v>65</v>
      </c>
      <c r="G48" s="1" t="s">
        <v>54</v>
      </c>
      <c r="H48" s="1" t="s">
        <v>44</v>
      </c>
      <c r="I48" s="1" t="s">
        <v>45</v>
      </c>
      <c r="J48" s="1" t="s">
        <v>46</v>
      </c>
      <c r="K48" s="1" t="s">
        <v>89</v>
      </c>
      <c r="L48" s="1" t="s">
        <v>98</v>
      </c>
      <c r="M48" s="1">
        <v>4</v>
      </c>
      <c r="N48" s="1" t="s">
        <v>61</v>
      </c>
      <c r="O48" s="1" t="s">
        <v>123</v>
      </c>
      <c r="P48" s="1" t="s">
        <v>124</v>
      </c>
      <c r="Q48" s="1">
        <v>4</v>
      </c>
      <c r="R48" s="1">
        <v>2</v>
      </c>
      <c r="S48" s="1">
        <v>1</v>
      </c>
      <c r="T48" s="1">
        <v>1</v>
      </c>
      <c r="U48" s="1">
        <v>2</v>
      </c>
      <c r="V48" s="1">
        <v>5</v>
      </c>
      <c r="W48" s="1">
        <v>4</v>
      </c>
      <c r="X48" s="1">
        <v>2</v>
      </c>
      <c r="Y48" s="1">
        <v>1</v>
      </c>
      <c r="Z48" s="1">
        <v>1</v>
      </c>
      <c r="AA48" s="1">
        <v>2</v>
      </c>
      <c r="AB48" s="1">
        <v>5</v>
      </c>
      <c r="AC48" s="1">
        <v>4</v>
      </c>
      <c r="AD48" s="1">
        <v>2</v>
      </c>
      <c r="AE48" s="1">
        <v>3</v>
      </c>
      <c r="AF48" s="1">
        <v>3</v>
      </c>
      <c r="AG48" s="1">
        <v>5</v>
      </c>
      <c r="AH48" s="1">
        <v>1</v>
      </c>
      <c r="AI48" s="1">
        <v>1</v>
      </c>
      <c r="AJ48" s="1">
        <v>2</v>
      </c>
      <c r="AK48" s="1">
        <v>1</v>
      </c>
      <c r="AL48" s="1">
        <v>2</v>
      </c>
      <c r="AM48" s="1">
        <v>2</v>
      </c>
      <c r="AN48" s="1">
        <v>4</v>
      </c>
      <c r="AO48" s="1">
        <v>2</v>
      </c>
      <c r="AP48" s="1">
        <v>2</v>
      </c>
      <c r="AQ48" s="1" t="s">
        <v>53</v>
      </c>
      <c r="AR48" s="1" t="s">
        <v>53</v>
      </c>
      <c r="AS48" s="1" t="s">
        <v>56</v>
      </c>
      <c r="AT48" s="1" t="s">
        <v>52</v>
      </c>
      <c r="AU48" s="1" t="s">
        <v>53</v>
      </c>
      <c r="AV48" s="1" t="s">
        <v>56</v>
      </c>
      <c r="AW48" s="1" t="s">
        <v>56</v>
      </c>
      <c r="AX48" s="1" t="s">
        <v>53</v>
      </c>
      <c r="AY48" s="1" t="s">
        <v>53</v>
      </c>
      <c r="AZ48" s="1" t="s">
        <v>52</v>
      </c>
      <c r="BA48" s="1" t="s">
        <v>56</v>
      </c>
      <c r="BB48" s="1" t="s">
        <v>56</v>
      </c>
      <c r="BC48" s="1" t="s">
        <v>212</v>
      </c>
      <c r="BD48" s="1" t="s">
        <v>213</v>
      </c>
      <c r="BE48" s="1"/>
      <c r="BF48" s="7">
        <f t="shared" si="10"/>
        <v>2.5</v>
      </c>
      <c r="BG48" s="7" t="str">
        <f t="shared" si="11"/>
        <v>Dissatisfied</v>
      </c>
      <c r="BH48" s="2">
        <f t="shared" si="12"/>
        <v>2.5</v>
      </c>
      <c r="BI48" s="2" t="str">
        <f t="shared" si="13"/>
        <v>Dissatisfied</v>
      </c>
      <c r="BJ48" s="2">
        <f t="shared" si="14"/>
        <v>3.4</v>
      </c>
      <c r="BK48" s="2" t="str">
        <f t="shared" si="15"/>
        <v>Satisfied</v>
      </c>
      <c r="BL48" s="2">
        <f t="shared" si="16"/>
        <v>1.4</v>
      </c>
      <c r="BM48" s="2" t="str">
        <f t="shared" si="17"/>
        <v>Very Dissatisfied</v>
      </c>
      <c r="BN48" s="2">
        <f t="shared" si="18"/>
        <v>2.5</v>
      </c>
      <c r="BO48" s="2" t="str">
        <f t="shared" si="19"/>
        <v>Dissatisfied</v>
      </c>
    </row>
    <row r="49" spans="1:67" ht="27" customHeight="1" x14ac:dyDescent="0.3">
      <c r="A49" s="1" t="s">
        <v>174</v>
      </c>
      <c r="B49" s="1" t="s">
        <v>273</v>
      </c>
      <c r="C49" s="1">
        <v>6</v>
      </c>
      <c r="D49" s="1" t="s">
        <v>253</v>
      </c>
      <c r="E49" s="1" t="s">
        <v>42</v>
      </c>
      <c r="F49" s="1">
        <v>58</v>
      </c>
      <c r="G49" s="1" t="s">
        <v>54</v>
      </c>
      <c r="H49" s="1" t="s">
        <v>44</v>
      </c>
      <c r="I49" s="1" t="s">
        <v>79</v>
      </c>
      <c r="J49" s="1" t="s">
        <v>46</v>
      </c>
      <c r="K49" s="1" t="s">
        <v>89</v>
      </c>
      <c r="L49" s="1" t="s">
        <v>173</v>
      </c>
      <c r="M49" s="1">
        <v>6</v>
      </c>
      <c r="N49" s="1" t="s">
        <v>49</v>
      </c>
      <c r="O49" s="1" t="s">
        <v>123</v>
      </c>
      <c r="P49" s="1" t="s">
        <v>124</v>
      </c>
      <c r="Q49" s="1">
        <v>4</v>
      </c>
      <c r="R49" s="1">
        <v>4</v>
      </c>
      <c r="S49" s="1">
        <v>1</v>
      </c>
      <c r="T49" s="1">
        <v>4</v>
      </c>
      <c r="U49" s="1">
        <v>4</v>
      </c>
      <c r="V49" s="1">
        <v>5</v>
      </c>
      <c r="W49" s="1">
        <v>4</v>
      </c>
      <c r="X49" s="1">
        <v>1</v>
      </c>
      <c r="Y49" s="1">
        <v>4</v>
      </c>
      <c r="Z49" s="1">
        <v>3</v>
      </c>
      <c r="AA49" s="1">
        <v>2</v>
      </c>
      <c r="AB49" s="1">
        <v>2</v>
      </c>
      <c r="AC49" s="1">
        <v>4</v>
      </c>
      <c r="AD49" s="1">
        <v>4</v>
      </c>
      <c r="AE49" s="1">
        <v>4</v>
      </c>
      <c r="AF49" s="1">
        <v>3</v>
      </c>
      <c r="AG49" s="1">
        <v>4</v>
      </c>
      <c r="AH49" s="1">
        <v>4</v>
      </c>
      <c r="AI49" s="1">
        <v>3</v>
      </c>
      <c r="AJ49" s="1">
        <v>2</v>
      </c>
      <c r="AK49" s="1">
        <v>4</v>
      </c>
      <c r="AL49" s="1">
        <v>4</v>
      </c>
      <c r="AM49" s="1">
        <v>2</v>
      </c>
      <c r="AN49" s="1">
        <v>2</v>
      </c>
      <c r="AO49" s="1">
        <v>2</v>
      </c>
      <c r="AP49" s="1">
        <v>4</v>
      </c>
      <c r="AQ49" s="1" t="s">
        <v>52</v>
      </c>
      <c r="AR49" s="1" t="s">
        <v>52</v>
      </c>
      <c r="AS49" s="1" t="s">
        <v>52</v>
      </c>
      <c r="AT49" s="1" t="s">
        <v>52</v>
      </c>
      <c r="AU49" s="1" t="s">
        <v>52</v>
      </c>
      <c r="AV49" s="1" t="s">
        <v>53</v>
      </c>
      <c r="AW49" s="1" t="s">
        <v>53</v>
      </c>
      <c r="AX49" s="1" t="s">
        <v>52</v>
      </c>
      <c r="AY49" s="1" t="s">
        <v>52</v>
      </c>
      <c r="AZ49" s="1" t="s">
        <v>52</v>
      </c>
      <c r="BA49" s="1" t="s">
        <v>53</v>
      </c>
      <c r="BB49" s="1" t="s">
        <v>53</v>
      </c>
      <c r="BC49" s="1" t="s">
        <v>185</v>
      </c>
      <c r="BD49" s="1"/>
      <c r="BE49" s="1"/>
      <c r="BF49" s="7">
        <f t="shared" si="10"/>
        <v>3.6666666666666665</v>
      </c>
      <c r="BG49" s="7" t="str">
        <f t="shared" si="11"/>
        <v>Satisfied</v>
      </c>
      <c r="BH49" s="2">
        <f t="shared" si="12"/>
        <v>2.6666666666666665</v>
      </c>
      <c r="BI49" s="2" t="str">
        <f t="shared" si="13"/>
        <v>Neutral</v>
      </c>
      <c r="BJ49" s="2">
        <f t="shared" si="14"/>
        <v>3.8</v>
      </c>
      <c r="BK49" s="2" t="str">
        <f t="shared" si="15"/>
        <v>Satisfied</v>
      </c>
      <c r="BL49" s="2">
        <f t="shared" si="16"/>
        <v>3.4</v>
      </c>
      <c r="BM49" s="2" t="str">
        <f t="shared" si="17"/>
        <v>Satisfied</v>
      </c>
      <c r="BN49" s="2">
        <f t="shared" si="18"/>
        <v>2.5</v>
      </c>
      <c r="BO49" s="2" t="str">
        <f t="shared" si="19"/>
        <v>Dissatisfied</v>
      </c>
    </row>
    <row r="50" spans="1:67" ht="27" customHeight="1" x14ac:dyDescent="0.3">
      <c r="A50" s="1" t="s">
        <v>174</v>
      </c>
      <c r="B50" s="1" t="s">
        <v>273</v>
      </c>
      <c r="C50" s="1">
        <v>6</v>
      </c>
      <c r="D50" s="1" t="s">
        <v>253</v>
      </c>
      <c r="E50" s="1" t="s">
        <v>42</v>
      </c>
      <c r="F50" s="1">
        <v>17</v>
      </c>
      <c r="G50" s="1" t="s">
        <v>54</v>
      </c>
      <c r="H50" s="1" t="s">
        <v>99</v>
      </c>
      <c r="I50" s="1" t="s">
        <v>100</v>
      </c>
      <c r="J50" s="1" t="s">
        <v>46</v>
      </c>
      <c r="K50" s="1" t="s">
        <v>47</v>
      </c>
      <c r="L50" s="1" t="s">
        <v>48</v>
      </c>
      <c r="M50" s="1">
        <v>8</v>
      </c>
      <c r="N50" s="1" t="s">
        <v>61</v>
      </c>
      <c r="O50" s="1" t="s">
        <v>50</v>
      </c>
      <c r="P50" s="1" t="s">
        <v>84</v>
      </c>
      <c r="Q50" s="1">
        <v>4</v>
      </c>
      <c r="R50" s="1">
        <v>4</v>
      </c>
      <c r="S50" s="1">
        <v>2</v>
      </c>
      <c r="T50" s="1">
        <v>4</v>
      </c>
      <c r="U50" s="1">
        <v>4</v>
      </c>
      <c r="V50" s="1">
        <v>5</v>
      </c>
      <c r="W50" s="1">
        <v>4</v>
      </c>
      <c r="X50" s="1">
        <v>4</v>
      </c>
      <c r="Y50" s="1">
        <v>4</v>
      </c>
      <c r="Z50" s="1">
        <v>4</v>
      </c>
      <c r="AA50" s="1">
        <v>3</v>
      </c>
      <c r="AB50" s="1">
        <v>5</v>
      </c>
      <c r="AC50" s="1">
        <v>4</v>
      </c>
      <c r="AD50" s="1">
        <v>4</v>
      </c>
      <c r="AE50" s="1">
        <v>3</v>
      </c>
      <c r="AF50" s="1">
        <v>4</v>
      </c>
      <c r="AG50" s="1">
        <v>4</v>
      </c>
      <c r="AH50" s="1">
        <v>2</v>
      </c>
      <c r="AI50" s="1">
        <v>4</v>
      </c>
      <c r="AJ50" s="1">
        <v>2</v>
      </c>
      <c r="AK50" s="1">
        <v>4</v>
      </c>
      <c r="AL50" s="1">
        <v>2</v>
      </c>
      <c r="AM50" s="1">
        <v>3</v>
      </c>
      <c r="AN50" s="1">
        <v>3</v>
      </c>
      <c r="AO50" s="1">
        <v>3</v>
      </c>
      <c r="AP50" s="1">
        <v>4</v>
      </c>
      <c r="AQ50" s="1" t="s">
        <v>52</v>
      </c>
      <c r="AR50" s="1" t="s">
        <v>52</v>
      </c>
      <c r="AS50" s="1" t="s">
        <v>52</v>
      </c>
      <c r="AT50" s="1" t="s">
        <v>52</v>
      </c>
      <c r="AU50" s="1" t="s">
        <v>52</v>
      </c>
      <c r="AV50" s="1" t="s">
        <v>53</v>
      </c>
      <c r="AW50" s="1" t="s">
        <v>53</v>
      </c>
      <c r="AX50" s="1" t="s">
        <v>52</v>
      </c>
      <c r="AY50" s="1" t="s">
        <v>53</v>
      </c>
      <c r="AZ50" s="1" t="s">
        <v>52</v>
      </c>
      <c r="BA50" s="1" t="s">
        <v>53</v>
      </c>
      <c r="BB50" s="1" t="s">
        <v>53</v>
      </c>
      <c r="BC50" s="1" t="s">
        <v>186</v>
      </c>
      <c r="BD50" s="1"/>
      <c r="BE50" s="1"/>
      <c r="BF50" s="7">
        <f t="shared" si="10"/>
        <v>3.8333333333333335</v>
      </c>
      <c r="BG50" s="7" t="str">
        <f t="shared" si="11"/>
        <v>Satisfied</v>
      </c>
      <c r="BH50" s="2">
        <f t="shared" si="12"/>
        <v>4</v>
      </c>
      <c r="BI50" s="2" t="str">
        <f t="shared" si="13"/>
        <v>Satisfied</v>
      </c>
      <c r="BJ50" s="2">
        <f t="shared" si="14"/>
        <v>3.8</v>
      </c>
      <c r="BK50" s="2" t="str">
        <f t="shared" si="15"/>
        <v>Satisfied</v>
      </c>
      <c r="BL50" s="2">
        <f t="shared" si="16"/>
        <v>2.8</v>
      </c>
      <c r="BM50" s="2" t="str">
        <f t="shared" si="17"/>
        <v>Neutral</v>
      </c>
      <c r="BN50" s="2">
        <f t="shared" si="18"/>
        <v>3.25</v>
      </c>
      <c r="BO50" s="2" t="str">
        <f t="shared" si="19"/>
        <v>Neutral</v>
      </c>
    </row>
    <row r="51" spans="1:67" ht="27" customHeight="1" x14ac:dyDescent="0.3">
      <c r="A51" s="1" t="s">
        <v>174</v>
      </c>
      <c r="B51" s="1" t="s">
        <v>273</v>
      </c>
      <c r="C51" s="1">
        <v>6</v>
      </c>
      <c r="D51" s="1" t="s">
        <v>253</v>
      </c>
      <c r="E51" s="1" t="s">
        <v>42</v>
      </c>
      <c r="F51" s="1">
        <v>61</v>
      </c>
      <c r="G51" s="1" t="s">
        <v>54</v>
      </c>
      <c r="H51" s="1" t="s">
        <v>44</v>
      </c>
      <c r="I51" s="1" t="s">
        <v>45</v>
      </c>
      <c r="J51" s="1" t="s">
        <v>46</v>
      </c>
      <c r="K51" s="1" t="s">
        <v>107</v>
      </c>
      <c r="L51" s="1" t="s">
        <v>173</v>
      </c>
      <c r="M51" s="1">
        <v>3</v>
      </c>
      <c r="N51" s="1" t="s">
        <v>76</v>
      </c>
      <c r="O51" s="1" t="s">
        <v>123</v>
      </c>
      <c r="P51" s="1" t="s">
        <v>124</v>
      </c>
      <c r="Q51" s="1">
        <v>5</v>
      </c>
      <c r="R51" s="1">
        <v>5</v>
      </c>
      <c r="S51" s="1">
        <v>1</v>
      </c>
      <c r="T51" s="1">
        <v>3</v>
      </c>
      <c r="U51" s="1">
        <v>4</v>
      </c>
      <c r="V51" s="1">
        <v>5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  <c r="AB51" s="1">
        <v>4</v>
      </c>
      <c r="AC51" s="1">
        <v>2</v>
      </c>
      <c r="AD51" s="1">
        <v>3</v>
      </c>
      <c r="AE51" s="1">
        <v>3</v>
      </c>
      <c r="AF51" s="1">
        <v>3</v>
      </c>
      <c r="AG51" s="1">
        <v>4</v>
      </c>
      <c r="AH51" s="1">
        <v>2</v>
      </c>
      <c r="AI51" s="1">
        <v>4</v>
      </c>
      <c r="AJ51" s="1">
        <v>3</v>
      </c>
      <c r="AK51" s="1">
        <v>4</v>
      </c>
      <c r="AL51" s="1">
        <v>4</v>
      </c>
      <c r="AM51" s="1">
        <v>4</v>
      </c>
      <c r="AN51" s="1">
        <v>3</v>
      </c>
      <c r="AO51" s="1">
        <v>4</v>
      </c>
      <c r="AP51" s="1">
        <v>3</v>
      </c>
      <c r="AQ51" s="1" t="s">
        <v>52</v>
      </c>
      <c r="AR51" s="1" t="s">
        <v>52</v>
      </c>
      <c r="AS51" s="1" t="s">
        <v>52</v>
      </c>
      <c r="AT51" s="1" t="s">
        <v>52</v>
      </c>
      <c r="AU51" s="1" t="s">
        <v>52</v>
      </c>
      <c r="AV51" s="1" t="s">
        <v>53</v>
      </c>
      <c r="AW51" s="1" t="s">
        <v>53</v>
      </c>
      <c r="AX51" s="1" t="s">
        <v>53</v>
      </c>
      <c r="AY51" s="1" t="s">
        <v>53</v>
      </c>
      <c r="AZ51" s="1" t="s">
        <v>52</v>
      </c>
      <c r="BA51" s="1" t="s">
        <v>56</v>
      </c>
      <c r="BB51" s="1" t="s">
        <v>53</v>
      </c>
      <c r="BC51" s="1"/>
      <c r="BD51" s="1"/>
      <c r="BE51" s="1"/>
      <c r="BF51" s="7">
        <f t="shared" si="10"/>
        <v>3.8333333333333335</v>
      </c>
      <c r="BG51" s="7" t="str">
        <f t="shared" si="11"/>
        <v>Satisfied</v>
      </c>
      <c r="BH51" s="2">
        <f t="shared" si="12"/>
        <v>4</v>
      </c>
      <c r="BI51" s="2" t="str">
        <f t="shared" si="13"/>
        <v>Satisfied</v>
      </c>
      <c r="BJ51" s="2">
        <f t="shared" si="14"/>
        <v>3</v>
      </c>
      <c r="BK51" s="2" t="str">
        <f t="shared" si="15"/>
        <v>Neutral</v>
      </c>
      <c r="BL51" s="2">
        <f t="shared" si="16"/>
        <v>3.4</v>
      </c>
      <c r="BM51" s="2" t="str">
        <f t="shared" si="17"/>
        <v>Satisfied</v>
      </c>
      <c r="BN51" s="2">
        <f t="shared" si="18"/>
        <v>3.5</v>
      </c>
      <c r="BO51" s="2" t="str">
        <f t="shared" si="19"/>
        <v>Satisfied</v>
      </c>
    </row>
    <row r="52" spans="1:67" ht="27" customHeight="1" x14ac:dyDescent="0.3">
      <c r="A52" s="1" t="s">
        <v>174</v>
      </c>
      <c r="B52" s="1" t="s">
        <v>274</v>
      </c>
      <c r="C52" s="1">
        <v>6</v>
      </c>
      <c r="D52" s="1" t="s">
        <v>253</v>
      </c>
      <c r="E52" s="1" t="s">
        <v>42</v>
      </c>
      <c r="F52" s="1">
        <v>29</v>
      </c>
      <c r="G52" s="1" t="s">
        <v>54</v>
      </c>
      <c r="H52" s="1" t="s">
        <v>44</v>
      </c>
      <c r="I52" s="1" t="s">
        <v>45</v>
      </c>
      <c r="J52" s="1" t="s">
        <v>46</v>
      </c>
      <c r="K52" s="1" t="s">
        <v>107</v>
      </c>
      <c r="L52" s="1" t="s">
        <v>60</v>
      </c>
      <c r="M52" s="1">
        <v>4</v>
      </c>
      <c r="N52" s="1" t="s">
        <v>80</v>
      </c>
      <c r="O52" s="1" t="s">
        <v>50</v>
      </c>
      <c r="P52" s="1" t="s">
        <v>73</v>
      </c>
      <c r="Q52" s="1">
        <v>4</v>
      </c>
      <c r="R52" s="1">
        <v>4</v>
      </c>
      <c r="S52" s="1">
        <v>4</v>
      </c>
      <c r="T52" s="1">
        <v>3</v>
      </c>
      <c r="U52" s="1">
        <v>2</v>
      </c>
      <c r="V52" s="1">
        <v>4</v>
      </c>
      <c r="W52" s="1">
        <v>4</v>
      </c>
      <c r="X52" s="1">
        <v>4</v>
      </c>
      <c r="Y52" s="1">
        <v>4</v>
      </c>
      <c r="Z52" s="1">
        <v>3</v>
      </c>
      <c r="AA52" s="1">
        <v>2</v>
      </c>
      <c r="AB52" s="1">
        <v>4</v>
      </c>
      <c r="AC52" s="1">
        <v>4</v>
      </c>
      <c r="AD52" s="1">
        <v>4</v>
      </c>
      <c r="AE52" s="1">
        <v>3</v>
      </c>
      <c r="AF52" s="1">
        <v>2</v>
      </c>
      <c r="AG52" s="1">
        <v>3</v>
      </c>
      <c r="AH52" s="1">
        <v>3</v>
      </c>
      <c r="AI52" s="1">
        <v>4</v>
      </c>
      <c r="AJ52" s="1">
        <v>2</v>
      </c>
      <c r="AK52" s="1">
        <v>2</v>
      </c>
      <c r="AL52" s="1">
        <v>2</v>
      </c>
      <c r="AM52" s="1">
        <v>2</v>
      </c>
      <c r="AN52" s="1">
        <v>2</v>
      </c>
      <c r="AO52" s="1">
        <v>2</v>
      </c>
      <c r="AP52" s="1">
        <v>2</v>
      </c>
      <c r="AQ52" s="1" t="s">
        <v>52</v>
      </c>
      <c r="AR52" s="1" t="s">
        <v>52</v>
      </c>
      <c r="AS52" s="1" t="s">
        <v>53</v>
      </c>
      <c r="AT52" s="1" t="s">
        <v>52</v>
      </c>
      <c r="AU52" s="1" t="s">
        <v>52</v>
      </c>
      <c r="AV52" s="1" t="s">
        <v>52</v>
      </c>
      <c r="AW52" s="1" t="s">
        <v>52</v>
      </c>
      <c r="AX52" s="1" t="s">
        <v>53</v>
      </c>
      <c r="AY52" s="1" t="s">
        <v>53</v>
      </c>
      <c r="AZ52" s="1" t="s">
        <v>52</v>
      </c>
      <c r="BA52" s="1" t="s">
        <v>53</v>
      </c>
      <c r="BB52" s="1" t="s">
        <v>52</v>
      </c>
      <c r="BC52" s="1" t="s">
        <v>206</v>
      </c>
      <c r="BD52" s="1" t="s">
        <v>207</v>
      </c>
      <c r="BE52" s="1" t="s">
        <v>208</v>
      </c>
      <c r="BF52" s="7">
        <f t="shared" si="10"/>
        <v>3.5</v>
      </c>
      <c r="BG52" s="7" t="str">
        <f t="shared" si="11"/>
        <v>Satisfied</v>
      </c>
      <c r="BH52" s="2">
        <f t="shared" si="12"/>
        <v>3.5</v>
      </c>
      <c r="BI52" s="2" t="str">
        <f t="shared" si="13"/>
        <v>Satisfied</v>
      </c>
      <c r="BJ52" s="2">
        <f t="shared" si="14"/>
        <v>3.2</v>
      </c>
      <c r="BK52" s="2" t="str">
        <f t="shared" si="15"/>
        <v>Neutral</v>
      </c>
      <c r="BL52" s="2">
        <f t="shared" si="16"/>
        <v>2.6</v>
      </c>
      <c r="BM52" s="2" t="str">
        <f t="shared" si="17"/>
        <v>Neutral</v>
      </c>
      <c r="BN52" s="2">
        <f t="shared" si="18"/>
        <v>2</v>
      </c>
      <c r="BO52" s="2" t="str">
        <f t="shared" si="19"/>
        <v>Dissatisfied</v>
      </c>
    </row>
    <row r="53" spans="1:67" ht="27" customHeight="1" x14ac:dyDescent="0.3">
      <c r="A53" s="1" t="s">
        <v>174</v>
      </c>
      <c r="B53" s="1" t="s">
        <v>274</v>
      </c>
      <c r="C53" s="1">
        <v>6</v>
      </c>
      <c r="D53" s="1" t="s">
        <v>253</v>
      </c>
      <c r="E53" s="1" t="s">
        <v>42</v>
      </c>
      <c r="F53" s="1">
        <v>38</v>
      </c>
      <c r="G53" s="1" t="s">
        <v>54</v>
      </c>
      <c r="H53" s="1" t="s">
        <v>44</v>
      </c>
      <c r="I53" s="1" t="s">
        <v>100</v>
      </c>
      <c r="J53" s="1" t="s">
        <v>46</v>
      </c>
      <c r="K53" s="1" t="s">
        <v>89</v>
      </c>
      <c r="L53" s="1" t="s">
        <v>173</v>
      </c>
      <c r="M53" s="1">
        <v>7</v>
      </c>
      <c r="N53" s="1" t="s">
        <v>61</v>
      </c>
      <c r="O53" s="1" t="s">
        <v>123</v>
      </c>
      <c r="P53" s="1" t="s">
        <v>124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5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5</v>
      </c>
      <c r="AC53" s="1">
        <v>4</v>
      </c>
      <c r="AD53" s="1">
        <v>4</v>
      </c>
      <c r="AE53" s="1">
        <v>2</v>
      </c>
      <c r="AF53" s="1">
        <v>2</v>
      </c>
      <c r="AG53" s="1">
        <v>4</v>
      </c>
      <c r="AH53" s="1">
        <v>2</v>
      </c>
      <c r="AI53" s="1">
        <v>2</v>
      </c>
      <c r="AJ53" s="1">
        <v>4</v>
      </c>
      <c r="AK53" s="1">
        <v>4</v>
      </c>
      <c r="AL53" s="1">
        <v>2</v>
      </c>
      <c r="AM53" s="1">
        <v>1</v>
      </c>
      <c r="AN53" s="1">
        <v>1</v>
      </c>
      <c r="AO53" s="1">
        <v>1</v>
      </c>
      <c r="AP53" s="1">
        <v>1</v>
      </c>
      <c r="AQ53" s="1" t="s">
        <v>53</v>
      </c>
      <c r="AR53" s="1" t="s">
        <v>56</v>
      </c>
      <c r="AS53" s="1" t="s">
        <v>56</v>
      </c>
      <c r="AT53" s="1" t="s">
        <v>52</v>
      </c>
      <c r="AU53" s="1" t="s">
        <v>56</v>
      </c>
      <c r="AV53" s="1" t="s">
        <v>56</v>
      </c>
      <c r="AW53" s="1" t="s">
        <v>56</v>
      </c>
      <c r="AX53" s="1" t="s">
        <v>56</v>
      </c>
      <c r="AY53" s="1" t="s">
        <v>53</v>
      </c>
      <c r="AZ53" s="1" t="s">
        <v>52</v>
      </c>
      <c r="BA53" s="1" t="s">
        <v>56</v>
      </c>
      <c r="BB53" s="1" t="s">
        <v>56</v>
      </c>
      <c r="BC53" s="1" t="s">
        <v>196</v>
      </c>
      <c r="BD53" s="1"/>
      <c r="BE53" s="1" t="s">
        <v>209</v>
      </c>
      <c r="BF53" s="7">
        <f t="shared" si="10"/>
        <v>4.166666666666667</v>
      </c>
      <c r="BG53" s="7" t="str">
        <f t="shared" si="11"/>
        <v>Satisfied</v>
      </c>
      <c r="BH53" s="2">
        <f t="shared" si="12"/>
        <v>4.166666666666667</v>
      </c>
      <c r="BI53" s="2" t="str">
        <f t="shared" si="13"/>
        <v>Satisfied</v>
      </c>
      <c r="BJ53" s="2">
        <f t="shared" si="14"/>
        <v>3.2</v>
      </c>
      <c r="BK53" s="2" t="str">
        <f t="shared" si="15"/>
        <v>Neutral</v>
      </c>
      <c r="BL53" s="2">
        <f t="shared" si="16"/>
        <v>2.8</v>
      </c>
      <c r="BM53" s="2" t="str">
        <f t="shared" si="17"/>
        <v>Neutral</v>
      </c>
      <c r="BN53" s="2">
        <f t="shared" si="18"/>
        <v>1</v>
      </c>
      <c r="BO53" s="2" t="str">
        <f t="shared" si="19"/>
        <v>Very Dissatisfied</v>
      </c>
    </row>
    <row r="54" spans="1:67" ht="27" customHeight="1" x14ac:dyDescent="0.3">
      <c r="A54" s="1" t="s">
        <v>174</v>
      </c>
      <c r="B54" s="1" t="s">
        <v>274</v>
      </c>
      <c r="C54" s="1">
        <v>6</v>
      </c>
      <c r="D54" s="1" t="s">
        <v>253</v>
      </c>
      <c r="E54" s="1" t="s">
        <v>42</v>
      </c>
      <c r="F54" s="1">
        <v>55</v>
      </c>
      <c r="G54" s="1" t="s">
        <v>54</v>
      </c>
      <c r="H54" s="1" t="s">
        <v>44</v>
      </c>
      <c r="I54" s="1" t="s">
        <v>45</v>
      </c>
      <c r="J54" s="1" t="s">
        <v>46</v>
      </c>
      <c r="K54" s="1" t="s">
        <v>89</v>
      </c>
      <c r="L54" s="1" t="s">
        <v>173</v>
      </c>
      <c r="M54" s="1">
        <v>4</v>
      </c>
      <c r="N54" s="1" t="s">
        <v>49</v>
      </c>
      <c r="O54" s="1" t="s">
        <v>123</v>
      </c>
      <c r="P54" s="1" t="s">
        <v>124</v>
      </c>
      <c r="Q54" s="1">
        <v>4</v>
      </c>
      <c r="R54" s="1">
        <v>4</v>
      </c>
      <c r="S54" s="1">
        <v>3</v>
      </c>
      <c r="T54" s="1">
        <v>4</v>
      </c>
      <c r="U54" s="1">
        <v>4</v>
      </c>
      <c r="V54" s="1">
        <v>5</v>
      </c>
      <c r="W54" s="1">
        <v>4</v>
      </c>
      <c r="X54" s="1">
        <v>4</v>
      </c>
      <c r="Y54" s="1">
        <v>3</v>
      </c>
      <c r="Z54" s="1">
        <v>4</v>
      </c>
      <c r="AA54" s="1">
        <v>4</v>
      </c>
      <c r="AB54" s="1">
        <v>5</v>
      </c>
      <c r="AC54" s="1">
        <v>4</v>
      </c>
      <c r="AD54" s="1">
        <v>4</v>
      </c>
      <c r="AE54" s="1">
        <v>4</v>
      </c>
      <c r="AF54" s="1">
        <v>3</v>
      </c>
      <c r="AG54" s="1">
        <v>4</v>
      </c>
      <c r="AH54" s="1">
        <v>4</v>
      </c>
      <c r="AI54" s="1">
        <v>4</v>
      </c>
      <c r="AJ54" s="1">
        <v>4</v>
      </c>
      <c r="AK54" s="1">
        <v>4</v>
      </c>
      <c r="AL54" s="1">
        <v>4</v>
      </c>
      <c r="AM54" s="1">
        <v>4</v>
      </c>
      <c r="AN54" s="1">
        <v>3</v>
      </c>
      <c r="AO54" s="1">
        <v>4</v>
      </c>
      <c r="AP54" s="1">
        <v>4</v>
      </c>
      <c r="AQ54" s="1" t="s">
        <v>52</v>
      </c>
      <c r="AR54" s="1" t="s">
        <v>52</v>
      </c>
      <c r="AS54" s="1" t="s">
        <v>52</v>
      </c>
      <c r="AT54" s="1" t="s">
        <v>52</v>
      </c>
      <c r="AU54" s="1" t="s">
        <v>53</v>
      </c>
      <c r="AV54" s="1" t="s">
        <v>53</v>
      </c>
      <c r="AW54" s="1" t="s">
        <v>53</v>
      </c>
      <c r="AX54" s="1" t="s">
        <v>52</v>
      </c>
      <c r="AY54" s="1" t="s">
        <v>53</v>
      </c>
      <c r="AZ54" s="1" t="s">
        <v>52</v>
      </c>
      <c r="BA54" s="1" t="s">
        <v>53</v>
      </c>
      <c r="BB54" s="1" t="s">
        <v>53</v>
      </c>
      <c r="BC54" s="1"/>
      <c r="BD54" s="1"/>
      <c r="BE54" s="1"/>
      <c r="BF54" s="7">
        <f t="shared" si="10"/>
        <v>4</v>
      </c>
      <c r="BG54" s="7" t="str">
        <f t="shared" si="11"/>
        <v>Satisfied</v>
      </c>
      <c r="BH54" s="2">
        <f t="shared" si="12"/>
        <v>4</v>
      </c>
      <c r="BI54" s="2" t="str">
        <f t="shared" si="13"/>
        <v>Satisfied</v>
      </c>
      <c r="BJ54" s="2">
        <f t="shared" si="14"/>
        <v>3.8</v>
      </c>
      <c r="BK54" s="2" t="str">
        <f t="shared" si="15"/>
        <v>Satisfied</v>
      </c>
      <c r="BL54" s="2">
        <f t="shared" si="16"/>
        <v>4</v>
      </c>
      <c r="BM54" s="2" t="str">
        <f t="shared" si="17"/>
        <v>Satisfied</v>
      </c>
      <c r="BN54" s="2">
        <f t="shared" si="18"/>
        <v>3.75</v>
      </c>
      <c r="BO54" s="2" t="str">
        <f t="shared" si="19"/>
        <v>Satisfied</v>
      </c>
    </row>
    <row r="55" spans="1:67" ht="27" customHeight="1" x14ac:dyDescent="0.3">
      <c r="A55" s="1" t="s">
        <v>174</v>
      </c>
      <c r="B55" s="1" t="s">
        <v>274</v>
      </c>
      <c r="C55" s="1">
        <v>6</v>
      </c>
      <c r="D55" s="1" t="s">
        <v>253</v>
      </c>
      <c r="E55" s="1" t="s">
        <v>42</v>
      </c>
      <c r="F55" s="1">
        <v>51</v>
      </c>
      <c r="G55" s="1" t="s">
        <v>43</v>
      </c>
      <c r="H55" s="1" t="s">
        <v>44</v>
      </c>
      <c r="I55" s="1" t="s">
        <v>45</v>
      </c>
      <c r="J55" s="1" t="s">
        <v>46</v>
      </c>
      <c r="K55" s="1" t="s">
        <v>139</v>
      </c>
      <c r="L55" s="1" t="s">
        <v>98</v>
      </c>
      <c r="M55" s="1">
        <v>5</v>
      </c>
      <c r="N55" s="1" t="s">
        <v>80</v>
      </c>
      <c r="O55" s="1" t="s">
        <v>123</v>
      </c>
      <c r="P55" s="1" t="s">
        <v>133</v>
      </c>
      <c r="Q55" s="1">
        <v>5</v>
      </c>
      <c r="R55" s="1">
        <v>5</v>
      </c>
      <c r="S55" s="1">
        <v>4</v>
      </c>
      <c r="T55" s="1">
        <v>3</v>
      </c>
      <c r="U55" s="1">
        <v>2</v>
      </c>
      <c r="V55" s="1">
        <v>5</v>
      </c>
      <c r="W55" s="1">
        <v>5</v>
      </c>
      <c r="X55" s="1">
        <v>5</v>
      </c>
      <c r="Y55" s="1">
        <v>4</v>
      </c>
      <c r="Z55" s="1">
        <v>3</v>
      </c>
      <c r="AA55" s="1">
        <v>2</v>
      </c>
      <c r="AB55" s="1">
        <v>5</v>
      </c>
      <c r="AC55" s="1">
        <v>4</v>
      </c>
      <c r="AD55" s="1">
        <v>4</v>
      </c>
      <c r="AE55" s="1">
        <v>3</v>
      </c>
      <c r="AF55" s="1">
        <v>2</v>
      </c>
      <c r="AG55" s="1">
        <v>5</v>
      </c>
      <c r="AH55" s="1">
        <v>2</v>
      </c>
      <c r="AI55" s="1">
        <v>4</v>
      </c>
      <c r="AJ55" s="1">
        <v>2</v>
      </c>
      <c r="AK55" s="1">
        <v>2</v>
      </c>
      <c r="AL55" s="1">
        <v>4</v>
      </c>
      <c r="AM55" s="1">
        <v>4</v>
      </c>
      <c r="AN55" s="1">
        <v>4</v>
      </c>
      <c r="AO55" s="1">
        <v>4</v>
      </c>
      <c r="AP55" s="1">
        <v>4</v>
      </c>
      <c r="AQ55" s="1" t="s">
        <v>53</v>
      </c>
      <c r="AR55" s="1" t="s">
        <v>53</v>
      </c>
      <c r="AS55" s="1" t="s">
        <v>52</v>
      </c>
      <c r="AT55" s="1" t="s">
        <v>52</v>
      </c>
      <c r="AU55" s="1" t="s">
        <v>52</v>
      </c>
      <c r="AV55" s="1" t="s">
        <v>52</v>
      </c>
      <c r="AW55" s="1" t="s">
        <v>52</v>
      </c>
      <c r="AX55" s="1" t="s">
        <v>52</v>
      </c>
      <c r="AY55" s="1" t="s">
        <v>52</v>
      </c>
      <c r="AZ55" s="1" t="s">
        <v>52</v>
      </c>
      <c r="BA55" s="1" t="s">
        <v>52</v>
      </c>
      <c r="BB55" s="1" t="s">
        <v>53</v>
      </c>
      <c r="BC55" s="1" t="s">
        <v>210</v>
      </c>
      <c r="BD55" s="1"/>
      <c r="BE55" s="1"/>
      <c r="BF55" s="7">
        <f t="shared" si="10"/>
        <v>4</v>
      </c>
      <c r="BG55" s="7" t="str">
        <f t="shared" si="11"/>
        <v>Satisfied</v>
      </c>
      <c r="BH55" s="2">
        <f t="shared" si="12"/>
        <v>4</v>
      </c>
      <c r="BI55" s="2" t="str">
        <f t="shared" si="13"/>
        <v>Satisfied</v>
      </c>
      <c r="BJ55" s="2">
        <f t="shared" si="14"/>
        <v>3.6</v>
      </c>
      <c r="BK55" s="2" t="str">
        <f t="shared" si="15"/>
        <v>Satisfied</v>
      </c>
      <c r="BL55" s="2">
        <f t="shared" si="16"/>
        <v>2.8</v>
      </c>
      <c r="BM55" s="2" t="str">
        <f t="shared" si="17"/>
        <v>Neutral</v>
      </c>
      <c r="BN55" s="2">
        <f t="shared" si="18"/>
        <v>4</v>
      </c>
      <c r="BO55" s="2" t="str">
        <f t="shared" si="19"/>
        <v>Satisfied</v>
      </c>
    </row>
    <row r="56" spans="1:67" ht="27" customHeight="1" x14ac:dyDescent="0.3">
      <c r="A56" s="1" t="s">
        <v>174</v>
      </c>
      <c r="B56" s="1" t="s">
        <v>273</v>
      </c>
      <c r="C56" s="1">
        <v>7</v>
      </c>
      <c r="D56" s="1" t="s">
        <v>253</v>
      </c>
      <c r="E56" s="1" t="s">
        <v>42</v>
      </c>
      <c r="F56" s="1">
        <v>62</v>
      </c>
      <c r="G56" s="1" t="s">
        <v>54</v>
      </c>
      <c r="H56" s="1" t="s">
        <v>44</v>
      </c>
      <c r="I56" s="1" t="s">
        <v>79</v>
      </c>
      <c r="J56" s="1" t="s">
        <v>46</v>
      </c>
      <c r="K56" s="1" t="s">
        <v>107</v>
      </c>
      <c r="L56" s="1" t="s">
        <v>48</v>
      </c>
      <c r="M56" s="1">
        <v>2</v>
      </c>
      <c r="N56" s="1" t="s">
        <v>76</v>
      </c>
      <c r="O56" s="1" t="s">
        <v>123</v>
      </c>
      <c r="P56" s="1" t="s">
        <v>124</v>
      </c>
      <c r="Q56" s="1">
        <v>4</v>
      </c>
      <c r="R56" s="1">
        <v>4</v>
      </c>
      <c r="S56" s="1">
        <v>1</v>
      </c>
      <c r="T56" s="1">
        <v>2</v>
      </c>
      <c r="U56" s="1">
        <v>4</v>
      </c>
      <c r="V56" s="1">
        <v>5</v>
      </c>
      <c r="W56" s="1">
        <v>4</v>
      </c>
      <c r="X56" s="1">
        <v>4</v>
      </c>
      <c r="Y56" s="1">
        <v>5</v>
      </c>
      <c r="Z56" s="1">
        <v>4</v>
      </c>
      <c r="AA56" s="1">
        <v>4</v>
      </c>
      <c r="AB56" s="1">
        <v>4</v>
      </c>
      <c r="AC56" s="1">
        <v>3</v>
      </c>
      <c r="AD56" s="1">
        <v>4</v>
      </c>
      <c r="AE56" s="1">
        <v>2</v>
      </c>
      <c r="AF56" s="1">
        <v>4</v>
      </c>
      <c r="AG56" s="1">
        <v>3</v>
      </c>
      <c r="AH56" s="1">
        <v>2</v>
      </c>
      <c r="AI56" s="1">
        <v>4</v>
      </c>
      <c r="AJ56" s="1">
        <v>1</v>
      </c>
      <c r="AK56" s="1">
        <v>2</v>
      </c>
      <c r="AL56" s="1">
        <v>2</v>
      </c>
      <c r="AM56" s="1">
        <v>4</v>
      </c>
      <c r="AN56" s="1">
        <v>4</v>
      </c>
      <c r="AO56" s="1">
        <v>4</v>
      </c>
      <c r="AP56" s="1">
        <v>4</v>
      </c>
      <c r="AQ56" s="1" t="s">
        <v>53</v>
      </c>
      <c r="AR56" s="1" t="s">
        <v>53</v>
      </c>
      <c r="AS56" s="1" t="s">
        <v>53</v>
      </c>
      <c r="AT56" s="1" t="s">
        <v>52</v>
      </c>
      <c r="AU56" s="1" t="s">
        <v>53</v>
      </c>
      <c r="AV56" s="1" t="s">
        <v>53</v>
      </c>
      <c r="AW56" s="1" t="s">
        <v>53</v>
      </c>
      <c r="AX56" s="1" t="s">
        <v>52</v>
      </c>
      <c r="AY56" s="1" t="s">
        <v>52</v>
      </c>
      <c r="AZ56" s="1" t="s">
        <v>52</v>
      </c>
      <c r="BA56" s="1" t="s">
        <v>56</v>
      </c>
      <c r="BB56" s="1" t="s">
        <v>53</v>
      </c>
      <c r="BC56" s="1" t="s">
        <v>62</v>
      </c>
      <c r="BD56" s="1"/>
      <c r="BE56" s="1"/>
      <c r="BF56" s="7">
        <f t="shared" si="10"/>
        <v>3.3333333333333335</v>
      </c>
      <c r="BG56" s="7" t="str">
        <f t="shared" si="11"/>
        <v>Neutral</v>
      </c>
      <c r="BH56" s="2">
        <f t="shared" si="12"/>
        <v>4.166666666666667</v>
      </c>
      <c r="BI56" s="2" t="str">
        <f t="shared" si="13"/>
        <v>Satisfied</v>
      </c>
      <c r="BJ56" s="2">
        <f t="shared" si="14"/>
        <v>3.2</v>
      </c>
      <c r="BK56" s="2" t="str">
        <f t="shared" si="15"/>
        <v>Neutral</v>
      </c>
      <c r="BL56" s="2">
        <f t="shared" si="16"/>
        <v>2.2000000000000002</v>
      </c>
      <c r="BM56" s="2" t="str">
        <f t="shared" si="17"/>
        <v>Dissatisfied</v>
      </c>
      <c r="BN56" s="2">
        <f t="shared" si="18"/>
        <v>4</v>
      </c>
      <c r="BO56" s="2" t="str">
        <f t="shared" si="19"/>
        <v>Satisfied</v>
      </c>
    </row>
    <row r="57" spans="1:67" ht="27" customHeight="1" x14ac:dyDescent="0.3">
      <c r="A57" s="1" t="s">
        <v>174</v>
      </c>
      <c r="B57" s="1" t="s">
        <v>273</v>
      </c>
      <c r="C57" s="1">
        <v>7</v>
      </c>
      <c r="D57" s="1" t="s">
        <v>253</v>
      </c>
      <c r="E57" s="1" t="s">
        <v>42</v>
      </c>
      <c r="F57" s="1">
        <v>45</v>
      </c>
      <c r="G57" s="1" t="s">
        <v>54</v>
      </c>
      <c r="H57" s="1" t="s">
        <v>44</v>
      </c>
      <c r="I57" s="1" t="s">
        <v>45</v>
      </c>
      <c r="J57" s="1" t="s">
        <v>46</v>
      </c>
      <c r="K57" s="1" t="s">
        <v>89</v>
      </c>
      <c r="L57" s="1" t="s">
        <v>98</v>
      </c>
      <c r="M57" s="1">
        <v>4</v>
      </c>
      <c r="N57" s="1" t="s">
        <v>80</v>
      </c>
      <c r="O57" s="1" t="s">
        <v>123</v>
      </c>
      <c r="P57" s="1" t="s">
        <v>124</v>
      </c>
      <c r="Q57" s="1">
        <v>4</v>
      </c>
      <c r="R57" s="1">
        <v>4</v>
      </c>
      <c r="S57" s="1">
        <v>4</v>
      </c>
      <c r="T57" s="1">
        <v>4</v>
      </c>
      <c r="U57" s="1">
        <v>3</v>
      </c>
      <c r="V57" s="1">
        <v>5</v>
      </c>
      <c r="W57" s="1">
        <v>4</v>
      </c>
      <c r="X57" s="1">
        <v>4</v>
      </c>
      <c r="Y57" s="1">
        <v>4</v>
      </c>
      <c r="Z57" s="1">
        <v>4</v>
      </c>
      <c r="AA57" s="1">
        <v>3</v>
      </c>
      <c r="AB57" s="1">
        <v>4</v>
      </c>
      <c r="AC57" s="1">
        <v>3</v>
      </c>
      <c r="AD57" s="1">
        <v>5</v>
      </c>
      <c r="AE57" s="1">
        <v>5</v>
      </c>
      <c r="AF57" s="1">
        <v>3</v>
      </c>
      <c r="AG57" s="1">
        <v>5</v>
      </c>
      <c r="AH57" s="1">
        <v>2</v>
      </c>
      <c r="AI57" s="1">
        <v>2</v>
      </c>
      <c r="AJ57" s="1">
        <v>4</v>
      </c>
      <c r="AK57" s="1">
        <v>2</v>
      </c>
      <c r="AL57" s="1">
        <v>3</v>
      </c>
      <c r="AM57" s="1">
        <v>2</v>
      </c>
      <c r="AN57" s="1">
        <v>2</v>
      </c>
      <c r="AO57" s="1">
        <v>2</v>
      </c>
      <c r="AP57" s="1">
        <v>1</v>
      </c>
      <c r="AQ57" s="1" t="s">
        <v>52</v>
      </c>
      <c r="AR57" s="1" t="s">
        <v>52</v>
      </c>
      <c r="AS57" s="1" t="s">
        <v>53</v>
      </c>
      <c r="AT57" s="1" t="s">
        <v>52</v>
      </c>
      <c r="AU57" s="1" t="s">
        <v>52</v>
      </c>
      <c r="AV57" s="1" t="s">
        <v>53</v>
      </c>
      <c r="AW57" s="1" t="s">
        <v>53</v>
      </c>
      <c r="AX57" s="1" t="s">
        <v>52</v>
      </c>
      <c r="AY57" s="1" t="s">
        <v>56</v>
      </c>
      <c r="AZ57" s="1" t="s">
        <v>52</v>
      </c>
      <c r="BA57" s="1" t="s">
        <v>56</v>
      </c>
      <c r="BB57" s="1" t="s">
        <v>53</v>
      </c>
      <c r="BC57" s="1" t="s">
        <v>187</v>
      </c>
      <c r="BD57" s="1"/>
      <c r="BE57" s="1"/>
      <c r="BF57" s="7">
        <f t="shared" si="10"/>
        <v>4</v>
      </c>
      <c r="BG57" s="7" t="str">
        <f t="shared" si="11"/>
        <v>Satisfied</v>
      </c>
      <c r="BH57" s="2">
        <f t="shared" si="12"/>
        <v>3.8333333333333335</v>
      </c>
      <c r="BI57" s="2" t="str">
        <f t="shared" si="13"/>
        <v>Satisfied</v>
      </c>
      <c r="BJ57" s="2">
        <f t="shared" si="14"/>
        <v>4.2</v>
      </c>
      <c r="BK57" s="2" t="str">
        <f t="shared" si="15"/>
        <v>Very Satisfied</v>
      </c>
      <c r="BL57" s="2">
        <f t="shared" si="16"/>
        <v>2.6</v>
      </c>
      <c r="BM57" s="2" t="str">
        <f t="shared" si="17"/>
        <v>Neutral</v>
      </c>
      <c r="BN57" s="2">
        <f t="shared" si="18"/>
        <v>1.75</v>
      </c>
      <c r="BO57" s="2" t="str">
        <f t="shared" si="19"/>
        <v>Very Dissatisfied</v>
      </c>
    </row>
    <row r="58" spans="1:67" ht="27" customHeight="1" x14ac:dyDescent="0.3">
      <c r="A58" s="1" t="s">
        <v>41</v>
      </c>
      <c r="B58" s="1" t="s">
        <v>273</v>
      </c>
      <c r="C58" s="1">
        <v>7</v>
      </c>
      <c r="D58" s="1" t="s">
        <v>253</v>
      </c>
      <c r="E58" s="1" t="s">
        <v>42</v>
      </c>
      <c r="F58" s="1">
        <v>28</v>
      </c>
      <c r="G58" s="1" t="s">
        <v>43</v>
      </c>
      <c r="H58" s="1" t="s">
        <v>44</v>
      </c>
      <c r="I58" s="1" t="s">
        <v>45</v>
      </c>
      <c r="J58" s="1" t="s">
        <v>88</v>
      </c>
      <c r="K58" s="1" t="s">
        <v>107</v>
      </c>
      <c r="L58" s="1" t="s">
        <v>98</v>
      </c>
      <c r="M58" s="1">
        <v>6</v>
      </c>
      <c r="N58" s="1" t="s">
        <v>76</v>
      </c>
      <c r="O58" s="1" t="s">
        <v>50</v>
      </c>
      <c r="P58" s="1" t="s">
        <v>128</v>
      </c>
      <c r="Q58" s="1">
        <v>4</v>
      </c>
      <c r="R58" s="1">
        <v>4</v>
      </c>
      <c r="S58" s="1">
        <v>3</v>
      </c>
      <c r="T58" s="1">
        <v>3</v>
      </c>
      <c r="U58" s="1">
        <v>4</v>
      </c>
      <c r="V58" s="1">
        <v>4</v>
      </c>
      <c r="W58" s="1">
        <v>4</v>
      </c>
      <c r="X58" s="1">
        <v>3</v>
      </c>
      <c r="Y58" s="1">
        <v>4</v>
      </c>
      <c r="Z58" s="1">
        <v>4</v>
      </c>
      <c r="AA58" s="1">
        <v>4</v>
      </c>
      <c r="AB58" s="1">
        <v>3</v>
      </c>
      <c r="AC58" s="1">
        <v>3</v>
      </c>
      <c r="AD58" s="1">
        <v>4</v>
      </c>
      <c r="AE58" s="1">
        <v>4</v>
      </c>
      <c r="AF58" s="1">
        <v>3</v>
      </c>
      <c r="AG58" s="1">
        <v>3</v>
      </c>
      <c r="AH58" s="1">
        <v>2</v>
      </c>
      <c r="AI58" s="1">
        <v>3</v>
      </c>
      <c r="AJ58" s="1">
        <v>3</v>
      </c>
      <c r="AK58" s="1">
        <v>3</v>
      </c>
      <c r="AL58" s="1">
        <v>2</v>
      </c>
      <c r="AM58" s="1">
        <v>3</v>
      </c>
      <c r="AN58" s="1">
        <v>3</v>
      </c>
      <c r="AO58" s="1">
        <v>3</v>
      </c>
      <c r="AP58" s="1">
        <v>3</v>
      </c>
      <c r="AQ58" s="1" t="s">
        <v>56</v>
      </c>
      <c r="AR58" s="1" t="s">
        <v>53</v>
      </c>
      <c r="AS58" s="1" t="s">
        <v>53</v>
      </c>
      <c r="AT58" s="1" t="s">
        <v>53</v>
      </c>
      <c r="AU58" s="1" t="s">
        <v>53</v>
      </c>
      <c r="AV58" s="1" t="s">
        <v>53</v>
      </c>
      <c r="AW58" s="1" t="s">
        <v>53</v>
      </c>
      <c r="AX58" s="1" t="s">
        <v>53</v>
      </c>
      <c r="AY58" s="1" t="s">
        <v>53</v>
      </c>
      <c r="AZ58" s="1" t="s">
        <v>52</v>
      </c>
      <c r="BA58" s="1" t="s">
        <v>53</v>
      </c>
      <c r="BB58" s="1" t="s">
        <v>53</v>
      </c>
      <c r="BC58" s="1" t="s">
        <v>129</v>
      </c>
      <c r="BD58" s="1" t="s">
        <v>130</v>
      </c>
      <c r="BE58" s="1" t="s">
        <v>131</v>
      </c>
      <c r="BF58" s="7">
        <f t="shared" si="10"/>
        <v>3.6666666666666665</v>
      </c>
      <c r="BG58" s="7" t="str">
        <f t="shared" si="11"/>
        <v>Satisfied</v>
      </c>
      <c r="BH58" s="2">
        <f t="shared" si="12"/>
        <v>3.6666666666666665</v>
      </c>
      <c r="BI58" s="2" t="str">
        <f t="shared" si="13"/>
        <v>Satisfied</v>
      </c>
      <c r="BJ58" s="2">
        <f t="shared" si="14"/>
        <v>3.4</v>
      </c>
      <c r="BK58" s="2" t="str">
        <f t="shared" si="15"/>
        <v>Satisfied</v>
      </c>
      <c r="BL58" s="2">
        <f t="shared" si="16"/>
        <v>2.6</v>
      </c>
      <c r="BM58" s="2" t="str">
        <f t="shared" si="17"/>
        <v>Neutral</v>
      </c>
      <c r="BN58" s="2">
        <f t="shared" si="18"/>
        <v>3</v>
      </c>
      <c r="BO58" s="2" t="str">
        <f t="shared" si="19"/>
        <v>Neutral</v>
      </c>
    </row>
    <row r="59" spans="1:67" ht="27" customHeight="1" x14ac:dyDescent="0.3">
      <c r="A59" s="1" t="s">
        <v>41</v>
      </c>
      <c r="B59" s="1" t="s">
        <v>275</v>
      </c>
      <c r="C59" s="1">
        <v>8</v>
      </c>
      <c r="D59" s="1" t="s">
        <v>252</v>
      </c>
      <c r="E59" s="1" t="s">
        <v>42</v>
      </c>
      <c r="F59" s="1">
        <v>19</v>
      </c>
      <c r="G59" s="1" t="s">
        <v>54</v>
      </c>
      <c r="H59" s="1" t="s">
        <v>44</v>
      </c>
      <c r="I59" s="1" t="s">
        <v>45</v>
      </c>
      <c r="J59" s="1" t="s">
        <v>46</v>
      </c>
      <c r="K59" s="1" t="s">
        <v>47</v>
      </c>
      <c r="L59" s="1" t="s">
        <v>48</v>
      </c>
      <c r="M59" s="1">
        <v>3</v>
      </c>
      <c r="N59" s="1" t="s">
        <v>80</v>
      </c>
      <c r="O59" s="1" t="s">
        <v>50</v>
      </c>
      <c r="P59" s="1" t="s">
        <v>116</v>
      </c>
      <c r="Q59" s="1">
        <v>5</v>
      </c>
      <c r="R59" s="1">
        <v>4</v>
      </c>
      <c r="S59" s="1">
        <v>1</v>
      </c>
      <c r="T59" s="1">
        <v>3</v>
      </c>
      <c r="U59" s="1">
        <v>3</v>
      </c>
      <c r="V59" s="1">
        <v>4</v>
      </c>
      <c r="W59" s="1">
        <v>5</v>
      </c>
      <c r="X59" s="1">
        <v>3</v>
      </c>
      <c r="Y59" s="1">
        <v>4</v>
      </c>
      <c r="Z59" s="1">
        <v>5</v>
      </c>
      <c r="AA59" s="1">
        <v>4</v>
      </c>
      <c r="AB59" s="1">
        <v>3</v>
      </c>
      <c r="AC59" s="1">
        <v>4</v>
      </c>
      <c r="AD59" s="1">
        <v>5</v>
      </c>
      <c r="AE59" s="1">
        <v>4</v>
      </c>
      <c r="AF59" s="1">
        <v>3</v>
      </c>
      <c r="AG59" s="1">
        <v>3</v>
      </c>
      <c r="AH59" s="1">
        <v>2</v>
      </c>
      <c r="AI59" s="1">
        <v>3</v>
      </c>
      <c r="AJ59" s="1">
        <v>1</v>
      </c>
      <c r="AK59" s="1">
        <v>3</v>
      </c>
      <c r="AL59" s="1">
        <v>2</v>
      </c>
      <c r="AM59" s="1">
        <v>3</v>
      </c>
      <c r="AN59" s="1">
        <v>3</v>
      </c>
      <c r="AO59" s="1">
        <v>3</v>
      </c>
      <c r="AP59" s="1">
        <v>4</v>
      </c>
      <c r="AQ59" s="1" t="s">
        <v>52</v>
      </c>
      <c r="AR59" s="1" t="s">
        <v>52</v>
      </c>
      <c r="AS59" s="1" t="s">
        <v>52</v>
      </c>
      <c r="AT59" s="1" t="s">
        <v>52</v>
      </c>
      <c r="AU59" s="1" t="s">
        <v>52</v>
      </c>
      <c r="AV59" s="1" t="s">
        <v>52</v>
      </c>
      <c r="AW59" s="1" t="s">
        <v>52</v>
      </c>
      <c r="AX59" s="1" t="s">
        <v>52</v>
      </c>
      <c r="AY59" s="1" t="s">
        <v>52</v>
      </c>
      <c r="AZ59" s="1" t="s">
        <v>52</v>
      </c>
      <c r="BA59" s="1" t="s">
        <v>52</v>
      </c>
      <c r="BB59" s="1" t="s">
        <v>52</v>
      </c>
      <c r="BC59" s="1" t="s">
        <v>117</v>
      </c>
      <c r="BD59" s="1" t="s">
        <v>118</v>
      </c>
      <c r="BE59" s="1"/>
      <c r="BF59" s="7">
        <f t="shared" si="10"/>
        <v>3.3333333333333335</v>
      </c>
      <c r="BG59" s="7" t="str">
        <f t="shared" si="11"/>
        <v>Neutral</v>
      </c>
      <c r="BH59" s="2">
        <f t="shared" si="12"/>
        <v>4</v>
      </c>
      <c r="BI59" s="2" t="str">
        <f t="shared" si="13"/>
        <v>Satisfied</v>
      </c>
      <c r="BJ59" s="2">
        <f t="shared" si="14"/>
        <v>3.8</v>
      </c>
      <c r="BK59" s="2" t="str">
        <f t="shared" si="15"/>
        <v>Satisfied</v>
      </c>
      <c r="BL59" s="2">
        <f t="shared" si="16"/>
        <v>2.2000000000000002</v>
      </c>
      <c r="BM59" s="2" t="str">
        <f t="shared" si="17"/>
        <v>Dissatisfied</v>
      </c>
      <c r="BN59" s="2">
        <f t="shared" si="18"/>
        <v>3.25</v>
      </c>
      <c r="BO59" s="2" t="str">
        <f t="shared" si="19"/>
        <v>Neutral</v>
      </c>
    </row>
    <row r="60" spans="1:67" ht="27" customHeight="1" x14ac:dyDescent="0.3">
      <c r="A60" s="1" t="s">
        <v>174</v>
      </c>
      <c r="B60" s="1" t="s">
        <v>276</v>
      </c>
      <c r="C60" s="1">
        <v>8</v>
      </c>
      <c r="D60" s="1" t="s">
        <v>252</v>
      </c>
      <c r="E60" s="1" t="s">
        <v>42</v>
      </c>
      <c r="F60" s="1">
        <v>77</v>
      </c>
      <c r="G60" s="1" t="s">
        <v>43</v>
      </c>
      <c r="H60" s="1" t="s">
        <v>44</v>
      </c>
      <c r="I60" s="1" t="s">
        <v>45</v>
      </c>
      <c r="J60" s="1" t="s">
        <v>46</v>
      </c>
      <c r="K60" s="1" t="s">
        <v>175</v>
      </c>
      <c r="L60" s="1" t="s">
        <v>60</v>
      </c>
      <c r="M60" s="1">
        <v>4</v>
      </c>
      <c r="N60" s="1" t="s">
        <v>80</v>
      </c>
      <c r="O60" s="1" t="s">
        <v>123</v>
      </c>
      <c r="P60" s="1" t="s">
        <v>124</v>
      </c>
      <c r="Q60" s="1">
        <v>5</v>
      </c>
      <c r="R60" s="1">
        <v>3</v>
      </c>
      <c r="S60" s="1">
        <v>3</v>
      </c>
      <c r="T60" s="1">
        <v>4</v>
      </c>
      <c r="U60" s="1">
        <v>3</v>
      </c>
      <c r="V60" s="1">
        <v>4</v>
      </c>
      <c r="W60" s="1">
        <v>3</v>
      </c>
      <c r="X60" s="1">
        <v>4</v>
      </c>
      <c r="Y60" s="1">
        <v>4</v>
      </c>
      <c r="Z60" s="1">
        <v>4</v>
      </c>
      <c r="AA60" s="1">
        <v>4</v>
      </c>
      <c r="AB60" s="1">
        <v>3</v>
      </c>
      <c r="AC60" s="1">
        <v>4</v>
      </c>
      <c r="AD60" s="1">
        <v>3</v>
      </c>
      <c r="AE60" s="1">
        <v>2</v>
      </c>
      <c r="AF60" s="1">
        <v>2</v>
      </c>
      <c r="AG60" s="1">
        <v>3</v>
      </c>
      <c r="AH60" s="1">
        <v>2</v>
      </c>
      <c r="AI60" s="1">
        <v>3</v>
      </c>
      <c r="AJ60" s="1">
        <v>1</v>
      </c>
      <c r="AK60" s="1">
        <v>3</v>
      </c>
      <c r="AL60" s="1">
        <v>2</v>
      </c>
      <c r="AM60" s="1">
        <v>4</v>
      </c>
      <c r="AN60" s="1">
        <v>4</v>
      </c>
      <c r="AO60" s="1">
        <v>4</v>
      </c>
      <c r="AP60" s="1">
        <v>3</v>
      </c>
      <c r="AQ60" s="1" t="s">
        <v>53</v>
      </c>
      <c r="AR60" s="1" t="s">
        <v>52</v>
      </c>
      <c r="AS60" s="1" t="s">
        <v>52</v>
      </c>
      <c r="AT60" s="1" t="s">
        <v>52</v>
      </c>
      <c r="AU60" s="1" t="s">
        <v>52</v>
      </c>
      <c r="AV60" s="1" t="s">
        <v>52</v>
      </c>
      <c r="AW60" s="1" t="s">
        <v>52</v>
      </c>
      <c r="AX60" s="1" t="s">
        <v>52</v>
      </c>
      <c r="AY60" s="1" t="s">
        <v>52</v>
      </c>
      <c r="AZ60" s="1" t="s">
        <v>52</v>
      </c>
      <c r="BA60" s="1" t="s">
        <v>53</v>
      </c>
      <c r="BB60" s="1" t="s">
        <v>53</v>
      </c>
      <c r="BC60" s="1" t="s">
        <v>62</v>
      </c>
      <c r="BD60" s="1"/>
      <c r="BE60" s="1"/>
      <c r="BF60" s="7">
        <f t="shared" si="10"/>
        <v>3.6666666666666665</v>
      </c>
      <c r="BG60" s="7" t="str">
        <f t="shared" si="11"/>
        <v>Satisfied</v>
      </c>
      <c r="BH60" s="2">
        <f t="shared" si="12"/>
        <v>3.6666666666666665</v>
      </c>
      <c r="BI60" s="2" t="str">
        <f t="shared" si="13"/>
        <v>Satisfied</v>
      </c>
      <c r="BJ60" s="2">
        <f t="shared" si="14"/>
        <v>2.8</v>
      </c>
      <c r="BK60" s="2" t="str">
        <f t="shared" si="15"/>
        <v>Neutral</v>
      </c>
      <c r="BL60" s="2">
        <f t="shared" si="16"/>
        <v>2.2000000000000002</v>
      </c>
      <c r="BM60" s="2" t="str">
        <f t="shared" si="17"/>
        <v>Dissatisfied</v>
      </c>
      <c r="BN60" s="2">
        <f t="shared" si="18"/>
        <v>3.75</v>
      </c>
      <c r="BO60" s="2" t="str">
        <f t="shared" si="19"/>
        <v>Satisfied</v>
      </c>
    </row>
    <row r="61" spans="1:67" ht="27" customHeight="1" x14ac:dyDescent="0.3">
      <c r="A61" s="1" t="s">
        <v>174</v>
      </c>
      <c r="B61" s="1" t="s">
        <v>276</v>
      </c>
      <c r="C61" s="1">
        <v>8</v>
      </c>
      <c r="D61" s="1" t="s">
        <v>252</v>
      </c>
      <c r="E61" s="1" t="s">
        <v>42</v>
      </c>
      <c r="F61" s="1">
        <v>64</v>
      </c>
      <c r="G61" s="1" t="s">
        <v>43</v>
      </c>
      <c r="H61" s="1" t="s">
        <v>44</v>
      </c>
      <c r="I61" s="1" t="s">
        <v>45</v>
      </c>
      <c r="J61" s="1" t="s">
        <v>46</v>
      </c>
      <c r="K61" s="1" t="s">
        <v>89</v>
      </c>
      <c r="L61" s="1" t="s">
        <v>173</v>
      </c>
      <c r="M61" s="1">
        <v>4</v>
      </c>
      <c r="N61" s="1" t="s">
        <v>76</v>
      </c>
      <c r="O61" s="1" t="s">
        <v>123</v>
      </c>
      <c r="P61" s="1" t="s">
        <v>124</v>
      </c>
      <c r="Q61" s="1">
        <v>5</v>
      </c>
      <c r="R61" s="1">
        <v>4</v>
      </c>
      <c r="S61" s="1">
        <v>4</v>
      </c>
      <c r="T61" s="1">
        <v>4</v>
      </c>
      <c r="U61" s="1">
        <v>4</v>
      </c>
      <c r="V61" s="1">
        <v>5</v>
      </c>
      <c r="W61" s="1">
        <v>2</v>
      </c>
      <c r="X61" s="1">
        <v>3</v>
      </c>
      <c r="Y61" s="1">
        <v>4</v>
      </c>
      <c r="Z61" s="1">
        <v>4</v>
      </c>
      <c r="AA61" s="1">
        <v>4</v>
      </c>
      <c r="AB61" s="1">
        <v>4</v>
      </c>
      <c r="AC61" s="1">
        <v>4</v>
      </c>
      <c r="AD61" s="1">
        <v>5</v>
      </c>
      <c r="AE61" s="1">
        <v>3</v>
      </c>
      <c r="AF61" s="1">
        <v>3</v>
      </c>
      <c r="AG61" s="1">
        <v>2</v>
      </c>
      <c r="AH61" s="1">
        <v>2</v>
      </c>
      <c r="AI61" s="1">
        <v>2</v>
      </c>
      <c r="AJ61" s="1">
        <v>1</v>
      </c>
      <c r="AK61" s="1">
        <v>2</v>
      </c>
      <c r="AL61" s="1">
        <v>3</v>
      </c>
      <c r="AM61" s="1">
        <v>4</v>
      </c>
      <c r="AN61" s="1">
        <v>4</v>
      </c>
      <c r="AO61" s="1">
        <v>4</v>
      </c>
      <c r="AP61" s="1">
        <v>2</v>
      </c>
      <c r="AQ61" s="1" t="s">
        <v>56</v>
      </c>
      <c r="AR61" s="1" t="s">
        <v>53</v>
      </c>
      <c r="AS61" s="1" t="s">
        <v>52</v>
      </c>
      <c r="AT61" s="1" t="s">
        <v>52</v>
      </c>
      <c r="AU61" s="1" t="s">
        <v>52</v>
      </c>
      <c r="AV61" s="1" t="s">
        <v>52</v>
      </c>
      <c r="AW61" s="1" t="s">
        <v>52</v>
      </c>
      <c r="AX61" s="1" t="s">
        <v>53</v>
      </c>
      <c r="AY61" s="1" t="s">
        <v>52</v>
      </c>
      <c r="AZ61" s="1" t="s">
        <v>52</v>
      </c>
      <c r="BA61" s="1" t="s">
        <v>52</v>
      </c>
      <c r="BB61" s="1" t="s">
        <v>53</v>
      </c>
      <c r="BC61" s="1" t="s">
        <v>176</v>
      </c>
      <c r="BD61" s="1" t="s">
        <v>177</v>
      </c>
      <c r="BE61" s="1"/>
      <c r="BF61" s="7">
        <f t="shared" si="10"/>
        <v>4.333333333333333</v>
      </c>
      <c r="BG61" s="7" t="str">
        <f t="shared" si="11"/>
        <v>Very Satisfied</v>
      </c>
      <c r="BH61" s="2">
        <f t="shared" si="12"/>
        <v>3.5</v>
      </c>
      <c r="BI61" s="2" t="str">
        <f t="shared" si="13"/>
        <v>Satisfied</v>
      </c>
      <c r="BJ61" s="2">
        <f t="shared" si="14"/>
        <v>3.4</v>
      </c>
      <c r="BK61" s="2" t="str">
        <f t="shared" si="15"/>
        <v>Satisfied</v>
      </c>
      <c r="BL61" s="2">
        <f t="shared" si="16"/>
        <v>2</v>
      </c>
      <c r="BM61" s="2" t="str">
        <f t="shared" si="17"/>
        <v>Dissatisfied</v>
      </c>
      <c r="BN61" s="2">
        <f t="shared" si="18"/>
        <v>3.5</v>
      </c>
      <c r="BO61" s="2" t="str">
        <f t="shared" si="19"/>
        <v>Satisfied</v>
      </c>
    </row>
    <row r="62" spans="1:67" ht="27" customHeight="1" x14ac:dyDescent="0.3">
      <c r="A62" s="1" t="s">
        <v>41</v>
      </c>
      <c r="B62" s="1" t="s">
        <v>276</v>
      </c>
      <c r="C62" s="1">
        <v>8</v>
      </c>
      <c r="D62" s="1" t="s">
        <v>252</v>
      </c>
      <c r="E62" s="1" t="s">
        <v>42</v>
      </c>
      <c r="F62" s="1">
        <v>27</v>
      </c>
      <c r="G62" s="1" t="s">
        <v>54</v>
      </c>
      <c r="H62" s="1" t="s">
        <v>44</v>
      </c>
      <c r="I62" s="1" t="s">
        <v>79</v>
      </c>
      <c r="J62" s="1" t="s">
        <v>94</v>
      </c>
      <c r="K62" s="1" t="s">
        <v>47</v>
      </c>
      <c r="L62" s="1" t="s">
        <v>60</v>
      </c>
      <c r="M62" s="1">
        <v>3</v>
      </c>
      <c r="N62" s="1" t="s">
        <v>61</v>
      </c>
      <c r="O62" s="1" t="s">
        <v>50</v>
      </c>
      <c r="P62" s="1" t="s">
        <v>115</v>
      </c>
      <c r="Q62" s="1">
        <v>5</v>
      </c>
      <c r="R62" s="1">
        <v>2</v>
      </c>
      <c r="S62" s="1">
        <v>2</v>
      </c>
      <c r="T62" s="1">
        <v>3</v>
      </c>
      <c r="U62" s="1">
        <v>2</v>
      </c>
      <c r="V62" s="1">
        <v>5</v>
      </c>
      <c r="W62" s="1">
        <v>2</v>
      </c>
      <c r="X62" s="1">
        <v>2</v>
      </c>
      <c r="Y62" s="1">
        <v>3</v>
      </c>
      <c r="Z62" s="1">
        <v>4</v>
      </c>
      <c r="AA62" s="1">
        <v>1</v>
      </c>
      <c r="AB62" s="1">
        <v>3</v>
      </c>
      <c r="AC62" s="1">
        <v>2</v>
      </c>
      <c r="AD62" s="1">
        <v>5</v>
      </c>
      <c r="AE62" s="1">
        <v>3</v>
      </c>
      <c r="AF62" s="1">
        <v>2</v>
      </c>
      <c r="AG62" s="1">
        <v>3</v>
      </c>
      <c r="AH62" s="1">
        <v>2</v>
      </c>
      <c r="AI62" s="1">
        <v>2</v>
      </c>
      <c r="AJ62" s="1">
        <v>3</v>
      </c>
      <c r="AK62" s="1">
        <v>2</v>
      </c>
      <c r="AL62" s="1">
        <v>2</v>
      </c>
      <c r="AM62" s="1">
        <v>1</v>
      </c>
      <c r="AN62" s="1">
        <v>4</v>
      </c>
      <c r="AO62" s="1">
        <v>2</v>
      </c>
      <c r="AP62" s="1">
        <v>2</v>
      </c>
      <c r="AQ62" s="1" t="s">
        <v>53</v>
      </c>
      <c r="AR62" s="1" t="s">
        <v>52</v>
      </c>
      <c r="AS62" s="1" t="s">
        <v>52</v>
      </c>
      <c r="AT62" s="1" t="s">
        <v>52</v>
      </c>
      <c r="AU62" s="1" t="s">
        <v>52</v>
      </c>
      <c r="AV62" s="1" t="s">
        <v>53</v>
      </c>
      <c r="AW62" s="1" t="s">
        <v>52</v>
      </c>
      <c r="AX62" s="1" t="s">
        <v>52</v>
      </c>
      <c r="AY62" s="1" t="s">
        <v>52</v>
      </c>
      <c r="AZ62" s="1" t="s">
        <v>52</v>
      </c>
      <c r="BA62" s="1" t="s">
        <v>52</v>
      </c>
      <c r="BB62" s="1" t="s">
        <v>52</v>
      </c>
      <c r="BC62" s="1" t="s">
        <v>143</v>
      </c>
      <c r="BD62" s="1" t="s">
        <v>144</v>
      </c>
      <c r="BE62" s="1" t="s">
        <v>145</v>
      </c>
      <c r="BF62" s="7">
        <f t="shared" si="10"/>
        <v>3.1666666666666665</v>
      </c>
      <c r="BG62" s="7" t="str">
        <f t="shared" si="11"/>
        <v>Neutral</v>
      </c>
      <c r="BH62" s="2">
        <f t="shared" si="12"/>
        <v>2.5</v>
      </c>
      <c r="BI62" s="2" t="str">
        <f t="shared" si="13"/>
        <v>Dissatisfied</v>
      </c>
      <c r="BJ62" s="2">
        <f t="shared" si="14"/>
        <v>3</v>
      </c>
      <c r="BK62" s="2" t="str">
        <f t="shared" si="15"/>
        <v>Neutral</v>
      </c>
      <c r="BL62" s="2">
        <f t="shared" si="16"/>
        <v>2.2000000000000002</v>
      </c>
      <c r="BM62" s="2" t="str">
        <f t="shared" si="17"/>
        <v>Dissatisfied</v>
      </c>
      <c r="BN62" s="2">
        <f t="shared" si="18"/>
        <v>2.25</v>
      </c>
      <c r="BO62" s="2" t="str">
        <f t="shared" si="19"/>
        <v>Dissatisfied</v>
      </c>
    </row>
    <row r="63" spans="1:67" ht="27" customHeight="1" x14ac:dyDescent="0.3">
      <c r="A63" s="1" t="s">
        <v>41</v>
      </c>
      <c r="B63" s="1" t="s">
        <v>277</v>
      </c>
      <c r="C63" s="1">
        <v>10</v>
      </c>
      <c r="D63" s="1" t="s">
        <v>252</v>
      </c>
      <c r="E63" s="1" t="s">
        <v>42</v>
      </c>
      <c r="F63" s="1">
        <v>20</v>
      </c>
      <c r="G63" s="1" t="s">
        <v>54</v>
      </c>
      <c r="H63" s="1" t="s">
        <v>44</v>
      </c>
      <c r="I63" s="1" t="s">
        <v>45</v>
      </c>
      <c r="J63" s="1" t="s">
        <v>46</v>
      </c>
      <c r="K63" s="1" t="s">
        <v>47</v>
      </c>
      <c r="L63" s="1" t="s">
        <v>48</v>
      </c>
      <c r="M63" s="1">
        <v>5</v>
      </c>
      <c r="N63" s="1" t="s">
        <v>49</v>
      </c>
      <c r="O63" s="1" t="s">
        <v>50</v>
      </c>
      <c r="P63" s="1" t="s">
        <v>55</v>
      </c>
      <c r="Q63" s="1">
        <v>3</v>
      </c>
      <c r="R63" s="1">
        <v>2</v>
      </c>
      <c r="S63" s="1">
        <v>2</v>
      </c>
      <c r="T63" s="1">
        <v>1</v>
      </c>
      <c r="U63" s="1">
        <v>1</v>
      </c>
      <c r="V63" s="1">
        <v>3</v>
      </c>
      <c r="W63" s="1">
        <v>4</v>
      </c>
      <c r="X63" s="1">
        <v>2</v>
      </c>
      <c r="Y63" s="1">
        <v>2</v>
      </c>
      <c r="Z63" s="1">
        <v>2</v>
      </c>
      <c r="AA63" s="1">
        <v>2</v>
      </c>
      <c r="AB63" s="1">
        <v>3</v>
      </c>
      <c r="AC63" s="1">
        <v>3</v>
      </c>
      <c r="AD63" s="1">
        <v>3</v>
      </c>
      <c r="AE63" s="1">
        <v>3</v>
      </c>
      <c r="AF63" s="1">
        <v>4</v>
      </c>
      <c r="AG63" s="1">
        <v>4</v>
      </c>
      <c r="AH63" s="1">
        <v>2</v>
      </c>
      <c r="AI63" s="1">
        <v>3</v>
      </c>
      <c r="AJ63" s="1">
        <v>3</v>
      </c>
      <c r="AK63" s="1">
        <v>1</v>
      </c>
      <c r="AL63" s="1">
        <v>1</v>
      </c>
      <c r="AM63" s="1">
        <v>3</v>
      </c>
      <c r="AN63" s="1">
        <v>3</v>
      </c>
      <c r="AO63" s="1">
        <v>3</v>
      </c>
      <c r="AP63" s="1">
        <v>3</v>
      </c>
      <c r="AQ63" s="1" t="s">
        <v>56</v>
      </c>
      <c r="AR63" s="1" t="s">
        <v>56</v>
      </c>
      <c r="AS63" s="1" t="s">
        <v>53</v>
      </c>
      <c r="AT63" s="1" t="s">
        <v>53</v>
      </c>
      <c r="AU63" s="1" t="s">
        <v>53</v>
      </c>
      <c r="AV63" s="1" t="s">
        <v>56</v>
      </c>
      <c r="AW63" s="1" t="s">
        <v>56</v>
      </c>
      <c r="AX63" s="1" t="s">
        <v>53</v>
      </c>
      <c r="AY63" s="1" t="s">
        <v>52</v>
      </c>
      <c r="AZ63" s="1" t="s">
        <v>52</v>
      </c>
      <c r="BA63" s="1" t="s">
        <v>53</v>
      </c>
      <c r="BB63" s="1" t="s">
        <v>53</v>
      </c>
      <c r="BC63" s="1" t="s">
        <v>57</v>
      </c>
      <c r="BD63" s="1" t="s">
        <v>58</v>
      </c>
      <c r="BE63" s="1" t="s">
        <v>59</v>
      </c>
      <c r="BF63" s="7">
        <f t="shared" si="10"/>
        <v>2</v>
      </c>
      <c r="BG63" s="7" t="str">
        <f t="shared" si="11"/>
        <v>Dissatisfied</v>
      </c>
      <c r="BH63" s="2">
        <f t="shared" si="12"/>
        <v>2.5</v>
      </c>
      <c r="BI63" s="2" t="str">
        <f t="shared" si="13"/>
        <v>Dissatisfied</v>
      </c>
      <c r="BJ63" s="2">
        <f t="shared" si="14"/>
        <v>3.4</v>
      </c>
      <c r="BK63" s="2" t="str">
        <f t="shared" si="15"/>
        <v>Satisfied</v>
      </c>
      <c r="BL63" s="2">
        <f t="shared" si="16"/>
        <v>2</v>
      </c>
      <c r="BM63" s="2" t="str">
        <f t="shared" si="17"/>
        <v>Dissatisfied</v>
      </c>
      <c r="BN63" s="2">
        <f t="shared" si="18"/>
        <v>3</v>
      </c>
      <c r="BO63" s="2" t="str">
        <f t="shared" si="19"/>
        <v>Neutral</v>
      </c>
    </row>
    <row r="64" spans="1:67" ht="27" customHeight="1" x14ac:dyDescent="0.3">
      <c r="A64" s="1" t="s">
        <v>41</v>
      </c>
      <c r="B64" s="1" t="s">
        <v>277</v>
      </c>
      <c r="C64" s="1">
        <v>10</v>
      </c>
      <c r="D64" s="1" t="s">
        <v>252</v>
      </c>
      <c r="E64" s="1" t="s">
        <v>42</v>
      </c>
      <c r="F64" s="1">
        <v>26</v>
      </c>
      <c r="G64" s="1" t="s">
        <v>43</v>
      </c>
      <c r="H64" s="1" t="s">
        <v>44</v>
      </c>
      <c r="I64" s="1" t="s">
        <v>45</v>
      </c>
      <c r="J64" s="1" t="s">
        <v>46</v>
      </c>
      <c r="K64" s="1" t="s">
        <v>47</v>
      </c>
      <c r="L64" s="1" t="s">
        <v>60</v>
      </c>
      <c r="M64" s="1">
        <v>3</v>
      </c>
      <c r="N64" s="1" t="s">
        <v>61</v>
      </c>
      <c r="O64" s="1" t="s">
        <v>50</v>
      </c>
      <c r="P64" s="1" t="s">
        <v>51</v>
      </c>
      <c r="Q64" s="1">
        <v>5</v>
      </c>
      <c r="R64" s="1">
        <v>4</v>
      </c>
      <c r="S64" s="1">
        <v>3</v>
      </c>
      <c r="T64" s="1">
        <v>4</v>
      </c>
      <c r="U64" s="1">
        <v>4</v>
      </c>
      <c r="V64" s="1">
        <v>5</v>
      </c>
      <c r="W64" s="1">
        <v>4</v>
      </c>
      <c r="X64" s="1">
        <v>4</v>
      </c>
      <c r="Y64" s="1">
        <v>3</v>
      </c>
      <c r="Z64" s="1">
        <v>4</v>
      </c>
      <c r="AA64" s="1">
        <v>3</v>
      </c>
      <c r="AB64" s="1">
        <v>3</v>
      </c>
      <c r="AC64" s="1">
        <v>4</v>
      </c>
      <c r="AD64" s="1">
        <v>4</v>
      </c>
      <c r="AE64" s="1">
        <v>4</v>
      </c>
      <c r="AF64" s="1">
        <v>4</v>
      </c>
      <c r="AG64" s="1">
        <v>3</v>
      </c>
      <c r="AH64" s="1">
        <v>3</v>
      </c>
      <c r="AI64" s="1">
        <v>4</v>
      </c>
      <c r="AJ64" s="1">
        <v>3</v>
      </c>
      <c r="AK64" s="1">
        <v>3</v>
      </c>
      <c r="AL64" s="1">
        <v>3</v>
      </c>
      <c r="AM64" s="1">
        <v>4</v>
      </c>
      <c r="AN64" s="1">
        <v>3</v>
      </c>
      <c r="AO64" s="1">
        <v>3</v>
      </c>
      <c r="AP64" s="1">
        <v>3</v>
      </c>
      <c r="AQ64" s="1" t="s">
        <v>52</v>
      </c>
      <c r="AR64" s="1" t="s">
        <v>52</v>
      </c>
      <c r="AS64" s="1" t="s">
        <v>52</v>
      </c>
      <c r="AT64" s="1" t="s">
        <v>52</v>
      </c>
      <c r="AU64" s="1" t="s">
        <v>52</v>
      </c>
      <c r="AV64" s="1" t="s">
        <v>52</v>
      </c>
      <c r="AW64" s="1" t="s">
        <v>53</v>
      </c>
      <c r="AX64" s="1" t="s">
        <v>52</v>
      </c>
      <c r="AY64" s="1" t="s">
        <v>52</v>
      </c>
      <c r="AZ64" s="1" t="s">
        <v>52</v>
      </c>
      <c r="BA64" s="1" t="s">
        <v>52</v>
      </c>
      <c r="BB64" s="1" t="s">
        <v>53</v>
      </c>
      <c r="BC64" s="1" t="s">
        <v>62</v>
      </c>
      <c r="BD64" s="1" t="s">
        <v>63</v>
      </c>
      <c r="BE64" s="1"/>
      <c r="BF64" s="7">
        <f t="shared" si="10"/>
        <v>4.166666666666667</v>
      </c>
      <c r="BG64" s="7" t="str">
        <f t="shared" si="11"/>
        <v>Satisfied</v>
      </c>
      <c r="BH64" s="2">
        <f t="shared" si="12"/>
        <v>3.5</v>
      </c>
      <c r="BI64" s="2" t="str">
        <f t="shared" si="13"/>
        <v>Satisfied</v>
      </c>
      <c r="BJ64" s="2">
        <f t="shared" si="14"/>
        <v>3.8</v>
      </c>
      <c r="BK64" s="2" t="str">
        <f t="shared" si="15"/>
        <v>Satisfied</v>
      </c>
      <c r="BL64" s="2">
        <f t="shared" si="16"/>
        <v>3.2</v>
      </c>
      <c r="BM64" s="2" t="str">
        <f t="shared" si="17"/>
        <v>Neutral</v>
      </c>
      <c r="BN64" s="2">
        <f t="shared" si="18"/>
        <v>3.25</v>
      </c>
      <c r="BO64" s="2" t="str">
        <f t="shared" si="19"/>
        <v>Neutral</v>
      </c>
    </row>
    <row r="65" spans="1:67" ht="27" customHeight="1" x14ac:dyDescent="0.3">
      <c r="A65" s="1" t="s">
        <v>41</v>
      </c>
      <c r="B65" s="1" t="s">
        <v>278</v>
      </c>
      <c r="C65" s="1">
        <v>10</v>
      </c>
      <c r="D65" s="1" t="s">
        <v>252</v>
      </c>
      <c r="E65" s="1" t="s">
        <v>42</v>
      </c>
      <c r="F65" s="1">
        <v>20</v>
      </c>
      <c r="G65" s="1" t="s">
        <v>43</v>
      </c>
      <c r="H65" s="1" t="s">
        <v>44</v>
      </c>
      <c r="I65" s="1" t="s">
        <v>45</v>
      </c>
      <c r="J65" s="1" t="s">
        <v>46</v>
      </c>
      <c r="K65" s="1" t="s">
        <v>47</v>
      </c>
      <c r="L65" s="1" t="s">
        <v>48</v>
      </c>
      <c r="M65" s="1">
        <v>3</v>
      </c>
      <c r="N65" s="1" t="s">
        <v>61</v>
      </c>
      <c r="O65" s="1" t="s">
        <v>50</v>
      </c>
      <c r="P65" s="1" t="s">
        <v>64</v>
      </c>
      <c r="Q65" s="1">
        <v>3</v>
      </c>
      <c r="R65" s="1">
        <v>3</v>
      </c>
      <c r="S65" s="1">
        <v>2</v>
      </c>
      <c r="T65" s="1">
        <v>3</v>
      </c>
      <c r="U65" s="1">
        <v>3</v>
      </c>
      <c r="V65" s="1">
        <v>4</v>
      </c>
      <c r="W65" s="1">
        <v>4</v>
      </c>
      <c r="X65" s="1">
        <v>3</v>
      </c>
      <c r="Y65" s="1">
        <v>3</v>
      </c>
      <c r="Z65" s="1">
        <v>3</v>
      </c>
      <c r="AA65" s="1">
        <v>4</v>
      </c>
      <c r="AB65" s="1">
        <v>4</v>
      </c>
      <c r="AC65" s="1">
        <v>2</v>
      </c>
      <c r="AD65" s="1">
        <v>4</v>
      </c>
      <c r="AE65" s="1">
        <v>4</v>
      </c>
      <c r="AF65" s="1">
        <v>4</v>
      </c>
      <c r="AG65" s="1">
        <v>3</v>
      </c>
      <c r="AH65" s="1">
        <v>3</v>
      </c>
      <c r="AI65" s="1">
        <v>3</v>
      </c>
      <c r="AJ65" s="1">
        <v>4</v>
      </c>
      <c r="AK65" s="1">
        <v>3</v>
      </c>
      <c r="AL65" s="1">
        <v>4</v>
      </c>
      <c r="AM65" s="1">
        <v>3</v>
      </c>
      <c r="AN65" s="1">
        <v>3</v>
      </c>
      <c r="AO65" s="1">
        <v>3</v>
      </c>
      <c r="AP65" s="1">
        <v>3</v>
      </c>
      <c r="AQ65" s="1" t="s">
        <v>52</v>
      </c>
      <c r="AR65" s="1" t="s">
        <v>52</v>
      </c>
      <c r="AS65" s="1" t="s">
        <v>52</v>
      </c>
      <c r="AT65" s="1" t="s">
        <v>52</v>
      </c>
      <c r="AU65" s="1" t="s">
        <v>53</v>
      </c>
      <c r="AV65" s="1" t="s">
        <v>52</v>
      </c>
      <c r="AW65" s="1" t="s">
        <v>52</v>
      </c>
      <c r="AX65" s="1" t="s">
        <v>53</v>
      </c>
      <c r="AY65" s="1" t="s">
        <v>53</v>
      </c>
      <c r="AZ65" s="1" t="s">
        <v>52</v>
      </c>
      <c r="BA65" s="1" t="s">
        <v>53</v>
      </c>
      <c r="BB65" s="1" t="s">
        <v>53</v>
      </c>
      <c r="BC65" s="1" t="s">
        <v>65</v>
      </c>
      <c r="BD65" s="1" t="s">
        <v>66</v>
      </c>
      <c r="BE65" s="1"/>
      <c r="BF65" s="7">
        <f t="shared" si="10"/>
        <v>3</v>
      </c>
      <c r="BG65" s="7" t="str">
        <f t="shared" si="11"/>
        <v>Neutral</v>
      </c>
      <c r="BH65" s="2">
        <f t="shared" si="12"/>
        <v>3.5</v>
      </c>
      <c r="BI65" s="2" t="str">
        <f t="shared" si="13"/>
        <v>Satisfied</v>
      </c>
      <c r="BJ65" s="2">
        <f t="shared" si="14"/>
        <v>3.4</v>
      </c>
      <c r="BK65" s="2" t="str">
        <f t="shared" si="15"/>
        <v>Satisfied</v>
      </c>
      <c r="BL65" s="2">
        <f t="shared" si="16"/>
        <v>3.4</v>
      </c>
      <c r="BM65" s="2" t="str">
        <f t="shared" si="17"/>
        <v>Satisfied</v>
      </c>
      <c r="BN65" s="2">
        <f t="shared" si="18"/>
        <v>3</v>
      </c>
      <c r="BO65" s="2" t="str">
        <f t="shared" si="19"/>
        <v>Neutral</v>
      </c>
    </row>
    <row r="66" spans="1:67" ht="27" customHeight="1" x14ac:dyDescent="0.3">
      <c r="A66" s="1" t="s">
        <v>41</v>
      </c>
      <c r="B66" s="1" t="s">
        <v>279</v>
      </c>
      <c r="C66" s="1">
        <v>10</v>
      </c>
      <c r="D66" s="1" t="s">
        <v>252</v>
      </c>
      <c r="E66" s="1" t="s">
        <v>42</v>
      </c>
      <c r="F66" s="1">
        <v>19</v>
      </c>
      <c r="G66" s="1" t="s">
        <v>54</v>
      </c>
      <c r="H66" s="1" t="s">
        <v>67</v>
      </c>
      <c r="I66" s="1" t="s">
        <v>68</v>
      </c>
      <c r="J66" s="1" t="s">
        <v>46</v>
      </c>
      <c r="K66" s="1" t="s">
        <v>47</v>
      </c>
      <c r="L66" s="1" t="s">
        <v>48</v>
      </c>
      <c r="M66" s="1">
        <v>3</v>
      </c>
      <c r="N66" s="1" t="s">
        <v>61</v>
      </c>
      <c r="O66" s="1" t="s">
        <v>50</v>
      </c>
      <c r="P66" s="1" t="s">
        <v>69</v>
      </c>
      <c r="Q66" s="1">
        <v>3</v>
      </c>
      <c r="R66" s="1">
        <v>4</v>
      </c>
      <c r="S66" s="1">
        <v>2</v>
      </c>
      <c r="T66" s="1">
        <v>4</v>
      </c>
      <c r="U66" s="1">
        <v>5</v>
      </c>
      <c r="V66" s="1">
        <v>5</v>
      </c>
      <c r="W66" s="1">
        <v>4</v>
      </c>
      <c r="X66" s="1">
        <v>2</v>
      </c>
      <c r="Y66" s="1">
        <v>1</v>
      </c>
      <c r="Z66" s="1">
        <v>4</v>
      </c>
      <c r="AA66" s="1">
        <v>1</v>
      </c>
      <c r="AB66" s="1">
        <v>1</v>
      </c>
      <c r="AC66" s="1">
        <v>2</v>
      </c>
      <c r="AD66" s="1">
        <v>4</v>
      </c>
      <c r="AE66" s="1">
        <v>3</v>
      </c>
      <c r="AF66" s="1">
        <v>4</v>
      </c>
      <c r="AG66" s="1">
        <v>2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4</v>
      </c>
      <c r="AN66" s="1">
        <v>2</v>
      </c>
      <c r="AO66" s="1">
        <v>2</v>
      </c>
      <c r="AP66" s="1">
        <v>1</v>
      </c>
      <c r="AQ66" s="1" t="s">
        <v>53</v>
      </c>
      <c r="AR66" s="1" t="s">
        <v>52</v>
      </c>
      <c r="AS66" s="1" t="s">
        <v>52</v>
      </c>
      <c r="AT66" s="1" t="s">
        <v>52</v>
      </c>
      <c r="AU66" s="1" t="s">
        <v>53</v>
      </c>
      <c r="AV66" s="1" t="s">
        <v>53</v>
      </c>
      <c r="AW66" s="1" t="s">
        <v>56</v>
      </c>
      <c r="AX66" s="1" t="s">
        <v>53</v>
      </c>
      <c r="AY66" s="1" t="s">
        <v>53</v>
      </c>
      <c r="AZ66" s="1" t="s">
        <v>52</v>
      </c>
      <c r="BA66" s="1" t="s">
        <v>52</v>
      </c>
      <c r="BB66" s="1" t="s">
        <v>56</v>
      </c>
      <c r="BC66" s="1" t="s">
        <v>70</v>
      </c>
      <c r="BD66" s="1" t="s">
        <v>71</v>
      </c>
      <c r="BE66" s="1" t="s">
        <v>72</v>
      </c>
      <c r="BF66" s="7">
        <f t="shared" si="10"/>
        <v>3.8333333333333335</v>
      </c>
      <c r="BG66" s="7" t="str">
        <f t="shared" si="11"/>
        <v>Satisfied</v>
      </c>
      <c r="BH66" s="2">
        <f t="shared" si="12"/>
        <v>2.1666666666666665</v>
      </c>
      <c r="BI66" s="2" t="str">
        <f t="shared" si="13"/>
        <v>Dissatisfied</v>
      </c>
      <c r="BJ66" s="2">
        <f t="shared" si="14"/>
        <v>3</v>
      </c>
      <c r="BK66" s="2" t="str">
        <f t="shared" si="15"/>
        <v>Neutral</v>
      </c>
      <c r="BL66" s="2">
        <f t="shared" si="16"/>
        <v>1</v>
      </c>
      <c r="BM66" s="2" t="str">
        <f t="shared" si="17"/>
        <v>Very Dissatisfied</v>
      </c>
      <c r="BN66" s="2">
        <f t="shared" si="18"/>
        <v>2.25</v>
      </c>
      <c r="BO66" s="2" t="str">
        <f t="shared" si="19"/>
        <v>Dissatisfied</v>
      </c>
    </row>
    <row r="67" spans="1:67" ht="27" customHeight="1" x14ac:dyDescent="0.3">
      <c r="A67" s="1" t="s">
        <v>41</v>
      </c>
      <c r="B67" s="1" t="s">
        <v>279</v>
      </c>
      <c r="C67" s="1">
        <v>10</v>
      </c>
      <c r="D67" s="1" t="s">
        <v>252</v>
      </c>
      <c r="E67" s="1" t="s">
        <v>42</v>
      </c>
      <c r="F67" s="1">
        <v>20</v>
      </c>
      <c r="G67" s="1" t="s">
        <v>54</v>
      </c>
      <c r="H67" s="1" t="s">
        <v>44</v>
      </c>
      <c r="I67" s="1" t="s">
        <v>45</v>
      </c>
      <c r="J67" s="1" t="s">
        <v>46</v>
      </c>
      <c r="K67" s="1" t="s">
        <v>47</v>
      </c>
      <c r="L67" s="1" t="s">
        <v>48</v>
      </c>
      <c r="M67" s="1">
        <v>3</v>
      </c>
      <c r="N67" s="1" t="s">
        <v>61</v>
      </c>
      <c r="O67" s="1" t="s">
        <v>50</v>
      </c>
      <c r="P67" s="1" t="s">
        <v>73</v>
      </c>
      <c r="Q67" s="1">
        <v>4</v>
      </c>
      <c r="R67" s="1">
        <v>1</v>
      </c>
      <c r="S67" s="1">
        <v>2</v>
      </c>
      <c r="T67" s="1">
        <v>3</v>
      </c>
      <c r="U67" s="1">
        <v>3</v>
      </c>
      <c r="V67" s="1">
        <v>5</v>
      </c>
      <c r="W67" s="1">
        <v>5</v>
      </c>
      <c r="X67" s="1">
        <v>4</v>
      </c>
      <c r="Y67" s="1">
        <v>5</v>
      </c>
      <c r="Z67" s="1">
        <v>4</v>
      </c>
      <c r="AA67" s="1">
        <v>5</v>
      </c>
      <c r="AB67" s="1">
        <v>4</v>
      </c>
      <c r="AC67" s="1">
        <v>3</v>
      </c>
      <c r="AD67" s="1">
        <v>5</v>
      </c>
      <c r="AE67" s="1">
        <v>4</v>
      </c>
      <c r="AF67" s="1">
        <v>4</v>
      </c>
      <c r="AG67" s="1">
        <v>4</v>
      </c>
      <c r="AH67" s="1">
        <v>4</v>
      </c>
      <c r="AI67" s="1">
        <v>5</v>
      </c>
      <c r="AJ67" s="1">
        <v>4</v>
      </c>
      <c r="AK67" s="1">
        <v>3</v>
      </c>
      <c r="AL67" s="1">
        <v>5</v>
      </c>
      <c r="AM67" s="1">
        <v>3</v>
      </c>
      <c r="AN67" s="1">
        <v>4</v>
      </c>
      <c r="AO67" s="1">
        <v>1</v>
      </c>
      <c r="AP67" s="1">
        <v>4</v>
      </c>
      <c r="AQ67" s="1" t="s">
        <v>53</v>
      </c>
      <c r="AR67" s="1" t="s">
        <v>53</v>
      </c>
      <c r="AS67" s="1" t="s">
        <v>53</v>
      </c>
      <c r="AT67" s="1" t="s">
        <v>52</v>
      </c>
      <c r="AU67" s="1" t="s">
        <v>53</v>
      </c>
      <c r="AV67" s="1" t="s">
        <v>56</v>
      </c>
      <c r="AW67" s="1" t="s">
        <v>53</v>
      </c>
      <c r="AX67" s="1" t="s">
        <v>53</v>
      </c>
      <c r="AY67" s="1" t="s">
        <v>53</v>
      </c>
      <c r="AZ67" s="1" t="s">
        <v>56</v>
      </c>
      <c r="BA67" s="1" t="s">
        <v>53</v>
      </c>
      <c r="BB67" s="1" t="s">
        <v>53</v>
      </c>
      <c r="BC67" s="1" t="s">
        <v>74</v>
      </c>
      <c r="BD67" s="1" t="s">
        <v>75</v>
      </c>
      <c r="BE67" s="1"/>
      <c r="BF67" s="7">
        <f t="shared" ref="BF67:BF103" si="20">AVERAGE(Q67:V67)</f>
        <v>3</v>
      </c>
      <c r="BG67" s="7" t="str">
        <f t="shared" ref="BG67:BG98" si="21">IF(BF67&gt;=4.2, "Very Satisfied", IF(BF67&gt;=3.4, "Satisfied", IF(BF67&gt;=2.6, "Neutral", IF(BF67&gt;=1.8, "Dissatisfied", "Very Dissatisfied"))))</f>
        <v>Neutral</v>
      </c>
      <c r="BH67" s="2">
        <f t="shared" ref="BH67:BH103" si="22">AVERAGE(W67:AB67)</f>
        <v>4.5</v>
      </c>
      <c r="BI67" s="2" t="str">
        <f t="shared" ref="BI67:BI98" si="23">IF(BH67&gt;=4.2, "Very Satisfied", IF(BH67&gt;=3.4, "Satisfied", IF(BH67&gt;=2.6, "Neutral", IF(BH67&gt;=1.8, "Dissatisfied", "Very Dissatisfied"))))</f>
        <v>Very Satisfied</v>
      </c>
      <c r="BJ67" s="2">
        <f t="shared" ref="BJ67:BJ103" si="24">AVERAGE(AC67:AG67)</f>
        <v>4</v>
      </c>
      <c r="BK67" s="2" t="str">
        <f t="shared" ref="BK67:BK98" si="25">IF(BJ67&gt;=4.2, "Very Satisfied", IF(BJ67&gt;=3.4, "Satisfied", IF(BJ67&gt;=2.6, "Neutral", IF(BJ67&gt;=1.8, "Dissatisfied", "Very Dissatisfied"))))</f>
        <v>Satisfied</v>
      </c>
      <c r="BL67" s="2">
        <f t="shared" ref="BL67:BL103" si="26">AVERAGE(AH67:AL67)</f>
        <v>4.2</v>
      </c>
      <c r="BM67" s="2" t="str">
        <f t="shared" ref="BM67:BM98" si="27">IF(BL67&gt;=4.2, "Very Satisfied", IF(BL67&gt;=3.4, "Satisfied", IF(BL67&gt;=2.6, "Neutral", IF(BL67&gt;=1.8, "Dissatisfied", "Very Dissatisfied"))))</f>
        <v>Very Satisfied</v>
      </c>
      <c r="BN67" s="2">
        <f t="shared" ref="BN67:BN103" si="28">AVERAGE(AM67:AP67)</f>
        <v>3</v>
      </c>
      <c r="BO67" s="2" t="str">
        <f t="shared" ref="BO67:BO98" si="29">IF(BN67&gt;=4.2, "Very Satisfied", IF(BN67&gt;=3.4, "Satisfied", IF(BN67&gt;=2.6, "Neutral", IF(BN67&gt;=1.8, "Dissatisfied", "Very Dissatisfied"))))</f>
        <v>Neutral</v>
      </c>
    </row>
    <row r="68" spans="1:67" ht="27" customHeight="1" x14ac:dyDescent="0.3">
      <c r="A68" s="1" t="s">
        <v>41</v>
      </c>
      <c r="B68" s="1" t="s">
        <v>280</v>
      </c>
      <c r="C68" s="1">
        <v>10</v>
      </c>
      <c r="D68" s="1" t="s">
        <v>252</v>
      </c>
      <c r="E68" s="1" t="s">
        <v>42</v>
      </c>
      <c r="F68" s="1">
        <v>20</v>
      </c>
      <c r="G68" s="1" t="s">
        <v>43</v>
      </c>
      <c r="H68" s="1" t="s">
        <v>44</v>
      </c>
      <c r="I68" s="1" t="s">
        <v>45</v>
      </c>
      <c r="J68" s="1" t="s">
        <v>88</v>
      </c>
      <c r="K68" s="1" t="s">
        <v>47</v>
      </c>
      <c r="L68" s="1" t="s">
        <v>98</v>
      </c>
      <c r="M68" s="1">
        <v>3</v>
      </c>
      <c r="N68" s="1" t="s">
        <v>76</v>
      </c>
      <c r="O68" s="1" t="s">
        <v>50</v>
      </c>
      <c r="P68" s="1" t="s">
        <v>51</v>
      </c>
      <c r="Q68" s="1">
        <v>4</v>
      </c>
      <c r="R68" s="1">
        <v>4</v>
      </c>
      <c r="S68" s="1">
        <v>4</v>
      </c>
      <c r="T68" s="1">
        <v>4</v>
      </c>
      <c r="U68" s="1">
        <v>4</v>
      </c>
      <c r="V68" s="1">
        <v>4</v>
      </c>
      <c r="W68" s="1">
        <v>3</v>
      </c>
      <c r="X68" s="1">
        <v>3</v>
      </c>
      <c r="Y68" s="1">
        <v>4</v>
      </c>
      <c r="Z68" s="1">
        <v>4</v>
      </c>
      <c r="AA68" s="1">
        <v>4</v>
      </c>
      <c r="AB68" s="1">
        <v>3</v>
      </c>
      <c r="AC68" s="1">
        <v>4</v>
      </c>
      <c r="AD68" s="1">
        <v>3</v>
      </c>
      <c r="AE68" s="1">
        <v>4</v>
      </c>
      <c r="AF68" s="1">
        <v>4</v>
      </c>
      <c r="AG68" s="1">
        <v>4</v>
      </c>
      <c r="AH68" s="1">
        <v>4</v>
      </c>
      <c r="AI68" s="1">
        <v>3</v>
      </c>
      <c r="AJ68" s="1">
        <v>3</v>
      </c>
      <c r="AK68" s="1">
        <v>4</v>
      </c>
      <c r="AL68" s="1">
        <v>4</v>
      </c>
      <c r="AM68" s="1">
        <v>3</v>
      </c>
      <c r="AN68" s="1">
        <v>3</v>
      </c>
      <c r="AO68" s="1">
        <v>3</v>
      </c>
      <c r="AP68" s="1">
        <v>4</v>
      </c>
      <c r="AQ68" s="1" t="s">
        <v>52</v>
      </c>
      <c r="AR68" s="1" t="s">
        <v>52</v>
      </c>
      <c r="AS68" s="1" t="s">
        <v>52</v>
      </c>
      <c r="AT68" s="1" t="s">
        <v>52</v>
      </c>
      <c r="AU68" s="1" t="s">
        <v>52</v>
      </c>
      <c r="AV68" s="1" t="s">
        <v>53</v>
      </c>
      <c r="AW68" s="1" t="s">
        <v>53</v>
      </c>
      <c r="AX68" s="1" t="s">
        <v>52</v>
      </c>
      <c r="AY68" s="1" t="s">
        <v>53</v>
      </c>
      <c r="AZ68" s="1" t="s">
        <v>52</v>
      </c>
      <c r="BA68" s="1" t="s">
        <v>53</v>
      </c>
      <c r="BB68" s="1" t="s">
        <v>52</v>
      </c>
      <c r="BC68" s="1"/>
      <c r="BD68" s="1"/>
      <c r="BE68" s="1"/>
      <c r="BF68" s="7">
        <f t="shared" si="20"/>
        <v>4</v>
      </c>
      <c r="BG68" s="7" t="str">
        <f t="shared" si="21"/>
        <v>Satisfied</v>
      </c>
      <c r="BH68" s="2">
        <f t="shared" si="22"/>
        <v>3.5</v>
      </c>
      <c r="BI68" s="2" t="str">
        <f t="shared" si="23"/>
        <v>Satisfied</v>
      </c>
      <c r="BJ68" s="2">
        <f t="shared" si="24"/>
        <v>3.8</v>
      </c>
      <c r="BK68" s="2" t="str">
        <f t="shared" si="25"/>
        <v>Satisfied</v>
      </c>
      <c r="BL68" s="2">
        <f t="shared" si="26"/>
        <v>3.6</v>
      </c>
      <c r="BM68" s="2" t="str">
        <f t="shared" si="27"/>
        <v>Satisfied</v>
      </c>
      <c r="BN68" s="2">
        <f t="shared" si="28"/>
        <v>3.25</v>
      </c>
      <c r="BO68" s="2" t="str">
        <f t="shared" si="29"/>
        <v>Neutral</v>
      </c>
    </row>
    <row r="69" spans="1:67" ht="27" customHeight="1" x14ac:dyDescent="0.3">
      <c r="A69" s="1" t="s">
        <v>41</v>
      </c>
      <c r="B69" s="1" t="s">
        <v>280</v>
      </c>
      <c r="C69" s="1">
        <v>10</v>
      </c>
      <c r="D69" s="1" t="s">
        <v>252</v>
      </c>
      <c r="E69" s="1" t="s">
        <v>42</v>
      </c>
      <c r="F69" s="1">
        <v>19</v>
      </c>
      <c r="G69" s="1" t="s">
        <v>43</v>
      </c>
      <c r="H69" s="1" t="s">
        <v>99</v>
      </c>
      <c r="I69" s="1" t="s">
        <v>100</v>
      </c>
      <c r="J69" s="1" t="s">
        <v>46</v>
      </c>
      <c r="K69" s="1" t="s">
        <v>47</v>
      </c>
      <c r="L69" s="1" t="s">
        <v>48</v>
      </c>
      <c r="M69" s="1">
        <v>4</v>
      </c>
      <c r="N69" s="1" t="s">
        <v>76</v>
      </c>
      <c r="O69" s="1" t="s">
        <v>50</v>
      </c>
      <c r="P69" s="1" t="s">
        <v>51</v>
      </c>
      <c r="Q69" s="1">
        <v>5</v>
      </c>
      <c r="R69" s="1">
        <v>5</v>
      </c>
      <c r="S69" s="1">
        <v>3</v>
      </c>
      <c r="T69" s="1">
        <v>4</v>
      </c>
      <c r="U69" s="1">
        <v>3</v>
      </c>
      <c r="V69" s="1">
        <v>3</v>
      </c>
      <c r="W69" s="1">
        <v>4</v>
      </c>
      <c r="X69" s="1">
        <v>2</v>
      </c>
      <c r="Y69" s="1">
        <v>3</v>
      </c>
      <c r="Z69" s="1">
        <v>5</v>
      </c>
      <c r="AA69" s="1">
        <v>3</v>
      </c>
      <c r="AB69" s="1">
        <v>1</v>
      </c>
      <c r="AC69" s="1">
        <v>1</v>
      </c>
      <c r="AD69" s="1">
        <v>5</v>
      </c>
      <c r="AE69" s="1">
        <v>3</v>
      </c>
      <c r="AF69" s="1">
        <v>3</v>
      </c>
      <c r="AG69" s="1">
        <v>4</v>
      </c>
      <c r="AH69" s="1">
        <v>1</v>
      </c>
      <c r="AI69" s="1">
        <v>1</v>
      </c>
      <c r="AJ69" s="1">
        <v>1</v>
      </c>
      <c r="AK69" s="1">
        <v>1</v>
      </c>
      <c r="AL69" s="1">
        <v>4</v>
      </c>
      <c r="AM69" s="1">
        <v>2</v>
      </c>
      <c r="AN69" s="1">
        <v>4</v>
      </c>
      <c r="AO69" s="1">
        <v>3</v>
      </c>
      <c r="AP69" s="1">
        <v>3</v>
      </c>
      <c r="AQ69" s="1" t="s">
        <v>53</v>
      </c>
      <c r="AR69" s="1" t="s">
        <v>52</v>
      </c>
      <c r="AS69" s="1" t="s">
        <v>52</v>
      </c>
      <c r="AT69" s="1" t="s">
        <v>56</v>
      </c>
      <c r="AU69" s="1" t="s">
        <v>52</v>
      </c>
      <c r="AV69" s="1" t="s">
        <v>52</v>
      </c>
      <c r="AW69" s="1" t="s">
        <v>53</v>
      </c>
      <c r="AX69" s="1" t="s">
        <v>53</v>
      </c>
      <c r="AY69" s="1" t="s">
        <v>53</v>
      </c>
      <c r="AZ69" s="1" t="s">
        <v>52</v>
      </c>
      <c r="BA69" s="1" t="s">
        <v>52</v>
      </c>
      <c r="BB69" s="1" t="s">
        <v>53</v>
      </c>
      <c r="BC69" s="1" t="s">
        <v>101</v>
      </c>
      <c r="BD69" s="1" t="s">
        <v>102</v>
      </c>
      <c r="BE69" s="1" t="s">
        <v>102</v>
      </c>
      <c r="BF69" s="7">
        <f t="shared" si="20"/>
        <v>3.8333333333333335</v>
      </c>
      <c r="BG69" s="7" t="str">
        <f t="shared" si="21"/>
        <v>Satisfied</v>
      </c>
      <c r="BH69" s="2">
        <f t="shared" si="22"/>
        <v>3</v>
      </c>
      <c r="BI69" s="2" t="str">
        <f t="shared" si="23"/>
        <v>Neutral</v>
      </c>
      <c r="BJ69" s="2">
        <f t="shared" si="24"/>
        <v>3.2</v>
      </c>
      <c r="BK69" s="2" t="str">
        <f t="shared" si="25"/>
        <v>Neutral</v>
      </c>
      <c r="BL69" s="2">
        <f t="shared" si="26"/>
        <v>1.6</v>
      </c>
      <c r="BM69" s="2" t="str">
        <f t="shared" si="27"/>
        <v>Very Dissatisfied</v>
      </c>
      <c r="BN69" s="2">
        <f t="shared" si="28"/>
        <v>3</v>
      </c>
      <c r="BO69" s="2" t="str">
        <f t="shared" si="29"/>
        <v>Neutral</v>
      </c>
    </row>
    <row r="70" spans="1:67" ht="27" customHeight="1" x14ac:dyDescent="0.3">
      <c r="A70" s="1" t="s">
        <v>41</v>
      </c>
      <c r="B70" s="1" t="s">
        <v>281</v>
      </c>
      <c r="C70" s="1">
        <v>10</v>
      </c>
      <c r="D70" s="1" t="s">
        <v>252</v>
      </c>
      <c r="E70" s="1" t="s">
        <v>42</v>
      </c>
      <c r="F70" s="1">
        <v>17</v>
      </c>
      <c r="G70" s="1" t="s">
        <v>54</v>
      </c>
      <c r="H70" s="1" t="s">
        <v>44</v>
      </c>
      <c r="I70" s="1" t="s">
        <v>45</v>
      </c>
      <c r="J70" s="1" t="s">
        <v>46</v>
      </c>
      <c r="K70" s="1" t="s">
        <v>47</v>
      </c>
      <c r="L70" s="1" t="s">
        <v>48</v>
      </c>
      <c r="M70" s="1">
        <v>5</v>
      </c>
      <c r="N70" s="1" t="s">
        <v>80</v>
      </c>
      <c r="O70" s="1" t="s">
        <v>50</v>
      </c>
      <c r="P70" s="1" t="s">
        <v>73</v>
      </c>
      <c r="Q70" s="1">
        <v>4</v>
      </c>
      <c r="R70" s="1">
        <v>4</v>
      </c>
      <c r="S70" s="1">
        <v>2</v>
      </c>
      <c r="T70" s="1">
        <v>3</v>
      </c>
      <c r="U70" s="1">
        <v>2</v>
      </c>
      <c r="V70" s="1">
        <v>4</v>
      </c>
      <c r="W70" s="1">
        <v>4</v>
      </c>
      <c r="X70" s="1">
        <v>3</v>
      </c>
      <c r="Y70" s="1">
        <v>4</v>
      </c>
      <c r="Z70" s="1">
        <v>3</v>
      </c>
      <c r="AA70" s="1">
        <v>2</v>
      </c>
      <c r="AB70" s="1">
        <v>2</v>
      </c>
      <c r="AC70" s="1">
        <v>1</v>
      </c>
      <c r="AD70" s="1">
        <v>4</v>
      </c>
      <c r="AE70" s="1">
        <v>2</v>
      </c>
      <c r="AF70" s="1">
        <v>4</v>
      </c>
      <c r="AG70" s="1">
        <v>4</v>
      </c>
      <c r="AH70" s="1">
        <v>2</v>
      </c>
      <c r="AI70" s="1">
        <v>2</v>
      </c>
      <c r="AJ70" s="1">
        <v>2</v>
      </c>
      <c r="AK70" s="1">
        <v>4</v>
      </c>
      <c r="AL70" s="1">
        <v>3</v>
      </c>
      <c r="AM70" s="1">
        <v>4</v>
      </c>
      <c r="AN70" s="1">
        <v>3</v>
      </c>
      <c r="AO70" s="1">
        <v>2</v>
      </c>
      <c r="AP70" s="1">
        <v>2</v>
      </c>
      <c r="AQ70" s="1" t="s">
        <v>52</v>
      </c>
      <c r="AR70" s="1" t="s">
        <v>53</v>
      </c>
      <c r="AS70" s="1" t="s">
        <v>56</v>
      </c>
      <c r="AT70" s="1" t="s">
        <v>53</v>
      </c>
      <c r="AU70" s="1" t="s">
        <v>53</v>
      </c>
      <c r="AV70" s="1" t="s">
        <v>56</v>
      </c>
      <c r="AW70" s="1" t="s">
        <v>53</v>
      </c>
      <c r="AX70" s="1" t="s">
        <v>52</v>
      </c>
      <c r="AY70" s="1" t="s">
        <v>56</v>
      </c>
      <c r="AZ70" s="1" t="s">
        <v>52</v>
      </c>
      <c r="BA70" s="1" t="s">
        <v>53</v>
      </c>
      <c r="BB70" s="1" t="s">
        <v>53</v>
      </c>
      <c r="BC70" s="1" t="s">
        <v>103</v>
      </c>
      <c r="BD70" s="1" t="s">
        <v>104</v>
      </c>
      <c r="BE70" s="1" t="s">
        <v>105</v>
      </c>
      <c r="BF70" s="7">
        <f t="shared" si="20"/>
        <v>3.1666666666666665</v>
      </c>
      <c r="BG70" s="7" t="str">
        <f t="shared" si="21"/>
        <v>Neutral</v>
      </c>
      <c r="BH70" s="2">
        <f t="shared" si="22"/>
        <v>3</v>
      </c>
      <c r="BI70" s="2" t="str">
        <f t="shared" si="23"/>
        <v>Neutral</v>
      </c>
      <c r="BJ70" s="2">
        <f t="shared" si="24"/>
        <v>3</v>
      </c>
      <c r="BK70" s="2" t="str">
        <f t="shared" si="25"/>
        <v>Neutral</v>
      </c>
      <c r="BL70" s="2">
        <f t="shared" si="26"/>
        <v>2.6</v>
      </c>
      <c r="BM70" s="2" t="str">
        <f t="shared" si="27"/>
        <v>Neutral</v>
      </c>
      <c r="BN70" s="2">
        <f t="shared" si="28"/>
        <v>2.75</v>
      </c>
      <c r="BO70" s="2" t="str">
        <f t="shared" si="29"/>
        <v>Neutral</v>
      </c>
    </row>
    <row r="71" spans="1:67" ht="27" customHeight="1" x14ac:dyDescent="0.3">
      <c r="A71" s="1" t="s">
        <v>41</v>
      </c>
      <c r="B71" s="1" t="s">
        <v>281</v>
      </c>
      <c r="C71" s="1">
        <v>10</v>
      </c>
      <c r="D71" s="1" t="s">
        <v>252</v>
      </c>
      <c r="E71" s="1" t="s">
        <v>42</v>
      </c>
      <c r="F71" s="1">
        <v>20</v>
      </c>
      <c r="G71" s="1" t="s">
        <v>43</v>
      </c>
      <c r="H71" s="1" t="s">
        <v>44</v>
      </c>
      <c r="I71" s="1" t="s">
        <v>45</v>
      </c>
      <c r="J71" s="1" t="s">
        <v>46</v>
      </c>
      <c r="K71" s="1" t="s">
        <v>47</v>
      </c>
      <c r="L71" s="1" t="s">
        <v>48</v>
      </c>
      <c r="M71" s="1">
        <v>4</v>
      </c>
      <c r="N71" s="1" t="s">
        <v>76</v>
      </c>
      <c r="O71" s="1" t="s">
        <v>50</v>
      </c>
      <c r="P71" s="1" t="s">
        <v>69</v>
      </c>
      <c r="Q71" s="1">
        <v>5</v>
      </c>
      <c r="R71" s="1">
        <v>4</v>
      </c>
      <c r="S71" s="1">
        <v>3</v>
      </c>
      <c r="T71" s="1">
        <v>2</v>
      </c>
      <c r="U71" s="1">
        <v>4</v>
      </c>
      <c r="V71" s="1">
        <v>5</v>
      </c>
      <c r="W71" s="1">
        <v>5</v>
      </c>
      <c r="X71" s="1">
        <v>4</v>
      </c>
      <c r="Y71" s="1">
        <v>5</v>
      </c>
      <c r="Z71" s="1">
        <v>5</v>
      </c>
      <c r="AA71" s="1">
        <v>4</v>
      </c>
      <c r="AB71" s="1">
        <v>3</v>
      </c>
      <c r="AC71" s="1">
        <v>5</v>
      </c>
      <c r="AD71" s="1">
        <v>5</v>
      </c>
      <c r="AE71" s="1">
        <v>4</v>
      </c>
      <c r="AF71" s="1">
        <v>5</v>
      </c>
      <c r="AG71" s="1">
        <v>5</v>
      </c>
      <c r="AH71" s="1">
        <v>4</v>
      </c>
      <c r="AI71" s="1">
        <v>3</v>
      </c>
      <c r="AJ71" s="1">
        <v>2</v>
      </c>
      <c r="AK71" s="1">
        <v>2</v>
      </c>
      <c r="AL71" s="1">
        <v>2</v>
      </c>
      <c r="AM71" s="1">
        <v>3</v>
      </c>
      <c r="AN71" s="1">
        <v>3</v>
      </c>
      <c r="AO71" s="1">
        <v>3</v>
      </c>
      <c r="AP71" s="1">
        <v>2</v>
      </c>
      <c r="AQ71" s="1" t="s">
        <v>53</v>
      </c>
      <c r="AR71" s="1" t="s">
        <v>52</v>
      </c>
      <c r="AS71" s="1" t="s">
        <v>53</v>
      </c>
      <c r="AT71" s="1" t="s">
        <v>52</v>
      </c>
      <c r="AU71" s="1" t="s">
        <v>52</v>
      </c>
      <c r="AV71" s="1" t="s">
        <v>53</v>
      </c>
      <c r="AW71" s="1" t="s">
        <v>56</v>
      </c>
      <c r="AX71" s="1" t="s">
        <v>52</v>
      </c>
      <c r="AY71" s="1" t="s">
        <v>53</v>
      </c>
      <c r="AZ71" s="1" t="s">
        <v>52</v>
      </c>
      <c r="BA71" s="1" t="s">
        <v>53</v>
      </c>
      <c r="BB71" s="1" t="s">
        <v>53</v>
      </c>
      <c r="BC71" s="1" t="s">
        <v>106</v>
      </c>
      <c r="BD71" s="1"/>
      <c r="BE71" s="1"/>
      <c r="BF71" s="7">
        <f t="shared" si="20"/>
        <v>3.8333333333333335</v>
      </c>
      <c r="BG71" s="7" t="str">
        <f t="shared" si="21"/>
        <v>Satisfied</v>
      </c>
      <c r="BH71" s="2">
        <f t="shared" si="22"/>
        <v>4.333333333333333</v>
      </c>
      <c r="BI71" s="2" t="str">
        <f t="shared" si="23"/>
        <v>Very Satisfied</v>
      </c>
      <c r="BJ71" s="2">
        <f t="shared" si="24"/>
        <v>4.8</v>
      </c>
      <c r="BK71" s="2" t="str">
        <f t="shared" si="25"/>
        <v>Very Satisfied</v>
      </c>
      <c r="BL71" s="2">
        <f t="shared" si="26"/>
        <v>2.6</v>
      </c>
      <c r="BM71" s="2" t="str">
        <f t="shared" si="27"/>
        <v>Neutral</v>
      </c>
      <c r="BN71" s="2">
        <f t="shared" si="28"/>
        <v>2.75</v>
      </c>
      <c r="BO71" s="2" t="str">
        <f t="shared" si="29"/>
        <v>Neutral</v>
      </c>
    </row>
    <row r="72" spans="1:67" ht="27" customHeight="1" x14ac:dyDescent="0.3">
      <c r="A72" s="1" t="s">
        <v>41</v>
      </c>
      <c r="B72" s="1" t="s">
        <v>282</v>
      </c>
      <c r="C72" s="1">
        <v>10</v>
      </c>
      <c r="D72" s="1" t="s">
        <v>252</v>
      </c>
      <c r="E72" s="1" t="s">
        <v>42</v>
      </c>
      <c r="F72" s="1">
        <v>19</v>
      </c>
      <c r="G72" s="1" t="s">
        <v>43</v>
      </c>
      <c r="H72" s="1" t="s">
        <v>44</v>
      </c>
      <c r="I72" s="1" t="s">
        <v>45</v>
      </c>
      <c r="J72" s="1" t="s">
        <v>46</v>
      </c>
      <c r="K72" s="1" t="s">
        <v>47</v>
      </c>
      <c r="L72" s="1" t="s">
        <v>48</v>
      </c>
      <c r="M72" s="1">
        <v>5</v>
      </c>
      <c r="N72" s="1" t="s">
        <v>80</v>
      </c>
      <c r="O72" s="1" t="s">
        <v>50</v>
      </c>
      <c r="P72" s="1" t="s">
        <v>51</v>
      </c>
      <c r="Q72" s="1">
        <v>5</v>
      </c>
      <c r="R72" s="1">
        <v>3</v>
      </c>
      <c r="S72" s="1">
        <v>2</v>
      </c>
      <c r="T72" s="1">
        <v>3</v>
      </c>
      <c r="U72" s="1">
        <v>3</v>
      </c>
      <c r="V72" s="1">
        <v>4</v>
      </c>
      <c r="W72" s="1">
        <v>4</v>
      </c>
      <c r="X72" s="1">
        <v>3</v>
      </c>
      <c r="Y72" s="1">
        <v>3</v>
      </c>
      <c r="Z72" s="1">
        <v>4</v>
      </c>
      <c r="AA72" s="1">
        <v>3</v>
      </c>
      <c r="AB72" s="1">
        <v>3</v>
      </c>
      <c r="AC72" s="1">
        <v>3</v>
      </c>
      <c r="AD72" s="1">
        <v>3</v>
      </c>
      <c r="AE72" s="1">
        <v>3</v>
      </c>
      <c r="AF72" s="1">
        <v>3</v>
      </c>
      <c r="AG72" s="1">
        <v>3</v>
      </c>
      <c r="AH72" s="1">
        <v>3</v>
      </c>
      <c r="AI72" s="1">
        <v>3</v>
      </c>
      <c r="AJ72" s="1">
        <v>3</v>
      </c>
      <c r="AK72" s="1">
        <v>3</v>
      </c>
      <c r="AL72" s="1">
        <v>3</v>
      </c>
      <c r="AM72" s="1">
        <v>3</v>
      </c>
      <c r="AN72" s="1">
        <v>3</v>
      </c>
      <c r="AO72" s="1">
        <v>3</v>
      </c>
      <c r="AP72" s="1">
        <v>3</v>
      </c>
      <c r="AQ72" s="1" t="s">
        <v>53</v>
      </c>
      <c r="AR72" s="1" t="s">
        <v>53</v>
      </c>
      <c r="AS72" s="1" t="s">
        <v>53</v>
      </c>
      <c r="AT72" s="1" t="s">
        <v>52</v>
      </c>
      <c r="AU72" s="1" t="s">
        <v>52</v>
      </c>
      <c r="AV72" s="1" t="s">
        <v>52</v>
      </c>
      <c r="AW72" s="1" t="s">
        <v>52</v>
      </c>
      <c r="AX72" s="1" t="s">
        <v>53</v>
      </c>
      <c r="AY72" s="1" t="s">
        <v>53</v>
      </c>
      <c r="AZ72" s="1" t="s">
        <v>52</v>
      </c>
      <c r="BA72" s="1" t="s">
        <v>53</v>
      </c>
      <c r="BB72" s="1" t="s">
        <v>53</v>
      </c>
      <c r="BC72" s="1" t="s">
        <v>147</v>
      </c>
      <c r="BD72" s="1" t="s">
        <v>147</v>
      </c>
      <c r="BE72" s="1" t="s">
        <v>147</v>
      </c>
      <c r="BF72" s="7">
        <f t="shared" si="20"/>
        <v>3.3333333333333335</v>
      </c>
      <c r="BG72" s="7" t="str">
        <f t="shared" si="21"/>
        <v>Neutral</v>
      </c>
      <c r="BH72" s="2">
        <f t="shared" si="22"/>
        <v>3.3333333333333335</v>
      </c>
      <c r="BI72" s="2" t="str">
        <f t="shared" si="23"/>
        <v>Neutral</v>
      </c>
      <c r="BJ72" s="2">
        <f t="shared" si="24"/>
        <v>3</v>
      </c>
      <c r="BK72" s="2" t="str">
        <f t="shared" si="25"/>
        <v>Neutral</v>
      </c>
      <c r="BL72" s="2">
        <f t="shared" si="26"/>
        <v>3</v>
      </c>
      <c r="BM72" s="2" t="str">
        <f t="shared" si="27"/>
        <v>Neutral</v>
      </c>
      <c r="BN72" s="2">
        <f t="shared" si="28"/>
        <v>3</v>
      </c>
      <c r="BO72" s="2" t="str">
        <f t="shared" si="29"/>
        <v>Neutral</v>
      </c>
    </row>
    <row r="73" spans="1:67" ht="27" customHeight="1" x14ac:dyDescent="0.3">
      <c r="A73" s="1" t="s">
        <v>41</v>
      </c>
      <c r="B73" s="1" t="s">
        <v>279</v>
      </c>
      <c r="C73" s="1">
        <v>10</v>
      </c>
      <c r="D73" s="1" t="s">
        <v>252</v>
      </c>
      <c r="E73" s="1" t="s">
        <v>42</v>
      </c>
      <c r="F73" s="1">
        <v>23</v>
      </c>
      <c r="G73" s="1" t="s">
        <v>54</v>
      </c>
      <c r="H73" s="1" t="s">
        <v>44</v>
      </c>
      <c r="I73" s="1" t="s">
        <v>45</v>
      </c>
      <c r="J73" s="1" t="s">
        <v>161</v>
      </c>
      <c r="K73" s="1" t="s">
        <v>47</v>
      </c>
      <c r="L73" s="1" t="s">
        <v>98</v>
      </c>
      <c r="M73" s="1">
        <v>4</v>
      </c>
      <c r="N73" s="1" t="s">
        <v>61</v>
      </c>
      <c r="O73" s="1" t="s">
        <v>50</v>
      </c>
      <c r="P73" s="1" t="s">
        <v>73</v>
      </c>
      <c r="Q73" s="1">
        <v>3</v>
      </c>
      <c r="R73" s="1">
        <v>4</v>
      </c>
      <c r="S73" s="1">
        <v>3</v>
      </c>
      <c r="T73" s="1">
        <v>3</v>
      </c>
      <c r="U73" s="1">
        <v>2</v>
      </c>
      <c r="V73" s="1">
        <v>4</v>
      </c>
      <c r="W73" s="1">
        <v>4</v>
      </c>
      <c r="X73" s="1">
        <v>4</v>
      </c>
      <c r="Y73" s="1">
        <v>3</v>
      </c>
      <c r="Z73" s="1">
        <v>3</v>
      </c>
      <c r="AA73" s="1">
        <v>3</v>
      </c>
      <c r="AB73" s="1">
        <v>2</v>
      </c>
      <c r="AC73" s="1">
        <v>2</v>
      </c>
      <c r="AD73" s="1">
        <v>4</v>
      </c>
      <c r="AE73" s="1">
        <v>3</v>
      </c>
      <c r="AF73" s="1">
        <v>2</v>
      </c>
      <c r="AG73" s="1">
        <v>4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  <c r="AM73" s="1">
        <v>3</v>
      </c>
      <c r="AN73" s="1">
        <v>2</v>
      </c>
      <c r="AO73" s="1">
        <v>2</v>
      </c>
      <c r="AP73" s="1">
        <v>2</v>
      </c>
      <c r="AQ73" s="1" t="s">
        <v>53</v>
      </c>
      <c r="AR73" s="1" t="s">
        <v>52</v>
      </c>
      <c r="AS73" s="1" t="s">
        <v>52</v>
      </c>
      <c r="AT73" s="1" t="s">
        <v>53</v>
      </c>
      <c r="AU73" s="1" t="s">
        <v>53</v>
      </c>
      <c r="AV73" s="1" t="s">
        <v>52</v>
      </c>
      <c r="AW73" s="1" t="s">
        <v>52</v>
      </c>
      <c r="AX73" s="1" t="s">
        <v>52</v>
      </c>
      <c r="AY73" s="1" t="s">
        <v>53</v>
      </c>
      <c r="AZ73" s="1" t="s">
        <v>52</v>
      </c>
      <c r="BA73" s="1" t="s">
        <v>53</v>
      </c>
      <c r="BB73" s="1" t="s">
        <v>53</v>
      </c>
      <c r="BC73" s="1" t="s">
        <v>162</v>
      </c>
      <c r="BD73" s="1" t="s">
        <v>163</v>
      </c>
      <c r="BE73" s="1" t="s">
        <v>147</v>
      </c>
      <c r="BF73" s="7">
        <f t="shared" si="20"/>
        <v>3.1666666666666665</v>
      </c>
      <c r="BG73" s="7" t="str">
        <f t="shared" si="21"/>
        <v>Neutral</v>
      </c>
      <c r="BH73" s="2">
        <f t="shared" si="22"/>
        <v>3.1666666666666665</v>
      </c>
      <c r="BI73" s="2" t="str">
        <f t="shared" si="23"/>
        <v>Neutral</v>
      </c>
      <c r="BJ73" s="2">
        <f t="shared" si="24"/>
        <v>3</v>
      </c>
      <c r="BK73" s="2" t="str">
        <f t="shared" si="25"/>
        <v>Neutral</v>
      </c>
      <c r="BL73" s="2">
        <f t="shared" si="26"/>
        <v>2</v>
      </c>
      <c r="BM73" s="2" t="str">
        <f t="shared" si="27"/>
        <v>Dissatisfied</v>
      </c>
      <c r="BN73" s="2">
        <f t="shared" si="28"/>
        <v>2.25</v>
      </c>
      <c r="BO73" s="2" t="str">
        <f t="shared" si="29"/>
        <v>Dissatisfied</v>
      </c>
    </row>
    <row r="74" spans="1:67" ht="27" customHeight="1" x14ac:dyDescent="0.3">
      <c r="A74" s="1" t="s">
        <v>41</v>
      </c>
      <c r="B74" s="1" t="s">
        <v>279</v>
      </c>
      <c r="C74" s="1">
        <v>10</v>
      </c>
      <c r="D74" s="1" t="s">
        <v>252</v>
      </c>
      <c r="E74" s="1" t="s">
        <v>42</v>
      </c>
      <c r="F74" s="1">
        <v>20</v>
      </c>
      <c r="G74" s="1" t="s">
        <v>43</v>
      </c>
      <c r="H74" s="1" t="s">
        <v>44</v>
      </c>
      <c r="I74" s="1" t="s">
        <v>45</v>
      </c>
      <c r="J74" s="1" t="s">
        <v>46</v>
      </c>
      <c r="K74" s="1" t="s">
        <v>47</v>
      </c>
      <c r="L74" s="1" t="s">
        <v>48</v>
      </c>
      <c r="M74" s="1">
        <v>4</v>
      </c>
      <c r="N74" s="1" t="s">
        <v>76</v>
      </c>
      <c r="O74" s="1" t="s">
        <v>50</v>
      </c>
      <c r="P74" s="1" t="s">
        <v>169</v>
      </c>
      <c r="Q74" s="1">
        <v>5</v>
      </c>
      <c r="R74" s="1">
        <v>2</v>
      </c>
      <c r="S74" s="1">
        <v>2</v>
      </c>
      <c r="T74" s="1">
        <v>2</v>
      </c>
      <c r="U74" s="1">
        <v>4</v>
      </c>
      <c r="V74" s="1">
        <v>5</v>
      </c>
      <c r="W74" s="1">
        <v>5</v>
      </c>
      <c r="X74" s="1">
        <v>4</v>
      </c>
      <c r="Y74" s="1">
        <v>4</v>
      </c>
      <c r="Z74" s="1">
        <v>5</v>
      </c>
      <c r="AA74" s="1">
        <v>4</v>
      </c>
      <c r="AB74" s="1">
        <v>3</v>
      </c>
      <c r="AC74" s="1">
        <v>2</v>
      </c>
      <c r="AD74" s="1">
        <v>5</v>
      </c>
      <c r="AE74" s="1">
        <v>3</v>
      </c>
      <c r="AF74" s="1">
        <v>5</v>
      </c>
      <c r="AG74" s="1">
        <v>5</v>
      </c>
      <c r="AH74" s="1">
        <v>3</v>
      </c>
      <c r="AI74" s="1">
        <v>5</v>
      </c>
      <c r="AJ74" s="1">
        <v>2</v>
      </c>
      <c r="AK74" s="1">
        <v>2</v>
      </c>
      <c r="AL74" s="1">
        <v>1</v>
      </c>
      <c r="AM74" s="1">
        <v>5</v>
      </c>
      <c r="AN74" s="1">
        <v>5</v>
      </c>
      <c r="AO74" s="1">
        <v>3</v>
      </c>
      <c r="AP74" s="1">
        <v>2</v>
      </c>
      <c r="AQ74" s="1" t="s">
        <v>52</v>
      </c>
      <c r="AR74" s="1" t="s">
        <v>52</v>
      </c>
      <c r="AS74" s="1" t="s">
        <v>52</v>
      </c>
      <c r="AT74" s="1" t="s">
        <v>52</v>
      </c>
      <c r="AU74" s="1" t="s">
        <v>52</v>
      </c>
      <c r="AV74" s="1" t="s">
        <v>56</v>
      </c>
      <c r="AW74" s="1" t="s">
        <v>52</v>
      </c>
      <c r="AX74" s="1" t="s">
        <v>52</v>
      </c>
      <c r="AY74" s="1" t="s">
        <v>52</v>
      </c>
      <c r="AZ74" s="1" t="s">
        <v>52</v>
      </c>
      <c r="BA74" s="1" t="s">
        <v>53</v>
      </c>
      <c r="BB74" s="1" t="s">
        <v>52</v>
      </c>
      <c r="BC74" s="1" t="s">
        <v>170</v>
      </c>
      <c r="BD74" s="1" t="s">
        <v>171</v>
      </c>
      <c r="BE74" s="1" t="s">
        <v>172</v>
      </c>
      <c r="BF74" s="7">
        <f t="shared" si="20"/>
        <v>3.3333333333333335</v>
      </c>
      <c r="BG74" s="7" t="str">
        <f t="shared" si="21"/>
        <v>Neutral</v>
      </c>
      <c r="BH74" s="2">
        <f t="shared" si="22"/>
        <v>4.166666666666667</v>
      </c>
      <c r="BI74" s="2" t="str">
        <f t="shared" si="23"/>
        <v>Satisfied</v>
      </c>
      <c r="BJ74" s="2">
        <f t="shared" si="24"/>
        <v>4</v>
      </c>
      <c r="BK74" s="2" t="str">
        <f t="shared" si="25"/>
        <v>Satisfied</v>
      </c>
      <c r="BL74" s="2">
        <f t="shared" si="26"/>
        <v>2.6</v>
      </c>
      <c r="BM74" s="2" t="str">
        <f t="shared" si="27"/>
        <v>Neutral</v>
      </c>
      <c r="BN74" s="2">
        <f t="shared" si="28"/>
        <v>3.75</v>
      </c>
      <c r="BO74" s="2" t="str">
        <f t="shared" si="29"/>
        <v>Satisfied</v>
      </c>
    </row>
    <row r="75" spans="1:67" ht="27" customHeight="1" x14ac:dyDescent="0.3">
      <c r="A75" s="1" t="s">
        <v>41</v>
      </c>
      <c r="B75" s="1" t="s">
        <v>283</v>
      </c>
      <c r="C75" s="1">
        <v>11</v>
      </c>
      <c r="D75" s="1" t="s">
        <v>252</v>
      </c>
      <c r="E75" s="1" t="s">
        <v>42</v>
      </c>
      <c r="F75" s="1">
        <v>20</v>
      </c>
      <c r="G75" s="1" t="s">
        <v>43</v>
      </c>
      <c r="H75" s="1" t="s">
        <v>44</v>
      </c>
      <c r="I75" s="1" t="s">
        <v>45</v>
      </c>
      <c r="J75" s="1" t="s">
        <v>46</v>
      </c>
      <c r="K75" s="1" t="s">
        <v>47</v>
      </c>
      <c r="L75" s="1" t="s">
        <v>48</v>
      </c>
      <c r="M75" s="1">
        <v>3</v>
      </c>
      <c r="N75" s="1" t="s">
        <v>49</v>
      </c>
      <c r="O75" s="1" t="s">
        <v>50</v>
      </c>
      <c r="P75" s="1" t="s">
        <v>51</v>
      </c>
      <c r="Q75" s="1">
        <v>5</v>
      </c>
      <c r="R75" s="1">
        <v>5</v>
      </c>
      <c r="S75" s="1">
        <v>3</v>
      </c>
      <c r="T75" s="1">
        <v>4</v>
      </c>
      <c r="U75" s="1">
        <v>2</v>
      </c>
      <c r="V75" s="1">
        <v>5</v>
      </c>
      <c r="W75" s="1">
        <v>4</v>
      </c>
      <c r="X75" s="1">
        <v>3</v>
      </c>
      <c r="Y75" s="1">
        <v>4</v>
      </c>
      <c r="Z75" s="1">
        <v>4</v>
      </c>
      <c r="AA75" s="1">
        <v>4</v>
      </c>
      <c r="AB75" s="1">
        <v>4</v>
      </c>
      <c r="AC75" s="1">
        <v>4</v>
      </c>
      <c r="AD75" s="1">
        <v>4</v>
      </c>
      <c r="AE75" s="1">
        <v>3</v>
      </c>
      <c r="AF75" s="1">
        <v>2</v>
      </c>
      <c r="AG75" s="1">
        <v>3</v>
      </c>
      <c r="AH75" s="1">
        <v>3</v>
      </c>
      <c r="AI75" s="1">
        <v>3</v>
      </c>
      <c r="AJ75" s="1">
        <v>3</v>
      </c>
      <c r="AK75" s="1">
        <v>3</v>
      </c>
      <c r="AL75" s="1">
        <v>3</v>
      </c>
      <c r="AM75" s="1">
        <v>3</v>
      </c>
      <c r="AN75" s="1">
        <v>2</v>
      </c>
      <c r="AO75" s="1">
        <v>2</v>
      </c>
      <c r="AP75" s="1">
        <v>2</v>
      </c>
      <c r="AQ75" s="1" t="s">
        <v>52</v>
      </c>
      <c r="AR75" s="1" t="s">
        <v>52</v>
      </c>
      <c r="AS75" s="1" t="s">
        <v>52</v>
      </c>
      <c r="AT75" s="1" t="s">
        <v>52</v>
      </c>
      <c r="AU75" s="1" t="s">
        <v>52</v>
      </c>
      <c r="AV75" s="1" t="s">
        <v>52</v>
      </c>
      <c r="AW75" s="1" t="s">
        <v>53</v>
      </c>
      <c r="AX75" s="1" t="s">
        <v>53</v>
      </c>
      <c r="AY75" s="1" t="s">
        <v>53</v>
      </c>
      <c r="AZ75" s="1" t="s">
        <v>52</v>
      </c>
      <c r="BA75" s="1" t="s">
        <v>53</v>
      </c>
      <c r="BB75" s="1" t="s">
        <v>53</v>
      </c>
      <c r="BC75" s="1"/>
      <c r="BD75" s="1"/>
      <c r="BE75" s="1"/>
      <c r="BF75" s="7">
        <f t="shared" si="20"/>
        <v>4</v>
      </c>
      <c r="BG75" s="7" t="str">
        <f t="shared" si="21"/>
        <v>Satisfied</v>
      </c>
      <c r="BH75" s="2">
        <f t="shared" si="22"/>
        <v>3.8333333333333335</v>
      </c>
      <c r="BI75" s="2" t="str">
        <f t="shared" si="23"/>
        <v>Satisfied</v>
      </c>
      <c r="BJ75" s="2">
        <f t="shared" si="24"/>
        <v>3.2</v>
      </c>
      <c r="BK75" s="2" t="str">
        <f t="shared" si="25"/>
        <v>Neutral</v>
      </c>
      <c r="BL75" s="2">
        <f t="shared" si="26"/>
        <v>3</v>
      </c>
      <c r="BM75" s="2" t="str">
        <f t="shared" si="27"/>
        <v>Neutral</v>
      </c>
      <c r="BN75" s="2">
        <f t="shared" si="28"/>
        <v>2.25</v>
      </c>
      <c r="BO75" s="2" t="str">
        <f t="shared" si="29"/>
        <v>Dissatisfied</v>
      </c>
    </row>
    <row r="76" spans="1:67" ht="27" customHeight="1" x14ac:dyDescent="0.3">
      <c r="A76" s="1" t="s">
        <v>41</v>
      </c>
      <c r="B76" s="1" t="s">
        <v>284</v>
      </c>
      <c r="C76" s="1">
        <v>11</v>
      </c>
      <c r="D76" s="1" t="s">
        <v>252</v>
      </c>
      <c r="E76" s="1" t="s">
        <v>42</v>
      </c>
      <c r="F76" s="1">
        <v>20</v>
      </c>
      <c r="G76" s="1" t="s">
        <v>54</v>
      </c>
      <c r="H76" s="1" t="s">
        <v>44</v>
      </c>
      <c r="I76" s="1" t="s">
        <v>45</v>
      </c>
      <c r="J76" s="1" t="s">
        <v>46</v>
      </c>
      <c r="K76" s="1" t="s">
        <v>47</v>
      </c>
      <c r="L76" s="1" t="s">
        <v>48</v>
      </c>
      <c r="M76" s="1">
        <v>4</v>
      </c>
      <c r="N76" s="1" t="s">
        <v>76</v>
      </c>
      <c r="O76" s="1" t="s">
        <v>50</v>
      </c>
      <c r="P76" s="1" t="s">
        <v>69</v>
      </c>
      <c r="Q76" s="1">
        <v>5</v>
      </c>
      <c r="R76" s="1">
        <v>4</v>
      </c>
      <c r="S76" s="1">
        <v>4</v>
      </c>
      <c r="T76" s="1">
        <v>5</v>
      </c>
      <c r="U76" s="1">
        <v>4</v>
      </c>
      <c r="V76" s="1">
        <v>5</v>
      </c>
      <c r="W76" s="1">
        <v>3</v>
      </c>
      <c r="X76" s="1">
        <v>3</v>
      </c>
      <c r="Y76" s="1">
        <v>5</v>
      </c>
      <c r="Z76" s="1">
        <v>4</v>
      </c>
      <c r="AA76" s="1">
        <v>4</v>
      </c>
      <c r="AB76" s="1">
        <v>5</v>
      </c>
      <c r="AC76" s="1">
        <v>2</v>
      </c>
      <c r="AD76" s="1">
        <v>4</v>
      </c>
      <c r="AE76" s="1">
        <v>5</v>
      </c>
      <c r="AF76" s="1">
        <v>3</v>
      </c>
      <c r="AG76" s="1">
        <v>4</v>
      </c>
      <c r="AH76" s="1">
        <v>1</v>
      </c>
      <c r="AI76" s="1">
        <v>2</v>
      </c>
      <c r="AJ76" s="1">
        <v>5</v>
      </c>
      <c r="AK76" s="1">
        <v>3</v>
      </c>
      <c r="AL76" s="1">
        <v>3</v>
      </c>
      <c r="AM76" s="1">
        <v>5</v>
      </c>
      <c r="AN76" s="1">
        <v>5</v>
      </c>
      <c r="AO76" s="1">
        <v>5</v>
      </c>
      <c r="AP76" s="1">
        <v>4</v>
      </c>
      <c r="AQ76" s="1" t="s">
        <v>52</v>
      </c>
      <c r="AR76" s="1" t="s">
        <v>52</v>
      </c>
      <c r="AS76" s="1" t="s">
        <v>52</v>
      </c>
      <c r="AT76" s="1" t="s">
        <v>52</v>
      </c>
      <c r="AU76" s="1" t="s">
        <v>52</v>
      </c>
      <c r="AV76" s="1" t="s">
        <v>52</v>
      </c>
      <c r="AW76" s="1" t="s">
        <v>52</v>
      </c>
      <c r="AX76" s="1" t="s">
        <v>52</v>
      </c>
      <c r="AY76" s="1" t="s">
        <v>52</v>
      </c>
      <c r="AZ76" s="1" t="s">
        <v>52</v>
      </c>
      <c r="BA76" s="1" t="s">
        <v>52</v>
      </c>
      <c r="BB76" s="1" t="s">
        <v>52</v>
      </c>
      <c r="BC76" s="1" t="s">
        <v>77</v>
      </c>
      <c r="BD76" s="1" t="s">
        <v>29</v>
      </c>
      <c r="BE76" s="1" t="s">
        <v>78</v>
      </c>
      <c r="BF76" s="7">
        <f t="shared" si="20"/>
        <v>4.5</v>
      </c>
      <c r="BG76" s="7" t="str">
        <f t="shared" si="21"/>
        <v>Very Satisfied</v>
      </c>
      <c r="BH76" s="2">
        <f t="shared" si="22"/>
        <v>4</v>
      </c>
      <c r="BI76" s="2" t="str">
        <f t="shared" si="23"/>
        <v>Satisfied</v>
      </c>
      <c r="BJ76" s="2">
        <f t="shared" si="24"/>
        <v>3.6</v>
      </c>
      <c r="BK76" s="2" t="str">
        <f t="shared" si="25"/>
        <v>Satisfied</v>
      </c>
      <c r="BL76" s="2">
        <f t="shared" si="26"/>
        <v>2.8</v>
      </c>
      <c r="BM76" s="2" t="str">
        <f t="shared" si="27"/>
        <v>Neutral</v>
      </c>
      <c r="BN76" s="2">
        <f t="shared" si="28"/>
        <v>4.75</v>
      </c>
      <c r="BO76" s="2" t="str">
        <f t="shared" si="29"/>
        <v>Very Satisfied</v>
      </c>
    </row>
    <row r="77" spans="1:67" ht="27" customHeight="1" x14ac:dyDescent="0.3">
      <c r="A77" s="1" t="s">
        <v>41</v>
      </c>
      <c r="B77" s="1" t="s">
        <v>284</v>
      </c>
      <c r="C77" s="1">
        <v>11</v>
      </c>
      <c r="D77" s="1" t="s">
        <v>252</v>
      </c>
      <c r="E77" s="1" t="s">
        <v>42</v>
      </c>
      <c r="F77" s="1">
        <v>19</v>
      </c>
      <c r="G77" s="1" t="s">
        <v>43</v>
      </c>
      <c r="H77" s="1" t="s">
        <v>44</v>
      </c>
      <c r="I77" s="1" t="s">
        <v>79</v>
      </c>
      <c r="J77" s="1" t="s">
        <v>46</v>
      </c>
      <c r="K77" s="1" t="s">
        <v>47</v>
      </c>
      <c r="L77" s="1" t="s">
        <v>48</v>
      </c>
      <c r="M77" s="1">
        <v>4</v>
      </c>
      <c r="N77" s="1" t="s">
        <v>80</v>
      </c>
      <c r="O77" s="1" t="s">
        <v>50</v>
      </c>
      <c r="P77" s="1" t="s">
        <v>81</v>
      </c>
      <c r="Q77" s="1">
        <v>3</v>
      </c>
      <c r="R77" s="1">
        <v>4</v>
      </c>
      <c r="S77" s="1">
        <v>3</v>
      </c>
      <c r="T77" s="1">
        <v>4</v>
      </c>
      <c r="U77" s="1">
        <v>4</v>
      </c>
      <c r="V77" s="1">
        <v>4</v>
      </c>
      <c r="W77" s="1">
        <v>3</v>
      </c>
      <c r="X77" s="1">
        <v>4</v>
      </c>
      <c r="Y77" s="1">
        <v>3</v>
      </c>
      <c r="Z77" s="1">
        <v>3</v>
      </c>
      <c r="AA77" s="1">
        <v>3</v>
      </c>
      <c r="AB77" s="1">
        <v>2</v>
      </c>
      <c r="AC77" s="1">
        <v>3</v>
      </c>
      <c r="AD77" s="1">
        <v>4</v>
      </c>
      <c r="AE77" s="1">
        <v>3</v>
      </c>
      <c r="AF77" s="1">
        <v>3</v>
      </c>
      <c r="AG77" s="1">
        <v>4</v>
      </c>
      <c r="AH77" s="1">
        <v>2</v>
      </c>
      <c r="AI77" s="1">
        <v>2</v>
      </c>
      <c r="AJ77" s="1">
        <v>3</v>
      </c>
      <c r="AK77" s="1">
        <v>2</v>
      </c>
      <c r="AL77" s="1">
        <v>3</v>
      </c>
      <c r="AM77" s="1">
        <v>3</v>
      </c>
      <c r="AN77" s="1">
        <v>3</v>
      </c>
      <c r="AO77" s="1">
        <v>3</v>
      </c>
      <c r="AP77" s="1">
        <v>3</v>
      </c>
      <c r="AQ77" s="1" t="s">
        <v>53</v>
      </c>
      <c r="AR77" s="1" t="s">
        <v>53</v>
      </c>
      <c r="AS77" s="1" t="s">
        <v>52</v>
      </c>
      <c r="AT77" s="1" t="s">
        <v>52</v>
      </c>
      <c r="AU77" s="1" t="s">
        <v>52</v>
      </c>
      <c r="AV77" s="1" t="s">
        <v>52</v>
      </c>
      <c r="AW77" s="1" t="s">
        <v>52</v>
      </c>
      <c r="AX77" s="1" t="s">
        <v>53</v>
      </c>
      <c r="AY77" s="1" t="s">
        <v>52</v>
      </c>
      <c r="AZ77" s="1" t="s">
        <v>52</v>
      </c>
      <c r="BA77" s="1" t="s">
        <v>53</v>
      </c>
      <c r="BB77" s="1" t="s">
        <v>52</v>
      </c>
      <c r="BC77" s="1" t="s">
        <v>82</v>
      </c>
      <c r="BD77" s="1" t="s">
        <v>83</v>
      </c>
      <c r="BE77" s="1"/>
      <c r="BF77" s="7">
        <f t="shared" si="20"/>
        <v>3.6666666666666665</v>
      </c>
      <c r="BG77" s="7" t="str">
        <f t="shared" si="21"/>
        <v>Satisfied</v>
      </c>
      <c r="BH77" s="2">
        <f t="shared" si="22"/>
        <v>3</v>
      </c>
      <c r="BI77" s="2" t="str">
        <f t="shared" si="23"/>
        <v>Neutral</v>
      </c>
      <c r="BJ77" s="2">
        <f t="shared" si="24"/>
        <v>3.4</v>
      </c>
      <c r="BK77" s="2" t="str">
        <f t="shared" si="25"/>
        <v>Satisfied</v>
      </c>
      <c r="BL77" s="2">
        <f t="shared" si="26"/>
        <v>2.4</v>
      </c>
      <c r="BM77" s="2" t="str">
        <f t="shared" si="27"/>
        <v>Dissatisfied</v>
      </c>
      <c r="BN77" s="2">
        <f t="shared" si="28"/>
        <v>3</v>
      </c>
      <c r="BO77" s="2" t="str">
        <f t="shared" si="29"/>
        <v>Neutral</v>
      </c>
    </row>
    <row r="78" spans="1:67" ht="27" customHeight="1" x14ac:dyDescent="0.3">
      <c r="A78" s="1" t="s">
        <v>41</v>
      </c>
      <c r="B78" s="1" t="s">
        <v>285</v>
      </c>
      <c r="C78" s="1">
        <v>11</v>
      </c>
      <c r="D78" s="1" t="s">
        <v>252</v>
      </c>
      <c r="E78" s="1" t="s">
        <v>42</v>
      </c>
      <c r="F78" s="1">
        <v>20</v>
      </c>
      <c r="G78" s="1" t="s">
        <v>54</v>
      </c>
      <c r="H78" s="1" t="s">
        <v>44</v>
      </c>
      <c r="I78" s="1" t="s">
        <v>45</v>
      </c>
      <c r="J78" s="1" t="s">
        <v>46</v>
      </c>
      <c r="K78" s="1" t="s">
        <v>47</v>
      </c>
      <c r="L78" s="1" t="s">
        <v>60</v>
      </c>
      <c r="M78" s="1">
        <v>3</v>
      </c>
      <c r="N78" s="1" t="s">
        <v>76</v>
      </c>
      <c r="O78" s="1" t="s">
        <v>50</v>
      </c>
      <c r="P78" s="1" t="s">
        <v>93</v>
      </c>
      <c r="Q78" s="1">
        <v>4</v>
      </c>
      <c r="R78" s="1">
        <v>3</v>
      </c>
      <c r="S78" s="1">
        <v>1</v>
      </c>
      <c r="T78" s="1">
        <v>2</v>
      </c>
      <c r="U78" s="1">
        <v>2</v>
      </c>
      <c r="V78" s="1">
        <v>5</v>
      </c>
      <c r="W78" s="1">
        <v>3</v>
      </c>
      <c r="X78" s="1">
        <v>3</v>
      </c>
      <c r="Y78" s="1">
        <v>4</v>
      </c>
      <c r="Z78" s="1">
        <v>3</v>
      </c>
      <c r="AA78" s="1">
        <v>3</v>
      </c>
      <c r="AB78" s="1">
        <v>3</v>
      </c>
      <c r="AC78" s="1">
        <v>2</v>
      </c>
      <c r="AD78" s="1">
        <v>4</v>
      </c>
      <c r="AE78" s="1">
        <v>3</v>
      </c>
      <c r="AF78" s="1">
        <v>4</v>
      </c>
      <c r="AG78" s="1">
        <v>5</v>
      </c>
      <c r="AH78" s="1">
        <v>3</v>
      </c>
      <c r="AI78" s="1">
        <v>2</v>
      </c>
      <c r="AJ78" s="1">
        <v>3</v>
      </c>
      <c r="AK78" s="1">
        <v>1</v>
      </c>
      <c r="AL78" s="1">
        <v>1</v>
      </c>
      <c r="AM78" s="1">
        <v>1</v>
      </c>
      <c r="AN78" s="1">
        <v>1</v>
      </c>
      <c r="AO78" s="1">
        <v>2</v>
      </c>
      <c r="AP78" s="1">
        <v>2</v>
      </c>
      <c r="AQ78" s="1" t="s">
        <v>52</v>
      </c>
      <c r="AR78" s="1" t="s">
        <v>52</v>
      </c>
      <c r="AS78" s="1" t="s">
        <v>53</v>
      </c>
      <c r="AT78" s="1" t="s">
        <v>52</v>
      </c>
      <c r="AU78" s="1" t="s">
        <v>52</v>
      </c>
      <c r="AV78" s="1" t="s">
        <v>53</v>
      </c>
      <c r="AW78" s="1" t="s">
        <v>52</v>
      </c>
      <c r="AX78" s="1" t="s">
        <v>52</v>
      </c>
      <c r="AY78" s="1" t="s">
        <v>53</v>
      </c>
      <c r="AZ78" s="1" t="s">
        <v>52</v>
      </c>
      <c r="BA78" s="1" t="s">
        <v>53</v>
      </c>
      <c r="BB78" s="1" t="s">
        <v>53</v>
      </c>
      <c r="BC78" s="1"/>
      <c r="BD78" s="1"/>
      <c r="BE78" s="1"/>
      <c r="BF78" s="7">
        <f t="shared" si="20"/>
        <v>2.8333333333333335</v>
      </c>
      <c r="BG78" s="7" t="str">
        <f t="shared" si="21"/>
        <v>Neutral</v>
      </c>
      <c r="BH78" s="2">
        <f t="shared" si="22"/>
        <v>3.1666666666666665</v>
      </c>
      <c r="BI78" s="2" t="str">
        <f t="shared" si="23"/>
        <v>Neutral</v>
      </c>
      <c r="BJ78" s="2">
        <f t="shared" si="24"/>
        <v>3.6</v>
      </c>
      <c r="BK78" s="2" t="str">
        <f t="shared" si="25"/>
        <v>Satisfied</v>
      </c>
      <c r="BL78" s="2">
        <f t="shared" si="26"/>
        <v>2</v>
      </c>
      <c r="BM78" s="2" t="str">
        <f t="shared" si="27"/>
        <v>Dissatisfied</v>
      </c>
      <c r="BN78" s="2">
        <f t="shared" si="28"/>
        <v>1.5</v>
      </c>
      <c r="BO78" s="2" t="str">
        <f t="shared" si="29"/>
        <v>Very Dissatisfied</v>
      </c>
    </row>
    <row r="79" spans="1:67" ht="27" customHeight="1" x14ac:dyDescent="0.3">
      <c r="A79" s="1" t="s">
        <v>41</v>
      </c>
      <c r="B79" s="1" t="s">
        <v>286</v>
      </c>
      <c r="C79" s="1">
        <v>11</v>
      </c>
      <c r="D79" s="1" t="s">
        <v>252</v>
      </c>
      <c r="E79" s="1" t="s">
        <v>42</v>
      </c>
      <c r="F79" s="1">
        <v>25</v>
      </c>
      <c r="G79" s="1" t="s">
        <v>43</v>
      </c>
      <c r="H79" s="1" t="s">
        <v>44</v>
      </c>
      <c r="I79" s="1" t="s">
        <v>79</v>
      </c>
      <c r="J79" s="1" t="s">
        <v>46</v>
      </c>
      <c r="K79" s="1" t="s">
        <v>47</v>
      </c>
      <c r="L79" s="1" t="s">
        <v>60</v>
      </c>
      <c r="M79" s="1">
        <v>4</v>
      </c>
      <c r="N79" s="1" t="s">
        <v>61</v>
      </c>
      <c r="O79" s="1" t="s">
        <v>50</v>
      </c>
      <c r="P79" s="1" t="s">
        <v>119</v>
      </c>
      <c r="Q79" s="1">
        <v>5</v>
      </c>
      <c r="R79" s="1">
        <v>5</v>
      </c>
      <c r="S79" s="1">
        <v>4</v>
      </c>
      <c r="T79" s="1">
        <v>4</v>
      </c>
      <c r="U79" s="1">
        <v>5</v>
      </c>
      <c r="V79" s="1">
        <v>4</v>
      </c>
      <c r="W79" s="1">
        <v>3</v>
      </c>
      <c r="X79" s="1">
        <v>4</v>
      </c>
      <c r="Y79" s="1">
        <v>4</v>
      </c>
      <c r="Z79" s="1">
        <v>4</v>
      </c>
      <c r="AA79" s="1">
        <v>2</v>
      </c>
      <c r="AB79" s="1">
        <v>3</v>
      </c>
      <c r="AC79" s="1">
        <v>3</v>
      </c>
      <c r="AD79" s="1">
        <v>5</v>
      </c>
      <c r="AE79" s="1">
        <v>5</v>
      </c>
      <c r="AF79" s="1">
        <v>2</v>
      </c>
      <c r="AG79" s="1">
        <v>3</v>
      </c>
      <c r="AH79" s="1">
        <v>3</v>
      </c>
      <c r="AI79" s="1">
        <v>1</v>
      </c>
      <c r="AJ79" s="1">
        <v>5</v>
      </c>
      <c r="AK79" s="1">
        <v>2</v>
      </c>
      <c r="AL79" s="1">
        <v>4</v>
      </c>
      <c r="AM79" s="1">
        <v>3</v>
      </c>
      <c r="AN79" s="1">
        <v>2</v>
      </c>
      <c r="AO79" s="1">
        <v>3</v>
      </c>
      <c r="AP79" s="1">
        <v>4</v>
      </c>
      <c r="AQ79" s="1" t="s">
        <v>52</v>
      </c>
      <c r="AR79" s="1" t="s">
        <v>53</v>
      </c>
      <c r="AS79" s="1" t="s">
        <v>52</v>
      </c>
      <c r="AT79" s="1" t="s">
        <v>52</v>
      </c>
      <c r="AU79" s="1" t="s">
        <v>52</v>
      </c>
      <c r="AV79" s="1" t="s">
        <v>52</v>
      </c>
      <c r="AW79" s="1" t="s">
        <v>52</v>
      </c>
      <c r="AX79" s="1" t="s">
        <v>53</v>
      </c>
      <c r="AY79" s="1" t="s">
        <v>56</v>
      </c>
      <c r="AZ79" s="1" t="s">
        <v>52</v>
      </c>
      <c r="BA79" s="1" t="s">
        <v>53</v>
      </c>
      <c r="BB79" s="1" t="s">
        <v>53</v>
      </c>
      <c r="BC79" s="1" t="s">
        <v>120</v>
      </c>
      <c r="BD79" s="1"/>
      <c r="BE79" s="1"/>
      <c r="BF79" s="7">
        <f t="shared" si="20"/>
        <v>4.5</v>
      </c>
      <c r="BG79" s="7" t="str">
        <f t="shared" si="21"/>
        <v>Very Satisfied</v>
      </c>
      <c r="BH79" s="2">
        <f t="shared" si="22"/>
        <v>3.3333333333333335</v>
      </c>
      <c r="BI79" s="2" t="str">
        <f t="shared" si="23"/>
        <v>Neutral</v>
      </c>
      <c r="BJ79" s="2">
        <f t="shared" si="24"/>
        <v>3.6</v>
      </c>
      <c r="BK79" s="2" t="str">
        <f t="shared" si="25"/>
        <v>Satisfied</v>
      </c>
      <c r="BL79" s="2">
        <f t="shared" si="26"/>
        <v>3</v>
      </c>
      <c r="BM79" s="2" t="str">
        <f t="shared" si="27"/>
        <v>Neutral</v>
      </c>
      <c r="BN79" s="2">
        <f t="shared" si="28"/>
        <v>3</v>
      </c>
      <c r="BO79" s="2" t="str">
        <f t="shared" si="29"/>
        <v>Neutral</v>
      </c>
    </row>
    <row r="80" spans="1:67" ht="27" customHeight="1" x14ac:dyDescent="0.3">
      <c r="A80" s="1" t="s">
        <v>41</v>
      </c>
      <c r="B80" s="1" t="s">
        <v>284</v>
      </c>
      <c r="C80" s="1">
        <v>11</v>
      </c>
      <c r="D80" s="1" t="s">
        <v>252</v>
      </c>
      <c r="E80" s="1" t="s">
        <v>42</v>
      </c>
      <c r="F80" s="1">
        <v>24</v>
      </c>
      <c r="G80" s="1" t="s">
        <v>43</v>
      </c>
      <c r="H80" s="1" t="s">
        <v>44</v>
      </c>
      <c r="I80" s="1" t="s">
        <v>45</v>
      </c>
      <c r="J80" s="1" t="s">
        <v>46</v>
      </c>
      <c r="K80" s="1" t="s">
        <v>47</v>
      </c>
      <c r="L80" s="1" t="s">
        <v>60</v>
      </c>
      <c r="M80" s="1">
        <v>4</v>
      </c>
      <c r="N80" s="1" t="s">
        <v>61</v>
      </c>
      <c r="O80" s="1" t="s">
        <v>50</v>
      </c>
      <c r="P80" s="1" t="s">
        <v>64</v>
      </c>
      <c r="Q80" s="1">
        <v>5</v>
      </c>
      <c r="R80" s="1">
        <v>4</v>
      </c>
      <c r="S80" s="1">
        <v>2</v>
      </c>
      <c r="T80" s="1">
        <v>4</v>
      </c>
      <c r="U80" s="1">
        <v>4</v>
      </c>
      <c r="V80" s="1">
        <v>5</v>
      </c>
      <c r="W80" s="1">
        <v>2</v>
      </c>
      <c r="X80" s="1">
        <v>4</v>
      </c>
      <c r="Y80" s="1">
        <v>3</v>
      </c>
      <c r="Z80" s="1">
        <v>4</v>
      </c>
      <c r="AA80" s="1">
        <v>4</v>
      </c>
      <c r="AB80" s="1">
        <v>3</v>
      </c>
      <c r="AC80" s="1">
        <v>4</v>
      </c>
      <c r="AD80" s="1">
        <v>3</v>
      </c>
      <c r="AE80" s="1">
        <v>3</v>
      </c>
      <c r="AF80" s="1">
        <v>4</v>
      </c>
      <c r="AG80" s="1">
        <v>3</v>
      </c>
      <c r="AH80" s="1">
        <v>3</v>
      </c>
      <c r="AI80" s="1">
        <v>3</v>
      </c>
      <c r="AJ80" s="1">
        <v>5</v>
      </c>
      <c r="AK80" s="1">
        <v>3</v>
      </c>
      <c r="AL80" s="1">
        <v>4</v>
      </c>
      <c r="AM80" s="1">
        <v>3</v>
      </c>
      <c r="AN80" s="1">
        <v>3</v>
      </c>
      <c r="AO80" s="1">
        <v>3</v>
      </c>
      <c r="AP80" s="1">
        <v>4</v>
      </c>
      <c r="AQ80" s="1" t="s">
        <v>53</v>
      </c>
      <c r="AR80" s="1" t="s">
        <v>53</v>
      </c>
      <c r="AS80" s="1" t="s">
        <v>52</v>
      </c>
      <c r="AT80" s="1" t="s">
        <v>52</v>
      </c>
      <c r="AU80" s="1" t="s">
        <v>52</v>
      </c>
      <c r="AV80" s="1" t="s">
        <v>52</v>
      </c>
      <c r="AW80" s="1" t="s">
        <v>52</v>
      </c>
      <c r="AX80" s="1" t="s">
        <v>52</v>
      </c>
      <c r="AY80" s="1" t="s">
        <v>53</v>
      </c>
      <c r="AZ80" s="1" t="s">
        <v>52</v>
      </c>
      <c r="BA80" s="1" t="s">
        <v>53</v>
      </c>
      <c r="BB80" s="1" t="s">
        <v>52</v>
      </c>
      <c r="BC80" s="1" t="s">
        <v>137</v>
      </c>
      <c r="BD80" s="1" t="s">
        <v>138</v>
      </c>
      <c r="BE80" s="1" t="s">
        <v>138</v>
      </c>
      <c r="BF80" s="7">
        <f t="shared" si="20"/>
        <v>4</v>
      </c>
      <c r="BG80" s="7" t="str">
        <f t="shared" si="21"/>
        <v>Satisfied</v>
      </c>
      <c r="BH80" s="2">
        <f t="shared" si="22"/>
        <v>3.3333333333333335</v>
      </c>
      <c r="BI80" s="2" t="str">
        <f t="shared" si="23"/>
        <v>Neutral</v>
      </c>
      <c r="BJ80" s="2">
        <f t="shared" si="24"/>
        <v>3.4</v>
      </c>
      <c r="BK80" s="2" t="str">
        <f t="shared" si="25"/>
        <v>Satisfied</v>
      </c>
      <c r="BL80" s="2">
        <f t="shared" si="26"/>
        <v>3.6</v>
      </c>
      <c r="BM80" s="2" t="str">
        <f t="shared" si="27"/>
        <v>Satisfied</v>
      </c>
      <c r="BN80" s="2">
        <f t="shared" si="28"/>
        <v>3.25</v>
      </c>
      <c r="BO80" s="2" t="str">
        <f t="shared" si="29"/>
        <v>Neutral</v>
      </c>
    </row>
    <row r="81" spans="1:67" ht="27" customHeight="1" x14ac:dyDescent="0.3">
      <c r="A81" s="1" t="s">
        <v>41</v>
      </c>
      <c r="B81" s="1" t="s">
        <v>285</v>
      </c>
      <c r="C81" s="1">
        <v>11</v>
      </c>
      <c r="D81" s="1" t="s">
        <v>252</v>
      </c>
      <c r="E81" s="1" t="s">
        <v>42</v>
      </c>
      <c r="F81" s="1">
        <v>40</v>
      </c>
      <c r="G81" s="1" t="s">
        <v>43</v>
      </c>
      <c r="H81" s="1" t="s">
        <v>44</v>
      </c>
      <c r="I81" s="1" t="s">
        <v>45</v>
      </c>
      <c r="J81" s="1" t="s">
        <v>46</v>
      </c>
      <c r="K81" s="1" t="s">
        <v>89</v>
      </c>
      <c r="L81" s="1" t="s">
        <v>98</v>
      </c>
      <c r="M81" s="1">
        <v>3</v>
      </c>
      <c r="N81" s="1" t="s">
        <v>80</v>
      </c>
      <c r="O81" s="1" t="s">
        <v>50</v>
      </c>
      <c r="P81" s="1" t="s">
        <v>167</v>
      </c>
      <c r="Q81" s="1">
        <v>5</v>
      </c>
      <c r="R81" s="1">
        <v>5</v>
      </c>
      <c r="S81" s="1">
        <v>4</v>
      </c>
      <c r="T81" s="1">
        <v>4</v>
      </c>
      <c r="U81" s="1">
        <v>4</v>
      </c>
      <c r="V81" s="1">
        <v>5</v>
      </c>
      <c r="W81" s="1">
        <v>5</v>
      </c>
      <c r="X81" s="1">
        <v>5</v>
      </c>
      <c r="Y81" s="1">
        <v>5</v>
      </c>
      <c r="Z81" s="1">
        <v>5</v>
      </c>
      <c r="AA81" s="1">
        <v>4</v>
      </c>
      <c r="AB81" s="1">
        <v>4</v>
      </c>
      <c r="AC81" s="1">
        <v>5</v>
      </c>
      <c r="AD81" s="1">
        <v>4</v>
      </c>
      <c r="AE81" s="1">
        <v>4</v>
      </c>
      <c r="AF81" s="1">
        <v>3</v>
      </c>
      <c r="AG81" s="1">
        <v>4</v>
      </c>
      <c r="AH81" s="1">
        <v>2</v>
      </c>
      <c r="AI81" s="1">
        <v>1</v>
      </c>
      <c r="AJ81" s="1">
        <v>2</v>
      </c>
      <c r="AK81" s="1">
        <v>3</v>
      </c>
      <c r="AL81" s="1">
        <v>4</v>
      </c>
      <c r="AM81" s="1">
        <v>4</v>
      </c>
      <c r="AN81" s="1">
        <v>4</v>
      </c>
      <c r="AO81" s="1">
        <v>2</v>
      </c>
      <c r="AP81" s="1">
        <v>2</v>
      </c>
      <c r="AQ81" s="1" t="s">
        <v>56</v>
      </c>
      <c r="AR81" s="1" t="s">
        <v>53</v>
      </c>
      <c r="AS81" s="1" t="s">
        <v>52</v>
      </c>
      <c r="AT81" s="1" t="s">
        <v>52</v>
      </c>
      <c r="AU81" s="1" t="s">
        <v>52</v>
      </c>
      <c r="AV81" s="1" t="s">
        <v>52</v>
      </c>
      <c r="AW81" s="1" t="s">
        <v>52</v>
      </c>
      <c r="AX81" s="1" t="s">
        <v>52</v>
      </c>
      <c r="AY81" s="1" t="s">
        <v>52</v>
      </c>
      <c r="AZ81" s="1" t="s">
        <v>52</v>
      </c>
      <c r="BA81" s="1" t="s">
        <v>52</v>
      </c>
      <c r="BB81" s="1" t="s">
        <v>52</v>
      </c>
      <c r="BC81" s="1" t="s">
        <v>168</v>
      </c>
      <c r="BD81" s="1"/>
      <c r="BE81" s="1"/>
      <c r="BF81" s="7">
        <f t="shared" si="20"/>
        <v>4.5</v>
      </c>
      <c r="BG81" s="7" t="str">
        <f t="shared" si="21"/>
        <v>Very Satisfied</v>
      </c>
      <c r="BH81" s="2">
        <f t="shared" si="22"/>
        <v>4.666666666666667</v>
      </c>
      <c r="BI81" s="2" t="str">
        <f t="shared" si="23"/>
        <v>Very Satisfied</v>
      </c>
      <c r="BJ81" s="2">
        <f t="shared" si="24"/>
        <v>4</v>
      </c>
      <c r="BK81" s="2" t="str">
        <f t="shared" si="25"/>
        <v>Satisfied</v>
      </c>
      <c r="BL81" s="2">
        <f t="shared" si="26"/>
        <v>2.4</v>
      </c>
      <c r="BM81" s="2" t="str">
        <f t="shared" si="27"/>
        <v>Dissatisfied</v>
      </c>
      <c r="BN81" s="2">
        <f t="shared" si="28"/>
        <v>3</v>
      </c>
      <c r="BO81" s="2" t="str">
        <f t="shared" si="29"/>
        <v>Neutral</v>
      </c>
    </row>
    <row r="82" spans="1:67" ht="27" customHeight="1" x14ac:dyDescent="0.3">
      <c r="A82" s="1" t="s">
        <v>41</v>
      </c>
      <c r="B82" s="1" t="s">
        <v>287</v>
      </c>
      <c r="C82" s="1">
        <v>12</v>
      </c>
      <c r="D82" s="1" t="s">
        <v>252</v>
      </c>
      <c r="E82" s="1" t="s">
        <v>42</v>
      </c>
      <c r="F82" s="1">
        <v>20</v>
      </c>
      <c r="G82" s="1" t="s">
        <v>43</v>
      </c>
      <c r="H82" s="1" t="s">
        <v>44</v>
      </c>
      <c r="I82" s="1" t="s">
        <v>45</v>
      </c>
      <c r="J82" s="1" t="s">
        <v>88</v>
      </c>
      <c r="K82" s="1" t="s">
        <v>47</v>
      </c>
      <c r="L82" s="1" t="s">
        <v>48</v>
      </c>
      <c r="M82" s="1">
        <v>3</v>
      </c>
      <c r="N82" s="1" t="s">
        <v>76</v>
      </c>
      <c r="O82" s="1" t="s">
        <v>50</v>
      </c>
      <c r="P82" s="1" t="s">
        <v>51</v>
      </c>
      <c r="Q82" s="1">
        <v>5</v>
      </c>
      <c r="R82" s="1">
        <v>4</v>
      </c>
      <c r="S82" s="1">
        <v>3</v>
      </c>
      <c r="T82" s="1">
        <v>5</v>
      </c>
      <c r="U82" s="1">
        <v>4</v>
      </c>
      <c r="V82" s="1">
        <v>5</v>
      </c>
      <c r="W82" s="1">
        <v>3</v>
      </c>
      <c r="X82" s="1">
        <v>2</v>
      </c>
      <c r="Y82" s="1">
        <v>3</v>
      </c>
      <c r="Z82" s="1">
        <v>3</v>
      </c>
      <c r="AA82" s="1">
        <v>4</v>
      </c>
      <c r="AB82" s="1">
        <v>3</v>
      </c>
      <c r="AC82" s="1">
        <v>4</v>
      </c>
      <c r="AD82" s="1">
        <v>2</v>
      </c>
      <c r="AE82" s="1">
        <v>3</v>
      </c>
      <c r="AF82" s="1">
        <v>4</v>
      </c>
      <c r="AG82" s="1">
        <v>4</v>
      </c>
      <c r="AH82" s="1">
        <v>2</v>
      </c>
      <c r="AI82" s="1">
        <v>4</v>
      </c>
      <c r="AJ82" s="1">
        <v>4</v>
      </c>
      <c r="AK82" s="1">
        <v>4</v>
      </c>
      <c r="AL82" s="1">
        <v>2</v>
      </c>
      <c r="AM82" s="1">
        <v>3</v>
      </c>
      <c r="AN82" s="1">
        <v>4</v>
      </c>
      <c r="AO82" s="1">
        <v>3</v>
      </c>
      <c r="AP82" s="1">
        <v>3</v>
      </c>
      <c r="AQ82" s="1" t="s">
        <v>53</v>
      </c>
      <c r="AR82" s="1" t="s">
        <v>53</v>
      </c>
      <c r="AS82" s="1" t="s">
        <v>56</v>
      </c>
      <c r="AT82" s="1" t="s">
        <v>52</v>
      </c>
      <c r="AU82" s="1" t="s">
        <v>53</v>
      </c>
      <c r="AV82" s="1" t="s">
        <v>52</v>
      </c>
      <c r="AW82" s="1" t="s">
        <v>56</v>
      </c>
      <c r="AX82" s="1" t="s">
        <v>53</v>
      </c>
      <c r="AY82" s="1" t="s">
        <v>56</v>
      </c>
      <c r="AZ82" s="1" t="s">
        <v>53</v>
      </c>
      <c r="BA82" s="1" t="s">
        <v>56</v>
      </c>
      <c r="BB82" s="1" t="s">
        <v>52</v>
      </c>
      <c r="BC82" s="1"/>
      <c r="BD82" s="1"/>
      <c r="BE82" s="1"/>
      <c r="BF82" s="7">
        <f t="shared" si="20"/>
        <v>4.333333333333333</v>
      </c>
      <c r="BG82" s="7" t="str">
        <f t="shared" si="21"/>
        <v>Very Satisfied</v>
      </c>
      <c r="BH82" s="2">
        <f t="shared" si="22"/>
        <v>3</v>
      </c>
      <c r="BI82" s="2" t="str">
        <f t="shared" si="23"/>
        <v>Neutral</v>
      </c>
      <c r="BJ82" s="2">
        <f t="shared" si="24"/>
        <v>3.4</v>
      </c>
      <c r="BK82" s="2" t="str">
        <f t="shared" si="25"/>
        <v>Satisfied</v>
      </c>
      <c r="BL82" s="2">
        <f t="shared" si="26"/>
        <v>3.2</v>
      </c>
      <c r="BM82" s="2" t="str">
        <f t="shared" si="27"/>
        <v>Neutral</v>
      </c>
      <c r="BN82" s="2">
        <f t="shared" si="28"/>
        <v>3.25</v>
      </c>
      <c r="BO82" s="2" t="str">
        <f t="shared" si="29"/>
        <v>Neutral</v>
      </c>
    </row>
    <row r="83" spans="1:67" ht="27" customHeight="1" x14ac:dyDescent="0.3">
      <c r="A83" s="1" t="s">
        <v>41</v>
      </c>
      <c r="B83" s="1" t="s">
        <v>288</v>
      </c>
      <c r="C83" s="1">
        <v>12</v>
      </c>
      <c r="D83" s="1" t="s">
        <v>252</v>
      </c>
      <c r="E83" s="1" t="s">
        <v>42</v>
      </c>
      <c r="F83" s="1">
        <v>33</v>
      </c>
      <c r="G83" s="1" t="s">
        <v>43</v>
      </c>
      <c r="H83" s="1" t="s">
        <v>44</v>
      </c>
      <c r="I83" s="1" t="s">
        <v>45</v>
      </c>
      <c r="J83" s="1" t="s">
        <v>46</v>
      </c>
      <c r="K83" s="1" t="s">
        <v>89</v>
      </c>
      <c r="L83" s="1" t="s">
        <v>60</v>
      </c>
      <c r="M83" s="1">
        <v>5</v>
      </c>
      <c r="N83" s="1" t="s">
        <v>61</v>
      </c>
      <c r="O83" s="1" t="s">
        <v>50</v>
      </c>
      <c r="P83" s="1" t="s">
        <v>90</v>
      </c>
      <c r="Q83" s="1">
        <v>5</v>
      </c>
      <c r="R83" s="1">
        <v>5</v>
      </c>
      <c r="S83" s="1">
        <v>4</v>
      </c>
      <c r="T83" s="1">
        <v>4</v>
      </c>
      <c r="U83" s="1">
        <v>2</v>
      </c>
      <c r="V83" s="1">
        <v>5</v>
      </c>
      <c r="W83" s="1">
        <v>4</v>
      </c>
      <c r="X83" s="1">
        <v>2</v>
      </c>
      <c r="Y83" s="1">
        <v>4</v>
      </c>
      <c r="Z83" s="1">
        <v>4</v>
      </c>
      <c r="AA83" s="1">
        <v>4</v>
      </c>
      <c r="AB83" s="1">
        <v>2</v>
      </c>
      <c r="AC83" s="1">
        <v>4</v>
      </c>
      <c r="AD83" s="1">
        <v>5</v>
      </c>
      <c r="AE83" s="1">
        <v>3</v>
      </c>
      <c r="AF83" s="1">
        <v>2</v>
      </c>
      <c r="AG83" s="1">
        <v>2</v>
      </c>
      <c r="AH83" s="1">
        <v>4</v>
      </c>
      <c r="AI83" s="1">
        <v>2</v>
      </c>
      <c r="AJ83" s="1">
        <v>4</v>
      </c>
      <c r="AK83" s="1">
        <v>2</v>
      </c>
      <c r="AL83" s="1">
        <v>1</v>
      </c>
      <c r="AM83" s="1">
        <v>3</v>
      </c>
      <c r="AN83" s="1">
        <v>2</v>
      </c>
      <c r="AO83" s="1">
        <v>2</v>
      </c>
      <c r="AP83" s="1">
        <v>2</v>
      </c>
      <c r="AQ83" s="1" t="s">
        <v>53</v>
      </c>
      <c r="AR83" s="1" t="s">
        <v>53</v>
      </c>
      <c r="AS83" s="1" t="s">
        <v>52</v>
      </c>
      <c r="AT83" s="1" t="s">
        <v>52</v>
      </c>
      <c r="AU83" s="1" t="s">
        <v>52</v>
      </c>
      <c r="AV83" s="1" t="s">
        <v>52</v>
      </c>
      <c r="AW83" s="1" t="s">
        <v>53</v>
      </c>
      <c r="AX83" s="1" t="s">
        <v>53</v>
      </c>
      <c r="AY83" s="1" t="s">
        <v>52</v>
      </c>
      <c r="AZ83" s="1" t="s">
        <v>53</v>
      </c>
      <c r="BA83" s="1" t="s">
        <v>53</v>
      </c>
      <c r="BB83" s="1" t="s">
        <v>52</v>
      </c>
      <c r="BC83" s="1" t="s">
        <v>91</v>
      </c>
      <c r="BD83" s="1"/>
      <c r="BE83" s="1" t="s">
        <v>92</v>
      </c>
      <c r="BF83" s="7">
        <f t="shared" si="20"/>
        <v>4.166666666666667</v>
      </c>
      <c r="BG83" s="7" t="str">
        <f t="shared" si="21"/>
        <v>Satisfied</v>
      </c>
      <c r="BH83" s="2">
        <f t="shared" si="22"/>
        <v>3.3333333333333335</v>
      </c>
      <c r="BI83" s="2" t="str">
        <f t="shared" si="23"/>
        <v>Neutral</v>
      </c>
      <c r="BJ83" s="2">
        <f t="shared" si="24"/>
        <v>3.2</v>
      </c>
      <c r="BK83" s="2" t="str">
        <f t="shared" si="25"/>
        <v>Neutral</v>
      </c>
      <c r="BL83" s="2">
        <f t="shared" si="26"/>
        <v>2.6</v>
      </c>
      <c r="BM83" s="2" t="str">
        <f t="shared" si="27"/>
        <v>Neutral</v>
      </c>
      <c r="BN83" s="2">
        <f t="shared" si="28"/>
        <v>2.25</v>
      </c>
      <c r="BO83" s="2" t="str">
        <f t="shared" si="29"/>
        <v>Dissatisfied</v>
      </c>
    </row>
    <row r="84" spans="1:67" ht="27" customHeight="1" x14ac:dyDescent="0.3">
      <c r="A84" s="1" t="s">
        <v>41</v>
      </c>
      <c r="B84" s="1" t="s">
        <v>287</v>
      </c>
      <c r="C84" s="1">
        <v>12</v>
      </c>
      <c r="D84" s="1" t="s">
        <v>252</v>
      </c>
      <c r="E84" s="1" t="s">
        <v>42</v>
      </c>
      <c r="F84" s="1">
        <v>29</v>
      </c>
      <c r="G84" s="1" t="s">
        <v>54</v>
      </c>
      <c r="H84" s="1" t="s">
        <v>44</v>
      </c>
      <c r="I84" s="1" t="s">
        <v>79</v>
      </c>
      <c r="J84" s="1" t="s">
        <v>94</v>
      </c>
      <c r="K84" s="1" t="s">
        <v>47</v>
      </c>
      <c r="L84" s="1" t="s">
        <v>60</v>
      </c>
      <c r="M84" s="1">
        <v>3</v>
      </c>
      <c r="N84" s="1" t="s">
        <v>61</v>
      </c>
      <c r="O84" s="1" t="s">
        <v>50</v>
      </c>
      <c r="P84" s="1" t="s">
        <v>73</v>
      </c>
      <c r="Q84" s="1">
        <v>5</v>
      </c>
      <c r="R84" s="1">
        <v>5</v>
      </c>
      <c r="S84" s="1">
        <v>2</v>
      </c>
      <c r="T84" s="1">
        <v>2</v>
      </c>
      <c r="U84" s="1">
        <v>3</v>
      </c>
      <c r="V84" s="1">
        <v>4</v>
      </c>
      <c r="W84" s="1">
        <v>2</v>
      </c>
      <c r="X84" s="1">
        <v>2</v>
      </c>
      <c r="Y84" s="1">
        <v>2</v>
      </c>
      <c r="Z84" s="1">
        <v>3</v>
      </c>
      <c r="AA84" s="1">
        <v>2</v>
      </c>
      <c r="AB84" s="1">
        <v>2</v>
      </c>
      <c r="AC84" s="1">
        <v>3</v>
      </c>
      <c r="AD84" s="1">
        <v>3</v>
      </c>
      <c r="AE84" s="1">
        <v>1</v>
      </c>
      <c r="AF84" s="1">
        <v>3</v>
      </c>
      <c r="AG84" s="1">
        <v>4</v>
      </c>
      <c r="AH84" s="1">
        <v>2</v>
      </c>
      <c r="AI84" s="1">
        <v>1</v>
      </c>
      <c r="AJ84" s="1">
        <v>1</v>
      </c>
      <c r="AK84" s="1">
        <v>1</v>
      </c>
      <c r="AL84" s="1">
        <v>1</v>
      </c>
      <c r="AM84" s="1">
        <v>2</v>
      </c>
      <c r="AN84" s="1">
        <v>3</v>
      </c>
      <c r="AO84" s="1">
        <v>3</v>
      </c>
      <c r="AP84" s="1">
        <v>3</v>
      </c>
      <c r="AQ84" s="1" t="s">
        <v>56</v>
      </c>
      <c r="AR84" s="1" t="s">
        <v>53</v>
      </c>
      <c r="AS84" s="1" t="s">
        <v>53</v>
      </c>
      <c r="AT84" s="1" t="s">
        <v>53</v>
      </c>
      <c r="AU84" s="1" t="s">
        <v>53</v>
      </c>
      <c r="AV84" s="1" t="s">
        <v>53</v>
      </c>
      <c r="AW84" s="1" t="s">
        <v>53</v>
      </c>
      <c r="AX84" s="1" t="s">
        <v>53</v>
      </c>
      <c r="AY84" s="1" t="s">
        <v>53</v>
      </c>
      <c r="AZ84" s="1" t="s">
        <v>52</v>
      </c>
      <c r="BA84" s="1" t="s">
        <v>53</v>
      </c>
      <c r="BB84" s="1" t="s">
        <v>53</v>
      </c>
      <c r="BC84" s="1" t="s">
        <v>95</v>
      </c>
      <c r="BD84" s="1" t="s">
        <v>96</v>
      </c>
      <c r="BE84" s="1" t="s">
        <v>97</v>
      </c>
      <c r="BF84" s="7">
        <f t="shared" si="20"/>
        <v>3.5</v>
      </c>
      <c r="BG84" s="7" t="str">
        <f t="shared" si="21"/>
        <v>Satisfied</v>
      </c>
      <c r="BH84" s="2">
        <f t="shared" si="22"/>
        <v>2.1666666666666665</v>
      </c>
      <c r="BI84" s="2" t="str">
        <f t="shared" si="23"/>
        <v>Dissatisfied</v>
      </c>
      <c r="BJ84" s="2">
        <f t="shared" si="24"/>
        <v>2.8</v>
      </c>
      <c r="BK84" s="2" t="str">
        <f t="shared" si="25"/>
        <v>Neutral</v>
      </c>
      <c r="BL84" s="2">
        <f t="shared" si="26"/>
        <v>1.2</v>
      </c>
      <c r="BM84" s="2" t="str">
        <f t="shared" si="27"/>
        <v>Very Dissatisfied</v>
      </c>
      <c r="BN84" s="2">
        <f t="shared" si="28"/>
        <v>2.75</v>
      </c>
      <c r="BO84" s="2" t="str">
        <f t="shared" si="29"/>
        <v>Neutral</v>
      </c>
    </row>
    <row r="85" spans="1:67" ht="27" customHeight="1" x14ac:dyDescent="0.3">
      <c r="A85" s="1" t="s">
        <v>41</v>
      </c>
      <c r="B85" s="1" t="s">
        <v>289</v>
      </c>
      <c r="C85" s="1">
        <v>12</v>
      </c>
      <c r="D85" s="1" t="s">
        <v>252</v>
      </c>
      <c r="E85" s="1" t="s">
        <v>42</v>
      </c>
      <c r="F85" s="1">
        <v>19</v>
      </c>
      <c r="G85" s="1" t="s">
        <v>43</v>
      </c>
      <c r="H85" s="1" t="s">
        <v>44</v>
      </c>
      <c r="I85" s="1" t="s">
        <v>45</v>
      </c>
      <c r="J85" s="1" t="s">
        <v>46</v>
      </c>
      <c r="K85" s="1" t="s">
        <v>47</v>
      </c>
      <c r="L85" s="1" t="s">
        <v>48</v>
      </c>
      <c r="M85" s="1">
        <v>4</v>
      </c>
      <c r="N85" s="1" t="s">
        <v>80</v>
      </c>
      <c r="O85" s="1" t="s">
        <v>50</v>
      </c>
      <c r="P85" s="1" t="s">
        <v>64</v>
      </c>
      <c r="Q85" s="1">
        <v>4</v>
      </c>
      <c r="R85" s="1">
        <v>3</v>
      </c>
      <c r="S85" s="1">
        <v>2</v>
      </c>
      <c r="T85" s="1">
        <v>4</v>
      </c>
      <c r="U85" s="1">
        <v>2</v>
      </c>
      <c r="V85" s="1">
        <v>2</v>
      </c>
      <c r="W85" s="1">
        <v>5</v>
      </c>
      <c r="X85" s="1">
        <v>3</v>
      </c>
      <c r="Y85" s="1">
        <v>3</v>
      </c>
      <c r="Z85" s="1">
        <v>4</v>
      </c>
      <c r="AA85" s="1">
        <v>3</v>
      </c>
      <c r="AB85" s="1">
        <v>3</v>
      </c>
      <c r="AC85" s="1">
        <v>4</v>
      </c>
      <c r="AD85" s="1">
        <v>4</v>
      </c>
      <c r="AE85" s="1">
        <v>2</v>
      </c>
      <c r="AF85" s="1">
        <v>2</v>
      </c>
      <c r="AG85" s="1">
        <v>2</v>
      </c>
      <c r="AH85" s="1">
        <v>2</v>
      </c>
      <c r="AI85" s="1">
        <v>3</v>
      </c>
      <c r="AJ85" s="1">
        <v>3</v>
      </c>
      <c r="AK85" s="1">
        <v>3</v>
      </c>
      <c r="AL85" s="1">
        <v>2</v>
      </c>
      <c r="AM85" s="1">
        <v>3</v>
      </c>
      <c r="AN85" s="1">
        <v>1</v>
      </c>
      <c r="AO85" s="1">
        <v>2</v>
      </c>
      <c r="AP85" s="1">
        <v>2</v>
      </c>
      <c r="AQ85" s="1" t="s">
        <v>56</v>
      </c>
      <c r="AR85" s="1" t="s">
        <v>56</v>
      </c>
      <c r="AS85" s="1" t="s">
        <v>52</v>
      </c>
      <c r="AT85" s="1" t="s">
        <v>52</v>
      </c>
      <c r="AU85" s="1" t="s">
        <v>52</v>
      </c>
      <c r="AV85" s="1" t="s">
        <v>52</v>
      </c>
      <c r="AW85" s="1" t="s">
        <v>52</v>
      </c>
      <c r="AX85" s="1" t="s">
        <v>52</v>
      </c>
      <c r="AY85" s="1" t="s">
        <v>56</v>
      </c>
      <c r="AZ85" s="1" t="s">
        <v>52</v>
      </c>
      <c r="BA85" s="1" t="s">
        <v>56</v>
      </c>
      <c r="BB85" s="1" t="s">
        <v>53</v>
      </c>
      <c r="BC85" s="1"/>
      <c r="BD85" s="1"/>
      <c r="BE85" s="1"/>
      <c r="BF85" s="7">
        <f t="shared" si="20"/>
        <v>2.8333333333333335</v>
      </c>
      <c r="BG85" s="7" t="str">
        <f t="shared" si="21"/>
        <v>Neutral</v>
      </c>
      <c r="BH85" s="2">
        <f t="shared" si="22"/>
        <v>3.5</v>
      </c>
      <c r="BI85" s="2" t="str">
        <f t="shared" si="23"/>
        <v>Satisfied</v>
      </c>
      <c r="BJ85" s="2">
        <f t="shared" si="24"/>
        <v>2.8</v>
      </c>
      <c r="BK85" s="2" t="str">
        <f t="shared" si="25"/>
        <v>Neutral</v>
      </c>
      <c r="BL85" s="2">
        <f t="shared" si="26"/>
        <v>2.6</v>
      </c>
      <c r="BM85" s="2" t="str">
        <f t="shared" si="27"/>
        <v>Neutral</v>
      </c>
      <c r="BN85" s="2">
        <f t="shared" si="28"/>
        <v>2</v>
      </c>
      <c r="BO85" s="2" t="str">
        <f t="shared" si="29"/>
        <v>Dissatisfied</v>
      </c>
    </row>
    <row r="86" spans="1:67" ht="27" customHeight="1" x14ac:dyDescent="0.3">
      <c r="A86" s="1" t="s">
        <v>41</v>
      </c>
      <c r="B86" s="1" t="s">
        <v>290</v>
      </c>
      <c r="C86" s="1">
        <v>12</v>
      </c>
      <c r="D86" s="1" t="s">
        <v>252</v>
      </c>
      <c r="E86" s="1" t="s">
        <v>42</v>
      </c>
      <c r="F86" s="1">
        <v>19</v>
      </c>
      <c r="G86" s="1" t="s">
        <v>43</v>
      </c>
      <c r="H86" s="1" t="s">
        <v>44</v>
      </c>
      <c r="I86" s="1" t="s">
        <v>100</v>
      </c>
      <c r="J86" s="1" t="s">
        <v>46</v>
      </c>
      <c r="K86" s="1" t="s">
        <v>47</v>
      </c>
      <c r="L86" s="1" t="s">
        <v>48</v>
      </c>
      <c r="M86" s="1">
        <v>5</v>
      </c>
      <c r="N86" s="1" t="s">
        <v>76</v>
      </c>
      <c r="O86" s="1" t="s">
        <v>50</v>
      </c>
      <c r="P86" s="1" t="s">
        <v>64</v>
      </c>
      <c r="Q86" s="1">
        <v>4</v>
      </c>
      <c r="R86" s="1">
        <v>3</v>
      </c>
      <c r="S86" s="1">
        <v>3</v>
      </c>
      <c r="T86" s="1">
        <v>2</v>
      </c>
      <c r="U86" s="1">
        <v>2</v>
      </c>
      <c r="V86" s="1">
        <v>4</v>
      </c>
      <c r="W86" s="1">
        <v>4</v>
      </c>
      <c r="X86" s="1">
        <v>4</v>
      </c>
      <c r="Y86" s="1">
        <v>4</v>
      </c>
      <c r="Z86" s="1">
        <v>3</v>
      </c>
      <c r="AA86" s="1">
        <v>4</v>
      </c>
      <c r="AB86" s="1">
        <v>4</v>
      </c>
      <c r="AC86" s="1">
        <v>2</v>
      </c>
      <c r="AD86" s="1">
        <v>3</v>
      </c>
      <c r="AE86" s="1">
        <v>3</v>
      </c>
      <c r="AF86" s="1">
        <v>3</v>
      </c>
      <c r="AG86" s="1">
        <v>4</v>
      </c>
      <c r="AH86" s="1">
        <v>4</v>
      </c>
      <c r="AI86" s="1">
        <v>4</v>
      </c>
      <c r="AJ86" s="1">
        <v>3</v>
      </c>
      <c r="AK86" s="1">
        <v>3</v>
      </c>
      <c r="AL86" s="1">
        <v>4</v>
      </c>
      <c r="AM86" s="1">
        <v>3</v>
      </c>
      <c r="AN86" s="1">
        <v>3</v>
      </c>
      <c r="AO86" s="1">
        <v>3</v>
      </c>
      <c r="AP86" s="1">
        <v>3</v>
      </c>
      <c r="AQ86" s="1" t="s">
        <v>52</v>
      </c>
      <c r="AR86" s="1" t="s">
        <v>52</v>
      </c>
      <c r="AS86" s="1" t="s">
        <v>53</v>
      </c>
      <c r="AT86" s="1" t="s">
        <v>52</v>
      </c>
      <c r="AU86" s="1" t="s">
        <v>52</v>
      </c>
      <c r="AV86" s="1" t="s">
        <v>52</v>
      </c>
      <c r="AW86" s="1" t="s">
        <v>52</v>
      </c>
      <c r="AX86" s="1" t="s">
        <v>52</v>
      </c>
      <c r="AY86" s="1" t="s">
        <v>52</v>
      </c>
      <c r="AZ86" s="1" t="s">
        <v>52</v>
      </c>
      <c r="BA86" s="1" t="s">
        <v>52</v>
      </c>
      <c r="BB86" s="1" t="s">
        <v>52</v>
      </c>
      <c r="BC86" s="1"/>
      <c r="BD86" s="1"/>
      <c r="BE86" s="1"/>
      <c r="BF86" s="7">
        <f t="shared" si="20"/>
        <v>3</v>
      </c>
      <c r="BG86" s="7" t="str">
        <f t="shared" si="21"/>
        <v>Neutral</v>
      </c>
      <c r="BH86" s="2">
        <f t="shared" si="22"/>
        <v>3.8333333333333335</v>
      </c>
      <c r="BI86" s="2" t="str">
        <f t="shared" si="23"/>
        <v>Satisfied</v>
      </c>
      <c r="BJ86" s="2">
        <f t="shared" si="24"/>
        <v>3</v>
      </c>
      <c r="BK86" s="2" t="str">
        <f t="shared" si="25"/>
        <v>Neutral</v>
      </c>
      <c r="BL86" s="2">
        <f t="shared" si="26"/>
        <v>3.6</v>
      </c>
      <c r="BM86" s="2" t="str">
        <f t="shared" si="27"/>
        <v>Satisfied</v>
      </c>
      <c r="BN86" s="2">
        <f t="shared" si="28"/>
        <v>3</v>
      </c>
      <c r="BO86" s="2" t="str">
        <f t="shared" si="29"/>
        <v>Neutral</v>
      </c>
    </row>
    <row r="87" spans="1:67" ht="27" customHeight="1" x14ac:dyDescent="0.3">
      <c r="A87" s="1" t="s">
        <v>41</v>
      </c>
      <c r="B87" s="1" t="s">
        <v>291</v>
      </c>
      <c r="C87" s="1">
        <v>12</v>
      </c>
      <c r="D87" s="1" t="s">
        <v>252</v>
      </c>
      <c r="E87" s="1" t="s">
        <v>42</v>
      </c>
      <c r="F87" s="1">
        <v>25</v>
      </c>
      <c r="G87" s="1" t="s">
        <v>54</v>
      </c>
      <c r="H87" s="1" t="s">
        <v>146</v>
      </c>
      <c r="I87" s="1" t="s">
        <v>45</v>
      </c>
      <c r="J87" s="1" t="s">
        <v>46</v>
      </c>
      <c r="K87" s="1" t="s">
        <v>107</v>
      </c>
      <c r="L87" s="1" t="s">
        <v>98</v>
      </c>
      <c r="M87" s="1">
        <v>2</v>
      </c>
      <c r="N87" s="1" t="s">
        <v>61</v>
      </c>
      <c r="O87" s="1" t="s">
        <v>123</v>
      </c>
      <c r="P87" s="1" t="s">
        <v>124</v>
      </c>
      <c r="Q87" s="1">
        <v>4</v>
      </c>
      <c r="R87" s="1">
        <v>3</v>
      </c>
      <c r="S87" s="1">
        <v>1</v>
      </c>
      <c r="T87" s="1">
        <v>3</v>
      </c>
      <c r="U87" s="1">
        <v>3</v>
      </c>
      <c r="V87" s="1">
        <v>5</v>
      </c>
      <c r="W87" s="1">
        <v>3</v>
      </c>
      <c r="X87" s="1">
        <v>3</v>
      </c>
      <c r="Y87" s="1">
        <v>3</v>
      </c>
      <c r="Z87" s="1">
        <v>3</v>
      </c>
      <c r="AA87" s="1">
        <v>2</v>
      </c>
      <c r="AB87" s="1">
        <v>2</v>
      </c>
      <c r="AC87" s="1">
        <v>4</v>
      </c>
      <c r="AD87" s="1">
        <v>5</v>
      </c>
      <c r="AE87" s="1">
        <v>2</v>
      </c>
      <c r="AF87" s="1">
        <v>1</v>
      </c>
      <c r="AG87" s="1">
        <v>3</v>
      </c>
      <c r="AH87" s="1">
        <v>2</v>
      </c>
      <c r="AI87" s="1">
        <v>1</v>
      </c>
      <c r="AJ87" s="1">
        <v>2</v>
      </c>
      <c r="AK87" s="1">
        <v>1</v>
      </c>
      <c r="AL87" s="1">
        <v>1</v>
      </c>
      <c r="AM87" s="1">
        <v>3</v>
      </c>
      <c r="AN87" s="1">
        <v>1</v>
      </c>
      <c r="AO87" s="1">
        <v>1</v>
      </c>
      <c r="AP87" s="1">
        <v>1</v>
      </c>
      <c r="AQ87" s="1" t="s">
        <v>53</v>
      </c>
      <c r="AR87" s="1" t="s">
        <v>53</v>
      </c>
      <c r="AS87" s="1" t="s">
        <v>52</v>
      </c>
      <c r="AT87" s="1" t="s">
        <v>52</v>
      </c>
      <c r="AU87" s="1" t="s">
        <v>53</v>
      </c>
      <c r="AV87" s="1" t="s">
        <v>56</v>
      </c>
      <c r="AW87" s="1" t="s">
        <v>56</v>
      </c>
      <c r="AX87" s="1" t="s">
        <v>52</v>
      </c>
      <c r="AY87" s="1" t="s">
        <v>52</v>
      </c>
      <c r="AZ87" s="1" t="s">
        <v>52</v>
      </c>
      <c r="BA87" s="1" t="s">
        <v>53</v>
      </c>
      <c r="BB87" s="1" t="s">
        <v>56</v>
      </c>
      <c r="BC87" s="1"/>
      <c r="BD87" s="1"/>
      <c r="BE87" s="1"/>
      <c r="BF87" s="7">
        <f t="shared" si="20"/>
        <v>3.1666666666666665</v>
      </c>
      <c r="BG87" s="7" t="str">
        <f t="shared" si="21"/>
        <v>Neutral</v>
      </c>
      <c r="BH87" s="2">
        <f t="shared" si="22"/>
        <v>2.6666666666666665</v>
      </c>
      <c r="BI87" s="2" t="str">
        <f t="shared" si="23"/>
        <v>Neutral</v>
      </c>
      <c r="BJ87" s="2">
        <f t="shared" si="24"/>
        <v>3</v>
      </c>
      <c r="BK87" s="2" t="str">
        <f t="shared" si="25"/>
        <v>Neutral</v>
      </c>
      <c r="BL87" s="2">
        <f t="shared" si="26"/>
        <v>1.4</v>
      </c>
      <c r="BM87" s="2" t="str">
        <f t="shared" si="27"/>
        <v>Very Dissatisfied</v>
      </c>
      <c r="BN87" s="2">
        <f t="shared" si="28"/>
        <v>1.5</v>
      </c>
      <c r="BO87" s="2" t="str">
        <f t="shared" si="29"/>
        <v>Very Dissatisfied</v>
      </c>
    </row>
    <row r="88" spans="1:67" ht="27" customHeight="1" x14ac:dyDescent="0.3">
      <c r="A88" s="1" t="s">
        <v>41</v>
      </c>
      <c r="B88" s="1" t="s">
        <v>290</v>
      </c>
      <c r="C88" s="1">
        <v>12</v>
      </c>
      <c r="D88" s="1" t="s">
        <v>252</v>
      </c>
      <c r="E88" s="1" t="s">
        <v>42</v>
      </c>
      <c r="F88" s="1">
        <v>19</v>
      </c>
      <c r="G88" s="1" t="s">
        <v>43</v>
      </c>
      <c r="H88" s="1" t="s">
        <v>44</v>
      </c>
      <c r="I88" s="1" t="s">
        <v>45</v>
      </c>
      <c r="J88" s="1" t="s">
        <v>46</v>
      </c>
      <c r="K88" s="1" t="s">
        <v>47</v>
      </c>
      <c r="L88" s="1" t="s">
        <v>48</v>
      </c>
      <c r="M88" s="1">
        <v>4</v>
      </c>
      <c r="N88" s="1" t="s">
        <v>76</v>
      </c>
      <c r="O88" s="1" t="s">
        <v>50</v>
      </c>
      <c r="P88" s="1" t="s">
        <v>64</v>
      </c>
      <c r="Q88" s="1">
        <v>4</v>
      </c>
      <c r="R88" s="1">
        <v>3</v>
      </c>
      <c r="S88" s="1">
        <v>2</v>
      </c>
      <c r="T88" s="1">
        <v>2</v>
      </c>
      <c r="U88" s="1">
        <v>3</v>
      </c>
      <c r="V88" s="1">
        <v>4</v>
      </c>
      <c r="W88" s="1">
        <v>3</v>
      </c>
      <c r="X88" s="1">
        <v>3</v>
      </c>
      <c r="Y88" s="1">
        <v>2</v>
      </c>
      <c r="Z88" s="1">
        <v>2</v>
      </c>
      <c r="AA88" s="1">
        <v>3</v>
      </c>
      <c r="AB88" s="1">
        <v>2</v>
      </c>
      <c r="AC88" s="1">
        <v>1</v>
      </c>
      <c r="AD88" s="1">
        <v>3</v>
      </c>
      <c r="AE88" s="1">
        <v>2</v>
      </c>
      <c r="AF88" s="1">
        <v>2</v>
      </c>
      <c r="AG88" s="1">
        <v>3</v>
      </c>
      <c r="AH88" s="1">
        <v>2</v>
      </c>
      <c r="AI88" s="1">
        <v>2</v>
      </c>
      <c r="AJ88" s="1">
        <v>2</v>
      </c>
      <c r="AK88" s="1">
        <v>3</v>
      </c>
      <c r="AL88" s="1">
        <v>1</v>
      </c>
      <c r="AM88" s="1">
        <v>3</v>
      </c>
      <c r="AN88" s="1">
        <v>2</v>
      </c>
      <c r="AO88" s="1">
        <v>2</v>
      </c>
      <c r="AP88" s="1">
        <v>2</v>
      </c>
      <c r="AQ88" s="1" t="s">
        <v>53</v>
      </c>
      <c r="AR88" s="1" t="s">
        <v>52</v>
      </c>
      <c r="AS88" s="1" t="s">
        <v>52</v>
      </c>
      <c r="AT88" s="1" t="s">
        <v>53</v>
      </c>
      <c r="AU88" s="1" t="s">
        <v>52</v>
      </c>
      <c r="AV88" s="1" t="s">
        <v>53</v>
      </c>
      <c r="AW88" s="1" t="s">
        <v>56</v>
      </c>
      <c r="AX88" s="1" t="s">
        <v>52</v>
      </c>
      <c r="AY88" s="1" t="s">
        <v>53</v>
      </c>
      <c r="AZ88" s="1" t="s">
        <v>52</v>
      </c>
      <c r="BA88" s="1" t="s">
        <v>56</v>
      </c>
      <c r="BB88" s="1" t="s">
        <v>56</v>
      </c>
      <c r="BC88" s="1" t="s">
        <v>157</v>
      </c>
      <c r="BD88" s="1" t="s">
        <v>158</v>
      </c>
      <c r="BE88" s="1" t="s">
        <v>159</v>
      </c>
      <c r="BF88" s="7">
        <f t="shared" si="20"/>
        <v>3</v>
      </c>
      <c r="BG88" s="7" t="str">
        <f t="shared" si="21"/>
        <v>Neutral</v>
      </c>
      <c r="BH88" s="2">
        <f t="shared" si="22"/>
        <v>2.5</v>
      </c>
      <c r="BI88" s="2" t="str">
        <f t="shared" si="23"/>
        <v>Dissatisfied</v>
      </c>
      <c r="BJ88" s="2">
        <f t="shared" si="24"/>
        <v>2.2000000000000002</v>
      </c>
      <c r="BK88" s="2" t="str">
        <f t="shared" si="25"/>
        <v>Dissatisfied</v>
      </c>
      <c r="BL88" s="2">
        <f t="shared" si="26"/>
        <v>2</v>
      </c>
      <c r="BM88" s="2" t="str">
        <f t="shared" si="27"/>
        <v>Dissatisfied</v>
      </c>
      <c r="BN88" s="2">
        <f t="shared" si="28"/>
        <v>2.25</v>
      </c>
      <c r="BO88" s="2" t="str">
        <f t="shared" si="29"/>
        <v>Dissatisfied</v>
      </c>
    </row>
    <row r="89" spans="1:67" ht="27" customHeight="1" x14ac:dyDescent="0.3">
      <c r="A89" s="1" t="s">
        <v>41</v>
      </c>
      <c r="B89" s="1" t="s">
        <v>290</v>
      </c>
      <c r="C89" s="1">
        <v>12</v>
      </c>
      <c r="D89" s="1" t="s">
        <v>252</v>
      </c>
      <c r="E89" s="1" t="s">
        <v>42</v>
      </c>
      <c r="F89" s="1">
        <v>19</v>
      </c>
      <c r="G89" s="1" t="s">
        <v>43</v>
      </c>
      <c r="H89" s="1" t="s">
        <v>44</v>
      </c>
      <c r="I89" s="1" t="s">
        <v>45</v>
      </c>
      <c r="J89" s="1" t="s">
        <v>46</v>
      </c>
      <c r="K89" s="1" t="s">
        <v>47</v>
      </c>
      <c r="L89" s="1" t="s">
        <v>48</v>
      </c>
      <c r="M89" s="1">
        <v>3</v>
      </c>
      <c r="N89" s="1" t="s">
        <v>76</v>
      </c>
      <c r="O89" s="1" t="s">
        <v>50</v>
      </c>
      <c r="P89" s="1" t="s">
        <v>51</v>
      </c>
      <c r="Q89" s="1">
        <v>2</v>
      </c>
      <c r="R89" s="1">
        <v>4</v>
      </c>
      <c r="S89" s="1">
        <v>2</v>
      </c>
      <c r="T89" s="1">
        <v>4</v>
      </c>
      <c r="U89" s="1">
        <v>2</v>
      </c>
      <c r="V89" s="1">
        <v>2</v>
      </c>
      <c r="W89" s="1">
        <v>4</v>
      </c>
      <c r="X89" s="1">
        <v>3</v>
      </c>
      <c r="Y89" s="1">
        <v>3</v>
      </c>
      <c r="Z89" s="1">
        <v>4</v>
      </c>
      <c r="AA89" s="1">
        <v>3</v>
      </c>
      <c r="AB89" s="1">
        <v>3</v>
      </c>
      <c r="AC89" s="1">
        <v>4</v>
      </c>
      <c r="AD89" s="1">
        <v>4</v>
      </c>
      <c r="AE89" s="1">
        <v>3</v>
      </c>
      <c r="AF89" s="1">
        <v>2</v>
      </c>
      <c r="AG89" s="1">
        <v>4</v>
      </c>
      <c r="AH89" s="1">
        <v>2</v>
      </c>
      <c r="AI89" s="1">
        <v>3</v>
      </c>
      <c r="AJ89" s="1">
        <v>3</v>
      </c>
      <c r="AK89" s="1">
        <v>3</v>
      </c>
      <c r="AL89" s="1">
        <v>4</v>
      </c>
      <c r="AM89" s="1">
        <v>2</v>
      </c>
      <c r="AN89" s="1">
        <v>3</v>
      </c>
      <c r="AO89" s="1">
        <v>2</v>
      </c>
      <c r="AP89" s="1">
        <v>3</v>
      </c>
      <c r="AQ89" s="1" t="s">
        <v>53</v>
      </c>
      <c r="AR89" s="1" t="s">
        <v>52</v>
      </c>
      <c r="AS89" s="1" t="s">
        <v>56</v>
      </c>
      <c r="AT89" s="1" t="s">
        <v>53</v>
      </c>
      <c r="AU89" s="1" t="s">
        <v>56</v>
      </c>
      <c r="AV89" s="1" t="s">
        <v>53</v>
      </c>
      <c r="AW89" s="1" t="s">
        <v>53</v>
      </c>
      <c r="AX89" s="1" t="s">
        <v>52</v>
      </c>
      <c r="AY89" s="1" t="s">
        <v>53</v>
      </c>
      <c r="AZ89" s="1" t="s">
        <v>56</v>
      </c>
      <c r="BA89" s="1" t="s">
        <v>53</v>
      </c>
      <c r="BB89" s="1" t="s">
        <v>53</v>
      </c>
      <c r="BC89" s="1" t="s">
        <v>160</v>
      </c>
      <c r="BD89" s="1"/>
      <c r="BE89" s="1"/>
      <c r="BF89" s="7">
        <f t="shared" si="20"/>
        <v>2.6666666666666665</v>
      </c>
      <c r="BG89" s="7" t="str">
        <f t="shared" si="21"/>
        <v>Neutral</v>
      </c>
      <c r="BH89" s="2">
        <f t="shared" si="22"/>
        <v>3.3333333333333335</v>
      </c>
      <c r="BI89" s="2" t="str">
        <f t="shared" si="23"/>
        <v>Neutral</v>
      </c>
      <c r="BJ89" s="2">
        <f t="shared" si="24"/>
        <v>3.4</v>
      </c>
      <c r="BK89" s="2" t="str">
        <f t="shared" si="25"/>
        <v>Satisfied</v>
      </c>
      <c r="BL89" s="2">
        <f t="shared" si="26"/>
        <v>3</v>
      </c>
      <c r="BM89" s="2" t="str">
        <f t="shared" si="27"/>
        <v>Neutral</v>
      </c>
      <c r="BN89" s="2">
        <f t="shared" si="28"/>
        <v>2.5</v>
      </c>
      <c r="BO89" s="2" t="str">
        <f t="shared" si="29"/>
        <v>Dissatisfied</v>
      </c>
    </row>
    <row r="90" spans="1:67" ht="27" customHeight="1" x14ac:dyDescent="0.3">
      <c r="A90" s="1" t="s">
        <v>41</v>
      </c>
      <c r="B90" s="1" t="s">
        <v>290</v>
      </c>
      <c r="C90" s="1">
        <v>12</v>
      </c>
      <c r="D90" s="1" t="s">
        <v>252</v>
      </c>
      <c r="E90" s="1" t="s">
        <v>42</v>
      </c>
      <c r="F90" s="1">
        <v>20</v>
      </c>
      <c r="G90" s="1" t="s">
        <v>43</v>
      </c>
      <c r="H90" s="1" t="s">
        <v>44</v>
      </c>
      <c r="I90" s="1" t="s">
        <v>45</v>
      </c>
      <c r="J90" s="1" t="s">
        <v>46</v>
      </c>
      <c r="K90" s="1" t="s">
        <v>47</v>
      </c>
      <c r="L90" s="1" t="s">
        <v>98</v>
      </c>
      <c r="M90" s="1">
        <v>4</v>
      </c>
      <c r="N90" s="1" t="s">
        <v>76</v>
      </c>
      <c r="O90" s="1" t="s">
        <v>50</v>
      </c>
      <c r="P90" s="1" t="s">
        <v>51</v>
      </c>
      <c r="Q90" s="1">
        <v>3</v>
      </c>
      <c r="R90" s="1">
        <v>3</v>
      </c>
      <c r="S90" s="1">
        <v>3</v>
      </c>
      <c r="T90" s="1">
        <v>3</v>
      </c>
      <c r="U90" s="1">
        <v>4</v>
      </c>
      <c r="V90" s="1">
        <v>4</v>
      </c>
      <c r="W90" s="1">
        <v>4</v>
      </c>
      <c r="X90" s="1">
        <v>4</v>
      </c>
      <c r="Y90" s="1">
        <v>4</v>
      </c>
      <c r="Z90" s="1">
        <v>4</v>
      </c>
      <c r="AA90" s="1">
        <v>4</v>
      </c>
      <c r="AB90" s="1">
        <v>4</v>
      </c>
      <c r="AC90" s="1">
        <v>3</v>
      </c>
      <c r="AD90" s="1">
        <v>4</v>
      </c>
      <c r="AE90" s="1">
        <v>3</v>
      </c>
      <c r="AF90" s="1">
        <v>4</v>
      </c>
      <c r="AG90" s="1">
        <v>4</v>
      </c>
      <c r="AH90" s="1">
        <v>3</v>
      </c>
      <c r="AI90" s="1">
        <v>3</v>
      </c>
      <c r="AJ90" s="1">
        <v>4</v>
      </c>
      <c r="AK90" s="1">
        <v>4</v>
      </c>
      <c r="AL90" s="1">
        <v>4</v>
      </c>
      <c r="AM90" s="1">
        <v>3</v>
      </c>
      <c r="AN90" s="1">
        <v>3</v>
      </c>
      <c r="AO90" s="1">
        <v>3</v>
      </c>
      <c r="AP90" s="1">
        <v>3</v>
      </c>
      <c r="AQ90" s="1" t="s">
        <v>53</v>
      </c>
      <c r="AR90" s="1" t="s">
        <v>53</v>
      </c>
      <c r="AS90" s="1" t="s">
        <v>56</v>
      </c>
      <c r="AT90" s="1" t="s">
        <v>53</v>
      </c>
      <c r="AU90" s="1" t="s">
        <v>53</v>
      </c>
      <c r="AV90" s="1" t="s">
        <v>53</v>
      </c>
      <c r="AW90" s="1" t="s">
        <v>56</v>
      </c>
      <c r="AX90" s="1" t="s">
        <v>53</v>
      </c>
      <c r="AY90" s="1" t="s">
        <v>53</v>
      </c>
      <c r="AZ90" s="1" t="s">
        <v>53</v>
      </c>
      <c r="BA90" s="1" t="s">
        <v>53</v>
      </c>
      <c r="BB90" s="1" t="s">
        <v>53</v>
      </c>
      <c r="BC90" s="1" t="s">
        <v>164</v>
      </c>
      <c r="BD90" s="1" t="s">
        <v>165</v>
      </c>
      <c r="BE90" s="1" t="s">
        <v>166</v>
      </c>
      <c r="BF90" s="7">
        <f t="shared" si="20"/>
        <v>3.3333333333333335</v>
      </c>
      <c r="BG90" s="7" t="str">
        <f t="shared" si="21"/>
        <v>Neutral</v>
      </c>
      <c r="BH90" s="2">
        <f t="shared" si="22"/>
        <v>4</v>
      </c>
      <c r="BI90" s="2" t="str">
        <f t="shared" si="23"/>
        <v>Satisfied</v>
      </c>
      <c r="BJ90" s="2">
        <f t="shared" si="24"/>
        <v>3.6</v>
      </c>
      <c r="BK90" s="2" t="str">
        <f t="shared" si="25"/>
        <v>Satisfied</v>
      </c>
      <c r="BL90" s="2">
        <f t="shared" si="26"/>
        <v>3.6</v>
      </c>
      <c r="BM90" s="2" t="str">
        <f t="shared" si="27"/>
        <v>Satisfied</v>
      </c>
      <c r="BN90" s="2">
        <f t="shared" si="28"/>
        <v>3</v>
      </c>
      <c r="BO90" s="2" t="str">
        <f t="shared" si="29"/>
        <v>Neutral</v>
      </c>
    </row>
    <row r="91" spans="1:67" ht="27" customHeight="1" x14ac:dyDescent="0.3">
      <c r="A91" s="1" t="s">
        <v>174</v>
      </c>
      <c r="B91" s="1" t="s">
        <v>292</v>
      </c>
      <c r="C91" s="1">
        <v>12</v>
      </c>
      <c r="D91" s="1" t="s">
        <v>252</v>
      </c>
      <c r="E91" s="1" t="s">
        <v>42</v>
      </c>
      <c r="F91" s="1">
        <v>72</v>
      </c>
      <c r="G91" s="1" t="s">
        <v>54</v>
      </c>
      <c r="H91" s="1" t="s">
        <v>44</v>
      </c>
      <c r="I91" s="1" t="s">
        <v>45</v>
      </c>
      <c r="J91" s="1" t="s">
        <v>46</v>
      </c>
      <c r="K91" s="1" t="s">
        <v>89</v>
      </c>
      <c r="L91" s="1" t="s">
        <v>60</v>
      </c>
      <c r="M91" s="1">
        <v>4</v>
      </c>
      <c r="N91" s="1" t="s">
        <v>80</v>
      </c>
      <c r="O91" s="1" t="s">
        <v>123</v>
      </c>
      <c r="P91" s="1" t="s">
        <v>124</v>
      </c>
      <c r="Q91" s="1">
        <v>2</v>
      </c>
      <c r="R91" s="1">
        <v>2</v>
      </c>
      <c r="S91" s="1">
        <v>2</v>
      </c>
      <c r="T91" s="1">
        <v>3</v>
      </c>
      <c r="U91" s="1">
        <v>2</v>
      </c>
      <c r="V91" s="1">
        <v>4</v>
      </c>
      <c r="W91" s="1">
        <v>4</v>
      </c>
      <c r="X91" s="1">
        <v>3</v>
      </c>
      <c r="Y91" s="1">
        <v>4</v>
      </c>
      <c r="Z91" s="1">
        <v>4</v>
      </c>
      <c r="AA91" s="1">
        <v>3</v>
      </c>
      <c r="AB91" s="1">
        <v>4</v>
      </c>
      <c r="AC91" s="1">
        <v>3</v>
      </c>
      <c r="AD91" s="1">
        <v>3</v>
      </c>
      <c r="AE91" s="1">
        <v>2</v>
      </c>
      <c r="AF91" s="1">
        <v>2</v>
      </c>
      <c r="AG91" s="1">
        <v>4</v>
      </c>
      <c r="AH91" s="1">
        <v>2</v>
      </c>
      <c r="AI91" s="1">
        <v>2</v>
      </c>
      <c r="AJ91" s="1">
        <v>2</v>
      </c>
      <c r="AK91" s="1">
        <v>3</v>
      </c>
      <c r="AL91" s="1">
        <v>2</v>
      </c>
      <c r="AM91" s="1">
        <v>2</v>
      </c>
      <c r="AN91" s="1">
        <v>3</v>
      </c>
      <c r="AO91" s="1">
        <v>2</v>
      </c>
      <c r="AP91" s="1">
        <v>2</v>
      </c>
      <c r="AQ91" s="1" t="s">
        <v>52</v>
      </c>
      <c r="AR91" s="1" t="s">
        <v>52</v>
      </c>
      <c r="AS91" s="1" t="s">
        <v>53</v>
      </c>
      <c r="AT91" s="1" t="s">
        <v>52</v>
      </c>
      <c r="AU91" s="1" t="s">
        <v>52</v>
      </c>
      <c r="AV91" s="1" t="s">
        <v>53</v>
      </c>
      <c r="AW91" s="1" t="s">
        <v>53</v>
      </c>
      <c r="AX91" s="1" t="s">
        <v>53</v>
      </c>
      <c r="AY91" s="1" t="s">
        <v>53</v>
      </c>
      <c r="AZ91" s="1" t="s">
        <v>52</v>
      </c>
      <c r="BA91" s="1" t="s">
        <v>53</v>
      </c>
      <c r="BB91" s="1" t="s">
        <v>56</v>
      </c>
      <c r="BC91" s="1" t="s">
        <v>178</v>
      </c>
      <c r="BD91" s="1" t="s">
        <v>179</v>
      </c>
      <c r="BE91" s="1" t="s">
        <v>180</v>
      </c>
      <c r="BF91" s="7">
        <f t="shared" si="20"/>
        <v>2.5</v>
      </c>
      <c r="BG91" s="7" t="str">
        <f t="shared" si="21"/>
        <v>Dissatisfied</v>
      </c>
      <c r="BH91" s="2">
        <f t="shared" si="22"/>
        <v>3.6666666666666665</v>
      </c>
      <c r="BI91" s="2" t="str">
        <f t="shared" si="23"/>
        <v>Satisfied</v>
      </c>
      <c r="BJ91" s="2">
        <f t="shared" si="24"/>
        <v>2.8</v>
      </c>
      <c r="BK91" s="2" t="str">
        <f t="shared" si="25"/>
        <v>Neutral</v>
      </c>
      <c r="BL91" s="2">
        <f t="shared" si="26"/>
        <v>2.2000000000000002</v>
      </c>
      <c r="BM91" s="2" t="str">
        <f t="shared" si="27"/>
        <v>Dissatisfied</v>
      </c>
      <c r="BN91" s="2">
        <f t="shared" si="28"/>
        <v>2.25</v>
      </c>
      <c r="BO91" s="2" t="str">
        <f t="shared" si="29"/>
        <v>Dissatisfied</v>
      </c>
    </row>
    <row r="92" spans="1:67" ht="27" customHeight="1" x14ac:dyDescent="0.3">
      <c r="A92" s="1" t="s">
        <v>174</v>
      </c>
      <c r="B92" s="1" t="s">
        <v>290</v>
      </c>
      <c r="C92" s="1">
        <v>12</v>
      </c>
      <c r="D92" s="1" t="s">
        <v>252</v>
      </c>
      <c r="E92" s="1" t="s">
        <v>42</v>
      </c>
      <c r="F92" s="1">
        <v>63</v>
      </c>
      <c r="G92" s="1" t="s">
        <v>54</v>
      </c>
      <c r="H92" s="1" t="s">
        <v>44</v>
      </c>
      <c r="I92" s="1" t="s">
        <v>45</v>
      </c>
      <c r="J92" s="1" t="s">
        <v>46</v>
      </c>
      <c r="K92" s="1" t="s">
        <v>175</v>
      </c>
      <c r="L92" s="1" t="s">
        <v>48</v>
      </c>
      <c r="M92" s="1">
        <v>3</v>
      </c>
      <c r="N92" s="1" t="s">
        <v>80</v>
      </c>
      <c r="O92" s="1" t="s">
        <v>123</v>
      </c>
      <c r="P92" s="1" t="s">
        <v>124</v>
      </c>
      <c r="Q92" s="1">
        <v>4</v>
      </c>
      <c r="R92" s="1">
        <v>3</v>
      </c>
      <c r="S92" s="1">
        <v>3</v>
      </c>
      <c r="T92" s="1">
        <v>4</v>
      </c>
      <c r="U92" s="1">
        <v>4</v>
      </c>
      <c r="V92" s="1">
        <v>4</v>
      </c>
      <c r="W92" s="1">
        <v>3</v>
      </c>
      <c r="X92" s="1">
        <v>2</v>
      </c>
      <c r="Y92" s="1">
        <v>3</v>
      </c>
      <c r="Z92" s="1">
        <v>4</v>
      </c>
      <c r="AA92" s="1">
        <v>2</v>
      </c>
      <c r="AB92" s="1">
        <v>2</v>
      </c>
      <c r="AC92" s="1">
        <v>5</v>
      </c>
      <c r="AD92" s="1">
        <v>4</v>
      </c>
      <c r="AE92" s="1">
        <v>4</v>
      </c>
      <c r="AF92" s="1">
        <v>2</v>
      </c>
      <c r="AG92" s="1">
        <v>2</v>
      </c>
      <c r="AH92" s="1">
        <v>3</v>
      </c>
      <c r="AI92" s="1">
        <v>4</v>
      </c>
      <c r="AJ92" s="1">
        <v>4</v>
      </c>
      <c r="AK92" s="1">
        <v>3</v>
      </c>
      <c r="AL92" s="1">
        <v>2</v>
      </c>
      <c r="AM92" s="1">
        <v>4</v>
      </c>
      <c r="AN92" s="1">
        <v>4</v>
      </c>
      <c r="AO92" s="1">
        <v>3</v>
      </c>
      <c r="AP92" s="1">
        <v>4</v>
      </c>
      <c r="AQ92" s="1" t="s">
        <v>56</v>
      </c>
      <c r="AR92" s="1" t="s">
        <v>53</v>
      </c>
      <c r="AS92" s="1" t="s">
        <v>52</v>
      </c>
      <c r="AT92" s="1" t="s">
        <v>52</v>
      </c>
      <c r="AU92" s="1" t="s">
        <v>52</v>
      </c>
      <c r="AV92" s="1" t="s">
        <v>52</v>
      </c>
      <c r="AW92" s="1" t="s">
        <v>52</v>
      </c>
      <c r="AX92" s="1" t="s">
        <v>53</v>
      </c>
      <c r="AY92" s="1" t="s">
        <v>56</v>
      </c>
      <c r="AZ92" s="1" t="s">
        <v>52</v>
      </c>
      <c r="BA92" s="1" t="s">
        <v>52</v>
      </c>
      <c r="BB92" s="1" t="s">
        <v>52</v>
      </c>
      <c r="BC92" s="1" t="s">
        <v>195</v>
      </c>
      <c r="BD92" s="1"/>
      <c r="BE92" s="1"/>
      <c r="BF92" s="7">
        <f t="shared" si="20"/>
        <v>3.6666666666666665</v>
      </c>
      <c r="BG92" s="7" t="str">
        <f t="shared" si="21"/>
        <v>Satisfied</v>
      </c>
      <c r="BH92" s="2">
        <f t="shared" si="22"/>
        <v>2.6666666666666665</v>
      </c>
      <c r="BI92" s="2" t="str">
        <f t="shared" si="23"/>
        <v>Neutral</v>
      </c>
      <c r="BJ92" s="2">
        <f t="shared" si="24"/>
        <v>3.4</v>
      </c>
      <c r="BK92" s="2" t="str">
        <f t="shared" si="25"/>
        <v>Satisfied</v>
      </c>
      <c r="BL92" s="2">
        <f t="shared" si="26"/>
        <v>3.2</v>
      </c>
      <c r="BM92" s="2" t="str">
        <f t="shared" si="27"/>
        <v>Neutral</v>
      </c>
      <c r="BN92" s="2">
        <f t="shared" si="28"/>
        <v>3.75</v>
      </c>
      <c r="BO92" s="2" t="str">
        <f t="shared" si="29"/>
        <v>Satisfied</v>
      </c>
    </row>
    <row r="93" spans="1:67" ht="27" customHeight="1" x14ac:dyDescent="0.3">
      <c r="A93" s="1" t="s">
        <v>174</v>
      </c>
      <c r="B93" s="1" t="s">
        <v>287</v>
      </c>
      <c r="C93" s="1">
        <v>12</v>
      </c>
      <c r="D93" s="1" t="s">
        <v>252</v>
      </c>
      <c r="E93" s="1" t="s">
        <v>42</v>
      </c>
      <c r="F93" s="1">
        <v>25</v>
      </c>
      <c r="G93" s="1" t="s">
        <v>43</v>
      </c>
      <c r="H93" s="1" t="s">
        <v>44</v>
      </c>
      <c r="I93" s="1" t="s">
        <v>45</v>
      </c>
      <c r="J93" s="1" t="s">
        <v>94</v>
      </c>
      <c r="K93" s="1" t="s">
        <v>47</v>
      </c>
      <c r="L93" s="1" t="s">
        <v>48</v>
      </c>
      <c r="M93" s="1">
        <v>3</v>
      </c>
      <c r="N93" s="1" t="s">
        <v>76</v>
      </c>
      <c r="O93" s="1" t="s">
        <v>50</v>
      </c>
      <c r="P93" s="1" t="s">
        <v>51</v>
      </c>
      <c r="Q93" s="1">
        <v>4</v>
      </c>
      <c r="R93" s="1">
        <v>2</v>
      </c>
      <c r="S93" s="1">
        <v>2</v>
      </c>
      <c r="T93" s="1">
        <v>3</v>
      </c>
      <c r="U93" s="1">
        <v>4</v>
      </c>
      <c r="V93" s="1">
        <v>4</v>
      </c>
      <c r="W93" s="1">
        <v>4</v>
      </c>
      <c r="X93" s="1">
        <v>2</v>
      </c>
      <c r="Y93" s="1">
        <v>2</v>
      </c>
      <c r="Z93" s="1">
        <v>3</v>
      </c>
      <c r="AA93" s="1">
        <v>4</v>
      </c>
      <c r="AB93" s="1">
        <v>4</v>
      </c>
      <c r="AC93" s="1">
        <v>4</v>
      </c>
      <c r="AD93" s="1">
        <v>1</v>
      </c>
      <c r="AE93" s="1">
        <v>2</v>
      </c>
      <c r="AF93" s="1">
        <v>3</v>
      </c>
      <c r="AG93" s="1">
        <v>4</v>
      </c>
      <c r="AH93" s="1">
        <v>1</v>
      </c>
      <c r="AI93" s="1">
        <v>3</v>
      </c>
      <c r="AJ93" s="1">
        <v>3</v>
      </c>
      <c r="AK93" s="1">
        <v>2</v>
      </c>
      <c r="AL93" s="1">
        <v>1</v>
      </c>
      <c r="AM93" s="1">
        <v>2</v>
      </c>
      <c r="AN93" s="1">
        <v>2</v>
      </c>
      <c r="AO93" s="1">
        <v>2</v>
      </c>
      <c r="AP93" s="1">
        <v>2</v>
      </c>
      <c r="AQ93" s="1" t="s">
        <v>53</v>
      </c>
      <c r="AR93" s="1" t="s">
        <v>56</v>
      </c>
      <c r="AS93" s="1" t="s">
        <v>53</v>
      </c>
      <c r="AT93" s="1" t="s">
        <v>52</v>
      </c>
      <c r="AU93" s="1" t="s">
        <v>56</v>
      </c>
      <c r="AV93" s="1" t="s">
        <v>56</v>
      </c>
      <c r="AW93" s="1" t="s">
        <v>56</v>
      </c>
      <c r="AX93" s="1" t="s">
        <v>56</v>
      </c>
      <c r="AY93" s="1" t="s">
        <v>53</v>
      </c>
      <c r="AZ93" s="1" t="s">
        <v>52</v>
      </c>
      <c r="BA93" s="1" t="s">
        <v>56</v>
      </c>
      <c r="BB93" s="1" t="s">
        <v>56</v>
      </c>
      <c r="BC93" s="1" t="s">
        <v>31</v>
      </c>
      <c r="BD93" s="1" t="s">
        <v>214</v>
      </c>
      <c r="BE93" s="1"/>
      <c r="BF93" s="7">
        <f t="shared" si="20"/>
        <v>3.1666666666666665</v>
      </c>
      <c r="BG93" s="7" t="str">
        <f t="shared" si="21"/>
        <v>Neutral</v>
      </c>
      <c r="BH93" s="2">
        <f t="shared" si="22"/>
        <v>3.1666666666666665</v>
      </c>
      <c r="BI93" s="2" t="str">
        <f t="shared" si="23"/>
        <v>Neutral</v>
      </c>
      <c r="BJ93" s="2">
        <f t="shared" si="24"/>
        <v>2.8</v>
      </c>
      <c r="BK93" s="2" t="str">
        <f t="shared" si="25"/>
        <v>Neutral</v>
      </c>
      <c r="BL93" s="2">
        <f t="shared" si="26"/>
        <v>2</v>
      </c>
      <c r="BM93" s="2" t="str">
        <f t="shared" si="27"/>
        <v>Dissatisfied</v>
      </c>
      <c r="BN93" s="2">
        <f t="shared" si="28"/>
        <v>2</v>
      </c>
      <c r="BO93" s="2" t="str">
        <f t="shared" si="29"/>
        <v>Dissatisfied</v>
      </c>
    </row>
    <row r="94" spans="1:67" ht="27" customHeight="1" x14ac:dyDescent="0.3">
      <c r="A94" s="1" t="s">
        <v>174</v>
      </c>
      <c r="B94" s="1" t="s">
        <v>287</v>
      </c>
      <c r="C94" s="1">
        <v>12</v>
      </c>
      <c r="D94" s="1" t="s">
        <v>252</v>
      </c>
      <c r="E94" s="1" t="s">
        <v>42</v>
      </c>
      <c r="F94" s="1">
        <v>60</v>
      </c>
      <c r="G94" s="1" t="s">
        <v>43</v>
      </c>
      <c r="H94" s="1" t="s">
        <v>44</v>
      </c>
      <c r="I94" s="1" t="s">
        <v>45</v>
      </c>
      <c r="J94" s="1" t="s">
        <v>46</v>
      </c>
      <c r="K94" s="1" t="s">
        <v>132</v>
      </c>
      <c r="L94" s="1" t="s">
        <v>98</v>
      </c>
      <c r="M94" s="1">
        <v>2</v>
      </c>
      <c r="N94" s="1" t="s">
        <v>61</v>
      </c>
      <c r="O94" s="1" t="s">
        <v>123</v>
      </c>
      <c r="P94" s="1" t="s">
        <v>124</v>
      </c>
      <c r="Q94" s="1">
        <v>4</v>
      </c>
      <c r="R94" s="1">
        <v>3</v>
      </c>
      <c r="S94" s="1">
        <v>2</v>
      </c>
      <c r="T94" s="1">
        <v>4</v>
      </c>
      <c r="U94" s="1">
        <v>4</v>
      </c>
      <c r="V94" s="1">
        <v>5</v>
      </c>
      <c r="W94" s="1">
        <v>4</v>
      </c>
      <c r="X94" s="1">
        <v>3</v>
      </c>
      <c r="Y94" s="1">
        <v>2</v>
      </c>
      <c r="Z94" s="1">
        <v>4</v>
      </c>
      <c r="AA94" s="1">
        <v>4</v>
      </c>
      <c r="AB94" s="1">
        <v>5</v>
      </c>
      <c r="AC94" s="1">
        <v>4</v>
      </c>
      <c r="AD94" s="1">
        <v>2</v>
      </c>
      <c r="AE94" s="1">
        <v>3</v>
      </c>
      <c r="AF94" s="1">
        <v>3</v>
      </c>
      <c r="AG94" s="1">
        <v>4</v>
      </c>
      <c r="AH94" s="1">
        <v>2</v>
      </c>
      <c r="AI94" s="1">
        <v>4</v>
      </c>
      <c r="AJ94" s="1">
        <v>3</v>
      </c>
      <c r="AK94" s="1">
        <v>3</v>
      </c>
      <c r="AL94" s="1">
        <v>2</v>
      </c>
      <c r="AM94" s="1">
        <v>4</v>
      </c>
      <c r="AN94" s="1">
        <v>4</v>
      </c>
      <c r="AO94" s="1">
        <v>4</v>
      </c>
      <c r="AP94" s="1">
        <v>4</v>
      </c>
      <c r="AQ94" s="1" t="s">
        <v>53</v>
      </c>
      <c r="AR94" s="1" t="s">
        <v>53</v>
      </c>
      <c r="AS94" s="1" t="s">
        <v>53</v>
      </c>
      <c r="AT94" s="1" t="s">
        <v>52</v>
      </c>
      <c r="AU94" s="1" t="s">
        <v>52</v>
      </c>
      <c r="AV94" s="1" t="s">
        <v>56</v>
      </c>
      <c r="AW94" s="1" t="s">
        <v>56</v>
      </c>
      <c r="AX94" s="1" t="s">
        <v>53</v>
      </c>
      <c r="AY94" s="1" t="s">
        <v>53</v>
      </c>
      <c r="AZ94" s="1" t="s">
        <v>52</v>
      </c>
      <c r="BA94" s="1" t="s">
        <v>56</v>
      </c>
      <c r="BB94" s="1" t="s">
        <v>56</v>
      </c>
      <c r="BC94" s="1" t="s">
        <v>31</v>
      </c>
      <c r="BD94" s="1" t="s">
        <v>215</v>
      </c>
      <c r="BE94" s="1"/>
      <c r="BF94" s="7">
        <f t="shared" si="20"/>
        <v>3.6666666666666665</v>
      </c>
      <c r="BG94" s="7" t="str">
        <f t="shared" si="21"/>
        <v>Satisfied</v>
      </c>
      <c r="BH94" s="2">
        <f t="shared" si="22"/>
        <v>3.6666666666666665</v>
      </c>
      <c r="BI94" s="2" t="str">
        <f t="shared" si="23"/>
        <v>Satisfied</v>
      </c>
      <c r="BJ94" s="2">
        <f t="shared" si="24"/>
        <v>3.2</v>
      </c>
      <c r="BK94" s="2" t="str">
        <f t="shared" si="25"/>
        <v>Neutral</v>
      </c>
      <c r="BL94" s="2">
        <f t="shared" si="26"/>
        <v>2.8</v>
      </c>
      <c r="BM94" s="2" t="str">
        <f t="shared" si="27"/>
        <v>Neutral</v>
      </c>
      <c r="BN94" s="2">
        <f t="shared" si="28"/>
        <v>4</v>
      </c>
      <c r="BO94" s="2" t="str">
        <f t="shared" si="29"/>
        <v>Satisfied</v>
      </c>
    </row>
    <row r="95" spans="1:67" ht="27" customHeight="1" x14ac:dyDescent="0.3">
      <c r="A95" s="1" t="s">
        <v>41</v>
      </c>
      <c r="B95" s="1" t="s">
        <v>293</v>
      </c>
      <c r="C95" s="1">
        <v>14</v>
      </c>
      <c r="D95" s="1" t="s">
        <v>252</v>
      </c>
      <c r="E95" s="1" t="s">
        <v>42</v>
      </c>
      <c r="F95" s="1">
        <v>13</v>
      </c>
      <c r="G95" s="1" t="s">
        <v>43</v>
      </c>
      <c r="H95" s="1" t="s">
        <v>44</v>
      </c>
      <c r="I95" s="1" t="s">
        <v>45</v>
      </c>
      <c r="J95" s="1" t="s">
        <v>46</v>
      </c>
      <c r="K95" s="1" t="s">
        <v>47</v>
      </c>
      <c r="L95" s="1" t="s">
        <v>173</v>
      </c>
      <c r="M95" s="1">
        <v>4</v>
      </c>
      <c r="N95" s="1" t="s">
        <v>76</v>
      </c>
      <c r="O95" s="1" t="s">
        <v>50</v>
      </c>
      <c r="P95" s="1" t="s">
        <v>64</v>
      </c>
      <c r="Q95" s="1">
        <v>4</v>
      </c>
      <c r="R95" s="1">
        <v>3</v>
      </c>
      <c r="S95" s="1">
        <v>3</v>
      </c>
      <c r="T95" s="1">
        <v>2</v>
      </c>
      <c r="U95" s="1">
        <v>3</v>
      </c>
      <c r="V95" s="1">
        <v>5</v>
      </c>
      <c r="W95" s="1">
        <v>5</v>
      </c>
      <c r="X95" s="1">
        <v>4</v>
      </c>
      <c r="Y95" s="1">
        <v>4</v>
      </c>
      <c r="Z95" s="1">
        <v>5</v>
      </c>
      <c r="AA95" s="1">
        <v>5</v>
      </c>
      <c r="AB95" s="1">
        <v>4</v>
      </c>
      <c r="AC95" s="1">
        <v>3</v>
      </c>
      <c r="AD95" s="1">
        <v>5</v>
      </c>
      <c r="AE95" s="1">
        <v>3</v>
      </c>
      <c r="AF95" s="1">
        <v>3</v>
      </c>
      <c r="AG95" s="1">
        <v>3</v>
      </c>
      <c r="AH95" s="1">
        <v>3</v>
      </c>
      <c r="AI95" s="1">
        <v>3</v>
      </c>
      <c r="AJ95" s="1">
        <v>2</v>
      </c>
      <c r="AK95" s="1">
        <v>3</v>
      </c>
      <c r="AL95" s="1">
        <v>3</v>
      </c>
      <c r="AM95" s="1">
        <v>3</v>
      </c>
      <c r="AN95" s="1">
        <v>3</v>
      </c>
      <c r="AO95" s="1">
        <v>3</v>
      </c>
      <c r="AP95" s="1">
        <v>3</v>
      </c>
      <c r="AQ95" s="1" t="s">
        <v>53</v>
      </c>
      <c r="AR95" s="1" t="s">
        <v>52</v>
      </c>
      <c r="AS95" s="1" t="s">
        <v>52</v>
      </c>
      <c r="AT95" s="1" t="s">
        <v>52</v>
      </c>
      <c r="AU95" s="1" t="s">
        <v>52</v>
      </c>
      <c r="AV95" s="1" t="s">
        <v>52</v>
      </c>
      <c r="AW95" s="1" t="s">
        <v>53</v>
      </c>
      <c r="AX95" s="1" t="s">
        <v>53</v>
      </c>
      <c r="AY95" s="1" t="s">
        <v>53</v>
      </c>
      <c r="AZ95" s="1" t="s">
        <v>52</v>
      </c>
      <c r="BA95" s="1" t="s">
        <v>53</v>
      </c>
      <c r="BB95" s="1" t="s">
        <v>53</v>
      </c>
      <c r="BC95" s="1" t="s">
        <v>62</v>
      </c>
      <c r="BD95" s="1"/>
      <c r="BE95" s="1"/>
      <c r="BF95" s="7">
        <f t="shared" si="20"/>
        <v>3.3333333333333335</v>
      </c>
      <c r="BG95" s="7" t="str">
        <f t="shared" si="21"/>
        <v>Neutral</v>
      </c>
      <c r="BH95" s="2">
        <f t="shared" si="22"/>
        <v>4.5</v>
      </c>
      <c r="BI95" s="2" t="str">
        <f t="shared" si="23"/>
        <v>Very Satisfied</v>
      </c>
      <c r="BJ95" s="2">
        <f t="shared" si="24"/>
        <v>3.4</v>
      </c>
      <c r="BK95" s="2" t="str">
        <f t="shared" si="25"/>
        <v>Satisfied</v>
      </c>
      <c r="BL95" s="2">
        <f t="shared" si="26"/>
        <v>2.8</v>
      </c>
      <c r="BM95" s="2" t="str">
        <f t="shared" si="27"/>
        <v>Neutral</v>
      </c>
      <c r="BN95" s="2">
        <f t="shared" si="28"/>
        <v>3</v>
      </c>
      <c r="BO95" s="2" t="str">
        <f t="shared" si="29"/>
        <v>Neutral</v>
      </c>
    </row>
    <row r="96" spans="1:67" ht="27" customHeight="1" x14ac:dyDescent="0.3">
      <c r="A96" s="1" t="s">
        <v>41</v>
      </c>
      <c r="B96" s="1" t="s">
        <v>293</v>
      </c>
      <c r="C96" s="1">
        <v>14</v>
      </c>
      <c r="D96" s="1" t="s">
        <v>252</v>
      </c>
      <c r="E96" s="1" t="s">
        <v>42</v>
      </c>
      <c r="F96" s="1">
        <v>24</v>
      </c>
      <c r="G96" s="1" t="s">
        <v>54</v>
      </c>
      <c r="H96" s="1" t="s">
        <v>44</v>
      </c>
      <c r="I96" s="1" t="s">
        <v>45</v>
      </c>
      <c r="J96" s="1" t="s">
        <v>46</v>
      </c>
      <c r="K96" s="1" t="s">
        <v>107</v>
      </c>
      <c r="L96" s="1" t="s">
        <v>98</v>
      </c>
      <c r="M96" s="1">
        <v>4</v>
      </c>
      <c r="N96" s="1" t="s">
        <v>49</v>
      </c>
      <c r="O96" s="1" t="s">
        <v>50</v>
      </c>
      <c r="P96" s="1" t="s">
        <v>109</v>
      </c>
      <c r="Q96" s="1">
        <v>4</v>
      </c>
      <c r="R96" s="1">
        <v>3</v>
      </c>
      <c r="S96" s="1">
        <v>3</v>
      </c>
      <c r="T96" s="1">
        <v>3</v>
      </c>
      <c r="U96" s="1">
        <v>2</v>
      </c>
      <c r="V96" s="1">
        <v>3</v>
      </c>
      <c r="W96" s="1">
        <v>3</v>
      </c>
      <c r="X96" s="1">
        <v>3</v>
      </c>
      <c r="Y96" s="1">
        <v>2</v>
      </c>
      <c r="Z96" s="1">
        <v>2</v>
      </c>
      <c r="AA96" s="1">
        <v>3</v>
      </c>
      <c r="AB96" s="1">
        <v>3</v>
      </c>
      <c r="AC96" s="1">
        <v>3</v>
      </c>
      <c r="AD96" s="1">
        <v>2</v>
      </c>
      <c r="AE96" s="1">
        <v>2</v>
      </c>
      <c r="AF96" s="1">
        <v>3</v>
      </c>
      <c r="AG96" s="1">
        <v>3</v>
      </c>
      <c r="AH96" s="1">
        <v>2</v>
      </c>
      <c r="AI96" s="1">
        <v>2</v>
      </c>
      <c r="AJ96" s="1">
        <v>2</v>
      </c>
      <c r="AK96" s="1">
        <v>3</v>
      </c>
      <c r="AL96" s="1">
        <v>3</v>
      </c>
      <c r="AM96" s="1">
        <v>3</v>
      </c>
      <c r="AN96" s="1">
        <v>3</v>
      </c>
      <c r="AO96" s="1">
        <v>3</v>
      </c>
      <c r="AP96" s="1">
        <v>2</v>
      </c>
      <c r="AQ96" s="1" t="s">
        <v>56</v>
      </c>
      <c r="AR96" s="1" t="s">
        <v>56</v>
      </c>
      <c r="AS96" s="1" t="s">
        <v>56</v>
      </c>
      <c r="AT96" s="1" t="s">
        <v>53</v>
      </c>
      <c r="AU96" s="1" t="s">
        <v>53</v>
      </c>
      <c r="AV96" s="1" t="s">
        <v>53</v>
      </c>
      <c r="AW96" s="1" t="s">
        <v>53</v>
      </c>
      <c r="AX96" s="1" t="s">
        <v>52</v>
      </c>
      <c r="AY96" s="1" t="s">
        <v>52</v>
      </c>
      <c r="AZ96" s="1" t="s">
        <v>52</v>
      </c>
      <c r="BA96" s="1" t="s">
        <v>53</v>
      </c>
      <c r="BB96" s="1" t="s">
        <v>52</v>
      </c>
      <c r="BC96" s="1" t="s">
        <v>102</v>
      </c>
      <c r="BD96" s="1" t="s">
        <v>102</v>
      </c>
      <c r="BE96" s="1" t="s">
        <v>102</v>
      </c>
      <c r="BF96" s="7">
        <f t="shared" si="20"/>
        <v>3</v>
      </c>
      <c r="BG96" s="7" t="str">
        <f t="shared" si="21"/>
        <v>Neutral</v>
      </c>
      <c r="BH96" s="2">
        <f t="shared" si="22"/>
        <v>2.6666666666666665</v>
      </c>
      <c r="BI96" s="2" t="str">
        <f t="shared" si="23"/>
        <v>Neutral</v>
      </c>
      <c r="BJ96" s="2">
        <f t="shared" si="24"/>
        <v>2.6</v>
      </c>
      <c r="BK96" s="2" t="str">
        <f t="shared" si="25"/>
        <v>Neutral</v>
      </c>
      <c r="BL96" s="2">
        <f t="shared" si="26"/>
        <v>2.4</v>
      </c>
      <c r="BM96" s="2" t="str">
        <f t="shared" si="27"/>
        <v>Dissatisfied</v>
      </c>
      <c r="BN96" s="2">
        <f t="shared" si="28"/>
        <v>2.75</v>
      </c>
      <c r="BO96" s="2" t="str">
        <f t="shared" si="29"/>
        <v>Neutral</v>
      </c>
    </row>
    <row r="97" spans="1:67" ht="27" customHeight="1" x14ac:dyDescent="0.3">
      <c r="A97" s="1" t="s">
        <v>41</v>
      </c>
      <c r="B97" s="1" t="s">
        <v>293</v>
      </c>
      <c r="C97" s="1">
        <v>14</v>
      </c>
      <c r="D97" s="1" t="s">
        <v>252</v>
      </c>
      <c r="E97" s="1" t="s">
        <v>42</v>
      </c>
      <c r="F97" s="1">
        <v>20</v>
      </c>
      <c r="G97" s="1" t="s">
        <v>43</v>
      </c>
      <c r="H97" s="1" t="s">
        <v>44</v>
      </c>
      <c r="I97" s="1" t="s">
        <v>45</v>
      </c>
      <c r="J97" s="1" t="s">
        <v>46</v>
      </c>
      <c r="K97" s="1" t="s">
        <v>47</v>
      </c>
      <c r="L97" s="1" t="s">
        <v>48</v>
      </c>
      <c r="M97" s="1">
        <v>3</v>
      </c>
      <c r="N97" s="1" t="s">
        <v>76</v>
      </c>
      <c r="O97" s="1" t="s">
        <v>50</v>
      </c>
      <c r="P97" s="1" t="s">
        <v>110</v>
      </c>
      <c r="Q97" s="1">
        <v>4</v>
      </c>
      <c r="R97" s="1">
        <v>3</v>
      </c>
      <c r="S97" s="1">
        <v>3</v>
      </c>
      <c r="T97" s="1">
        <v>4</v>
      </c>
      <c r="U97" s="1">
        <v>4</v>
      </c>
      <c r="V97" s="1">
        <v>4</v>
      </c>
      <c r="W97" s="1">
        <v>4</v>
      </c>
      <c r="X97" s="1">
        <v>4</v>
      </c>
      <c r="Y97" s="1">
        <v>4</v>
      </c>
      <c r="Z97" s="1">
        <v>4</v>
      </c>
      <c r="AA97" s="1">
        <v>3</v>
      </c>
      <c r="AB97" s="1">
        <v>4</v>
      </c>
      <c r="AC97" s="1">
        <v>3</v>
      </c>
      <c r="AD97" s="1">
        <v>4</v>
      </c>
      <c r="AE97" s="1">
        <v>3</v>
      </c>
      <c r="AF97" s="1">
        <v>3</v>
      </c>
      <c r="AG97" s="1">
        <v>4</v>
      </c>
      <c r="AH97" s="1">
        <v>3</v>
      </c>
      <c r="AI97" s="1">
        <v>3</v>
      </c>
      <c r="AJ97" s="1">
        <v>4</v>
      </c>
      <c r="AK97" s="1">
        <v>3</v>
      </c>
      <c r="AL97" s="1">
        <v>3</v>
      </c>
      <c r="AM97" s="1">
        <v>4</v>
      </c>
      <c r="AN97" s="1">
        <v>3</v>
      </c>
      <c r="AO97" s="1">
        <v>3</v>
      </c>
      <c r="AP97" s="1">
        <v>3</v>
      </c>
      <c r="AQ97" s="1" t="s">
        <v>52</v>
      </c>
      <c r="AR97" s="1" t="s">
        <v>53</v>
      </c>
      <c r="AS97" s="1" t="s">
        <v>53</v>
      </c>
      <c r="AT97" s="1" t="s">
        <v>52</v>
      </c>
      <c r="AU97" s="1" t="s">
        <v>53</v>
      </c>
      <c r="AV97" s="1" t="s">
        <v>53</v>
      </c>
      <c r="AW97" s="1" t="s">
        <v>56</v>
      </c>
      <c r="AX97" s="1" t="s">
        <v>52</v>
      </c>
      <c r="AY97" s="1" t="s">
        <v>52</v>
      </c>
      <c r="AZ97" s="1" t="s">
        <v>52</v>
      </c>
      <c r="BA97" s="1" t="s">
        <v>53</v>
      </c>
      <c r="BB97" s="1" t="s">
        <v>53</v>
      </c>
      <c r="BC97" s="1" t="s">
        <v>111</v>
      </c>
      <c r="BD97" s="1" t="s">
        <v>112</v>
      </c>
      <c r="BE97" s="1" t="s">
        <v>113</v>
      </c>
      <c r="BF97" s="7">
        <f t="shared" si="20"/>
        <v>3.6666666666666665</v>
      </c>
      <c r="BG97" s="7" t="str">
        <f t="shared" si="21"/>
        <v>Satisfied</v>
      </c>
      <c r="BH97" s="2">
        <f t="shared" si="22"/>
        <v>3.8333333333333335</v>
      </c>
      <c r="BI97" s="2" t="str">
        <f t="shared" si="23"/>
        <v>Satisfied</v>
      </c>
      <c r="BJ97" s="2">
        <f t="shared" si="24"/>
        <v>3.4</v>
      </c>
      <c r="BK97" s="2" t="str">
        <f t="shared" si="25"/>
        <v>Satisfied</v>
      </c>
      <c r="BL97" s="2">
        <f t="shared" si="26"/>
        <v>3.2</v>
      </c>
      <c r="BM97" s="2" t="str">
        <f t="shared" si="27"/>
        <v>Neutral</v>
      </c>
      <c r="BN97" s="2">
        <f t="shared" si="28"/>
        <v>3.25</v>
      </c>
      <c r="BO97" s="2" t="str">
        <f t="shared" si="29"/>
        <v>Neutral</v>
      </c>
    </row>
    <row r="98" spans="1:67" ht="27" customHeight="1" x14ac:dyDescent="0.3">
      <c r="A98" s="1" t="s">
        <v>41</v>
      </c>
      <c r="B98" s="1" t="s">
        <v>293</v>
      </c>
      <c r="C98" s="1">
        <v>14</v>
      </c>
      <c r="D98" s="1" t="s">
        <v>252</v>
      </c>
      <c r="E98" s="1" t="s">
        <v>42</v>
      </c>
      <c r="F98" s="1">
        <v>22</v>
      </c>
      <c r="G98" s="1" t="s">
        <v>54</v>
      </c>
      <c r="H98" s="1" t="s">
        <v>44</v>
      </c>
      <c r="I98" s="1" t="s">
        <v>45</v>
      </c>
      <c r="J98" s="1" t="s">
        <v>46</v>
      </c>
      <c r="K98" s="1" t="s">
        <v>47</v>
      </c>
      <c r="L98" s="1" t="s">
        <v>60</v>
      </c>
      <c r="M98" s="1">
        <v>3</v>
      </c>
      <c r="N98" s="1" t="s">
        <v>76</v>
      </c>
      <c r="O98" s="1" t="s">
        <v>50</v>
      </c>
      <c r="P98" s="1" t="s">
        <v>115</v>
      </c>
      <c r="Q98" s="1">
        <v>5</v>
      </c>
      <c r="R98" s="1">
        <v>3</v>
      </c>
      <c r="S98" s="1">
        <v>3</v>
      </c>
      <c r="T98" s="1">
        <v>3</v>
      </c>
      <c r="U98" s="1">
        <v>4</v>
      </c>
      <c r="V98" s="1">
        <v>5</v>
      </c>
      <c r="W98" s="1">
        <v>4</v>
      </c>
      <c r="X98" s="1">
        <v>2</v>
      </c>
      <c r="Y98" s="1">
        <v>3</v>
      </c>
      <c r="Z98" s="1">
        <v>4</v>
      </c>
      <c r="AA98" s="1">
        <v>4</v>
      </c>
      <c r="AB98" s="1">
        <v>4</v>
      </c>
      <c r="AC98" s="1">
        <v>2</v>
      </c>
      <c r="AD98" s="1">
        <v>4</v>
      </c>
      <c r="AE98" s="1">
        <v>2</v>
      </c>
      <c r="AF98" s="1">
        <v>1</v>
      </c>
      <c r="AG98" s="1">
        <v>3</v>
      </c>
      <c r="AH98" s="1">
        <v>3</v>
      </c>
      <c r="AI98" s="1">
        <v>2</v>
      </c>
      <c r="AJ98" s="1">
        <v>4</v>
      </c>
      <c r="AK98" s="1">
        <v>4</v>
      </c>
      <c r="AL98" s="1">
        <v>2</v>
      </c>
      <c r="AM98" s="1">
        <v>3</v>
      </c>
      <c r="AN98" s="1">
        <v>3</v>
      </c>
      <c r="AO98" s="1">
        <v>2</v>
      </c>
      <c r="AP98" s="1">
        <v>1</v>
      </c>
      <c r="AQ98" s="1" t="s">
        <v>53</v>
      </c>
      <c r="AR98" s="1" t="s">
        <v>52</v>
      </c>
      <c r="AS98" s="1" t="s">
        <v>53</v>
      </c>
      <c r="AT98" s="1" t="s">
        <v>52</v>
      </c>
      <c r="AU98" s="1" t="s">
        <v>53</v>
      </c>
      <c r="AV98" s="1" t="s">
        <v>56</v>
      </c>
      <c r="AW98" s="1" t="s">
        <v>56</v>
      </c>
      <c r="AX98" s="1" t="s">
        <v>53</v>
      </c>
      <c r="AY98" s="1" t="s">
        <v>53</v>
      </c>
      <c r="AZ98" s="1" t="s">
        <v>52</v>
      </c>
      <c r="BA98" s="1" t="s">
        <v>53</v>
      </c>
      <c r="BB98" s="1" t="s">
        <v>52</v>
      </c>
      <c r="BC98" s="1"/>
      <c r="BD98" s="1"/>
      <c r="BE98" s="1"/>
      <c r="BF98" s="7">
        <f t="shared" si="20"/>
        <v>3.8333333333333335</v>
      </c>
      <c r="BG98" s="7" t="str">
        <f t="shared" si="21"/>
        <v>Satisfied</v>
      </c>
      <c r="BH98" s="2">
        <f t="shared" si="22"/>
        <v>3.5</v>
      </c>
      <c r="BI98" s="2" t="str">
        <f t="shared" si="23"/>
        <v>Satisfied</v>
      </c>
      <c r="BJ98" s="2">
        <f t="shared" si="24"/>
        <v>2.4</v>
      </c>
      <c r="BK98" s="2" t="str">
        <f t="shared" si="25"/>
        <v>Dissatisfied</v>
      </c>
      <c r="BL98" s="2">
        <f t="shared" si="26"/>
        <v>3</v>
      </c>
      <c r="BM98" s="2" t="str">
        <f t="shared" si="27"/>
        <v>Neutral</v>
      </c>
      <c r="BN98" s="2">
        <f t="shared" si="28"/>
        <v>2.25</v>
      </c>
      <c r="BO98" s="2" t="str">
        <f t="shared" si="29"/>
        <v>Dissatisfied</v>
      </c>
    </row>
    <row r="99" spans="1:67" ht="27" customHeight="1" x14ac:dyDescent="0.3">
      <c r="A99" s="1" t="s">
        <v>41</v>
      </c>
      <c r="B99" s="1" t="s">
        <v>293</v>
      </c>
      <c r="C99" s="1">
        <v>14</v>
      </c>
      <c r="D99" s="1" t="s">
        <v>252</v>
      </c>
      <c r="E99" s="1" t="s">
        <v>42</v>
      </c>
      <c r="F99" s="1">
        <v>22</v>
      </c>
      <c r="G99" s="1" t="s">
        <v>43</v>
      </c>
      <c r="H99" s="1" t="s">
        <v>44</v>
      </c>
      <c r="I99" s="1" t="s">
        <v>45</v>
      </c>
      <c r="J99" s="1" t="s">
        <v>46</v>
      </c>
      <c r="K99" s="1" t="s">
        <v>47</v>
      </c>
      <c r="L99" s="1" t="s">
        <v>60</v>
      </c>
      <c r="M99" s="1">
        <v>15</v>
      </c>
      <c r="N99" s="1" t="s">
        <v>76</v>
      </c>
      <c r="O99" s="1" t="s">
        <v>50</v>
      </c>
      <c r="P99" s="1" t="s">
        <v>51</v>
      </c>
      <c r="Q99" s="1">
        <v>4</v>
      </c>
      <c r="R99" s="1">
        <v>5</v>
      </c>
      <c r="S99" s="1">
        <v>4</v>
      </c>
      <c r="T99" s="1">
        <v>4</v>
      </c>
      <c r="U99" s="1">
        <v>3</v>
      </c>
      <c r="V99" s="1">
        <v>4</v>
      </c>
      <c r="W99" s="1">
        <v>5</v>
      </c>
      <c r="X99" s="1">
        <v>5</v>
      </c>
      <c r="Y99" s="1">
        <v>4</v>
      </c>
      <c r="Z99" s="1">
        <v>4</v>
      </c>
      <c r="AA99" s="1">
        <v>4</v>
      </c>
      <c r="AB99" s="1">
        <v>5</v>
      </c>
      <c r="AC99" s="1">
        <v>5</v>
      </c>
      <c r="AD99" s="1">
        <v>5</v>
      </c>
      <c r="AE99" s="1">
        <v>3</v>
      </c>
      <c r="AF99" s="1">
        <v>5</v>
      </c>
      <c r="AG99" s="1">
        <v>5</v>
      </c>
      <c r="AH99" s="1">
        <v>2</v>
      </c>
      <c r="AI99" s="1">
        <v>3</v>
      </c>
      <c r="AJ99" s="1">
        <v>5</v>
      </c>
      <c r="AK99" s="1">
        <v>3</v>
      </c>
      <c r="AL99" s="1">
        <v>4</v>
      </c>
      <c r="AM99" s="1">
        <v>3</v>
      </c>
      <c r="AN99" s="1">
        <v>3</v>
      </c>
      <c r="AO99" s="1">
        <v>3</v>
      </c>
      <c r="AP99" s="1">
        <v>3</v>
      </c>
      <c r="AQ99" s="1" t="s">
        <v>52</v>
      </c>
      <c r="AR99" s="1" t="s">
        <v>52</v>
      </c>
      <c r="AS99" s="1" t="s">
        <v>52</v>
      </c>
      <c r="AT99" s="1" t="s">
        <v>52</v>
      </c>
      <c r="AU99" s="1" t="s">
        <v>53</v>
      </c>
      <c r="AV99" s="1" t="s">
        <v>52</v>
      </c>
      <c r="AW99" s="1" t="s">
        <v>52</v>
      </c>
      <c r="AX99" s="1" t="s">
        <v>52</v>
      </c>
      <c r="AY99" s="1" t="s">
        <v>53</v>
      </c>
      <c r="AZ99" s="1" t="s">
        <v>52</v>
      </c>
      <c r="BA99" s="1" t="s">
        <v>53</v>
      </c>
      <c r="BB99" s="1" t="s">
        <v>53</v>
      </c>
      <c r="BC99" s="1"/>
      <c r="BD99" s="1"/>
      <c r="BE99" s="1"/>
      <c r="BF99" s="7">
        <f t="shared" si="20"/>
        <v>4</v>
      </c>
      <c r="BG99" s="7" t="str">
        <f t="shared" ref="BG99:BG103" si="30">IF(BF99&gt;=4.2, "Very Satisfied", IF(BF99&gt;=3.4, "Satisfied", IF(BF99&gt;=2.6, "Neutral", IF(BF99&gt;=1.8, "Dissatisfied", "Very Dissatisfied"))))</f>
        <v>Satisfied</v>
      </c>
      <c r="BH99" s="2">
        <f t="shared" si="22"/>
        <v>4.5</v>
      </c>
      <c r="BI99" s="2" t="str">
        <f t="shared" ref="BI99:BI103" si="31">IF(BH99&gt;=4.2, "Very Satisfied", IF(BH99&gt;=3.4, "Satisfied", IF(BH99&gt;=2.6, "Neutral", IF(BH99&gt;=1.8, "Dissatisfied", "Very Dissatisfied"))))</f>
        <v>Very Satisfied</v>
      </c>
      <c r="BJ99" s="2">
        <f t="shared" si="24"/>
        <v>4.5999999999999996</v>
      </c>
      <c r="BK99" s="2" t="str">
        <f t="shared" ref="BK99:BK103" si="32">IF(BJ99&gt;=4.2, "Very Satisfied", IF(BJ99&gt;=3.4, "Satisfied", IF(BJ99&gt;=2.6, "Neutral", IF(BJ99&gt;=1.8, "Dissatisfied", "Very Dissatisfied"))))</f>
        <v>Very Satisfied</v>
      </c>
      <c r="BL99" s="2">
        <f t="shared" si="26"/>
        <v>3.4</v>
      </c>
      <c r="BM99" s="2" t="str">
        <f t="shared" ref="BM99:BM103" si="33">IF(BL99&gt;=4.2, "Very Satisfied", IF(BL99&gt;=3.4, "Satisfied", IF(BL99&gt;=2.6, "Neutral", IF(BL99&gt;=1.8, "Dissatisfied", "Very Dissatisfied"))))</f>
        <v>Satisfied</v>
      </c>
      <c r="BN99" s="2">
        <f t="shared" si="28"/>
        <v>3</v>
      </c>
      <c r="BO99" s="2" t="str">
        <f t="shared" ref="BO99:BO103" si="34">IF(BN99&gt;=4.2, "Very Satisfied", IF(BN99&gt;=3.4, "Satisfied", IF(BN99&gt;=2.6, "Neutral", IF(BN99&gt;=1.8, "Dissatisfied", "Very Dissatisfied"))))</f>
        <v>Neutral</v>
      </c>
    </row>
    <row r="100" spans="1:67" ht="27" customHeight="1" x14ac:dyDescent="0.3">
      <c r="A100" s="1" t="s">
        <v>41</v>
      </c>
      <c r="B100" s="1" t="s">
        <v>293</v>
      </c>
      <c r="C100" s="1">
        <v>14</v>
      </c>
      <c r="D100" s="1" t="s">
        <v>252</v>
      </c>
      <c r="E100" s="1" t="s">
        <v>42</v>
      </c>
      <c r="F100" s="1">
        <v>50</v>
      </c>
      <c r="G100" s="1" t="s">
        <v>43</v>
      </c>
      <c r="H100" s="1" t="s">
        <v>44</v>
      </c>
      <c r="I100" s="1" t="s">
        <v>45</v>
      </c>
      <c r="J100" s="1" t="s">
        <v>46</v>
      </c>
      <c r="K100" s="1" t="s">
        <v>139</v>
      </c>
      <c r="L100" s="1" t="s">
        <v>60</v>
      </c>
      <c r="M100" s="1">
        <v>4</v>
      </c>
      <c r="N100" s="1" t="s">
        <v>80</v>
      </c>
      <c r="O100" s="1" t="s">
        <v>50</v>
      </c>
      <c r="P100" s="1" t="s">
        <v>128</v>
      </c>
      <c r="Q100" s="1">
        <v>5</v>
      </c>
      <c r="R100" s="1">
        <v>4</v>
      </c>
      <c r="S100" s="1">
        <v>3</v>
      </c>
      <c r="T100" s="1">
        <v>4</v>
      </c>
      <c r="U100" s="1">
        <v>3</v>
      </c>
      <c r="V100" s="1">
        <v>5</v>
      </c>
      <c r="W100" s="1">
        <v>4</v>
      </c>
      <c r="X100" s="1">
        <v>4</v>
      </c>
      <c r="Y100" s="1">
        <v>3</v>
      </c>
      <c r="Z100" s="1">
        <v>4</v>
      </c>
      <c r="AA100" s="1">
        <v>4</v>
      </c>
      <c r="AB100" s="1">
        <v>2</v>
      </c>
      <c r="AC100" s="1">
        <v>2</v>
      </c>
      <c r="AD100" s="1">
        <v>3</v>
      </c>
      <c r="AE100" s="1">
        <v>3</v>
      </c>
      <c r="AF100" s="1">
        <v>1</v>
      </c>
      <c r="AG100" s="1">
        <v>4</v>
      </c>
      <c r="AH100" s="1">
        <v>2</v>
      </c>
      <c r="AI100" s="1">
        <v>2</v>
      </c>
      <c r="AJ100" s="1">
        <v>4</v>
      </c>
      <c r="AK100" s="1">
        <v>2</v>
      </c>
      <c r="AL100" s="1">
        <v>2</v>
      </c>
      <c r="AM100" s="1">
        <v>3</v>
      </c>
      <c r="AN100" s="1">
        <v>4</v>
      </c>
      <c r="AO100" s="1">
        <v>3</v>
      </c>
      <c r="AP100" s="1">
        <v>3</v>
      </c>
      <c r="AQ100" s="1" t="s">
        <v>53</v>
      </c>
      <c r="AR100" s="1" t="s">
        <v>52</v>
      </c>
      <c r="AS100" s="1" t="s">
        <v>53</v>
      </c>
      <c r="AT100" s="1" t="s">
        <v>52</v>
      </c>
      <c r="AU100" s="1" t="s">
        <v>52</v>
      </c>
      <c r="AV100" s="1" t="s">
        <v>52</v>
      </c>
      <c r="AW100" s="1" t="s">
        <v>52</v>
      </c>
      <c r="AX100" s="1" t="s">
        <v>53</v>
      </c>
      <c r="AY100" s="1" t="s">
        <v>53</v>
      </c>
      <c r="AZ100" s="1" t="s">
        <v>52</v>
      </c>
      <c r="BA100" s="1" t="s">
        <v>52</v>
      </c>
      <c r="BB100" s="1" t="s">
        <v>52</v>
      </c>
      <c r="BC100" s="1"/>
      <c r="BD100" s="1"/>
      <c r="BE100" s="1"/>
      <c r="BF100" s="7">
        <f t="shared" si="20"/>
        <v>4</v>
      </c>
      <c r="BG100" s="7" t="str">
        <f t="shared" si="30"/>
        <v>Satisfied</v>
      </c>
      <c r="BH100" s="2">
        <f t="shared" si="22"/>
        <v>3.5</v>
      </c>
      <c r="BI100" s="2" t="str">
        <f t="shared" si="31"/>
        <v>Satisfied</v>
      </c>
      <c r="BJ100" s="2">
        <f t="shared" si="24"/>
        <v>2.6</v>
      </c>
      <c r="BK100" s="2" t="str">
        <f t="shared" si="32"/>
        <v>Neutral</v>
      </c>
      <c r="BL100" s="2">
        <f t="shared" si="26"/>
        <v>2.4</v>
      </c>
      <c r="BM100" s="2" t="str">
        <f t="shared" si="33"/>
        <v>Dissatisfied</v>
      </c>
      <c r="BN100" s="2">
        <f t="shared" si="28"/>
        <v>3.25</v>
      </c>
      <c r="BO100" s="2" t="str">
        <f t="shared" si="34"/>
        <v>Neutral</v>
      </c>
    </row>
    <row r="101" spans="1:67" ht="27" customHeight="1" x14ac:dyDescent="0.3">
      <c r="A101" s="1" t="s">
        <v>41</v>
      </c>
      <c r="B101" s="1" t="s">
        <v>293</v>
      </c>
      <c r="C101" s="1">
        <v>14</v>
      </c>
      <c r="D101" s="1" t="s">
        <v>252</v>
      </c>
      <c r="E101" s="1" t="s">
        <v>42</v>
      </c>
      <c r="F101" s="1">
        <v>49</v>
      </c>
      <c r="G101" s="1" t="s">
        <v>43</v>
      </c>
      <c r="H101" s="1" t="s">
        <v>44</v>
      </c>
      <c r="I101" s="1" t="s">
        <v>45</v>
      </c>
      <c r="J101" s="1" t="s">
        <v>46</v>
      </c>
      <c r="K101" s="1" t="s">
        <v>107</v>
      </c>
      <c r="L101" s="1" t="s">
        <v>98</v>
      </c>
      <c r="M101" s="1">
        <v>5</v>
      </c>
      <c r="N101" s="1" t="s">
        <v>80</v>
      </c>
      <c r="O101" s="1" t="s">
        <v>50</v>
      </c>
      <c r="P101" s="1" t="s">
        <v>133</v>
      </c>
      <c r="Q101" s="1">
        <v>3</v>
      </c>
      <c r="R101" s="1">
        <v>3</v>
      </c>
      <c r="S101" s="1">
        <v>2</v>
      </c>
      <c r="T101" s="1">
        <v>3</v>
      </c>
      <c r="U101" s="1">
        <v>3</v>
      </c>
      <c r="V101" s="1">
        <v>4</v>
      </c>
      <c r="W101" s="1">
        <v>2</v>
      </c>
      <c r="X101" s="1">
        <v>2</v>
      </c>
      <c r="Y101" s="1">
        <v>3</v>
      </c>
      <c r="Z101" s="1">
        <v>3</v>
      </c>
      <c r="AA101" s="1">
        <v>3</v>
      </c>
      <c r="AB101" s="1">
        <v>3</v>
      </c>
      <c r="AC101" s="1">
        <v>2</v>
      </c>
      <c r="AD101" s="1">
        <v>2</v>
      </c>
      <c r="AE101" s="1">
        <v>3</v>
      </c>
      <c r="AF101" s="1">
        <v>3</v>
      </c>
      <c r="AG101" s="1">
        <v>2</v>
      </c>
      <c r="AH101" s="1">
        <v>2</v>
      </c>
      <c r="AI101" s="1">
        <v>2</v>
      </c>
      <c r="AJ101" s="1">
        <v>2</v>
      </c>
      <c r="AK101" s="1">
        <v>2</v>
      </c>
      <c r="AL101" s="1">
        <v>2</v>
      </c>
      <c r="AM101" s="1">
        <v>3</v>
      </c>
      <c r="AN101" s="1">
        <v>2</v>
      </c>
      <c r="AO101" s="1">
        <v>2</v>
      </c>
      <c r="AP101" s="1">
        <v>2</v>
      </c>
      <c r="AQ101" s="1" t="s">
        <v>56</v>
      </c>
      <c r="AR101" s="1" t="s">
        <v>56</v>
      </c>
      <c r="AS101" s="1" t="s">
        <v>56</v>
      </c>
      <c r="AT101" s="1" t="s">
        <v>52</v>
      </c>
      <c r="AU101" s="1" t="s">
        <v>56</v>
      </c>
      <c r="AV101" s="1" t="s">
        <v>53</v>
      </c>
      <c r="AW101" s="1" t="s">
        <v>56</v>
      </c>
      <c r="AX101" s="1" t="s">
        <v>52</v>
      </c>
      <c r="AY101" s="1" t="s">
        <v>52</v>
      </c>
      <c r="AZ101" s="1" t="s">
        <v>52</v>
      </c>
      <c r="BA101" s="1" t="s">
        <v>53</v>
      </c>
      <c r="BB101" s="1" t="s">
        <v>53</v>
      </c>
      <c r="BC101" s="1"/>
      <c r="BD101" s="1"/>
      <c r="BE101" s="1"/>
      <c r="BF101" s="7">
        <f t="shared" si="20"/>
        <v>3</v>
      </c>
      <c r="BG101" s="7" t="str">
        <f t="shared" si="30"/>
        <v>Neutral</v>
      </c>
      <c r="BH101" s="2">
        <f t="shared" si="22"/>
        <v>2.6666666666666665</v>
      </c>
      <c r="BI101" s="2" t="str">
        <f t="shared" si="31"/>
        <v>Neutral</v>
      </c>
      <c r="BJ101" s="2">
        <f t="shared" si="24"/>
        <v>2.4</v>
      </c>
      <c r="BK101" s="2" t="str">
        <f t="shared" si="32"/>
        <v>Dissatisfied</v>
      </c>
      <c r="BL101" s="2">
        <f t="shared" si="26"/>
        <v>2</v>
      </c>
      <c r="BM101" s="2" t="str">
        <f t="shared" si="33"/>
        <v>Dissatisfied</v>
      </c>
      <c r="BN101" s="2">
        <f t="shared" si="28"/>
        <v>2.25</v>
      </c>
      <c r="BO101" s="2" t="str">
        <f t="shared" si="34"/>
        <v>Dissatisfied</v>
      </c>
    </row>
    <row r="102" spans="1:67" ht="27" customHeight="1" x14ac:dyDescent="0.3">
      <c r="A102" s="1" t="s">
        <v>174</v>
      </c>
      <c r="B102" s="1" t="s">
        <v>293</v>
      </c>
      <c r="C102" s="1">
        <v>14</v>
      </c>
      <c r="D102" s="1" t="s">
        <v>252</v>
      </c>
      <c r="E102" s="1" t="s">
        <v>42</v>
      </c>
      <c r="F102" s="1">
        <v>68</v>
      </c>
      <c r="G102" s="1" t="s">
        <v>54</v>
      </c>
      <c r="H102" s="1" t="s">
        <v>44</v>
      </c>
      <c r="I102" s="1" t="s">
        <v>45</v>
      </c>
      <c r="J102" s="1" t="s">
        <v>46</v>
      </c>
      <c r="K102" s="1" t="s">
        <v>89</v>
      </c>
      <c r="L102" s="1" t="s">
        <v>98</v>
      </c>
      <c r="M102" s="1">
        <v>7</v>
      </c>
      <c r="N102" s="1" t="s">
        <v>76</v>
      </c>
      <c r="O102" s="1" t="s">
        <v>123</v>
      </c>
      <c r="P102" s="1" t="s">
        <v>124</v>
      </c>
      <c r="Q102" s="1">
        <v>4</v>
      </c>
      <c r="R102" s="1">
        <v>4</v>
      </c>
      <c r="S102" s="1">
        <v>2</v>
      </c>
      <c r="T102" s="1">
        <v>3</v>
      </c>
      <c r="U102" s="1">
        <v>4</v>
      </c>
      <c r="V102" s="1">
        <v>5</v>
      </c>
      <c r="W102" s="1">
        <v>2</v>
      </c>
      <c r="X102" s="1">
        <v>3</v>
      </c>
      <c r="Y102" s="1">
        <v>3</v>
      </c>
      <c r="Z102" s="1">
        <v>3</v>
      </c>
      <c r="AA102" s="1">
        <v>2</v>
      </c>
      <c r="AB102" s="1">
        <v>3</v>
      </c>
      <c r="AC102" s="1">
        <v>3</v>
      </c>
      <c r="AD102" s="1">
        <v>2</v>
      </c>
      <c r="AE102" s="1">
        <v>1</v>
      </c>
      <c r="AF102" s="1">
        <v>3</v>
      </c>
      <c r="AG102" s="1">
        <v>5</v>
      </c>
      <c r="AH102" s="1">
        <v>2</v>
      </c>
      <c r="AI102" s="1">
        <v>2</v>
      </c>
      <c r="AJ102" s="1">
        <v>2</v>
      </c>
      <c r="AK102" s="1">
        <v>1</v>
      </c>
      <c r="AL102" s="1">
        <v>2</v>
      </c>
      <c r="AM102" s="1">
        <v>4</v>
      </c>
      <c r="AN102" s="1">
        <v>2</v>
      </c>
      <c r="AO102" s="1">
        <v>2</v>
      </c>
      <c r="AP102" s="1">
        <v>2</v>
      </c>
      <c r="AQ102" s="1" t="s">
        <v>56</v>
      </c>
      <c r="AR102" s="1" t="s">
        <v>53</v>
      </c>
      <c r="AS102" s="1" t="s">
        <v>52</v>
      </c>
      <c r="AT102" s="1" t="s">
        <v>52</v>
      </c>
      <c r="AU102" s="1" t="s">
        <v>52</v>
      </c>
      <c r="AV102" s="1" t="s">
        <v>52</v>
      </c>
      <c r="AW102" s="1" t="s">
        <v>52</v>
      </c>
      <c r="AX102" s="1" t="s">
        <v>56</v>
      </c>
      <c r="AY102" s="1" t="s">
        <v>53</v>
      </c>
      <c r="AZ102" s="1" t="s">
        <v>52</v>
      </c>
      <c r="BA102" s="1" t="s">
        <v>53</v>
      </c>
      <c r="BB102" s="1" t="s">
        <v>53</v>
      </c>
      <c r="BC102" s="1" t="s">
        <v>190</v>
      </c>
      <c r="BD102" s="1" t="s">
        <v>191</v>
      </c>
      <c r="BE102" s="1"/>
      <c r="BF102" s="7">
        <f t="shared" si="20"/>
        <v>3.6666666666666665</v>
      </c>
      <c r="BG102" s="7" t="str">
        <f t="shared" si="30"/>
        <v>Satisfied</v>
      </c>
      <c r="BH102" s="2">
        <f t="shared" si="22"/>
        <v>2.6666666666666665</v>
      </c>
      <c r="BI102" s="2" t="str">
        <f t="shared" si="31"/>
        <v>Neutral</v>
      </c>
      <c r="BJ102" s="2">
        <f t="shared" si="24"/>
        <v>2.8</v>
      </c>
      <c r="BK102" s="2" t="str">
        <f t="shared" si="32"/>
        <v>Neutral</v>
      </c>
      <c r="BL102" s="2">
        <f t="shared" si="26"/>
        <v>1.8</v>
      </c>
      <c r="BM102" s="2" t="str">
        <f t="shared" si="33"/>
        <v>Dissatisfied</v>
      </c>
      <c r="BN102" s="2">
        <f t="shared" si="28"/>
        <v>2.5</v>
      </c>
      <c r="BO102" s="2" t="str">
        <f t="shared" si="34"/>
        <v>Dissatisfied</v>
      </c>
    </row>
    <row r="103" spans="1:67" ht="27" customHeight="1" x14ac:dyDescent="0.3">
      <c r="A103" s="1" t="s">
        <v>41</v>
      </c>
      <c r="B103" s="1" t="s">
        <v>293</v>
      </c>
      <c r="C103" s="1">
        <v>14</v>
      </c>
      <c r="D103" s="1" t="s">
        <v>252</v>
      </c>
      <c r="E103" s="1" t="s">
        <v>42</v>
      </c>
      <c r="F103" s="1">
        <v>22</v>
      </c>
      <c r="G103" s="1" t="s">
        <v>43</v>
      </c>
      <c r="H103" s="1" t="s">
        <v>99</v>
      </c>
      <c r="I103" s="1" t="s">
        <v>45</v>
      </c>
      <c r="J103" s="1" t="s">
        <v>46</v>
      </c>
      <c r="K103" s="1" t="s">
        <v>47</v>
      </c>
      <c r="L103" s="1" t="s">
        <v>98</v>
      </c>
      <c r="M103" s="1">
        <v>4</v>
      </c>
      <c r="N103" s="1" t="s">
        <v>61</v>
      </c>
      <c r="O103" s="1" t="s">
        <v>50</v>
      </c>
      <c r="P103" s="1" t="s">
        <v>51</v>
      </c>
      <c r="Q103" s="1">
        <v>4</v>
      </c>
      <c r="R103" s="1">
        <v>1</v>
      </c>
      <c r="S103" s="1">
        <v>2</v>
      </c>
      <c r="T103" s="1">
        <v>1</v>
      </c>
      <c r="U103" s="1">
        <v>2</v>
      </c>
      <c r="V103" s="1">
        <v>4</v>
      </c>
      <c r="W103" s="1">
        <v>3</v>
      </c>
      <c r="X103" s="1">
        <v>3</v>
      </c>
      <c r="Y103" s="1">
        <v>4</v>
      </c>
      <c r="Z103" s="1">
        <v>3</v>
      </c>
      <c r="AA103" s="1">
        <v>2</v>
      </c>
      <c r="AB103" s="1">
        <v>4</v>
      </c>
      <c r="AC103" s="1">
        <v>4</v>
      </c>
      <c r="AD103" s="1">
        <v>2</v>
      </c>
      <c r="AE103" s="1">
        <v>1</v>
      </c>
      <c r="AF103" s="1">
        <v>2</v>
      </c>
      <c r="AG103" s="1">
        <v>3</v>
      </c>
      <c r="AH103" s="1">
        <v>1</v>
      </c>
      <c r="AI103" s="1">
        <v>2</v>
      </c>
      <c r="AJ103" s="1">
        <v>1</v>
      </c>
      <c r="AK103" s="1">
        <v>2</v>
      </c>
      <c r="AL103" s="1">
        <v>1</v>
      </c>
      <c r="AM103" s="1">
        <v>2</v>
      </c>
      <c r="AN103" s="1">
        <v>1</v>
      </c>
      <c r="AO103" s="1">
        <v>3</v>
      </c>
      <c r="AP103" s="1">
        <v>1</v>
      </c>
      <c r="AQ103" s="1" t="s">
        <v>52</v>
      </c>
      <c r="AR103" s="1" t="s">
        <v>53</v>
      </c>
      <c r="AS103" s="1" t="s">
        <v>52</v>
      </c>
      <c r="AT103" s="1" t="s">
        <v>52</v>
      </c>
      <c r="AU103" s="1" t="s">
        <v>52</v>
      </c>
      <c r="AV103" s="1" t="s">
        <v>53</v>
      </c>
      <c r="AW103" s="1" t="s">
        <v>56</v>
      </c>
      <c r="AX103" s="1" t="s">
        <v>53</v>
      </c>
      <c r="AY103" s="1" t="s">
        <v>53</v>
      </c>
      <c r="AZ103" s="1" t="s">
        <v>52</v>
      </c>
      <c r="BA103" s="1" t="s">
        <v>53</v>
      </c>
      <c r="BB103" s="1" t="s">
        <v>56</v>
      </c>
      <c r="BC103" s="1" t="s">
        <v>121</v>
      </c>
      <c r="BD103" s="1" t="s">
        <v>122</v>
      </c>
      <c r="BE103" s="1"/>
      <c r="BF103" s="7">
        <f t="shared" si="20"/>
        <v>2.3333333333333335</v>
      </c>
      <c r="BG103" s="7" t="str">
        <f t="shared" si="30"/>
        <v>Dissatisfied</v>
      </c>
      <c r="BH103" s="2">
        <f t="shared" si="22"/>
        <v>3.1666666666666665</v>
      </c>
      <c r="BI103" s="2" t="str">
        <f t="shared" si="31"/>
        <v>Neutral</v>
      </c>
      <c r="BJ103" s="2">
        <f t="shared" si="24"/>
        <v>2.4</v>
      </c>
      <c r="BK103" s="2" t="str">
        <f t="shared" si="32"/>
        <v>Dissatisfied</v>
      </c>
      <c r="BL103" s="2">
        <f t="shared" si="26"/>
        <v>1.4</v>
      </c>
      <c r="BM103" s="2" t="str">
        <f t="shared" si="33"/>
        <v>Very Dissatisfied</v>
      </c>
      <c r="BN103" s="2">
        <f t="shared" si="28"/>
        <v>1.75</v>
      </c>
      <c r="BO103" s="2" t="str">
        <f t="shared" si="34"/>
        <v>Very Dissatisfied</v>
      </c>
    </row>
    <row r="105" spans="1:67" ht="17.399999999999999" x14ac:dyDescent="0.3">
      <c r="G105" s="99"/>
    </row>
    <row r="106" spans="1:67" ht="17.399999999999999" x14ac:dyDescent="0.3">
      <c r="G106" s="99"/>
    </row>
  </sheetData>
  <sortState xmlns:xlrd2="http://schemas.microsoft.com/office/spreadsheetml/2017/richdata2" ref="A3:BO103">
    <sortCondition ref="C3:C103"/>
  </sortState>
  <mergeCells count="11">
    <mergeCell ref="BP1:BY1"/>
    <mergeCell ref="A1:A2"/>
    <mergeCell ref="B1:P1"/>
    <mergeCell ref="Q1:V1"/>
    <mergeCell ref="W1:AB1"/>
    <mergeCell ref="AC1:AG1"/>
    <mergeCell ref="AM1:AP1"/>
    <mergeCell ref="AQ1:BB1"/>
    <mergeCell ref="BC1:BE1"/>
    <mergeCell ref="BF1:BO1"/>
    <mergeCell ref="AH1:AL1"/>
  </mergeCells>
  <phoneticPr fontId="10" type="noConversion"/>
  <pageMargins left="0.7" right="0.7" top="0.75" bottom="0.75" header="0.3" footer="0.3"/>
  <pageSetup orientation="portrait" r:id="rId1"/>
  <ignoredErrors>
    <ignoredError sqref="BX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503D-CE34-436A-9FA4-6ABD0F37F6E0}">
  <sheetPr>
    <tabColor theme="5" tint="0.39997558519241921"/>
  </sheetPr>
  <dimension ref="A2:V23"/>
  <sheetViews>
    <sheetView topLeftCell="A16" zoomScale="92" zoomScaleNormal="80" workbookViewId="0">
      <selection activeCell="L46" sqref="L46"/>
    </sheetView>
  </sheetViews>
  <sheetFormatPr defaultRowHeight="14.4" x14ac:dyDescent="0.3"/>
  <cols>
    <col min="1" max="1" width="27.6640625" bestFit="1" customWidth="1"/>
    <col min="2" max="2" width="27.77734375" bestFit="1" customWidth="1"/>
    <col min="3" max="3" width="30.6640625" bestFit="1" customWidth="1"/>
    <col min="4" max="4" width="33" bestFit="1" customWidth="1"/>
    <col min="5" max="5" width="28.88671875" bestFit="1" customWidth="1"/>
    <col min="6" max="6" width="33.109375" bestFit="1" customWidth="1"/>
    <col min="7" max="7" width="34.33203125" customWidth="1"/>
    <col min="8" max="8" width="36.6640625" customWidth="1"/>
    <col min="9" max="9" width="33.44140625" customWidth="1"/>
    <col min="10" max="10" width="38" customWidth="1"/>
    <col min="11" max="11" width="26.6640625" customWidth="1"/>
    <col min="12" max="12" width="31.21875" customWidth="1"/>
    <col min="13" max="13" width="33.33203125" customWidth="1"/>
    <col min="14" max="14" width="29" customWidth="1"/>
    <col min="15" max="15" width="31" customWidth="1"/>
    <col min="16" max="16" width="16.5546875" customWidth="1"/>
    <col min="17" max="17" width="18.33203125" customWidth="1"/>
    <col min="18" max="22" width="17.6640625" customWidth="1"/>
  </cols>
  <sheetData>
    <row r="2" spans="1:15" ht="15" thickBot="1" x14ac:dyDescent="0.35"/>
    <row r="3" spans="1:15" ht="15.6" x14ac:dyDescent="0.3">
      <c r="A3" s="11" t="s">
        <v>294</v>
      </c>
      <c r="B3" s="12" t="s">
        <v>237</v>
      </c>
      <c r="C3" s="12" t="s">
        <v>239</v>
      </c>
      <c r="D3" s="12" t="s">
        <v>238</v>
      </c>
      <c r="E3" s="12" t="s">
        <v>240</v>
      </c>
      <c r="F3" s="12" t="s">
        <v>241</v>
      </c>
      <c r="G3" s="101" t="s">
        <v>294</v>
      </c>
      <c r="H3" s="102" t="s">
        <v>250</v>
      </c>
      <c r="I3" s="103" t="s">
        <v>295</v>
      </c>
      <c r="J3" s="17" t="s">
        <v>294</v>
      </c>
      <c r="K3" s="9" t="s">
        <v>242</v>
      </c>
      <c r="L3" s="9" t="s">
        <v>225</v>
      </c>
      <c r="M3" s="9" t="s">
        <v>226</v>
      </c>
      <c r="N3" s="9" t="s">
        <v>227</v>
      </c>
      <c r="O3" s="9" t="s">
        <v>236</v>
      </c>
    </row>
    <row r="4" spans="1:15" x14ac:dyDescent="0.3">
      <c r="A4" s="96" t="s">
        <v>253</v>
      </c>
      <c r="B4" s="97">
        <v>3.5119047619047623</v>
      </c>
      <c r="C4" s="97">
        <v>3.3869047619047628</v>
      </c>
      <c r="D4" s="97">
        <v>3.3428571428571425</v>
      </c>
      <c r="E4" s="97">
        <v>2.6821428571428574</v>
      </c>
      <c r="F4" s="97">
        <v>2.8467261904761907</v>
      </c>
      <c r="G4" s="104" t="s">
        <v>253</v>
      </c>
      <c r="H4" s="21">
        <f>(B4*0.2 + C4*0.3 + D4*0.15 + E4*0.25 + F4*0.1)</f>
        <v>3.1750892857142858</v>
      </c>
      <c r="I4" s="105" t="str">
        <f>IF(H4&gt;=4.2, "Very Satisfied", IF(H4&gt;=3.4, "Satisfied", IF(H4&gt;=2.6, "Neutral", IF(H4&gt;=1.8, "Dissatisfied", "Very Dissatisfied"))))</f>
        <v>Neutral</v>
      </c>
      <c r="J4" s="19" t="s">
        <v>253</v>
      </c>
      <c r="K4" s="16" t="str">
        <f>IF(B4&gt;=4.2, "Very Satisfied", IF(B4&gt;=3.4, "Satisfied", IF(B4&gt;=2.6, "Neutral", IF(B4&gt;=1.8, "Dissatisfied", "Very Dissatisfied"))))</f>
        <v>Satisfied</v>
      </c>
      <c r="L4" s="16" t="str">
        <f>IF(C4&gt;=4.2, "Very Satisfied", IF(C4&gt;=3.4, "Satisfied", IF(C4&gt;=2.6, "Neutral", IF(C4&gt;=1.8, "Dissatisfied", "Very Dissatisfied"))))</f>
        <v>Neutral</v>
      </c>
      <c r="M4" s="16" t="str">
        <f>IF(D4&gt;=4.2, "Very Satisfied", IF(D4&gt;=3.4, "Satisfied", IF(D4&gt;=2.6, "Neutral", IF(D4&gt;=1.8, "Dissatisfied", "Very Dissatisfied"))))</f>
        <v>Neutral</v>
      </c>
      <c r="N4" s="16" t="str">
        <f>IF(E4&gt;=4.2, "Very Satisfied", IF(E4&gt;=3.4, "Satisfied", IF(E4&gt;=2.6, "Neutral", IF(E4&gt;=1.8, "Dissatisfied", "Very Dissatisfied"))))</f>
        <v>Neutral</v>
      </c>
      <c r="O4" s="16" t="str">
        <f>IF(F4&gt;=4.2, "Very Satisfied", IF(F4&gt;=3.4, "Satisfied", IF(F4&gt;=2.6, "Neutral", IF(F4&gt;=1.8, "Dissatisfied", "Very Dissatisfied"))))</f>
        <v>Neutral</v>
      </c>
    </row>
    <row r="5" spans="1:15" x14ac:dyDescent="0.3">
      <c r="A5" s="12">
        <v>1</v>
      </c>
      <c r="B5" s="18">
        <v>3.5793650793650791</v>
      </c>
      <c r="C5" s="18">
        <v>3.3809523809523809</v>
      </c>
      <c r="D5" s="18">
        <v>3.4476190476190478</v>
      </c>
      <c r="E5" s="18">
        <v>3.0666666666666664</v>
      </c>
      <c r="F5" s="18">
        <v>2.8690476190476191</v>
      </c>
      <c r="G5" s="106">
        <v>1</v>
      </c>
      <c r="H5" s="22">
        <f t="shared" ref="H5:H16" si="0">(B5*0.2 + C5*0.3 + D5*0.15 + E5*0.25 + F5*0.1)</f>
        <v>3.3008730158730155</v>
      </c>
      <c r="I5" s="107" t="str">
        <f t="shared" ref="I5:I16" si="1">IF(H5&gt;=4.2, "Very Satisfied", IF(H5&gt;=3.4, "Satisfied", IF(H5&gt;=2.6, "Neutral", IF(H5&gt;=1.8, "Dissatisfied", "Very Dissatisfied"))))</f>
        <v>Neutral</v>
      </c>
      <c r="J5" s="20">
        <v>1</v>
      </c>
      <c r="K5" s="12" t="str">
        <f>IF(B5&gt;=4.2, "Very Satisfied", IF(B5&gt;=3.4, "Satisfied", IF(B5&gt;=2.6, "Neutral", IF(B5&gt;=1.8, "Dissatisfied", "Very Dissatisfied"))))</f>
        <v>Satisfied</v>
      </c>
      <c r="L5" s="12" t="str">
        <f t="shared" ref="L5:L17" si="2">IF(C5&gt;=4.2, "Very Satisfied", IF(C5&gt;=3.4, "Satisfied", IF(C5&gt;=2.6, "Neutral", IF(C5&gt;=1.8, "Dissatisfied", "Very Dissatisfied"))))</f>
        <v>Neutral</v>
      </c>
      <c r="M5" s="12" t="str">
        <f t="shared" ref="M5:M17" si="3">IF(D5&gt;=4.2, "Very Satisfied", IF(D5&gt;=3.4, "Satisfied", IF(D5&gt;=2.6, "Neutral", IF(D5&gt;=1.8, "Dissatisfied", "Very Dissatisfied"))))</f>
        <v>Satisfied</v>
      </c>
      <c r="N5" s="12" t="str">
        <f t="shared" ref="N5:N17" si="4">IF(E5&gt;=4.2, "Very Satisfied", IF(E5&gt;=3.4, "Satisfied", IF(E5&gt;=2.6, "Neutral", IF(E5&gt;=1.8, "Dissatisfied", "Very Dissatisfied"))))</f>
        <v>Neutral</v>
      </c>
      <c r="O5" s="12" t="str">
        <f t="shared" ref="O5:O17" si="5">IF(F5&gt;=4.2, "Very Satisfied", IF(F5&gt;=3.4, "Satisfied", IF(F5&gt;=2.6, "Neutral", IF(F5&gt;=1.8, "Dissatisfied", "Very Dissatisfied"))))</f>
        <v>Neutral</v>
      </c>
    </row>
    <row r="6" spans="1:15" x14ac:dyDescent="0.3">
      <c r="A6" s="12">
        <v>2</v>
      </c>
      <c r="B6" s="18">
        <v>3.4722222222222228</v>
      </c>
      <c r="C6" s="18">
        <v>2.9722222222222219</v>
      </c>
      <c r="D6" s="18">
        <v>3.1</v>
      </c>
      <c r="E6" s="18">
        <v>2.0666666666666669</v>
      </c>
      <c r="F6" s="18">
        <v>2.0416666666666665</v>
      </c>
      <c r="G6" s="106">
        <v>2</v>
      </c>
      <c r="H6" s="22">
        <f t="shared" si="0"/>
        <v>2.7719444444444443</v>
      </c>
      <c r="I6" s="107" t="str">
        <f t="shared" si="1"/>
        <v>Neutral</v>
      </c>
      <c r="J6" s="20">
        <v>2</v>
      </c>
      <c r="K6" s="12" t="str">
        <f t="shared" ref="K6:K16" si="6">IF(B6&gt;=4.2, "Very Satisfied", IF(B6&gt;=3.4, "Satisfied", IF(B6&gt;=2.6, "Neutral", IF(B6&gt;=1.8, "Dissatisfied", "Very Dissatisfied"))))</f>
        <v>Satisfied</v>
      </c>
      <c r="L6" s="12" t="str">
        <f t="shared" si="2"/>
        <v>Neutral</v>
      </c>
      <c r="M6" s="12" t="str">
        <f t="shared" si="3"/>
        <v>Neutral</v>
      </c>
      <c r="N6" s="12" t="str">
        <f t="shared" si="4"/>
        <v>Dissatisfied</v>
      </c>
      <c r="O6" s="12" t="str">
        <f t="shared" si="5"/>
        <v>Dissatisfied</v>
      </c>
    </row>
    <row r="7" spans="1:15" x14ac:dyDescent="0.3">
      <c r="A7" s="12">
        <v>4</v>
      </c>
      <c r="B7" s="18">
        <v>2.9444444444444446</v>
      </c>
      <c r="C7" s="18">
        <v>2.9722222222222219</v>
      </c>
      <c r="D7" s="18">
        <v>3.1333333333333333</v>
      </c>
      <c r="E7" s="18">
        <v>2.5666666666666664</v>
      </c>
      <c r="F7" s="18">
        <v>2.9166666666666665</v>
      </c>
      <c r="G7" s="106">
        <v>4</v>
      </c>
      <c r="H7" s="22">
        <f t="shared" si="0"/>
        <v>2.8838888888888885</v>
      </c>
      <c r="I7" s="107" t="str">
        <f t="shared" si="1"/>
        <v>Neutral</v>
      </c>
      <c r="J7" s="20">
        <v>4</v>
      </c>
      <c r="K7" s="12" t="str">
        <f t="shared" si="6"/>
        <v>Neutral</v>
      </c>
      <c r="L7" s="12" t="str">
        <f t="shared" si="2"/>
        <v>Neutral</v>
      </c>
      <c r="M7" s="12" t="str">
        <f t="shared" si="3"/>
        <v>Neutral</v>
      </c>
      <c r="N7" s="12" t="str">
        <f t="shared" si="4"/>
        <v>Dissatisfied</v>
      </c>
      <c r="O7" s="12" t="str">
        <f t="shared" si="5"/>
        <v>Neutral</v>
      </c>
    </row>
    <row r="8" spans="1:15" x14ac:dyDescent="0.3">
      <c r="A8" s="12">
        <v>5</v>
      </c>
      <c r="B8" s="18">
        <v>3.4615384615384617</v>
      </c>
      <c r="C8" s="18">
        <v>3.4615384615384617</v>
      </c>
      <c r="D8" s="18">
        <v>3.2461538461538462</v>
      </c>
      <c r="E8" s="18">
        <v>2.2153846153846151</v>
      </c>
      <c r="F8" s="18">
        <v>3.1282051282051282</v>
      </c>
      <c r="G8" s="106">
        <v>5</v>
      </c>
      <c r="H8" s="22">
        <f t="shared" si="0"/>
        <v>3.0843589743589739</v>
      </c>
      <c r="I8" s="107" t="str">
        <f t="shared" si="1"/>
        <v>Neutral</v>
      </c>
      <c r="J8" s="20">
        <v>5</v>
      </c>
      <c r="K8" s="12" t="str">
        <f t="shared" si="6"/>
        <v>Satisfied</v>
      </c>
      <c r="L8" s="12" t="str">
        <f t="shared" si="2"/>
        <v>Satisfied</v>
      </c>
      <c r="M8" s="12" t="str">
        <f t="shared" si="3"/>
        <v>Neutral</v>
      </c>
      <c r="N8" s="12" t="str">
        <f t="shared" si="4"/>
        <v>Dissatisfied</v>
      </c>
      <c r="O8" s="12" t="str">
        <f t="shared" si="5"/>
        <v>Neutral</v>
      </c>
    </row>
    <row r="9" spans="1:15" x14ac:dyDescent="0.3">
      <c r="A9" s="12">
        <v>6</v>
      </c>
      <c r="B9" s="18">
        <v>3.8571428571428572</v>
      </c>
      <c r="C9" s="18">
        <v>3.7619047619047619</v>
      </c>
      <c r="D9" s="18">
        <v>3.4857142857142862</v>
      </c>
      <c r="E9" s="18">
        <v>3.1142857142857143</v>
      </c>
      <c r="F9" s="18">
        <v>2.8571428571428572</v>
      </c>
      <c r="G9" s="106">
        <v>6</v>
      </c>
      <c r="H9" s="22">
        <f t="shared" si="0"/>
        <v>3.4871428571428567</v>
      </c>
      <c r="I9" s="107" t="str">
        <f t="shared" si="1"/>
        <v>Satisfied</v>
      </c>
      <c r="J9" s="20">
        <v>6</v>
      </c>
      <c r="K9" s="12" t="str">
        <f t="shared" si="6"/>
        <v>Satisfied</v>
      </c>
      <c r="L9" s="12" t="str">
        <f t="shared" si="2"/>
        <v>Satisfied</v>
      </c>
      <c r="M9" s="12" t="str">
        <f t="shared" si="3"/>
        <v>Satisfied</v>
      </c>
      <c r="N9" s="12" t="str">
        <f t="shared" si="4"/>
        <v>Neutral</v>
      </c>
      <c r="O9" s="12" t="str">
        <f t="shared" si="5"/>
        <v>Neutral</v>
      </c>
    </row>
    <row r="10" spans="1:15" x14ac:dyDescent="0.3">
      <c r="A10" s="12">
        <v>7</v>
      </c>
      <c r="B10" s="18">
        <v>3.6666666666666665</v>
      </c>
      <c r="C10" s="18">
        <v>3.8888888888888888</v>
      </c>
      <c r="D10" s="18">
        <v>3.6</v>
      </c>
      <c r="E10" s="18">
        <v>2.4666666666666668</v>
      </c>
      <c r="F10" s="18">
        <v>2.9166666666666665</v>
      </c>
      <c r="G10" s="106">
        <v>7</v>
      </c>
      <c r="H10" s="22">
        <f t="shared" si="0"/>
        <v>3.3483333333333332</v>
      </c>
      <c r="I10" s="107" t="str">
        <f t="shared" si="1"/>
        <v>Neutral</v>
      </c>
      <c r="J10" s="20">
        <v>7</v>
      </c>
      <c r="K10" s="12" t="str">
        <f t="shared" si="6"/>
        <v>Satisfied</v>
      </c>
      <c r="L10" s="12" t="str">
        <f t="shared" si="2"/>
        <v>Satisfied</v>
      </c>
      <c r="M10" s="12" t="str">
        <f t="shared" si="3"/>
        <v>Satisfied</v>
      </c>
      <c r="N10" s="12" t="str">
        <f t="shared" si="4"/>
        <v>Dissatisfied</v>
      </c>
      <c r="O10" s="12" t="str">
        <f t="shared" si="5"/>
        <v>Neutral</v>
      </c>
    </row>
    <row r="11" spans="1:15" x14ac:dyDescent="0.3">
      <c r="A11" s="96" t="s">
        <v>252</v>
      </c>
      <c r="B11" s="98">
        <v>3.4888888888888894</v>
      </c>
      <c r="C11" s="98">
        <v>3.3814814814814813</v>
      </c>
      <c r="D11" s="98">
        <v>3.2533333333333343</v>
      </c>
      <c r="E11" s="98">
        <v>2.5644444444444447</v>
      </c>
      <c r="F11" s="98">
        <v>2.8277777777777779</v>
      </c>
      <c r="G11" s="104" t="s">
        <v>252</v>
      </c>
      <c r="H11" s="21">
        <f t="shared" si="0"/>
        <v>3.1241111111111106</v>
      </c>
      <c r="I11" s="105" t="str">
        <f t="shared" si="1"/>
        <v>Neutral</v>
      </c>
      <c r="J11" s="19" t="s">
        <v>252</v>
      </c>
      <c r="K11" s="16" t="str">
        <f t="shared" si="6"/>
        <v>Satisfied</v>
      </c>
      <c r="L11" s="16" t="str">
        <f t="shared" si="2"/>
        <v>Neutral</v>
      </c>
      <c r="M11" s="16" t="str">
        <f t="shared" si="3"/>
        <v>Neutral</v>
      </c>
      <c r="N11" s="16" t="str">
        <f t="shared" si="4"/>
        <v>Dissatisfied</v>
      </c>
      <c r="O11" s="16" t="str">
        <f t="shared" si="5"/>
        <v>Neutral</v>
      </c>
    </row>
    <row r="12" spans="1:15" x14ac:dyDescent="0.3">
      <c r="A12" s="12">
        <v>8</v>
      </c>
      <c r="B12" s="18">
        <v>3.6249999999999996</v>
      </c>
      <c r="C12" s="18">
        <v>3.4166666666666665</v>
      </c>
      <c r="D12" s="18">
        <v>3.25</v>
      </c>
      <c r="E12" s="18">
        <v>2.1500000000000004</v>
      </c>
      <c r="F12" s="18">
        <v>3.1875</v>
      </c>
      <c r="G12" s="106">
        <v>8</v>
      </c>
      <c r="H12" s="22">
        <f t="shared" si="0"/>
        <v>3.09375</v>
      </c>
      <c r="I12" s="107" t="str">
        <f t="shared" si="1"/>
        <v>Neutral</v>
      </c>
      <c r="J12" s="20">
        <v>8</v>
      </c>
      <c r="K12" s="12" t="str">
        <f t="shared" si="6"/>
        <v>Satisfied</v>
      </c>
      <c r="L12" s="12" t="str">
        <f t="shared" si="2"/>
        <v>Satisfied</v>
      </c>
      <c r="M12" s="12" t="str">
        <f t="shared" si="3"/>
        <v>Neutral</v>
      </c>
      <c r="N12" s="12" t="str">
        <f t="shared" si="4"/>
        <v>Dissatisfied</v>
      </c>
      <c r="O12" s="12" t="str">
        <f t="shared" si="5"/>
        <v>Neutral</v>
      </c>
    </row>
    <row r="13" spans="1:15" x14ac:dyDescent="0.3">
      <c r="A13" s="12">
        <v>10</v>
      </c>
      <c r="B13" s="18">
        <v>3.3888888888888888</v>
      </c>
      <c r="C13" s="18">
        <v>3.388888888888888</v>
      </c>
      <c r="D13" s="18">
        <v>3.5333333333333332</v>
      </c>
      <c r="E13" s="18">
        <v>2.6500000000000008</v>
      </c>
      <c r="F13" s="18">
        <v>2.9375</v>
      </c>
      <c r="G13" s="106">
        <v>10</v>
      </c>
      <c r="H13" s="22">
        <f t="shared" si="0"/>
        <v>3.1806944444444443</v>
      </c>
      <c r="I13" s="107" t="str">
        <f t="shared" si="1"/>
        <v>Neutral</v>
      </c>
      <c r="J13" s="20">
        <v>10</v>
      </c>
      <c r="K13" s="12" t="str">
        <f t="shared" si="6"/>
        <v>Neutral</v>
      </c>
      <c r="L13" s="12" t="str">
        <f t="shared" si="2"/>
        <v>Neutral</v>
      </c>
      <c r="M13" s="12" t="str">
        <f t="shared" si="3"/>
        <v>Satisfied</v>
      </c>
      <c r="N13" s="12" t="str">
        <f t="shared" si="4"/>
        <v>Neutral</v>
      </c>
      <c r="O13" s="12" t="str">
        <f t="shared" si="5"/>
        <v>Neutral</v>
      </c>
    </row>
    <row r="14" spans="1:15" x14ac:dyDescent="0.3">
      <c r="A14" s="12">
        <v>11</v>
      </c>
      <c r="B14" s="18">
        <v>4</v>
      </c>
      <c r="C14" s="18">
        <v>3.6190476190476191</v>
      </c>
      <c r="D14" s="18">
        <v>3.5428571428571431</v>
      </c>
      <c r="E14" s="18">
        <v>2.7428571428571429</v>
      </c>
      <c r="F14" s="18">
        <v>2.9642857142857144</v>
      </c>
      <c r="G14" s="106">
        <v>11</v>
      </c>
      <c r="H14" s="22">
        <f t="shared" si="0"/>
        <v>3.3992857142857145</v>
      </c>
      <c r="I14" s="107" t="str">
        <f t="shared" si="1"/>
        <v>Neutral</v>
      </c>
      <c r="J14" s="20">
        <v>11</v>
      </c>
      <c r="K14" s="12" t="str">
        <f t="shared" si="6"/>
        <v>Satisfied</v>
      </c>
      <c r="L14" s="12" t="str">
        <f t="shared" si="2"/>
        <v>Satisfied</v>
      </c>
      <c r="M14" s="12" t="str">
        <f t="shared" si="3"/>
        <v>Satisfied</v>
      </c>
      <c r="N14" s="12" t="str">
        <f t="shared" si="4"/>
        <v>Neutral</v>
      </c>
      <c r="O14" s="12" t="str">
        <f t="shared" si="5"/>
        <v>Neutral</v>
      </c>
    </row>
    <row r="15" spans="1:15" x14ac:dyDescent="0.3">
      <c r="A15" s="12">
        <v>12</v>
      </c>
      <c r="B15" s="18">
        <v>3.307692307692307</v>
      </c>
      <c r="C15" s="18">
        <v>3.1923076923076916</v>
      </c>
      <c r="D15" s="18">
        <v>3.0461538461538464</v>
      </c>
      <c r="E15" s="18">
        <v>2.569230769230769</v>
      </c>
      <c r="F15" s="18">
        <v>2.6538461538461537</v>
      </c>
      <c r="G15" s="106">
        <v>12</v>
      </c>
      <c r="H15" s="22">
        <f t="shared" si="0"/>
        <v>2.9838461538461534</v>
      </c>
      <c r="I15" s="107" t="str">
        <f t="shared" si="1"/>
        <v>Neutral</v>
      </c>
      <c r="J15" s="20">
        <v>12</v>
      </c>
      <c r="K15" s="12" t="str">
        <f t="shared" si="6"/>
        <v>Neutral</v>
      </c>
      <c r="L15" s="12" t="str">
        <f t="shared" si="2"/>
        <v>Neutral</v>
      </c>
      <c r="M15" s="12" t="str">
        <f t="shared" si="3"/>
        <v>Neutral</v>
      </c>
      <c r="N15" s="12" t="str">
        <f t="shared" si="4"/>
        <v>Dissatisfied</v>
      </c>
      <c r="O15" s="12" t="str">
        <f t="shared" si="5"/>
        <v>Neutral</v>
      </c>
    </row>
    <row r="16" spans="1:15" ht="15" thickBot="1" x14ac:dyDescent="0.35">
      <c r="A16" s="12">
        <v>14</v>
      </c>
      <c r="B16" s="18">
        <v>3.425925925925926</v>
      </c>
      <c r="C16" s="18">
        <v>3.4444444444444446</v>
      </c>
      <c r="D16" s="18">
        <v>2.9555555555555553</v>
      </c>
      <c r="E16" s="18">
        <v>2.4888888888888889</v>
      </c>
      <c r="F16" s="18">
        <v>2.6666666666666665</v>
      </c>
      <c r="G16" s="108">
        <v>14</v>
      </c>
      <c r="H16" s="109">
        <f t="shared" si="0"/>
        <v>3.050740740740741</v>
      </c>
      <c r="I16" s="110" t="str">
        <f t="shared" si="1"/>
        <v>Neutral</v>
      </c>
      <c r="J16" s="20">
        <v>14</v>
      </c>
      <c r="K16" s="12" t="str">
        <f t="shared" si="6"/>
        <v>Satisfied</v>
      </c>
      <c r="L16" s="12" t="str">
        <f t="shared" si="2"/>
        <v>Satisfied</v>
      </c>
      <c r="M16" s="12" t="str">
        <f t="shared" si="3"/>
        <v>Neutral</v>
      </c>
      <c r="N16" s="12" t="str">
        <f t="shared" si="4"/>
        <v>Dissatisfied</v>
      </c>
      <c r="O16" s="12" t="str">
        <f t="shared" si="5"/>
        <v>Neutral</v>
      </c>
    </row>
    <row r="17" spans="1:22" ht="15.6" x14ac:dyDescent="0.3">
      <c r="A17" s="12" t="s">
        <v>413</v>
      </c>
      <c r="B17" s="15">
        <v>3.5016501650165024</v>
      </c>
      <c r="C17" s="15">
        <v>3.3844884488448859</v>
      </c>
      <c r="D17" s="15">
        <v>3.3029702970297028</v>
      </c>
      <c r="E17" s="15">
        <v>2.629702970297028</v>
      </c>
      <c r="F17" s="15">
        <v>2.8382838283828384</v>
      </c>
      <c r="G17" s="100"/>
      <c r="H17" s="14"/>
      <c r="I17" s="14"/>
      <c r="J17" s="10" t="s">
        <v>249</v>
      </c>
      <c r="K17" s="23" t="str">
        <f>IF(B17&gt;=4.2, "Very Satisfied", IF(B17&gt;=3.4, "Satisfied", IF(B17&gt;=2.6, "Neutral", IF(B17&gt;=1.8, "Dissatisfied", "Very Dissatisfied"))))</f>
        <v>Satisfied</v>
      </c>
      <c r="L17" s="23" t="str">
        <f t="shared" si="2"/>
        <v>Neutral</v>
      </c>
      <c r="M17" s="23" t="str">
        <f t="shared" si="3"/>
        <v>Neutral</v>
      </c>
      <c r="N17" s="23" t="str">
        <f t="shared" si="4"/>
        <v>Neutral</v>
      </c>
      <c r="O17" s="23" t="str">
        <f t="shared" si="5"/>
        <v>Neutral</v>
      </c>
    </row>
    <row r="21" spans="1:22" ht="15" thickBot="1" x14ac:dyDescent="0.35"/>
    <row r="22" spans="1:22" ht="15" thickBot="1" x14ac:dyDescent="0.35">
      <c r="I22" s="25" t="s">
        <v>294</v>
      </c>
      <c r="J22" s="24" t="s">
        <v>253</v>
      </c>
      <c r="K22" s="24">
        <v>1</v>
      </c>
      <c r="L22" s="24">
        <v>2</v>
      </c>
      <c r="M22" s="24">
        <v>4</v>
      </c>
      <c r="N22" s="24">
        <v>5</v>
      </c>
      <c r="O22" s="24">
        <v>6</v>
      </c>
      <c r="P22" s="24">
        <v>7</v>
      </c>
      <c r="Q22" s="24" t="s">
        <v>252</v>
      </c>
      <c r="R22" s="24">
        <v>8</v>
      </c>
      <c r="S22" s="24">
        <v>10</v>
      </c>
      <c r="T22" s="24">
        <v>11</v>
      </c>
      <c r="U22" s="24">
        <v>12</v>
      </c>
      <c r="V22" s="24">
        <v>14</v>
      </c>
    </row>
    <row r="23" spans="1:22" ht="15" thickBot="1" x14ac:dyDescent="0.35">
      <c r="I23" s="25" t="s">
        <v>250</v>
      </c>
      <c r="J23" s="24">
        <v>3.1750892857142858</v>
      </c>
      <c r="K23" s="24">
        <v>3.3008730158730155</v>
      </c>
      <c r="L23" s="24">
        <v>2.7719444444444443</v>
      </c>
      <c r="M23" s="24">
        <v>2.8838888888888885</v>
      </c>
      <c r="N23" s="24">
        <v>3.0843589743589739</v>
      </c>
      <c r="O23" s="24">
        <v>3.4871428571428567</v>
      </c>
      <c r="P23" s="24">
        <v>3.3483333333333332</v>
      </c>
      <c r="Q23" s="24">
        <v>3.1241111111111106</v>
      </c>
      <c r="R23" s="24">
        <v>3.09375</v>
      </c>
      <c r="S23" s="24">
        <v>3.1806944444444443</v>
      </c>
      <c r="T23" s="24">
        <v>3.3992857142857145</v>
      </c>
      <c r="U23" s="24">
        <v>2.9838461538461534</v>
      </c>
      <c r="V23" s="24">
        <v>3.050740740740741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7760-EB79-4613-96D8-71081D516836}">
  <sheetPr>
    <tabColor theme="5" tint="0.39997558519241921"/>
  </sheetPr>
  <dimension ref="A3:F24"/>
  <sheetViews>
    <sheetView topLeftCell="A13" zoomScaleNormal="100" workbookViewId="0">
      <selection activeCell="A20" sqref="A20"/>
    </sheetView>
  </sheetViews>
  <sheetFormatPr defaultRowHeight="14.4" x14ac:dyDescent="0.3"/>
  <cols>
    <col min="1" max="1" width="27.109375" bestFit="1" customWidth="1"/>
    <col min="2" max="2" width="25.88671875" bestFit="1" customWidth="1"/>
    <col min="3" max="3" width="29.88671875" bestFit="1" customWidth="1"/>
    <col min="4" max="4" width="31.77734375" bestFit="1" customWidth="1"/>
    <col min="5" max="5" width="27.44140625" bestFit="1" customWidth="1"/>
    <col min="6" max="6" width="31.6640625" bestFit="1" customWidth="1"/>
  </cols>
  <sheetData>
    <row r="3" spans="1:6" x14ac:dyDescent="0.3">
      <c r="A3" s="11" t="s">
        <v>294</v>
      </c>
      <c r="B3" s="12" t="s">
        <v>244</v>
      </c>
      <c r="C3" s="12" t="s">
        <v>245</v>
      </c>
      <c r="D3" s="12" t="s">
        <v>246</v>
      </c>
      <c r="E3" s="12" t="s">
        <v>248</v>
      </c>
      <c r="F3" s="12" t="s">
        <v>247</v>
      </c>
    </row>
    <row r="4" spans="1:6" x14ac:dyDescent="0.3">
      <c r="A4" s="112" t="s">
        <v>253</v>
      </c>
      <c r="B4" s="111">
        <v>0.62833525669437795</v>
      </c>
      <c r="C4" s="111">
        <v>0.65142202092855461</v>
      </c>
      <c r="D4" s="111">
        <v>0.5112754613734164</v>
      </c>
      <c r="E4" s="111">
        <v>0.7081620623088335</v>
      </c>
      <c r="F4" s="111">
        <v>0.90268633680538257</v>
      </c>
    </row>
    <row r="5" spans="1:6" x14ac:dyDescent="0.3">
      <c r="A5" s="12">
        <v>1</v>
      </c>
      <c r="B5" s="18">
        <v>0.62498677234679834</v>
      </c>
      <c r="C5" s="18">
        <v>0.54808468816126099</v>
      </c>
      <c r="D5" s="18">
        <v>0.56534860716114366</v>
      </c>
      <c r="E5" s="18">
        <v>0.64291005073286633</v>
      </c>
      <c r="F5" s="18">
        <v>0.96701553638969429</v>
      </c>
    </row>
    <row r="6" spans="1:6" x14ac:dyDescent="0.3">
      <c r="A6" s="12">
        <v>2</v>
      </c>
      <c r="B6" s="18">
        <v>0.60934087036427831</v>
      </c>
      <c r="C6" s="18">
        <v>0.40023141454062072</v>
      </c>
      <c r="D6" s="18">
        <v>0.41472882706655256</v>
      </c>
      <c r="E6" s="18">
        <v>0.20655911179772612</v>
      </c>
      <c r="F6" s="18">
        <v>0.45871196481742921</v>
      </c>
    </row>
    <row r="7" spans="1:6" x14ac:dyDescent="0.3">
      <c r="A7" s="12">
        <v>4</v>
      </c>
      <c r="B7" s="18">
        <v>0.41722185234485659</v>
      </c>
      <c r="C7" s="18">
        <v>0.79872583717002965</v>
      </c>
      <c r="D7" s="18">
        <v>0.6653319973266455</v>
      </c>
      <c r="E7" s="18">
        <v>1.0838204033264314</v>
      </c>
      <c r="F7" s="18">
        <v>1.1690451944500124</v>
      </c>
    </row>
    <row r="8" spans="1:6" x14ac:dyDescent="0.3">
      <c r="A8" s="12">
        <v>5</v>
      </c>
      <c r="B8" s="18">
        <v>0.79975067339836481</v>
      </c>
      <c r="C8" s="18">
        <v>0.79975067339836481</v>
      </c>
      <c r="D8" s="18">
        <v>0.44086162722442984</v>
      </c>
      <c r="E8" s="18">
        <v>0.3954873656771567</v>
      </c>
      <c r="F8" s="18">
        <v>0.55758177507647966</v>
      </c>
    </row>
    <row r="9" spans="1:6" x14ac:dyDescent="0.3">
      <c r="A9" s="12">
        <v>6</v>
      </c>
      <c r="B9" s="18">
        <v>0.22419756971152263</v>
      </c>
      <c r="C9" s="18">
        <v>0.52578990714450757</v>
      </c>
      <c r="D9" s="18">
        <v>0.34364987719368367</v>
      </c>
      <c r="E9" s="18">
        <v>0.50142653642240465</v>
      </c>
      <c r="F9" s="18">
        <v>1.0787448614897202</v>
      </c>
    </row>
    <row r="10" spans="1:6" x14ac:dyDescent="0.3">
      <c r="A10" s="12">
        <v>7</v>
      </c>
      <c r="B10" s="18">
        <v>0.33333333333333276</v>
      </c>
      <c r="C10" s="18">
        <v>0.2545875386086684</v>
      </c>
      <c r="D10" s="18">
        <v>0.52915026221291583</v>
      </c>
      <c r="E10" s="18">
        <v>0.23094010767585296</v>
      </c>
      <c r="F10" s="18">
        <v>1.1273124382057238</v>
      </c>
    </row>
    <row r="11" spans="1:6" ht="15" thickBot="1" x14ac:dyDescent="0.35">
      <c r="A11" s="112" t="s">
        <v>252</v>
      </c>
      <c r="B11" s="114">
        <v>0.59395098937351354</v>
      </c>
      <c r="C11" s="111">
        <v>0.63327573723575792</v>
      </c>
      <c r="D11" s="111">
        <v>0.55004132076185497</v>
      </c>
      <c r="E11" s="111">
        <v>0.71514637902623834</v>
      </c>
      <c r="F11" s="111">
        <v>0.65674434242948065</v>
      </c>
    </row>
    <row r="12" spans="1:6" x14ac:dyDescent="0.3">
      <c r="A12" s="126">
        <v>8</v>
      </c>
      <c r="B12" s="127">
        <v>0.51594932280574524</v>
      </c>
      <c r="C12" s="128">
        <v>0.6454972243679028</v>
      </c>
      <c r="D12" s="128">
        <v>0.44347115652166763</v>
      </c>
      <c r="E12" s="128">
        <v>9.9999999999995981E-2</v>
      </c>
      <c r="F12" s="128">
        <v>0.65748890991914588</v>
      </c>
    </row>
    <row r="13" spans="1:6" x14ac:dyDescent="0.3">
      <c r="A13" s="12">
        <v>10</v>
      </c>
      <c r="B13" s="113">
        <v>0.59600239531301913</v>
      </c>
      <c r="C13" s="18">
        <v>0.70112943996276311</v>
      </c>
      <c r="D13" s="18">
        <v>0.56138357221378976</v>
      </c>
      <c r="E13" s="18">
        <v>0.90302521861493035</v>
      </c>
      <c r="F13" s="18">
        <v>0.41457809879442498</v>
      </c>
    </row>
    <row r="14" spans="1:6" x14ac:dyDescent="0.3">
      <c r="A14" s="12">
        <v>11</v>
      </c>
      <c r="B14" s="113">
        <v>0.60858061945018538</v>
      </c>
      <c r="C14" s="18">
        <v>0.58304981772323128</v>
      </c>
      <c r="D14" s="18">
        <v>0.25071326821120354</v>
      </c>
      <c r="E14" s="18">
        <v>0.52553827281224375</v>
      </c>
      <c r="F14" s="18">
        <v>0.99402979738800512</v>
      </c>
    </row>
    <row r="15" spans="1:6" x14ac:dyDescent="0.3">
      <c r="A15" s="12">
        <v>12</v>
      </c>
      <c r="B15" s="113">
        <v>0.54791758067585195</v>
      </c>
      <c r="C15" s="18">
        <v>0.5604485383178095</v>
      </c>
      <c r="D15" s="18">
        <v>0.37553380809940706</v>
      </c>
      <c r="E15" s="18">
        <v>0.7739343376374781</v>
      </c>
      <c r="F15" s="18">
        <v>0.72556344153513397</v>
      </c>
    </row>
    <row r="16" spans="1:6" x14ac:dyDescent="0.3">
      <c r="A16" s="12">
        <v>14</v>
      </c>
      <c r="B16" s="113">
        <v>0.55970671332249411</v>
      </c>
      <c r="C16" s="18">
        <v>0.73124703228267507</v>
      </c>
      <c r="D16" s="18">
        <v>0.73333333333333495</v>
      </c>
      <c r="E16" s="18">
        <v>0.67164805598699773</v>
      </c>
      <c r="F16" s="18">
        <v>0.51538820320220757</v>
      </c>
    </row>
    <row r="18" spans="1:5" ht="15" thickBot="1" x14ac:dyDescent="0.35"/>
    <row r="19" spans="1:5" x14ac:dyDescent="0.3">
      <c r="A19" s="48" t="s">
        <v>338</v>
      </c>
      <c r="B19" s="115" t="s">
        <v>414</v>
      </c>
      <c r="C19" s="116" t="s">
        <v>415</v>
      </c>
      <c r="D19" s="116" t="s">
        <v>416</v>
      </c>
      <c r="E19" s="117" t="s">
        <v>417</v>
      </c>
    </row>
    <row r="20" spans="1:5" x14ac:dyDescent="0.3">
      <c r="A20" s="49" t="s">
        <v>337</v>
      </c>
      <c r="B20" s="118" t="s">
        <v>418</v>
      </c>
      <c r="C20" s="119">
        <v>0.628</v>
      </c>
      <c r="D20" s="119">
        <v>0.59399999999999997</v>
      </c>
      <c r="E20" s="120" t="s">
        <v>253</v>
      </c>
    </row>
    <row r="21" spans="1:5" x14ac:dyDescent="0.3">
      <c r="B21" s="118" t="s">
        <v>419</v>
      </c>
      <c r="C21" s="119">
        <v>0.65100000000000002</v>
      </c>
      <c r="D21" s="119">
        <v>0.63300000000000001</v>
      </c>
      <c r="E21" s="120" t="s">
        <v>253</v>
      </c>
    </row>
    <row r="22" spans="1:5" ht="27.6" x14ac:dyDescent="0.3">
      <c r="B22" s="118" t="s">
        <v>420</v>
      </c>
      <c r="C22" s="119">
        <v>0.51100000000000001</v>
      </c>
      <c r="D22" s="119">
        <v>0.55000000000000004</v>
      </c>
      <c r="E22" s="120" t="s">
        <v>252</v>
      </c>
    </row>
    <row r="23" spans="1:5" x14ac:dyDescent="0.3">
      <c r="B23" s="118" t="s">
        <v>421</v>
      </c>
      <c r="C23" s="119">
        <v>0.70799999999999996</v>
      </c>
      <c r="D23" s="119">
        <v>0.71499999999999997</v>
      </c>
      <c r="E23" s="120" t="s">
        <v>252</v>
      </c>
    </row>
    <row r="24" spans="1:5" ht="28.2" thickBot="1" x14ac:dyDescent="0.35">
      <c r="B24" s="121" t="s">
        <v>422</v>
      </c>
      <c r="C24" s="122">
        <v>0.90200000000000002</v>
      </c>
      <c r="D24" s="122">
        <v>0.65700000000000003</v>
      </c>
      <c r="E24" s="123" t="s">
        <v>253</v>
      </c>
    </row>
  </sheetData>
  <conditionalFormatting pivot="1" sqref="B5:F10 B12:F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{4E8FD8F4-B15B-4381-A48D-CCE63417EC17}</x14:id>
        </ext>
      </extLst>
    </cfRule>
  </conditionalFormatting>
  <hyperlinks>
    <hyperlink ref="A20" r:id="rId2" xr:uid="{14D767BC-B64D-47DB-B48E-4D2856F0B99B}"/>
  </hyperlinks>
  <pageMargins left="0.7" right="0.7" top="0.75" bottom="0.75" header="0.3" footer="0.3"/>
  <pageSetup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E8FD8F4-B15B-4381-A48D-CCE63417EC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B5:F10 B12:F16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EBDF-18F9-4FC5-860F-B29EACECEBD7}">
  <sheetPr>
    <tabColor theme="9" tint="0.39997558519241921"/>
  </sheetPr>
  <dimension ref="A1:AX103"/>
  <sheetViews>
    <sheetView topLeftCell="N1" zoomScale="76" workbookViewId="0">
      <selection activeCell="AX5" sqref="AX5"/>
    </sheetView>
  </sheetViews>
  <sheetFormatPr defaultRowHeight="14.4" x14ac:dyDescent="0.3"/>
  <cols>
    <col min="1" max="1" width="10.44140625" customWidth="1"/>
    <col min="2" max="2" width="18.33203125" customWidth="1"/>
    <col min="3" max="3" width="14.6640625" customWidth="1"/>
    <col min="4" max="4" width="28.6640625" customWidth="1"/>
    <col min="5" max="5" width="15.21875" customWidth="1"/>
    <col min="7" max="7" width="10.6640625" customWidth="1"/>
    <col min="8" max="8" width="11.88671875" customWidth="1"/>
    <col min="9" max="9" width="12" customWidth="1"/>
    <col min="10" max="10" width="26.109375" customWidth="1"/>
    <col min="11" max="11" width="31.21875" customWidth="1"/>
    <col min="12" max="12" width="31.5546875" customWidth="1"/>
    <col min="13" max="13" width="27.5546875" customWidth="1"/>
    <col min="14" max="14" width="34.44140625" customWidth="1"/>
    <col min="15" max="15" width="24.21875" customWidth="1"/>
    <col min="16" max="16" width="39.88671875" customWidth="1"/>
    <col min="17" max="17" width="20.33203125" customWidth="1"/>
    <col min="18" max="18" width="25" customWidth="1"/>
    <col min="19" max="19" width="20.33203125" customWidth="1"/>
    <col min="20" max="20" width="22.44140625" customWidth="1"/>
    <col min="21" max="23" width="20.33203125" customWidth="1"/>
    <col min="24" max="24" width="28.6640625" customWidth="1"/>
    <col min="25" max="25" width="20.33203125" customWidth="1"/>
    <col min="26" max="26" width="29.21875" customWidth="1"/>
    <col min="27" max="27" width="30.109375" customWidth="1"/>
    <col min="28" max="28" width="41" customWidth="1"/>
    <col min="29" max="29" width="33.77734375" customWidth="1"/>
    <col min="30" max="30" width="43.33203125" customWidth="1"/>
    <col min="31" max="31" width="20.33203125" customWidth="1"/>
    <col min="32" max="32" width="25.88671875" customWidth="1"/>
    <col min="33" max="33" width="26.21875" customWidth="1"/>
    <col min="34" max="34" width="39.109375" customWidth="1"/>
    <col min="35" max="35" width="20.33203125" customWidth="1"/>
    <col min="36" max="36" width="30.44140625" customWidth="1"/>
    <col min="37" max="37" width="59.109375" customWidth="1"/>
    <col min="38" max="38" width="69.77734375" customWidth="1"/>
    <col min="39" max="39" width="29.5546875" customWidth="1"/>
    <col min="40" max="40" width="36" customWidth="1"/>
    <col min="41" max="42" width="47.21875" customWidth="1"/>
    <col min="43" max="43" width="58" customWidth="1"/>
    <col min="44" max="44" width="47.21875" customWidth="1"/>
    <col min="45" max="45" width="49.21875" customWidth="1"/>
    <col min="46" max="46" width="59.6640625" customWidth="1"/>
    <col min="47" max="47" width="48.6640625" customWidth="1"/>
    <col min="48" max="48" width="62.5546875" customWidth="1"/>
    <col min="49" max="49" width="51.5546875" customWidth="1"/>
    <col min="50" max="50" width="62.88671875" customWidth="1"/>
    <col min="51" max="51" width="47.21875" customWidth="1"/>
  </cols>
  <sheetData>
    <row r="1" spans="1:50" ht="44.4" customHeight="1" thickBot="1" x14ac:dyDescent="0.35">
      <c r="A1" s="132" t="s">
        <v>0</v>
      </c>
      <c r="B1" s="133" t="s">
        <v>216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4"/>
      <c r="Q1" s="138" t="s">
        <v>310</v>
      </c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40"/>
      <c r="AO1" s="141"/>
      <c r="AP1" s="142"/>
      <c r="AQ1" s="142"/>
      <c r="AR1" s="142"/>
      <c r="AS1" s="142"/>
      <c r="AT1" s="142"/>
      <c r="AU1" s="142"/>
      <c r="AV1" s="142"/>
      <c r="AW1" s="142"/>
      <c r="AX1" s="142"/>
    </row>
    <row r="2" spans="1:50" ht="27" customHeight="1" x14ac:dyDescent="0.3">
      <c r="A2" s="132"/>
      <c r="B2" s="6" t="s">
        <v>1</v>
      </c>
      <c r="C2" s="6" t="s">
        <v>254</v>
      </c>
      <c r="D2" s="6" t="s">
        <v>251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296</v>
      </c>
      <c r="N2" s="4" t="s">
        <v>297</v>
      </c>
      <c r="O2" s="4" t="s">
        <v>298</v>
      </c>
      <c r="P2" s="4" t="s">
        <v>299</v>
      </c>
      <c r="Q2" s="4" t="s">
        <v>29</v>
      </c>
      <c r="R2" s="4" t="s">
        <v>311</v>
      </c>
      <c r="S2" s="4" t="s">
        <v>30</v>
      </c>
      <c r="T2" s="4" t="s">
        <v>312</v>
      </c>
      <c r="U2" s="4" t="s">
        <v>31</v>
      </c>
      <c r="V2" s="4" t="s">
        <v>313</v>
      </c>
      <c r="W2" s="4" t="s">
        <v>32</v>
      </c>
      <c r="X2" s="4" t="s">
        <v>314</v>
      </c>
      <c r="Y2" s="4" t="s">
        <v>33</v>
      </c>
      <c r="Z2" s="4" t="s">
        <v>315</v>
      </c>
      <c r="AA2" s="4" t="s">
        <v>34</v>
      </c>
      <c r="AB2" s="4" t="s">
        <v>316</v>
      </c>
      <c r="AC2" s="4" t="s">
        <v>35</v>
      </c>
      <c r="AD2" s="4" t="s">
        <v>317</v>
      </c>
      <c r="AE2" s="4" t="s">
        <v>36</v>
      </c>
      <c r="AF2" s="4" t="s">
        <v>318</v>
      </c>
      <c r="AG2" s="4" t="s">
        <v>37</v>
      </c>
      <c r="AH2" s="4" t="s">
        <v>319</v>
      </c>
      <c r="AI2" s="4" t="s">
        <v>38</v>
      </c>
      <c r="AJ2" s="4" t="s">
        <v>320</v>
      </c>
      <c r="AK2" s="4" t="s">
        <v>39</v>
      </c>
      <c r="AL2" s="4" t="s">
        <v>321</v>
      </c>
      <c r="AM2" s="4" t="s">
        <v>40</v>
      </c>
      <c r="AN2" s="4" t="s">
        <v>322</v>
      </c>
      <c r="AO2" s="60"/>
      <c r="AP2" s="60"/>
      <c r="AQ2" s="60"/>
      <c r="AR2" s="60"/>
      <c r="AS2" s="60"/>
      <c r="AT2" s="60"/>
      <c r="AU2" s="60"/>
      <c r="AV2" s="60"/>
      <c r="AW2" s="60"/>
      <c r="AX2" s="60"/>
    </row>
    <row r="3" spans="1:50" ht="25.8" customHeight="1" x14ac:dyDescent="0.3">
      <c r="A3" s="1" t="s">
        <v>41</v>
      </c>
      <c r="B3" s="1" t="s">
        <v>255</v>
      </c>
      <c r="C3" s="1">
        <v>1</v>
      </c>
      <c r="D3" s="1" t="s">
        <v>253</v>
      </c>
      <c r="E3" s="1" t="s">
        <v>42</v>
      </c>
      <c r="F3" s="1">
        <v>21</v>
      </c>
      <c r="G3" s="1" t="s">
        <v>54</v>
      </c>
      <c r="H3" s="1" t="s">
        <v>44</v>
      </c>
      <c r="I3" s="1" t="s">
        <v>45</v>
      </c>
      <c r="J3" s="1" t="s">
        <v>46</v>
      </c>
      <c r="K3" s="1" t="s">
        <v>47</v>
      </c>
      <c r="L3" s="1" t="s">
        <v>98</v>
      </c>
      <c r="M3" s="1">
        <v>4</v>
      </c>
      <c r="N3" s="1" t="s">
        <v>49</v>
      </c>
      <c r="O3" s="1" t="s">
        <v>50</v>
      </c>
      <c r="P3" s="1" t="s">
        <v>154</v>
      </c>
      <c r="Q3" s="1" t="s">
        <v>56</v>
      </c>
      <c r="R3" s="14">
        <f>IF(Q3="Getting better", 1, IF(Q3="Unchanged", 0, IF(Q3="Getting worse", -1, "")))</f>
        <v>-1</v>
      </c>
      <c r="S3" s="1" t="s">
        <v>52</v>
      </c>
      <c r="T3" s="14">
        <f>IF(S3="Getting better", 1, IF(S3="Unchanged", 0, IF(S3="Getting worse", -1, "")))</f>
        <v>1</v>
      </c>
      <c r="U3" s="1" t="s">
        <v>56</v>
      </c>
      <c r="V3" s="14">
        <f>IF(U3="Getting better", 1, IF(U3="Unchanged", 0, IF(U3="Getting worse", -1, "")))</f>
        <v>-1</v>
      </c>
      <c r="W3" s="1" t="s">
        <v>53</v>
      </c>
      <c r="X3" s="14">
        <f>IF(W3="Getting better", 1, IF(W3="Unchanged", 0, IF(W3="Getting worse", -1, "")))</f>
        <v>0</v>
      </c>
      <c r="Y3" s="1" t="s">
        <v>53</v>
      </c>
      <c r="Z3" s="14">
        <f>IF(Y3="Getting better", 1, IF(Y3="Unchanged", 0, IF(Y3="Getting worse", -1, "")))</f>
        <v>0</v>
      </c>
      <c r="AA3" s="1" t="s">
        <v>53</v>
      </c>
      <c r="AB3" s="14">
        <f>IF(AA3="Getting better", 1, IF(AA3="Unchanged", 0, IF(AA3="Getting worse", -1, "")))</f>
        <v>0</v>
      </c>
      <c r="AC3" s="1" t="s">
        <v>53</v>
      </c>
      <c r="AD3" s="14">
        <f>IF(AC3="Getting better", 1, IF(AC3="Unchanged", 0, IF(AC3="Getting worse", -1, "")))</f>
        <v>0</v>
      </c>
      <c r="AE3" s="1" t="s">
        <v>52</v>
      </c>
      <c r="AF3" s="14">
        <f>IF(AE3="Getting better", 1, IF(AE3="Unchanged", 0, IF(AE3="Getting worse", -1, "")))</f>
        <v>1</v>
      </c>
      <c r="AG3" s="1" t="s">
        <v>53</v>
      </c>
      <c r="AH3" s="14">
        <f>IF(AG3="Getting better", 1, IF(AG3="Unchanged", 0, IF(AG3="Getting worse", -1, "")))</f>
        <v>0</v>
      </c>
      <c r="AI3" s="1" t="s">
        <v>52</v>
      </c>
      <c r="AJ3" s="14">
        <f>IF(AI3="Getting better", 1, IF(AI3="Unchanged", 0, IF(AI3="Getting worse", -1, "")))</f>
        <v>1</v>
      </c>
      <c r="AK3" s="1" t="s">
        <v>56</v>
      </c>
      <c r="AL3" s="14">
        <f>IF(AK3="Getting better", 1, IF(AK3="Unchanged", 0, IF(AK3="Getting worse", -1, "")))</f>
        <v>-1</v>
      </c>
      <c r="AM3" s="1" t="s">
        <v>53</v>
      </c>
      <c r="AN3" s="14">
        <f>IF(AM3="Getting better", 1, IF(AM3="Unchanged", 0, IF(AM3="Getting worse", -1, "")))</f>
        <v>0</v>
      </c>
    </row>
    <row r="4" spans="1:50" ht="25.8" customHeight="1" x14ac:dyDescent="0.3">
      <c r="A4" s="1" t="s">
        <v>174</v>
      </c>
      <c r="B4" s="1" t="s">
        <v>256</v>
      </c>
      <c r="C4" s="1">
        <v>1</v>
      </c>
      <c r="D4" s="1" t="s">
        <v>253</v>
      </c>
      <c r="E4" s="1" t="s">
        <v>42</v>
      </c>
      <c r="F4" s="1">
        <v>78</v>
      </c>
      <c r="G4" s="1" t="s">
        <v>54</v>
      </c>
      <c r="H4" s="1" t="s">
        <v>44</v>
      </c>
      <c r="I4" s="1" t="s">
        <v>45</v>
      </c>
      <c r="J4" s="1" t="s">
        <v>46</v>
      </c>
      <c r="K4" s="1" t="s">
        <v>107</v>
      </c>
      <c r="L4" s="1" t="s">
        <v>173</v>
      </c>
      <c r="M4" s="1">
        <v>3</v>
      </c>
      <c r="N4" s="1" t="s">
        <v>49</v>
      </c>
      <c r="O4" s="1" t="s">
        <v>123</v>
      </c>
      <c r="P4" s="1" t="s">
        <v>124</v>
      </c>
      <c r="Q4" s="1" t="s">
        <v>56</v>
      </c>
      <c r="R4" s="14">
        <f>IF(Q4="Getting better", 1, IF(Q4="Unchanged", 0, IF(Q4="Getting worse", -1, "")))</f>
        <v>-1</v>
      </c>
      <c r="S4" s="1" t="s">
        <v>56</v>
      </c>
      <c r="T4" s="14">
        <f>IF(S4="Getting better", 1, IF(S4="Unchanged", 0, IF(S4="Getting worse", -1, "")))</f>
        <v>-1</v>
      </c>
      <c r="U4" s="1" t="s">
        <v>52</v>
      </c>
      <c r="V4" s="14">
        <f t="shared" ref="V4:V67" si="0">IF(U4="Getting better", 1, IF(U4="Unchanged", 0, IF(U4="Getting worse", -1, "")))</f>
        <v>1</v>
      </c>
      <c r="W4" s="1" t="s">
        <v>52</v>
      </c>
      <c r="X4" s="14">
        <f t="shared" ref="X4:X67" si="1">IF(W4="Getting better", 1, IF(W4="Unchanged", 0, IF(W4="Getting worse", -1, "")))</f>
        <v>1</v>
      </c>
      <c r="Y4" s="1" t="s">
        <v>52</v>
      </c>
      <c r="Z4" s="14">
        <f t="shared" ref="Z4:Z67" si="2">IF(Y4="Getting better", 1, IF(Y4="Unchanged", 0, IF(Y4="Getting worse", -1, "")))</f>
        <v>1</v>
      </c>
      <c r="AA4" s="1" t="s">
        <v>52</v>
      </c>
      <c r="AB4" s="14">
        <f t="shared" ref="AB4:AB67" si="3">IF(AA4="Getting better", 1, IF(AA4="Unchanged", 0, IF(AA4="Getting worse", -1, "")))</f>
        <v>1</v>
      </c>
      <c r="AC4" s="1" t="s">
        <v>52</v>
      </c>
      <c r="AD4" s="14">
        <f t="shared" ref="AD4:AD67" si="4">IF(AC4="Getting better", 1, IF(AC4="Unchanged", 0, IF(AC4="Getting worse", -1, "")))</f>
        <v>1</v>
      </c>
      <c r="AE4" s="1" t="s">
        <v>56</v>
      </c>
      <c r="AF4" s="14">
        <f t="shared" ref="AF4:AF67" si="5">IF(AE4="Getting better", 1, IF(AE4="Unchanged", 0, IF(AE4="Getting worse", -1, "")))</f>
        <v>-1</v>
      </c>
      <c r="AG4" s="1" t="s">
        <v>53</v>
      </c>
      <c r="AH4" s="14">
        <f t="shared" ref="AH4:AH67" si="6">IF(AG4="Getting better", 1, IF(AG4="Unchanged", 0, IF(AG4="Getting worse", -1, "")))</f>
        <v>0</v>
      </c>
      <c r="AI4" s="1" t="s">
        <v>52</v>
      </c>
      <c r="AJ4" s="14">
        <f t="shared" ref="AJ4:AJ67" si="7">IF(AI4="Getting better", 1, IF(AI4="Unchanged", 0, IF(AI4="Getting worse", -1, "")))</f>
        <v>1</v>
      </c>
      <c r="AK4" s="1" t="s">
        <v>53</v>
      </c>
      <c r="AL4" s="14">
        <f t="shared" ref="AL4:AL67" si="8">IF(AK4="Getting better", 1, IF(AK4="Unchanged", 0, IF(AK4="Getting worse", -1, "")))</f>
        <v>0</v>
      </c>
      <c r="AM4" s="1" t="s">
        <v>53</v>
      </c>
      <c r="AN4" s="14">
        <f t="shared" ref="AN4:AN67" si="9">IF(AM4="Getting better", 1, IF(AM4="Unchanged", 0, IF(AM4="Getting worse", -1, "")))</f>
        <v>0</v>
      </c>
    </row>
    <row r="5" spans="1:50" ht="25.8" customHeight="1" x14ac:dyDescent="0.3">
      <c r="A5" s="1" t="s">
        <v>174</v>
      </c>
      <c r="B5" s="1" t="s">
        <v>257</v>
      </c>
      <c r="C5" s="1">
        <v>1</v>
      </c>
      <c r="D5" s="1" t="s">
        <v>253</v>
      </c>
      <c r="E5" s="1" t="s">
        <v>42</v>
      </c>
      <c r="F5" s="1">
        <v>71</v>
      </c>
      <c r="G5" s="1" t="s">
        <v>54</v>
      </c>
      <c r="H5" s="1" t="s">
        <v>44</v>
      </c>
      <c r="I5" s="1" t="s">
        <v>45</v>
      </c>
      <c r="J5" s="1" t="s">
        <v>46</v>
      </c>
      <c r="K5" s="1" t="s">
        <v>89</v>
      </c>
      <c r="L5" s="1" t="s">
        <v>173</v>
      </c>
      <c r="M5" s="1">
        <v>12</v>
      </c>
      <c r="N5" s="1" t="s">
        <v>49</v>
      </c>
      <c r="O5" s="1" t="s">
        <v>123</v>
      </c>
      <c r="P5" s="1" t="s">
        <v>124</v>
      </c>
      <c r="Q5" s="1" t="s">
        <v>53</v>
      </c>
      <c r="R5" s="14">
        <f>IF(Q5="Getting better", 1, IF(Q5="Unchanged", 0, IF(Q5="Getting worse", -1, "")))</f>
        <v>0</v>
      </c>
      <c r="S5" s="1" t="s">
        <v>56</v>
      </c>
      <c r="T5" s="14">
        <f t="shared" ref="T5:T68" si="10">IF(S5="Getting better", 1, IF(S5="Unchanged", 0, IF(S5="Getting worse", -1, "")))</f>
        <v>-1</v>
      </c>
      <c r="U5" s="1" t="s">
        <v>52</v>
      </c>
      <c r="V5" s="14">
        <f t="shared" si="0"/>
        <v>1</v>
      </c>
      <c r="W5" s="1" t="s">
        <v>52</v>
      </c>
      <c r="X5" s="14">
        <f t="shared" si="1"/>
        <v>1</v>
      </c>
      <c r="Y5" s="1" t="s">
        <v>56</v>
      </c>
      <c r="Z5" s="14">
        <f t="shared" si="2"/>
        <v>-1</v>
      </c>
      <c r="AA5" s="1" t="s">
        <v>52</v>
      </c>
      <c r="AB5" s="14">
        <f t="shared" si="3"/>
        <v>1</v>
      </c>
      <c r="AC5" s="1" t="s">
        <v>52</v>
      </c>
      <c r="AD5" s="14">
        <f t="shared" si="4"/>
        <v>1</v>
      </c>
      <c r="AE5" s="1" t="s">
        <v>56</v>
      </c>
      <c r="AF5" s="14">
        <f t="shared" si="5"/>
        <v>-1</v>
      </c>
      <c r="AG5" s="1" t="s">
        <v>53</v>
      </c>
      <c r="AH5" s="14">
        <f t="shared" si="6"/>
        <v>0</v>
      </c>
      <c r="AI5" s="1" t="s">
        <v>52</v>
      </c>
      <c r="AJ5" s="14">
        <f t="shared" si="7"/>
        <v>1</v>
      </c>
      <c r="AK5" s="1" t="s">
        <v>53</v>
      </c>
      <c r="AL5" s="14">
        <f t="shared" si="8"/>
        <v>0</v>
      </c>
      <c r="AM5" s="1" t="s">
        <v>53</v>
      </c>
      <c r="AN5" s="14">
        <f t="shared" si="9"/>
        <v>0</v>
      </c>
    </row>
    <row r="6" spans="1:50" ht="25.8" customHeight="1" x14ac:dyDescent="0.3">
      <c r="A6" s="1" t="s">
        <v>174</v>
      </c>
      <c r="B6" s="1" t="s">
        <v>256</v>
      </c>
      <c r="C6" s="1">
        <v>1</v>
      </c>
      <c r="D6" s="1" t="s">
        <v>253</v>
      </c>
      <c r="E6" s="1" t="s">
        <v>42</v>
      </c>
      <c r="F6" s="1">
        <v>62</v>
      </c>
      <c r="G6" s="1" t="s">
        <v>54</v>
      </c>
      <c r="H6" s="1" t="s">
        <v>44</v>
      </c>
      <c r="I6" s="1" t="s">
        <v>45</v>
      </c>
      <c r="J6" s="1" t="s">
        <v>46</v>
      </c>
      <c r="K6" s="1" t="s">
        <v>89</v>
      </c>
      <c r="L6" s="1" t="s">
        <v>60</v>
      </c>
      <c r="M6" s="1">
        <v>4</v>
      </c>
      <c r="N6" s="1" t="s">
        <v>80</v>
      </c>
      <c r="O6" s="1" t="s">
        <v>123</v>
      </c>
      <c r="P6" s="1" t="s">
        <v>124</v>
      </c>
      <c r="Q6" s="1" t="s">
        <v>52</v>
      </c>
      <c r="R6" s="14">
        <f t="shared" ref="R6:R69" si="11">IF(Q6="Getting better", 1, IF(Q6="Unchanged", 0, IF(Q6="Getting worse", -1, "")))</f>
        <v>1</v>
      </c>
      <c r="S6" s="1" t="s">
        <v>53</v>
      </c>
      <c r="T6" s="14">
        <f t="shared" si="10"/>
        <v>0</v>
      </c>
      <c r="U6" s="1" t="s">
        <v>52</v>
      </c>
      <c r="V6" s="14">
        <f t="shared" si="0"/>
        <v>1</v>
      </c>
      <c r="W6" s="1" t="s">
        <v>52</v>
      </c>
      <c r="X6" s="14">
        <f t="shared" si="1"/>
        <v>1</v>
      </c>
      <c r="Y6" s="1" t="s">
        <v>52</v>
      </c>
      <c r="Z6" s="14">
        <f t="shared" si="2"/>
        <v>1</v>
      </c>
      <c r="AA6" s="1" t="s">
        <v>53</v>
      </c>
      <c r="AB6" s="14">
        <f t="shared" si="3"/>
        <v>0</v>
      </c>
      <c r="AC6" s="1" t="s">
        <v>53</v>
      </c>
      <c r="AD6" s="14">
        <f t="shared" si="4"/>
        <v>0</v>
      </c>
      <c r="AE6" s="1" t="s">
        <v>53</v>
      </c>
      <c r="AF6" s="14">
        <f t="shared" si="5"/>
        <v>0</v>
      </c>
      <c r="AG6" s="1" t="s">
        <v>56</v>
      </c>
      <c r="AH6" s="14">
        <f t="shared" si="6"/>
        <v>-1</v>
      </c>
      <c r="AI6" s="1" t="s">
        <v>52</v>
      </c>
      <c r="AJ6" s="14">
        <f t="shared" si="7"/>
        <v>1</v>
      </c>
      <c r="AK6" s="1" t="s">
        <v>56</v>
      </c>
      <c r="AL6" s="14">
        <f t="shared" si="8"/>
        <v>-1</v>
      </c>
      <c r="AM6" s="1" t="s">
        <v>52</v>
      </c>
      <c r="AN6" s="14">
        <f t="shared" si="9"/>
        <v>1</v>
      </c>
    </row>
    <row r="7" spans="1:50" ht="25.8" customHeight="1" x14ac:dyDescent="0.3">
      <c r="A7" s="1" t="s">
        <v>174</v>
      </c>
      <c r="B7" s="1" t="s">
        <v>256</v>
      </c>
      <c r="C7" s="1">
        <v>1</v>
      </c>
      <c r="D7" s="1" t="s">
        <v>253</v>
      </c>
      <c r="E7" s="1" t="s">
        <v>42</v>
      </c>
      <c r="F7" s="1">
        <v>55</v>
      </c>
      <c r="G7" s="1" t="s">
        <v>43</v>
      </c>
      <c r="H7" s="1" t="s">
        <v>44</v>
      </c>
      <c r="I7" s="1" t="s">
        <v>79</v>
      </c>
      <c r="J7" s="1" t="s">
        <v>46</v>
      </c>
      <c r="K7" s="1" t="s">
        <v>132</v>
      </c>
      <c r="L7" s="1" t="s">
        <v>173</v>
      </c>
      <c r="M7" s="1">
        <v>5</v>
      </c>
      <c r="N7" s="1" t="s">
        <v>49</v>
      </c>
      <c r="O7" s="1" t="s">
        <v>50</v>
      </c>
      <c r="P7" s="1" t="s">
        <v>133</v>
      </c>
      <c r="Q7" s="1" t="s">
        <v>53</v>
      </c>
      <c r="R7" s="14">
        <f t="shared" si="11"/>
        <v>0</v>
      </c>
      <c r="S7" s="1" t="s">
        <v>56</v>
      </c>
      <c r="T7" s="14">
        <f t="shared" si="10"/>
        <v>-1</v>
      </c>
      <c r="U7" s="1" t="s">
        <v>56</v>
      </c>
      <c r="V7" s="14">
        <f t="shared" si="0"/>
        <v>-1</v>
      </c>
      <c r="W7" s="1" t="s">
        <v>53</v>
      </c>
      <c r="X7" s="14">
        <f t="shared" si="1"/>
        <v>0</v>
      </c>
      <c r="Y7" s="1" t="s">
        <v>53</v>
      </c>
      <c r="Z7" s="14">
        <f t="shared" si="2"/>
        <v>0</v>
      </c>
      <c r="AA7" s="1" t="s">
        <v>53</v>
      </c>
      <c r="AB7" s="14">
        <f t="shared" si="3"/>
        <v>0</v>
      </c>
      <c r="AC7" s="1" t="s">
        <v>53</v>
      </c>
      <c r="AD7" s="14">
        <f t="shared" si="4"/>
        <v>0</v>
      </c>
      <c r="AE7" s="1" t="s">
        <v>52</v>
      </c>
      <c r="AF7" s="14">
        <f t="shared" si="5"/>
        <v>1</v>
      </c>
      <c r="AG7" s="1" t="s">
        <v>53</v>
      </c>
      <c r="AH7" s="14">
        <f t="shared" si="6"/>
        <v>0</v>
      </c>
      <c r="AI7" s="1" t="s">
        <v>52</v>
      </c>
      <c r="AJ7" s="14">
        <f t="shared" si="7"/>
        <v>1</v>
      </c>
      <c r="AK7" s="1" t="s">
        <v>56</v>
      </c>
      <c r="AL7" s="14">
        <f t="shared" si="8"/>
        <v>-1</v>
      </c>
      <c r="AM7" s="1" t="s">
        <v>53</v>
      </c>
      <c r="AN7" s="14">
        <f t="shared" si="9"/>
        <v>0</v>
      </c>
    </row>
    <row r="8" spans="1:50" ht="25.8" customHeight="1" x14ac:dyDescent="0.3">
      <c r="A8" s="1" t="s">
        <v>174</v>
      </c>
      <c r="B8" s="1" t="s">
        <v>256</v>
      </c>
      <c r="C8" s="1">
        <v>1</v>
      </c>
      <c r="D8" s="1" t="s">
        <v>253</v>
      </c>
      <c r="E8" s="1" t="s">
        <v>42</v>
      </c>
      <c r="F8" s="1">
        <v>54</v>
      </c>
      <c r="G8" s="1" t="s">
        <v>54</v>
      </c>
      <c r="H8" s="1" t="s">
        <v>44</v>
      </c>
      <c r="I8" s="1" t="s">
        <v>79</v>
      </c>
      <c r="J8" s="1" t="s">
        <v>46</v>
      </c>
      <c r="K8" s="1" t="s">
        <v>139</v>
      </c>
      <c r="L8" s="1" t="s">
        <v>48</v>
      </c>
      <c r="M8" s="1">
        <v>13</v>
      </c>
      <c r="N8" s="1" t="s">
        <v>61</v>
      </c>
      <c r="O8" s="1" t="s">
        <v>50</v>
      </c>
      <c r="P8" s="1" t="s">
        <v>183</v>
      </c>
      <c r="Q8" s="1" t="s">
        <v>53</v>
      </c>
      <c r="R8" s="14">
        <f t="shared" si="11"/>
        <v>0</v>
      </c>
      <c r="S8" s="1" t="s">
        <v>53</v>
      </c>
      <c r="T8" s="14">
        <f t="shared" si="10"/>
        <v>0</v>
      </c>
      <c r="U8" s="1" t="s">
        <v>52</v>
      </c>
      <c r="V8" s="14">
        <f t="shared" si="0"/>
        <v>1</v>
      </c>
      <c r="W8" s="1" t="s">
        <v>52</v>
      </c>
      <c r="X8" s="14">
        <f t="shared" si="1"/>
        <v>1</v>
      </c>
      <c r="Y8" s="1" t="s">
        <v>52</v>
      </c>
      <c r="Z8" s="14">
        <f t="shared" si="2"/>
        <v>1</v>
      </c>
      <c r="AA8" s="1" t="s">
        <v>53</v>
      </c>
      <c r="AB8" s="14">
        <f t="shared" si="3"/>
        <v>0</v>
      </c>
      <c r="AC8" s="1" t="s">
        <v>53</v>
      </c>
      <c r="AD8" s="14">
        <f t="shared" si="4"/>
        <v>0</v>
      </c>
      <c r="AE8" s="1" t="s">
        <v>53</v>
      </c>
      <c r="AF8" s="14">
        <f t="shared" si="5"/>
        <v>0</v>
      </c>
      <c r="AG8" s="1" t="s">
        <v>53</v>
      </c>
      <c r="AH8" s="14">
        <f t="shared" si="6"/>
        <v>0</v>
      </c>
      <c r="AI8" s="1" t="s">
        <v>52</v>
      </c>
      <c r="AJ8" s="14">
        <f t="shared" si="7"/>
        <v>1</v>
      </c>
      <c r="AK8" s="1" t="s">
        <v>53</v>
      </c>
      <c r="AL8" s="14">
        <f t="shared" si="8"/>
        <v>0</v>
      </c>
      <c r="AM8" s="1" t="s">
        <v>53</v>
      </c>
      <c r="AN8" s="14">
        <f t="shared" si="9"/>
        <v>0</v>
      </c>
    </row>
    <row r="9" spans="1:50" ht="25.8" customHeight="1" x14ac:dyDescent="0.3">
      <c r="A9" s="1" t="s">
        <v>174</v>
      </c>
      <c r="B9" s="1" t="s">
        <v>257</v>
      </c>
      <c r="C9" s="1">
        <v>1</v>
      </c>
      <c r="D9" s="1" t="s">
        <v>253</v>
      </c>
      <c r="E9" s="1" t="s">
        <v>42</v>
      </c>
      <c r="F9" s="1">
        <v>54</v>
      </c>
      <c r="G9" s="1" t="s">
        <v>54</v>
      </c>
      <c r="H9" s="1" t="s">
        <v>44</v>
      </c>
      <c r="I9" s="1" t="s">
        <v>45</v>
      </c>
      <c r="J9" s="1" t="s">
        <v>46</v>
      </c>
      <c r="K9" s="1" t="s">
        <v>89</v>
      </c>
      <c r="L9" s="1" t="s">
        <v>173</v>
      </c>
      <c r="M9" s="1">
        <v>2</v>
      </c>
      <c r="N9" s="1" t="s">
        <v>76</v>
      </c>
      <c r="O9" s="1" t="s">
        <v>123</v>
      </c>
      <c r="P9" s="1" t="s">
        <v>124</v>
      </c>
      <c r="Q9" s="1" t="s">
        <v>52</v>
      </c>
      <c r="R9" s="14">
        <f t="shared" si="11"/>
        <v>1</v>
      </c>
      <c r="S9" s="1" t="s">
        <v>52</v>
      </c>
      <c r="T9" s="14">
        <f t="shared" si="10"/>
        <v>1</v>
      </c>
      <c r="U9" s="1" t="s">
        <v>52</v>
      </c>
      <c r="V9" s="14">
        <f t="shared" si="0"/>
        <v>1</v>
      </c>
      <c r="W9" s="1" t="s">
        <v>52</v>
      </c>
      <c r="X9" s="14">
        <f t="shared" si="1"/>
        <v>1</v>
      </c>
      <c r="Y9" s="1" t="s">
        <v>52</v>
      </c>
      <c r="Z9" s="14">
        <f t="shared" si="2"/>
        <v>1</v>
      </c>
      <c r="AA9" s="1" t="s">
        <v>52</v>
      </c>
      <c r="AB9" s="14">
        <f t="shared" si="3"/>
        <v>1</v>
      </c>
      <c r="AC9" s="1" t="s">
        <v>52</v>
      </c>
      <c r="AD9" s="14">
        <f t="shared" si="4"/>
        <v>1</v>
      </c>
      <c r="AE9" s="1" t="s">
        <v>53</v>
      </c>
      <c r="AF9" s="14">
        <f t="shared" si="5"/>
        <v>0</v>
      </c>
      <c r="AG9" s="1" t="s">
        <v>52</v>
      </c>
      <c r="AH9" s="14">
        <f t="shared" si="6"/>
        <v>1</v>
      </c>
      <c r="AI9" s="1" t="s">
        <v>52</v>
      </c>
      <c r="AJ9" s="14">
        <f t="shared" si="7"/>
        <v>1</v>
      </c>
      <c r="AK9" s="1" t="s">
        <v>53</v>
      </c>
      <c r="AL9" s="14">
        <f t="shared" si="8"/>
        <v>0</v>
      </c>
      <c r="AM9" s="1" t="s">
        <v>53</v>
      </c>
      <c r="AN9" s="14">
        <f t="shared" si="9"/>
        <v>0</v>
      </c>
    </row>
    <row r="10" spans="1:50" ht="25.8" customHeight="1" x14ac:dyDescent="0.3">
      <c r="A10" s="1" t="s">
        <v>174</v>
      </c>
      <c r="B10" s="1" t="s">
        <v>257</v>
      </c>
      <c r="C10" s="1">
        <v>1</v>
      </c>
      <c r="D10" s="1" t="s">
        <v>253</v>
      </c>
      <c r="E10" s="1" t="s">
        <v>42</v>
      </c>
      <c r="F10" s="1">
        <v>66</v>
      </c>
      <c r="G10" s="1" t="s">
        <v>54</v>
      </c>
      <c r="H10" s="1" t="s">
        <v>44</v>
      </c>
      <c r="I10" s="1" t="s">
        <v>45</v>
      </c>
      <c r="J10" s="1" t="s">
        <v>46</v>
      </c>
      <c r="K10" s="1" t="s">
        <v>175</v>
      </c>
      <c r="L10" s="1" t="s">
        <v>173</v>
      </c>
      <c r="M10" s="1">
        <v>8</v>
      </c>
      <c r="N10" s="1" t="s">
        <v>76</v>
      </c>
      <c r="O10" s="1" t="s">
        <v>123</v>
      </c>
      <c r="P10" s="1" t="s">
        <v>124</v>
      </c>
      <c r="Q10" s="1" t="s">
        <v>52</v>
      </c>
      <c r="R10" s="14">
        <f t="shared" si="11"/>
        <v>1</v>
      </c>
      <c r="S10" s="1" t="s">
        <v>52</v>
      </c>
      <c r="T10" s="14">
        <f t="shared" si="10"/>
        <v>1</v>
      </c>
      <c r="U10" s="1" t="s">
        <v>52</v>
      </c>
      <c r="V10" s="14">
        <f t="shared" si="0"/>
        <v>1</v>
      </c>
      <c r="W10" s="1" t="s">
        <v>52</v>
      </c>
      <c r="X10" s="14">
        <f t="shared" si="1"/>
        <v>1</v>
      </c>
      <c r="Y10" s="1" t="s">
        <v>52</v>
      </c>
      <c r="Z10" s="14">
        <f t="shared" si="2"/>
        <v>1</v>
      </c>
      <c r="AA10" s="1" t="s">
        <v>53</v>
      </c>
      <c r="AB10" s="14">
        <f t="shared" si="3"/>
        <v>0</v>
      </c>
      <c r="AC10" s="1" t="s">
        <v>53</v>
      </c>
      <c r="AD10" s="14">
        <f t="shared" si="4"/>
        <v>0</v>
      </c>
      <c r="AE10" s="1" t="s">
        <v>52</v>
      </c>
      <c r="AF10" s="14">
        <f t="shared" si="5"/>
        <v>1</v>
      </c>
      <c r="AG10" s="1" t="s">
        <v>53</v>
      </c>
      <c r="AH10" s="14">
        <f t="shared" si="6"/>
        <v>0</v>
      </c>
      <c r="AI10" s="1" t="s">
        <v>52</v>
      </c>
      <c r="AJ10" s="14">
        <f t="shared" si="7"/>
        <v>1</v>
      </c>
      <c r="AK10" s="1" t="s">
        <v>56</v>
      </c>
      <c r="AL10" s="14">
        <f t="shared" si="8"/>
        <v>-1</v>
      </c>
      <c r="AM10" s="1" t="s">
        <v>53</v>
      </c>
      <c r="AN10" s="14">
        <f t="shared" si="9"/>
        <v>0</v>
      </c>
    </row>
    <row r="11" spans="1:50" ht="25.8" customHeight="1" x14ac:dyDescent="0.3">
      <c r="A11" s="1" t="s">
        <v>174</v>
      </c>
      <c r="B11" s="1" t="s">
        <v>256</v>
      </c>
      <c r="C11" s="1">
        <v>1</v>
      </c>
      <c r="D11" s="1" t="s">
        <v>253</v>
      </c>
      <c r="E11" s="1" t="s">
        <v>42</v>
      </c>
      <c r="F11" s="1">
        <v>49</v>
      </c>
      <c r="G11" s="1" t="s">
        <v>54</v>
      </c>
      <c r="H11" s="1" t="s">
        <v>44</v>
      </c>
      <c r="I11" s="1" t="s">
        <v>79</v>
      </c>
      <c r="J11" s="1" t="s">
        <v>46</v>
      </c>
      <c r="K11" s="1" t="s">
        <v>107</v>
      </c>
      <c r="L11" s="1" t="s">
        <v>173</v>
      </c>
      <c r="M11" s="1">
        <v>4</v>
      </c>
      <c r="N11" s="1" t="s">
        <v>80</v>
      </c>
      <c r="O11" s="1" t="s">
        <v>123</v>
      </c>
      <c r="P11" s="1" t="s">
        <v>124</v>
      </c>
      <c r="Q11" s="1" t="s">
        <v>53</v>
      </c>
      <c r="R11" s="14">
        <f t="shared" si="11"/>
        <v>0</v>
      </c>
      <c r="S11" s="1" t="s">
        <v>53</v>
      </c>
      <c r="T11" s="14">
        <f t="shared" si="10"/>
        <v>0</v>
      </c>
      <c r="U11" s="1" t="s">
        <v>52</v>
      </c>
      <c r="V11" s="14">
        <f t="shared" si="0"/>
        <v>1</v>
      </c>
      <c r="W11" s="1" t="s">
        <v>52</v>
      </c>
      <c r="X11" s="14">
        <f t="shared" si="1"/>
        <v>1</v>
      </c>
      <c r="Y11" s="1" t="s">
        <v>52</v>
      </c>
      <c r="Z11" s="14">
        <f t="shared" si="2"/>
        <v>1</v>
      </c>
      <c r="AA11" s="1" t="s">
        <v>52</v>
      </c>
      <c r="AB11" s="14">
        <f t="shared" si="3"/>
        <v>1</v>
      </c>
      <c r="AC11" s="1" t="s">
        <v>52</v>
      </c>
      <c r="AD11" s="14">
        <f t="shared" si="4"/>
        <v>1</v>
      </c>
      <c r="AE11" s="1" t="s">
        <v>56</v>
      </c>
      <c r="AF11" s="14">
        <f t="shared" si="5"/>
        <v>-1</v>
      </c>
      <c r="AG11" s="1" t="s">
        <v>56</v>
      </c>
      <c r="AH11" s="14">
        <f t="shared" si="6"/>
        <v>-1</v>
      </c>
      <c r="AI11" s="1" t="s">
        <v>52</v>
      </c>
      <c r="AJ11" s="14">
        <f t="shared" si="7"/>
        <v>1</v>
      </c>
      <c r="AK11" s="1" t="s">
        <v>53</v>
      </c>
      <c r="AL11" s="14">
        <f t="shared" si="8"/>
        <v>0</v>
      </c>
      <c r="AM11" s="1" t="s">
        <v>53</v>
      </c>
      <c r="AN11" s="14">
        <f t="shared" si="9"/>
        <v>0</v>
      </c>
    </row>
    <row r="12" spans="1:50" ht="25.8" customHeight="1" x14ac:dyDescent="0.3">
      <c r="A12" s="1" t="s">
        <v>174</v>
      </c>
      <c r="B12" s="1" t="s">
        <v>257</v>
      </c>
      <c r="C12" s="1">
        <v>1</v>
      </c>
      <c r="D12" s="1" t="s">
        <v>253</v>
      </c>
      <c r="E12" s="1" t="s">
        <v>42</v>
      </c>
      <c r="F12" s="1">
        <v>46</v>
      </c>
      <c r="G12" s="1" t="s">
        <v>54</v>
      </c>
      <c r="H12" s="1" t="s">
        <v>44</v>
      </c>
      <c r="I12" s="1" t="s">
        <v>45</v>
      </c>
      <c r="J12" s="1" t="s">
        <v>46</v>
      </c>
      <c r="K12" s="1" t="s">
        <v>89</v>
      </c>
      <c r="L12" s="1" t="s">
        <v>98</v>
      </c>
      <c r="M12" s="1">
        <v>3</v>
      </c>
      <c r="N12" s="1" t="s">
        <v>61</v>
      </c>
      <c r="O12" s="1" t="s">
        <v>50</v>
      </c>
      <c r="P12" s="1" t="s">
        <v>73</v>
      </c>
      <c r="Q12" s="1" t="s">
        <v>52</v>
      </c>
      <c r="R12" s="14">
        <f t="shared" si="11"/>
        <v>1</v>
      </c>
      <c r="S12" s="1" t="s">
        <v>52</v>
      </c>
      <c r="T12" s="14">
        <f t="shared" si="10"/>
        <v>1</v>
      </c>
      <c r="U12" s="1" t="s">
        <v>52</v>
      </c>
      <c r="V12" s="14">
        <f t="shared" si="0"/>
        <v>1</v>
      </c>
      <c r="W12" s="1" t="s">
        <v>52</v>
      </c>
      <c r="X12" s="14">
        <f t="shared" si="1"/>
        <v>1</v>
      </c>
      <c r="Y12" s="1" t="s">
        <v>53</v>
      </c>
      <c r="Z12" s="14">
        <f t="shared" si="2"/>
        <v>0</v>
      </c>
      <c r="AA12" s="1" t="s">
        <v>53</v>
      </c>
      <c r="AB12" s="14">
        <f t="shared" si="3"/>
        <v>0</v>
      </c>
      <c r="AC12" s="1" t="s">
        <v>53</v>
      </c>
      <c r="AD12" s="14">
        <f t="shared" si="4"/>
        <v>0</v>
      </c>
      <c r="AE12" s="1" t="s">
        <v>52</v>
      </c>
      <c r="AF12" s="14">
        <f t="shared" si="5"/>
        <v>1</v>
      </c>
      <c r="AG12" s="1" t="s">
        <v>53</v>
      </c>
      <c r="AH12" s="14">
        <f t="shared" si="6"/>
        <v>0</v>
      </c>
      <c r="AI12" s="1" t="s">
        <v>52</v>
      </c>
      <c r="AJ12" s="14">
        <f t="shared" si="7"/>
        <v>1</v>
      </c>
      <c r="AK12" s="1" t="s">
        <v>53</v>
      </c>
      <c r="AL12" s="14">
        <f t="shared" si="8"/>
        <v>0</v>
      </c>
      <c r="AM12" s="1" t="s">
        <v>53</v>
      </c>
      <c r="AN12" s="14">
        <f t="shared" si="9"/>
        <v>0</v>
      </c>
    </row>
    <row r="13" spans="1:50" ht="25.8" customHeight="1" x14ac:dyDescent="0.3">
      <c r="A13" s="1" t="s">
        <v>174</v>
      </c>
      <c r="B13" s="1" t="s">
        <v>256</v>
      </c>
      <c r="C13" s="1">
        <v>1</v>
      </c>
      <c r="D13" s="1" t="s">
        <v>253</v>
      </c>
      <c r="E13" s="1" t="s">
        <v>42</v>
      </c>
      <c r="F13" s="1">
        <v>55</v>
      </c>
      <c r="G13" s="1" t="s">
        <v>43</v>
      </c>
      <c r="H13" s="1" t="s">
        <v>44</v>
      </c>
      <c r="I13" s="1" t="s">
        <v>79</v>
      </c>
      <c r="J13" s="1" t="s">
        <v>46</v>
      </c>
      <c r="K13" s="1" t="s">
        <v>132</v>
      </c>
      <c r="L13" s="1" t="s">
        <v>173</v>
      </c>
      <c r="M13" s="1">
        <v>2</v>
      </c>
      <c r="N13" s="1" t="s">
        <v>49</v>
      </c>
      <c r="O13" s="1" t="s">
        <v>50</v>
      </c>
      <c r="P13" s="1" t="s">
        <v>133</v>
      </c>
      <c r="Q13" s="1" t="s">
        <v>53</v>
      </c>
      <c r="R13" s="14">
        <f t="shared" si="11"/>
        <v>0</v>
      </c>
      <c r="S13" s="1" t="s">
        <v>53</v>
      </c>
      <c r="T13" s="14">
        <f t="shared" si="10"/>
        <v>0</v>
      </c>
      <c r="U13" s="1" t="s">
        <v>52</v>
      </c>
      <c r="V13" s="14">
        <f t="shared" si="0"/>
        <v>1</v>
      </c>
      <c r="W13" s="1" t="s">
        <v>52</v>
      </c>
      <c r="X13" s="14">
        <f t="shared" si="1"/>
        <v>1</v>
      </c>
      <c r="Y13" s="1" t="s">
        <v>53</v>
      </c>
      <c r="Z13" s="14">
        <f t="shared" si="2"/>
        <v>0</v>
      </c>
      <c r="AA13" s="1" t="s">
        <v>53</v>
      </c>
      <c r="AB13" s="14">
        <f t="shared" si="3"/>
        <v>0</v>
      </c>
      <c r="AC13" s="1" t="s">
        <v>53</v>
      </c>
      <c r="AD13" s="14">
        <f t="shared" si="4"/>
        <v>0</v>
      </c>
      <c r="AE13" s="1" t="s">
        <v>52</v>
      </c>
      <c r="AF13" s="14">
        <f t="shared" si="5"/>
        <v>1</v>
      </c>
      <c r="AG13" s="1" t="s">
        <v>56</v>
      </c>
      <c r="AH13" s="14">
        <f t="shared" si="6"/>
        <v>-1</v>
      </c>
      <c r="AI13" s="1" t="s">
        <v>52</v>
      </c>
      <c r="AJ13" s="14">
        <f t="shared" si="7"/>
        <v>1</v>
      </c>
      <c r="AK13" s="1" t="s">
        <v>56</v>
      </c>
      <c r="AL13" s="14">
        <f t="shared" si="8"/>
        <v>-1</v>
      </c>
      <c r="AM13" s="1" t="s">
        <v>53</v>
      </c>
      <c r="AN13" s="14">
        <f t="shared" si="9"/>
        <v>0</v>
      </c>
    </row>
    <row r="14" spans="1:50" ht="25.8" customHeight="1" x14ac:dyDescent="0.3">
      <c r="A14" s="1" t="s">
        <v>174</v>
      </c>
      <c r="B14" s="1" t="s">
        <v>256</v>
      </c>
      <c r="C14" s="1">
        <v>1</v>
      </c>
      <c r="D14" s="1" t="s">
        <v>253</v>
      </c>
      <c r="E14" s="1" t="s">
        <v>42</v>
      </c>
      <c r="F14" s="1">
        <v>35</v>
      </c>
      <c r="G14" s="1" t="s">
        <v>43</v>
      </c>
      <c r="H14" s="1" t="s">
        <v>44</v>
      </c>
      <c r="I14" s="1" t="s">
        <v>79</v>
      </c>
      <c r="J14" s="1" t="s">
        <v>46</v>
      </c>
      <c r="K14" s="1" t="s">
        <v>132</v>
      </c>
      <c r="L14" s="1" t="s">
        <v>173</v>
      </c>
      <c r="M14" s="1">
        <v>4</v>
      </c>
      <c r="N14" s="1" t="s">
        <v>49</v>
      </c>
      <c r="O14" s="1" t="s">
        <v>50</v>
      </c>
      <c r="P14" s="1" t="s">
        <v>133</v>
      </c>
      <c r="Q14" s="1" t="s">
        <v>52</v>
      </c>
      <c r="R14" s="14">
        <f t="shared" si="11"/>
        <v>1</v>
      </c>
      <c r="S14" s="1" t="s">
        <v>53</v>
      </c>
      <c r="T14" s="14">
        <f t="shared" si="10"/>
        <v>0</v>
      </c>
      <c r="U14" s="1" t="s">
        <v>53</v>
      </c>
      <c r="V14" s="14">
        <f t="shared" si="0"/>
        <v>0</v>
      </c>
      <c r="W14" s="1" t="s">
        <v>52</v>
      </c>
      <c r="X14" s="14">
        <f t="shared" si="1"/>
        <v>1</v>
      </c>
      <c r="Y14" s="1" t="s">
        <v>52</v>
      </c>
      <c r="Z14" s="14">
        <f t="shared" si="2"/>
        <v>1</v>
      </c>
      <c r="AA14" s="1" t="s">
        <v>53</v>
      </c>
      <c r="AB14" s="14">
        <f t="shared" si="3"/>
        <v>0</v>
      </c>
      <c r="AC14" s="1" t="s">
        <v>53</v>
      </c>
      <c r="AD14" s="14">
        <f t="shared" si="4"/>
        <v>0</v>
      </c>
      <c r="AE14" s="1" t="s">
        <v>53</v>
      </c>
      <c r="AF14" s="14">
        <f t="shared" si="5"/>
        <v>0</v>
      </c>
      <c r="AG14" s="1" t="s">
        <v>52</v>
      </c>
      <c r="AH14" s="14">
        <f t="shared" si="6"/>
        <v>1</v>
      </c>
      <c r="AI14" s="1" t="s">
        <v>52</v>
      </c>
      <c r="AJ14" s="14">
        <f t="shared" si="7"/>
        <v>1</v>
      </c>
      <c r="AK14" s="1" t="s">
        <v>56</v>
      </c>
      <c r="AL14" s="14">
        <f t="shared" si="8"/>
        <v>-1</v>
      </c>
      <c r="AM14" s="1" t="s">
        <v>56</v>
      </c>
      <c r="AN14" s="14">
        <f t="shared" si="9"/>
        <v>-1</v>
      </c>
    </row>
    <row r="15" spans="1:50" ht="25.8" customHeight="1" x14ac:dyDescent="0.3">
      <c r="A15" s="1" t="s">
        <v>174</v>
      </c>
      <c r="B15" s="1" t="s">
        <v>256</v>
      </c>
      <c r="C15" s="1">
        <v>1</v>
      </c>
      <c r="D15" s="1" t="s">
        <v>253</v>
      </c>
      <c r="E15" s="1" t="s">
        <v>42</v>
      </c>
      <c r="F15" s="1">
        <v>64</v>
      </c>
      <c r="G15" s="1" t="s">
        <v>54</v>
      </c>
      <c r="H15" s="1" t="s">
        <v>44</v>
      </c>
      <c r="I15" s="1" t="s">
        <v>45</v>
      </c>
      <c r="J15" s="1" t="s">
        <v>46</v>
      </c>
      <c r="K15" s="1" t="s">
        <v>139</v>
      </c>
      <c r="L15" s="1" t="s">
        <v>48</v>
      </c>
      <c r="M15" s="1">
        <v>3</v>
      </c>
      <c r="N15" s="1" t="s">
        <v>61</v>
      </c>
      <c r="O15" s="1" t="s">
        <v>123</v>
      </c>
      <c r="P15" s="1" t="s">
        <v>124</v>
      </c>
      <c r="Q15" s="1" t="s">
        <v>53</v>
      </c>
      <c r="R15" s="14">
        <f t="shared" si="11"/>
        <v>0</v>
      </c>
      <c r="S15" s="1" t="s">
        <v>52</v>
      </c>
      <c r="T15" s="14">
        <f t="shared" si="10"/>
        <v>1</v>
      </c>
      <c r="U15" s="1" t="s">
        <v>52</v>
      </c>
      <c r="V15" s="14">
        <f t="shared" si="0"/>
        <v>1</v>
      </c>
      <c r="W15" s="1" t="s">
        <v>52</v>
      </c>
      <c r="X15" s="14">
        <f t="shared" si="1"/>
        <v>1</v>
      </c>
      <c r="Y15" s="1" t="s">
        <v>52</v>
      </c>
      <c r="Z15" s="14">
        <f t="shared" si="2"/>
        <v>1</v>
      </c>
      <c r="AA15" s="1" t="s">
        <v>52</v>
      </c>
      <c r="AB15" s="14">
        <f t="shared" si="3"/>
        <v>1</v>
      </c>
      <c r="AC15" s="1" t="s">
        <v>52</v>
      </c>
      <c r="AD15" s="14">
        <f t="shared" si="4"/>
        <v>1</v>
      </c>
      <c r="AE15" s="1" t="s">
        <v>52</v>
      </c>
      <c r="AF15" s="14">
        <f t="shared" si="5"/>
        <v>1</v>
      </c>
      <c r="AG15" s="1" t="s">
        <v>56</v>
      </c>
      <c r="AH15" s="14">
        <f t="shared" si="6"/>
        <v>-1</v>
      </c>
      <c r="AI15" s="1" t="s">
        <v>52</v>
      </c>
      <c r="AJ15" s="14">
        <f t="shared" si="7"/>
        <v>1</v>
      </c>
      <c r="AK15" s="1" t="s">
        <v>52</v>
      </c>
      <c r="AL15" s="14">
        <f t="shared" si="8"/>
        <v>1</v>
      </c>
      <c r="AM15" s="1" t="s">
        <v>52</v>
      </c>
      <c r="AN15" s="14">
        <f t="shared" si="9"/>
        <v>1</v>
      </c>
    </row>
    <row r="16" spans="1:50" ht="25.8" customHeight="1" x14ac:dyDescent="0.3">
      <c r="A16" s="1" t="s">
        <v>174</v>
      </c>
      <c r="B16" s="1" t="s">
        <v>257</v>
      </c>
      <c r="C16" s="1">
        <v>1</v>
      </c>
      <c r="D16" s="1" t="s">
        <v>253</v>
      </c>
      <c r="E16" s="1" t="s">
        <v>42</v>
      </c>
      <c r="F16" s="1">
        <v>56</v>
      </c>
      <c r="G16" s="1" t="s">
        <v>43</v>
      </c>
      <c r="H16" s="1" t="s">
        <v>44</v>
      </c>
      <c r="I16" s="1" t="s">
        <v>45</v>
      </c>
      <c r="J16" s="1" t="s">
        <v>46</v>
      </c>
      <c r="K16" s="1" t="s">
        <v>132</v>
      </c>
      <c r="L16" s="1" t="s">
        <v>60</v>
      </c>
      <c r="M16" s="1">
        <v>3</v>
      </c>
      <c r="N16" s="1" t="s">
        <v>49</v>
      </c>
      <c r="O16" s="1" t="s">
        <v>123</v>
      </c>
      <c r="P16" s="1" t="s">
        <v>124</v>
      </c>
      <c r="Q16" s="1" t="s">
        <v>52</v>
      </c>
      <c r="R16" s="14">
        <f t="shared" si="11"/>
        <v>1</v>
      </c>
      <c r="S16" s="1" t="s">
        <v>52</v>
      </c>
      <c r="T16" s="14">
        <f t="shared" si="10"/>
        <v>1</v>
      </c>
      <c r="U16" s="1" t="s">
        <v>52</v>
      </c>
      <c r="V16" s="14">
        <f t="shared" si="0"/>
        <v>1</v>
      </c>
      <c r="W16" s="1" t="s">
        <v>52</v>
      </c>
      <c r="X16" s="14">
        <f t="shared" si="1"/>
        <v>1</v>
      </c>
      <c r="Y16" s="1" t="s">
        <v>53</v>
      </c>
      <c r="Z16" s="14">
        <f t="shared" si="2"/>
        <v>0</v>
      </c>
      <c r="AA16" s="1" t="s">
        <v>53</v>
      </c>
      <c r="AB16" s="14">
        <f t="shared" si="3"/>
        <v>0</v>
      </c>
      <c r="AC16" s="1" t="s">
        <v>53</v>
      </c>
      <c r="AD16" s="14">
        <f t="shared" si="4"/>
        <v>0</v>
      </c>
      <c r="AE16" s="1" t="s">
        <v>53</v>
      </c>
      <c r="AF16" s="14">
        <f t="shared" si="5"/>
        <v>0</v>
      </c>
      <c r="AG16" s="1" t="s">
        <v>53</v>
      </c>
      <c r="AH16" s="14">
        <f t="shared" si="6"/>
        <v>0</v>
      </c>
      <c r="AI16" s="1" t="s">
        <v>52</v>
      </c>
      <c r="AJ16" s="14">
        <f t="shared" si="7"/>
        <v>1</v>
      </c>
      <c r="AK16" s="1" t="s">
        <v>53</v>
      </c>
      <c r="AL16" s="14">
        <f t="shared" si="8"/>
        <v>0</v>
      </c>
      <c r="AM16" s="1" t="s">
        <v>53</v>
      </c>
      <c r="AN16" s="14">
        <f t="shared" si="9"/>
        <v>0</v>
      </c>
    </row>
    <row r="17" spans="1:40" ht="25.8" customHeight="1" x14ac:dyDescent="0.3">
      <c r="A17" s="1" t="s">
        <v>174</v>
      </c>
      <c r="B17" s="1" t="s">
        <v>257</v>
      </c>
      <c r="C17" s="1">
        <v>1</v>
      </c>
      <c r="D17" s="1" t="s">
        <v>253</v>
      </c>
      <c r="E17" s="1" t="s">
        <v>42</v>
      </c>
      <c r="F17" s="1">
        <v>42</v>
      </c>
      <c r="G17" s="1" t="s">
        <v>54</v>
      </c>
      <c r="H17" s="1" t="s">
        <v>44</v>
      </c>
      <c r="I17" s="1" t="s">
        <v>45</v>
      </c>
      <c r="J17" s="1" t="s">
        <v>46</v>
      </c>
      <c r="K17" s="1" t="s">
        <v>107</v>
      </c>
      <c r="L17" s="1" t="s">
        <v>48</v>
      </c>
      <c r="M17" s="1">
        <v>4</v>
      </c>
      <c r="N17" s="1" t="s">
        <v>61</v>
      </c>
      <c r="O17" s="1" t="s">
        <v>50</v>
      </c>
      <c r="P17" s="1" t="s">
        <v>73</v>
      </c>
      <c r="Q17" s="1" t="s">
        <v>56</v>
      </c>
      <c r="R17" s="14">
        <f t="shared" si="11"/>
        <v>-1</v>
      </c>
      <c r="S17" s="1" t="s">
        <v>56</v>
      </c>
      <c r="T17" s="14">
        <f t="shared" si="10"/>
        <v>-1</v>
      </c>
      <c r="U17" s="1" t="s">
        <v>53</v>
      </c>
      <c r="V17" s="14">
        <f t="shared" si="0"/>
        <v>0</v>
      </c>
      <c r="W17" s="1" t="s">
        <v>52</v>
      </c>
      <c r="X17" s="14">
        <f t="shared" si="1"/>
        <v>1</v>
      </c>
      <c r="Y17" s="1" t="s">
        <v>56</v>
      </c>
      <c r="Z17" s="14">
        <f t="shared" si="2"/>
        <v>-1</v>
      </c>
      <c r="AA17" s="1" t="s">
        <v>56</v>
      </c>
      <c r="AB17" s="14">
        <f t="shared" si="3"/>
        <v>-1</v>
      </c>
      <c r="AC17" s="1" t="s">
        <v>56</v>
      </c>
      <c r="AD17" s="14">
        <f t="shared" si="4"/>
        <v>-1</v>
      </c>
      <c r="AE17" s="1" t="s">
        <v>56</v>
      </c>
      <c r="AF17" s="14">
        <f t="shared" si="5"/>
        <v>-1</v>
      </c>
      <c r="AG17" s="1" t="s">
        <v>56</v>
      </c>
      <c r="AH17" s="14">
        <f t="shared" si="6"/>
        <v>-1</v>
      </c>
      <c r="AI17" s="1" t="s">
        <v>52</v>
      </c>
      <c r="AJ17" s="14">
        <f t="shared" si="7"/>
        <v>1</v>
      </c>
      <c r="AK17" s="1" t="s">
        <v>56</v>
      </c>
      <c r="AL17" s="14">
        <f t="shared" si="8"/>
        <v>-1</v>
      </c>
      <c r="AM17" s="1" t="s">
        <v>56</v>
      </c>
      <c r="AN17" s="14">
        <f t="shared" si="9"/>
        <v>-1</v>
      </c>
    </row>
    <row r="18" spans="1:40" ht="25.8" customHeight="1" x14ac:dyDescent="0.3">
      <c r="A18" s="1" t="s">
        <v>174</v>
      </c>
      <c r="B18" s="1" t="s">
        <v>256</v>
      </c>
      <c r="C18" s="1">
        <v>1</v>
      </c>
      <c r="D18" s="1" t="s">
        <v>253</v>
      </c>
      <c r="E18" s="1" t="s">
        <v>42</v>
      </c>
      <c r="F18" s="1">
        <v>30</v>
      </c>
      <c r="G18" s="1" t="s">
        <v>43</v>
      </c>
      <c r="H18" s="1" t="s">
        <v>44</v>
      </c>
      <c r="I18" s="1" t="s">
        <v>79</v>
      </c>
      <c r="J18" s="1" t="s">
        <v>46</v>
      </c>
      <c r="K18" s="1" t="s">
        <v>89</v>
      </c>
      <c r="L18" s="1" t="s">
        <v>173</v>
      </c>
      <c r="M18" s="1">
        <v>4</v>
      </c>
      <c r="N18" s="1" t="s">
        <v>49</v>
      </c>
      <c r="O18" s="1" t="s">
        <v>50</v>
      </c>
      <c r="P18" s="1" t="s">
        <v>51</v>
      </c>
      <c r="Q18" s="1" t="s">
        <v>52</v>
      </c>
      <c r="R18" s="14">
        <f t="shared" si="11"/>
        <v>1</v>
      </c>
      <c r="S18" s="1" t="s">
        <v>52</v>
      </c>
      <c r="T18" s="14">
        <f t="shared" si="10"/>
        <v>1</v>
      </c>
      <c r="U18" s="1" t="s">
        <v>52</v>
      </c>
      <c r="V18" s="14">
        <f t="shared" si="0"/>
        <v>1</v>
      </c>
      <c r="W18" s="1" t="s">
        <v>52</v>
      </c>
      <c r="X18" s="14">
        <f t="shared" si="1"/>
        <v>1</v>
      </c>
      <c r="Y18" s="1" t="s">
        <v>52</v>
      </c>
      <c r="Z18" s="14">
        <f t="shared" si="2"/>
        <v>1</v>
      </c>
      <c r="AA18" s="1" t="s">
        <v>52</v>
      </c>
      <c r="AB18" s="14">
        <f t="shared" si="3"/>
        <v>1</v>
      </c>
      <c r="AC18" s="1" t="s">
        <v>52</v>
      </c>
      <c r="AD18" s="14">
        <f t="shared" si="4"/>
        <v>1</v>
      </c>
      <c r="AE18" s="1" t="s">
        <v>53</v>
      </c>
      <c r="AF18" s="14">
        <f t="shared" si="5"/>
        <v>0</v>
      </c>
      <c r="AG18" s="1" t="s">
        <v>53</v>
      </c>
      <c r="AH18" s="14">
        <f t="shared" si="6"/>
        <v>0</v>
      </c>
      <c r="AI18" s="1" t="s">
        <v>52</v>
      </c>
      <c r="AJ18" s="14">
        <f t="shared" si="7"/>
        <v>1</v>
      </c>
      <c r="AK18" s="1" t="s">
        <v>53</v>
      </c>
      <c r="AL18" s="14">
        <f t="shared" si="8"/>
        <v>0</v>
      </c>
      <c r="AM18" s="1" t="s">
        <v>53</v>
      </c>
      <c r="AN18" s="14">
        <f t="shared" si="9"/>
        <v>0</v>
      </c>
    </row>
    <row r="19" spans="1:40" ht="25.8" customHeight="1" x14ac:dyDescent="0.3">
      <c r="A19" s="1" t="s">
        <v>174</v>
      </c>
      <c r="B19" s="1" t="s">
        <v>256</v>
      </c>
      <c r="C19" s="1">
        <v>1</v>
      </c>
      <c r="D19" s="1" t="s">
        <v>253</v>
      </c>
      <c r="E19" s="1" t="s">
        <v>42</v>
      </c>
      <c r="F19" s="1">
        <v>35</v>
      </c>
      <c r="G19" s="1" t="s">
        <v>43</v>
      </c>
      <c r="H19" s="1" t="s">
        <v>44</v>
      </c>
      <c r="I19" s="1" t="s">
        <v>79</v>
      </c>
      <c r="J19" s="1" t="s">
        <v>46</v>
      </c>
      <c r="K19" s="1" t="s">
        <v>89</v>
      </c>
      <c r="L19" s="1" t="s">
        <v>173</v>
      </c>
      <c r="M19" s="1">
        <v>4</v>
      </c>
      <c r="N19" s="1" t="s">
        <v>49</v>
      </c>
      <c r="O19" s="1" t="s">
        <v>123</v>
      </c>
      <c r="P19" s="1" t="s">
        <v>124</v>
      </c>
      <c r="Q19" s="1" t="s">
        <v>52</v>
      </c>
      <c r="R19" s="14">
        <f t="shared" si="11"/>
        <v>1</v>
      </c>
      <c r="S19" s="1" t="s">
        <v>52</v>
      </c>
      <c r="T19" s="14">
        <f t="shared" si="10"/>
        <v>1</v>
      </c>
      <c r="U19" s="1" t="s">
        <v>52</v>
      </c>
      <c r="V19" s="14">
        <f t="shared" si="0"/>
        <v>1</v>
      </c>
      <c r="W19" s="1" t="s">
        <v>52</v>
      </c>
      <c r="X19" s="14">
        <f t="shared" si="1"/>
        <v>1</v>
      </c>
      <c r="Y19" s="1" t="s">
        <v>52</v>
      </c>
      <c r="Z19" s="14">
        <f t="shared" si="2"/>
        <v>1</v>
      </c>
      <c r="AA19" s="1" t="s">
        <v>52</v>
      </c>
      <c r="AB19" s="14">
        <f t="shared" si="3"/>
        <v>1</v>
      </c>
      <c r="AC19" s="1" t="s">
        <v>52</v>
      </c>
      <c r="AD19" s="14">
        <f t="shared" si="4"/>
        <v>1</v>
      </c>
      <c r="AE19" s="1" t="s">
        <v>53</v>
      </c>
      <c r="AF19" s="14">
        <f t="shared" si="5"/>
        <v>0</v>
      </c>
      <c r="AG19" s="1" t="s">
        <v>53</v>
      </c>
      <c r="AH19" s="14">
        <f t="shared" si="6"/>
        <v>0</v>
      </c>
      <c r="AI19" s="1" t="s">
        <v>52</v>
      </c>
      <c r="AJ19" s="14">
        <f t="shared" si="7"/>
        <v>1</v>
      </c>
      <c r="AK19" s="1" t="s">
        <v>53</v>
      </c>
      <c r="AL19" s="14">
        <f t="shared" si="8"/>
        <v>0</v>
      </c>
      <c r="AM19" s="1" t="s">
        <v>53</v>
      </c>
      <c r="AN19" s="14">
        <f t="shared" si="9"/>
        <v>0</v>
      </c>
    </row>
    <row r="20" spans="1:40" ht="25.8" customHeight="1" x14ac:dyDescent="0.3">
      <c r="A20" s="1" t="s">
        <v>174</v>
      </c>
      <c r="B20" s="1" t="s">
        <v>256</v>
      </c>
      <c r="C20" s="1">
        <v>1</v>
      </c>
      <c r="D20" s="1" t="s">
        <v>253</v>
      </c>
      <c r="E20" s="1" t="s">
        <v>42</v>
      </c>
      <c r="F20" s="1">
        <v>23</v>
      </c>
      <c r="G20" s="1" t="s">
        <v>54</v>
      </c>
      <c r="H20" s="1" t="s">
        <v>44</v>
      </c>
      <c r="I20" s="1" t="s">
        <v>45</v>
      </c>
      <c r="J20" s="1" t="s">
        <v>94</v>
      </c>
      <c r="K20" s="1" t="s">
        <v>89</v>
      </c>
      <c r="L20" s="1" t="s">
        <v>48</v>
      </c>
      <c r="M20" s="1">
        <v>6</v>
      </c>
      <c r="N20" s="1" t="s">
        <v>49</v>
      </c>
      <c r="O20" s="1" t="s">
        <v>50</v>
      </c>
      <c r="P20" s="1" t="s">
        <v>73</v>
      </c>
      <c r="Q20" s="1" t="s">
        <v>52</v>
      </c>
      <c r="R20" s="14">
        <f t="shared" si="11"/>
        <v>1</v>
      </c>
      <c r="S20" s="1" t="s">
        <v>52</v>
      </c>
      <c r="T20" s="14">
        <f t="shared" si="10"/>
        <v>1</v>
      </c>
      <c r="U20" s="1" t="s">
        <v>52</v>
      </c>
      <c r="V20" s="14">
        <f t="shared" si="0"/>
        <v>1</v>
      </c>
      <c r="W20" s="1" t="s">
        <v>52</v>
      </c>
      <c r="X20" s="14">
        <f t="shared" si="1"/>
        <v>1</v>
      </c>
      <c r="Y20" s="1" t="s">
        <v>53</v>
      </c>
      <c r="Z20" s="14">
        <f t="shared" si="2"/>
        <v>0</v>
      </c>
      <c r="AA20" s="1" t="s">
        <v>52</v>
      </c>
      <c r="AB20" s="14">
        <f t="shared" si="3"/>
        <v>1</v>
      </c>
      <c r="AC20" s="1" t="s">
        <v>52</v>
      </c>
      <c r="AD20" s="14">
        <f t="shared" si="4"/>
        <v>1</v>
      </c>
      <c r="AE20" s="1" t="s">
        <v>53</v>
      </c>
      <c r="AF20" s="14">
        <f t="shared" si="5"/>
        <v>0</v>
      </c>
      <c r="AG20" s="1" t="s">
        <v>56</v>
      </c>
      <c r="AH20" s="14">
        <f t="shared" si="6"/>
        <v>-1</v>
      </c>
      <c r="AI20" s="1" t="s">
        <v>52</v>
      </c>
      <c r="AJ20" s="14">
        <f t="shared" si="7"/>
        <v>1</v>
      </c>
      <c r="AK20" s="1" t="s">
        <v>56</v>
      </c>
      <c r="AL20" s="14">
        <f t="shared" si="8"/>
        <v>-1</v>
      </c>
      <c r="AM20" s="1" t="s">
        <v>52</v>
      </c>
      <c r="AN20" s="14">
        <f t="shared" si="9"/>
        <v>1</v>
      </c>
    </row>
    <row r="21" spans="1:40" ht="25.8" customHeight="1" x14ac:dyDescent="0.3">
      <c r="A21" s="1" t="s">
        <v>174</v>
      </c>
      <c r="B21" s="1" t="s">
        <v>258</v>
      </c>
      <c r="C21" s="1">
        <v>1</v>
      </c>
      <c r="D21" s="1" t="s">
        <v>253</v>
      </c>
      <c r="E21" s="1" t="s">
        <v>42</v>
      </c>
      <c r="F21" s="1">
        <v>12</v>
      </c>
      <c r="G21" s="1" t="s">
        <v>43</v>
      </c>
      <c r="H21" s="1" t="s">
        <v>44</v>
      </c>
      <c r="I21" s="1" t="s">
        <v>45</v>
      </c>
      <c r="J21" s="1" t="s">
        <v>46</v>
      </c>
      <c r="K21" s="1" t="s">
        <v>89</v>
      </c>
      <c r="L21" s="1" t="s">
        <v>173</v>
      </c>
      <c r="M21" s="1">
        <v>7</v>
      </c>
      <c r="N21" s="1" t="s">
        <v>49</v>
      </c>
      <c r="O21" s="1" t="s">
        <v>50</v>
      </c>
      <c r="P21" s="1" t="s">
        <v>51</v>
      </c>
      <c r="Q21" s="1" t="s">
        <v>52</v>
      </c>
      <c r="R21" s="14">
        <f t="shared" si="11"/>
        <v>1</v>
      </c>
      <c r="S21" s="1" t="s">
        <v>52</v>
      </c>
      <c r="T21" s="14">
        <f t="shared" si="10"/>
        <v>1</v>
      </c>
      <c r="U21" s="1" t="s">
        <v>52</v>
      </c>
      <c r="V21" s="14">
        <f t="shared" si="0"/>
        <v>1</v>
      </c>
      <c r="W21" s="1" t="s">
        <v>52</v>
      </c>
      <c r="X21" s="14">
        <f t="shared" si="1"/>
        <v>1</v>
      </c>
      <c r="Y21" s="1" t="s">
        <v>52</v>
      </c>
      <c r="Z21" s="14">
        <f t="shared" si="2"/>
        <v>1</v>
      </c>
      <c r="AA21" s="1" t="s">
        <v>53</v>
      </c>
      <c r="AB21" s="14">
        <f t="shared" si="3"/>
        <v>0</v>
      </c>
      <c r="AC21" s="1" t="s">
        <v>53</v>
      </c>
      <c r="AD21" s="14">
        <f t="shared" si="4"/>
        <v>0</v>
      </c>
      <c r="AE21" s="1" t="s">
        <v>53</v>
      </c>
      <c r="AF21" s="14">
        <f t="shared" si="5"/>
        <v>0</v>
      </c>
      <c r="AG21" s="1" t="s">
        <v>53</v>
      </c>
      <c r="AH21" s="14">
        <f t="shared" si="6"/>
        <v>0</v>
      </c>
      <c r="AI21" s="1" t="s">
        <v>52</v>
      </c>
      <c r="AJ21" s="14">
        <f t="shared" si="7"/>
        <v>1</v>
      </c>
      <c r="AK21" s="1" t="s">
        <v>56</v>
      </c>
      <c r="AL21" s="14">
        <f t="shared" si="8"/>
        <v>-1</v>
      </c>
      <c r="AM21" s="1" t="s">
        <v>52</v>
      </c>
      <c r="AN21" s="14">
        <f t="shared" si="9"/>
        <v>1</v>
      </c>
    </row>
    <row r="22" spans="1:40" ht="25.8" customHeight="1" x14ac:dyDescent="0.3">
      <c r="A22" s="1" t="s">
        <v>174</v>
      </c>
      <c r="B22" s="1" t="s">
        <v>258</v>
      </c>
      <c r="C22" s="1">
        <v>1</v>
      </c>
      <c r="D22" s="1" t="s">
        <v>253</v>
      </c>
      <c r="E22" s="1" t="s">
        <v>42</v>
      </c>
      <c r="F22" s="1">
        <v>16</v>
      </c>
      <c r="G22" s="1" t="s">
        <v>43</v>
      </c>
      <c r="H22" s="1" t="s">
        <v>44</v>
      </c>
      <c r="I22" s="1" t="s">
        <v>45</v>
      </c>
      <c r="J22" s="1" t="s">
        <v>94</v>
      </c>
      <c r="K22" s="1" t="s">
        <v>47</v>
      </c>
      <c r="L22" s="1" t="s">
        <v>173</v>
      </c>
      <c r="M22" s="1">
        <v>7</v>
      </c>
      <c r="N22" s="1" t="s">
        <v>49</v>
      </c>
      <c r="O22" s="1" t="s">
        <v>50</v>
      </c>
      <c r="P22" s="1" t="s">
        <v>51</v>
      </c>
      <c r="Q22" s="1" t="s">
        <v>52</v>
      </c>
      <c r="R22" s="14">
        <f t="shared" si="11"/>
        <v>1</v>
      </c>
      <c r="S22" s="1" t="s">
        <v>52</v>
      </c>
      <c r="T22" s="14">
        <f t="shared" si="10"/>
        <v>1</v>
      </c>
      <c r="U22" s="1" t="s">
        <v>52</v>
      </c>
      <c r="V22" s="14">
        <f t="shared" si="0"/>
        <v>1</v>
      </c>
      <c r="W22" s="1" t="s">
        <v>52</v>
      </c>
      <c r="X22" s="14">
        <f t="shared" si="1"/>
        <v>1</v>
      </c>
      <c r="Y22" s="1" t="s">
        <v>53</v>
      </c>
      <c r="Z22" s="14">
        <f t="shared" si="2"/>
        <v>0</v>
      </c>
      <c r="AA22" s="1" t="s">
        <v>52</v>
      </c>
      <c r="AB22" s="14">
        <f t="shared" si="3"/>
        <v>1</v>
      </c>
      <c r="AC22" s="1" t="s">
        <v>52</v>
      </c>
      <c r="AD22" s="14">
        <f t="shared" si="4"/>
        <v>1</v>
      </c>
      <c r="AE22" s="1" t="s">
        <v>53</v>
      </c>
      <c r="AF22" s="14">
        <f t="shared" si="5"/>
        <v>0</v>
      </c>
      <c r="AG22" s="1" t="s">
        <v>53</v>
      </c>
      <c r="AH22" s="14">
        <f t="shared" si="6"/>
        <v>0</v>
      </c>
      <c r="AI22" s="1" t="s">
        <v>52</v>
      </c>
      <c r="AJ22" s="14">
        <f t="shared" si="7"/>
        <v>1</v>
      </c>
      <c r="AK22" s="1" t="s">
        <v>56</v>
      </c>
      <c r="AL22" s="14">
        <f t="shared" si="8"/>
        <v>-1</v>
      </c>
      <c r="AM22" s="1" t="s">
        <v>52</v>
      </c>
      <c r="AN22" s="14">
        <f t="shared" si="9"/>
        <v>1</v>
      </c>
    </row>
    <row r="23" spans="1:40" ht="25.8" customHeight="1" x14ac:dyDescent="0.3">
      <c r="A23" s="1" t="s">
        <v>41</v>
      </c>
      <c r="B23" s="1" t="s">
        <v>259</v>
      </c>
      <c r="C23" s="1">
        <v>1</v>
      </c>
      <c r="D23" s="1" t="s">
        <v>253</v>
      </c>
      <c r="E23" s="1" t="s">
        <v>42</v>
      </c>
      <c r="F23" s="1">
        <v>25</v>
      </c>
      <c r="G23" s="1" t="s">
        <v>54</v>
      </c>
      <c r="H23" s="1" t="s">
        <v>44</v>
      </c>
      <c r="I23" s="1" t="s">
        <v>45</v>
      </c>
      <c r="J23" s="1" t="s">
        <v>46</v>
      </c>
      <c r="K23" s="1" t="s">
        <v>47</v>
      </c>
      <c r="L23" s="1" t="s">
        <v>60</v>
      </c>
      <c r="M23" s="1">
        <v>7</v>
      </c>
      <c r="N23" s="1" t="s">
        <v>80</v>
      </c>
      <c r="O23" s="1" t="s">
        <v>50</v>
      </c>
      <c r="P23" s="1" t="s">
        <v>84</v>
      </c>
      <c r="Q23" s="1" t="s">
        <v>53</v>
      </c>
      <c r="R23" s="14">
        <f t="shared" si="11"/>
        <v>0</v>
      </c>
      <c r="S23" s="1" t="s">
        <v>52</v>
      </c>
      <c r="T23" s="14">
        <f t="shared" si="10"/>
        <v>1</v>
      </c>
      <c r="U23" s="1" t="s">
        <v>56</v>
      </c>
      <c r="V23" s="14">
        <f t="shared" si="0"/>
        <v>-1</v>
      </c>
      <c r="W23" s="1" t="s">
        <v>52</v>
      </c>
      <c r="X23" s="14">
        <f t="shared" si="1"/>
        <v>1</v>
      </c>
      <c r="Y23" s="1" t="s">
        <v>53</v>
      </c>
      <c r="Z23" s="14">
        <f t="shared" si="2"/>
        <v>0</v>
      </c>
      <c r="AA23" s="1" t="s">
        <v>53</v>
      </c>
      <c r="AB23" s="14">
        <f t="shared" si="3"/>
        <v>0</v>
      </c>
      <c r="AC23" s="1" t="s">
        <v>56</v>
      </c>
      <c r="AD23" s="14">
        <f t="shared" si="4"/>
        <v>-1</v>
      </c>
      <c r="AE23" s="1" t="s">
        <v>53</v>
      </c>
      <c r="AF23" s="14">
        <f t="shared" si="5"/>
        <v>0</v>
      </c>
      <c r="AG23" s="1" t="s">
        <v>56</v>
      </c>
      <c r="AH23" s="14">
        <f t="shared" si="6"/>
        <v>-1</v>
      </c>
      <c r="AI23" s="1" t="s">
        <v>52</v>
      </c>
      <c r="AJ23" s="14">
        <f t="shared" si="7"/>
        <v>1</v>
      </c>
      <c r="AK23" s="1" t="s">
        <v>53</v>
      </c>
      <c r="AL23" s="14">
        <f t="shared" si="8"/>
        <v>0</v>
      </c>
      <c r="AM23" s="1" t="s">
        <v>53</v>
      </c>
      <c r="AN23" s="14">
        <f t="shared" si="9"/>
        <v>0</v>
      </c>
    </row>
    <row r="24" spans="1:40" ht="25.8" customHeight="1" x14ac:dyDescent="0.3">
      <c r="A24" s="1" t="s">
        <v>41</v>
      </c>
      <c r="B24" s="1" t="s">
        <v>260</v>
      </c>
      <c r="C24" s="1">
        <v>2</v>
      </c>
      <c r="D24" s="1" t="s">
        <v>253</v>
      </c>
      <c r="E24" s="1" t="s">
        <v>42</v>
      </c>
      <c r="F24" s="1">
        <v>19</v>
      </c>
      <c r="G24" s="1" t="s">
        <v>54</v>
      </c>
      <c r="H24" s="1" t="s">
        <v>44</v>
      </c>
      <c r="I24" s="1" t="s">
        <v>45</v>
      </c>
      <c r="J24" s="1" t="s">
        <v>46</v>
      </c>
      <c r="K24" s="1" t="s">
        <v>47</v>
      </c>
      <c r="L24" s="1" t="s">
        <v>48</v>
      </c>
      <c r="M24" s="1">
        <v>5</v>
      </c>
      <c r="N24" s="1" t="s">
        <v>80</v>
      </c>
      <c r="O24" s="1" t="s">
        <v>50</v>
      </c>
      <c r="P24" s="1" t="s">
        <v>84</v>
      </c>
      <c r="Q24" s="1" t="s">
        <v>53</v>
      </c>
      <c r="R24" s="14">
        <f t="shared" si="11"/>
        <v>0</v>
      </c>
      <c r="S24" s="1" t="s">
        <v>56</v>
      </c>
      <c r="T24" s="14">
        <f t="shared" si="10"/>
        <v>-1</v>
      </c>
      <c r="U24" s="1" t="s">
        <v>52</v>
      </c>
      <c r="V24" s="14">
        <f t="shared" si="0"/>
        <v>1</v>
      </c>
      <c r="W24" s="1" t="s">
        <v>52</v>
      </c>
      <c r="X24" s="14">
        <f t="shared" si="1"/>
        <v>1</v>
      </c>
      <c r="Y24" s="1" t="s">
        <v>52</v>
      </c>
      <c r="Z24" s="14">
        <f t="shared" si="2"/>
        <v>1</v>
      </c>
      <c r="AA24" s="1" t="s">
        <v>52</v>
      </c>
      <c r="AB24" s="14">
        <f t="shared" si="3"/>
        <v>1</v>
      </c>
      <c r="AC24" s="1" t="s">
        <v>53</v>
      </c>
      <c r="AD24" s="14">
        <f t="shared" si="4"/>
        <v>0</v>
      </c>
      <c r="AE24" s="1" t="s">
        <v>53</v>
      </c>
      <c r="AF24" s="14">
        <f t="shared" si="5"/>
        <v>0</v>
      </c>
      <c r="AG24" s="1" t="s">
        <v>53</v>
      </c>
      <c r="AH24" s="14">
        <f t="shared" si="6"/>
        <v>0</v>
      </c>
      <c r="AI24" s="1" t="s">
        <v>52</v>
      </c>
      <c r="AJ24" s="14">
        <f t="shared" si="7"/>
        <v>1</v>
      </c>
      <c r="AK24" s="1" t="s">
        <v>53</v>
      </c>
      <c r="AL24" s="14">
        <f t="shared" si="8"/>
        <v>0</v>
      </c>
      <c r="AM24" s="1" t="s">
        <v>53</v>
      </c>
      <c r="AN24" s="14">
        <f t="shared" si="9"/>
        <v>0</v>
      </c>
    </row>
    <row r="25" spans="1:40" ht="25.8" customHeight="1" x14ac:dyDescent="0.3">
      <c r="A25" s="1" t="s">
        <v>41</v>
      </c>
      <c r="B25" s="1" t="s">
        <v>261</v>
      </c>
      <c r="C25" s="1">
        <v>2</v>
      </c>
      <c r="D25" s="1" t="s">
        <v>253</v>
      </c>
      <c r="E25" s="1" t="s">
        <v>42</v>
      </c>
      <c r="F25" s="1">
        <v>27</v>
      </c>
      <c r="G25" s="1" t="s">
        <v>43</v>
      </c>
      <c r="H25" s="1" t="s">
        <v>44</v>
      </c>
      <c r="I25" s="1" t="s">
        <v>45</v>
      </c>
      <c r="J25" s="1" t="s">
        <v>46</v>
      </c>
      <c r="K25" s="1" t="s">
        <v>107</v>
      </c>
      <c r="L25" s="1" t="s">
        <v>60</v>
      </c>
      <c r="M25" s="1">
        <v>4</v>
      </c>
      <c r="N25" s="1" t="s">
        <v>61</v>
      </c>
      <c r="O25" s="1" t="s">
        <v>50</v>
      </c>
      <c r="P25" s="1" t="s">
        <v>64</v>
      </c>
      <c r="Q25" s="1" t="s">
        <v>52</v>
      </c>
      <c r="R25" s="14">
        <f t="shared" si="11"/>
        <v>1</v>
      </c>
      <c r="S25" s="1" t="s">
        <v>53</v>
      </c>
      <c r="T25" s="14">
        <f t="shared" si="10"/>
        <v>0</v>
      </c>
      <c r="U25" s="1" t="s">
        <v>53</v>
      </c>
      <c r="V25" s="14">
        <f t="shared" si="0"/>
        <v>0</v>
      </c>
      <c r="W25" s="1" t="s">
        <v>52</v>
      </c>
      <c r="X25" s="14">
        <f t="shared" si="1"/>
        <v>1</v>
      </c>
      <c r="Y25" s="1" t="s">
        <v>53</v>
      </c>
      <c r="Z25" s="14">
        <f t="shared" si="2"/>
        <v>0</v>
      </c>
      <c r="AA25" s="1" t="s">
        <v>52</v>
      </c>
      <c r="AB25" s="14">
        <f t="shared" si="3"/>
        <v>1</v>
      </c>
      <c r="AC25" s="1" t="s">
        <v>53</v>
      </c>
      <c r="AD25" s="14">
        <f t="shared" si="4"/>
        <v>0</v>
      </c>
      <c r="AE25" s="1" t="s">
        <v>53</v>
      </c>
      <c r="AF25" s="14">
        <f t="shared" si="5"/>
        <v>0</v>
      </c>
      <c r="AG25" s="1" t="s">
        <v>56</v>
      </c>
      <c r="AH25" s="14">
        <f t="shared" si="6"/>
        <v>-1</v>
      </c>
      <c r="AI25" s="1" t="s">
        <v>52</v>
      </c>
      <c r="AJ25" s="14">
        <f t="shared" si="7"/>
        <v>1</v>
      </c>
      <c r="AK25" s="1" t="s">
        <v>53</v>
      </c>
      <c r="AL25" s="14">
        <f t="shared" si="8"/>
        <v>0</v>
      </c>
      <c r="AM25" s="1" t="s">
        <v>53</v>
      </c>
      <c r="AN25" s="14">
        <f t="shared" si="9"/>
        <v>0</v>
      </c>
    </row>
    <row r="26" spans="1:40" ht="25.8" customHeight="1" x14ac:dyDescent="0.3">
      <c r="A26" s="1" t="s">
        <v>41</v>
      </c>
      <c r="B26" s="1" t="s">
        <v>262</v>
      </c>
      <c r="C26" s="1">
        <v>2</v>
      </c>
      <c r="D26" s="1" t="s">
        <v>253</v>
      </c>
      <c r="E26" s="1" t="s">
        <v>42</v>
      </c>
      <c r="F26" s="1">
        <v>33</v>
      </c>
      <c r="G26" s="1" t="s">
        <v>54</v>
      </c>
      <c r="H26" s="1" t="s">
        <v>44</v>
      </c>
      <c r="I26" s="1" t="s">
        <v>45</v>
      </c>
      <c r="J26" s="1" t="s">
        <v>46</v>
      </c>
      <c r="K26" s="1" t="s">
        <v>89</v>
      </c>
      <c r="L26" s="1" t="s">
        <v>98</v>
      </c>
      <c r="M26" s="1">
        <v>2</v>
      </c>
      <c r="N26" s="1" t="s">
        <v>80</v>
      </c>
      <c r="O26" s="1" t="s">
        <v>123</v>
      </c>
      <c r="P26" s="1" t="s">
        <v>124</v>
      </c>
      <c r="Q26" s="1" t="s">
        <v>52</v>
      </c>
      <c r="R26" s="14">
        <f t="shared" si="11"/>
        <v>1</v>
      </c>
      <c r="S26" s="1" t="s">
        <v>53</v>
      </c>
      <c r="T26" s="14">
        <f t="shared" si="10"/>
        <v>0</v>
      </c>
      <c r="U26" s="1" t="s">
        <v>52</v>
      </c>
      <c r="V26" s="14">
        <f t="shared" si="0"/>
        <v>1</v>
      </c>
      <c r="W26" s="1" t="s">
        <v>52</v>
      </c>
      <c r="X26" s="14">
        <f t="shared" si="1"/>
        <v>1</v>
      </c>
      <c r="Y26" s="1" t="s">
        <v>52</v>
      </c>
      <c r="Z26" s="14">
        <f t="shared" si="2"/>
        <v>1</v>
      </c>
      <c r="AA26" s="1" t="s">
        <v>56</v>
      </c>
      <c r="AB26" s="14">
        <f t="shared" si="3"/>
        <v>-1</v>
      </c>
      <c r="AC26" s="1" t="s">
        <v>56</v>
      </c>
      <c r="AD26" s="14">
        <f t="shared" si="4"/>
        <v>-1</v>
      </c>
      <c r="AE26" s="1" t="s">
        <v>52</v>
      </c>
      <c r="AF26" s="14">
        <f t="shared" si="5"/>
        <v>1</v>
      </c>
      <c r="AG26" s="1" t="s">
        <v>52</v>
      </c>
      <c r="AH26" s="14">
        <f t="shared" si="6"/>
        <v>1</v>
      </c>
      <c r="AI26" s="1" t="s">
        <v>53</v>
      </c>
      <c r="AJ26" s="14">
        <f t="shared" si="7"/>
        <v>0</v>
      </c>
      <c r="AK26" s="1" t="s">
        <v>56</v>
      </c>
      <c r="AL26" s="14">
        <f t="shared" si="8"/>
        <v>-1</v>
      </c>
      <c r="AM26" s="1" t="s">
        <v>56</v>
      </c>
      <c r="AN26" s="14">
        <f t="shared" si="9"/>
        <v>-1</v>
      </c>
    </row>
    <row r="27" spans="1:40" ht="25.8" customHeight="1" x14ac:dyDescent="0.3">
      <c r="A27" s="1" t="s">
        <v>41</v>
      </c>
      <c r="B27" s="1" t="s">
        <v>262</v>
      </c>
      <c r="C27" s="1">
        <v>2</v>
      </c>
      <c r="D27" s="1" t="s">
        <v>253</v>
      </c>
      <c r="E27" s="1" t="s">
        <v>42</v>
      </c>
      <c r="F27" s="1">
        <v>25</v>
      </c>
      <c r="G27" s="1" t="s">
        <v>54</v>
      </c>
      <c r="H27" s="1" t="s">
        <v>44</v>
      </c>
      <c r="I27" s="1" t="s">
        <v>45</v>
      </c>
      <c r="J27" s="1" t="s">
        <v>46</v>
      </c>
      <c r="K27" s="1" t="s">
        <v>47</v>
      </c>
      <c r="L27" s="1" t="s">
        <v>60</v>
      </c>
      <c r="M27" s="1">
        <v>4</v>
      </c>
      <c r="N27" s="1" t="s">
        <v>80</v>
      </c>
      <c r="O27" s="1" t="s">
        <v>50</v>
      </c>
      <c r="P27" s="1" t="s">
        <v>69</v>
      </c>
      <c r="Q27" s="1" t="s">
        <v>52</v>
      </c>
      <c r="R27" s="14">
        <f t="shared" si="11"/>
        <v>1</v>
      </c>
      <c r="S27" s="1" t="s">
        <v>52</v>
      </c>
      <c r="T27" s="14">
        <f t="shared" si="10"/>
        <v>1</v>
      </c>
      <c r="U27" s="1" t="s">
        <v>52</v>
      </c>
      <c r="V27" s="14">
        <f t="shared" si="0"/>
        <v>1</v>
      </c>
      <c r="W27" s="1" t="s">
        <v>52</v>
      </c>
      <c r="X27" s="14">
        <f t="shared" si="1"/>
        <v>1</v>
      </c>
      <c r="Y27" s="1" t="s">
        <v>52</v>
      </c>
      <c r="Z27" s="14">
        <f t="shared" si="2"/>
        <v>1</v>
      </c>
      <c r="AA27" s="1" t="s">
        <v>52</v>
      </c>
      <c r="AB27" s="14">
        <f t="shared" si="3"/>
        <v>1</v>
      </c>
      <c r="AC27" s="1" t="s">
        <v>53</v>
      </c>
      <c r="AD27" s="14">
        <f t="shared" si="4"/>
        <v>0</v>
      </c>
      <c r="AE27" s="1" t="s">
        <v>52</v>
      </c>
      <c r="AF27" s="14">
        <f t="shared" si="5"/>
        <v>1</v>
      </c>
      <c r="AG27" s="1" t="s">
        <v>53</v>
      </c>
      <c r="AH27" s="14">
        <f t="shared" si="6"/>
        <v>0</v>
      </c>
      <c r="AI27" s="1" t="s">
        <v>52</v>
      </c>
      <c r="AJ27" s="14">
        <f t="shared" si="7"/>
        <v>1</v>
      </c>
      <c r="AK27" s="1" t="s">
        <v>53</v>
      </c>
      <c r="AL27" s="14">
        <f t="shared" si="8"/>
        <v>0</v>
      </c>
      <c r="AM27" s="1" t="s">
        <v>53</v>
      </c>
      <c r="AN27" s="14">
        <f t="shared" si="9"/>
        <v>0</v>
      </c>
    </row>
    <row r="28" spans="1:40" ht="25.8" customHeight="1" x14ac:dyDescent="0.3">
      <c r="A28" s="1" t="s">
        <v>174</v>
      </c>
      <c r="B28" s="1" t="s">
        <v>263</v>
      </c>
      <c r="C28" s="1">
        <v>2</v>
      </c>
      <c r="D28" s="1" t="s">
        <v>253</v>
      </c>
      <c r="E28" s="1" t="s">
        <v>42</v>
      </c>
      <c r="F28" s="1">
        <v>60</v>
      </c>
      <c r="G28" s="1" t="s">
        <v>54</v>
      </c>
      <c r="H28" s="1" t="s">
        <v>99</v>
      </c>
      <c r="I28" s="1" t="s">
        <v>100</v>
      </c>
      <c r="J28" s="1" t="s">
        <v>46</v>
      </c>
      <c r="K28" s="1" t="s">
        <v>89</v>
      </c>
      <c r="L28" s="1" t="s">
        <v>173</v>
      </c>
      <c r="M28" s="1">
        <v>3</v>
      </c>
      <c r="N28" s="1" t="s">
        <v>76</v>
      </c>
      <c r="O28" s="1" t="s">
        <v>123</v>
      </c>
      <c r="P28" s="1" t="s">
        <v>124</v>
      </c>
      <c r="Q28" s="1" t="s">
        <v>53</v>
      </c>
      <c r="R28" s="14">
        <f t="shared" si="11"/>
        <v>0</v>
      </c>
      <c r="S28" s="1" t="s">
        <v>56</v>
      </c>
      <c r="T28" s="14">
        <f t="shared" si="10"/>
        <v>-1</v>
      </c>
      <c r="U28" s="1" t="s">
        <v>53</v>
      </c>
      <c r="V28" s="14">
        <f t="shared" si="0"/>
        <v>0</v>
      </c>
      <c r="W28" s="1" t="s">
        <v>52</v>
      </c>
      <c r="X28" s="14">
        <f t="shared" si="1"/>
        <v>1</v>
      </c>
      <c r="Y28" s="1" t="s">
        <v>53</v>
      </c>
      <c r="Z28" s="14">
        <f t="shared" si="2"/>
        <v>0</v>
      </c>
      <c r="AA28" s="1" t="s">
        <v>53</v>
      </c>
      <c r="AB28" s="14">
        <f t="shared" si="3"/>
        <v>0</v>
      </c>
      <c r="AC28" s="1" t="s">
        <v>53</v>
      </c>
      <c r="AD28" s="14">
        <f t="shared" si="4"/>
        <v>0</v>
      </c>
      <c r="AE28" s="1" t="s">
        <v>52</v>
      </c>
      <c r="AF28" s="14">
        <f t="shared" si="5"/>
        <v>1</v>
      </c>
      <c r="AG28" s="1" t="s">
        <v>53</v>
      </c>
      <c r="AH28" s="14">
        <f t="shared" si="6"/>
        <v>0</v>
      </c>
      <c r="AI28" s="1" t="s">
        <v>52</v>
      </c>
      <c r="AJ28" s="14">
        <f t="shared" si="7"/>
        <v>1</v>
      </c>
      <c r="AK28" s="1" t="s">
        <v>56</v>
      </c>
      <c r="AL28" s="14">
        <f t="shared" si="8"/>
        <v>-1</v>
      </c>
      <c r="AM28" s="1" t="s">
        <v>53</v>
      </c>
      <c r="AN28" s="14">
        <f t="shared" si="9"/>
        <v>0</v>
      </c>
    </row>
    <row r="29" spans="1:40" ht="25.8" customHeight="1" x14ac:dyDescent="0.3">
      <c r="A29" s="1" t="s">
        <v>174</v>
      </c>
      <c r="B29" s="1" t="s">
        <v>263</v>
      </c>
      <c r="C29" s="1">
        <v>2</v>
      </c>
      <c r="D29" s="1" t="s">
        <v>253</v>
      </c>
      <c r="E29" s="1" t="s">
        <v>42</v>
      </c>
      <c r="F29" s="1">
        <v>40</v>
      </c>
      <c r="G29" s="1" t="s">
        <v>54</v>
      </c>
      <c r="H29" s="1" t="s">
        <v>44</v>
      </c>
      <c r="I29" s="1" t="s">
        <v>45</v>
      </c>
      <c r="J29" s="1" t="s">
        <v>46</v>
      </c>
      <c r="K29" s="1" t="s">
        <v>89</v>
      </c>
      <c r="L29" s="1" t="s">
        <v>173</v>
      </c>
      <c r="M29" s="1">
        <v>4</v>
      </c>
      <c r="N29" s="1" t="s">
        <v>76</v>
      </c>
      <c r="O29" s="1" t="s">
        <v>50</v>
      </c>
      <c r="P29" s="1" t="s">
        <v>183</v>
      </c>
      <c r="Q29" s="1" t="s">
        <v>56</v>
      </c>
      <c r="R29" s="14">
        <f t="shared" si="11"/>
        <v>-1</v>
      </c>
      <c r="S29" s="1" t="s">
        <v>53</v>
      </c>
      <c r="T29" s="14">
        <f t="shared" si="10"/>
        <v>0</v>
      </c>
      <c r="U29" s="1" t="s">
        <v>52</v>
      </c>
      <c r="V29" s="14">
        <f t="shared" si="0"/>
        <v>1</v>
      </c>
      <c r="W29" s="1" t="s">
        <v>52</v>
      </c>
      <c r="X29" s="14">
        <f t="shared" si="1"/>
        <v>1</v>
      </c>
      <c r="Y29" s="1" t="s">
        <v>53</v>
      </c>
      <c r="Z29" s="14">
        <f t="shared" si="2"/>
        <v>0</v>
      </c>
      <c r="AA29" s="1" t="s">
        <v>56</v>
      </c>
      <c r="AB29" s="14">
        <f t="shared" si="3"/>
        <v>-1</v>
      </c>
      <c r="AC29" s="1" t="s">
        <v>56</v>
      </c>
      <c r="AD29" s="14">
        <f t="shared" si="4"/>
        <v>-1</v>
      </c>
      <c r="AE29" s="1" t="s">
        <v>56</v>
      </c>
      <c r="AF29" s="14">
        <f t="shared" si="5"/>
        <v>-1</v>
      </c>
      <c r="AG29" s="1" t="s">
        <v>56</v>
      </c>
      <c r="AH29" s="14">
        <f t="shared" si="6"/>
        <v>-1</v>
      </c>
      <c r="AI29" s="1" t="s">
        <v>52</v>
      </c>
      <c r="AJ29" s="14">
        <f t="shared" si="7"/>
        <v>1</v>
      </c>
      <c r="AK29" s="1" t="s">
        <v>56</v>
      </c>
      <c r="AL29" s="14">
        <f t="shared" si="8"/>
        <v>-1</v>
      </c>
      <c r="AM29" s="1" t="s">
        <v>56</v>
      </c>
      <c r="AN29" s="14">
        <f t="shared" si="9"/>
        <v>-1</v>
      </c>
    </row>
    <row r="30" spans="1:40" ht="25.8" customHeight="1" x14ac:dyDescent="0.3">
      <c r="A30" s="1" t="s">
        <v>41</v>
      </c>
      <c r="B30" s="1" t="s">
        <v>264</v>
      </c>
      <c r="C30" s="13">
        <v>4</v>
      </c>
      <c r="D30" s="1" t="s">
        <v>253</v>
      </c>
      <c r="E30" s="1" t="s">
        <v>42</v>
      </c>
      <c r="F30" s="1">
        <v>51</v>
      </c>
      <c r="G30" s="1" t="s">
        <v>43</v>
      </c>
      <c r="H30" s="1" t="s">
        <v>44</v>
      </c>
      <c r="I30" s="1" t="s">
        <v>45</v>
      </c>
      <c r="J30" s="1" t="s">
        <v>46</v>
      </c>
      <c r="K30" s="1" t="s">
        <v>107</v>
      </c>
      <c r="L30" s="1" t="s">
        <v>60</v>
      </c>
      <c r="M30" s="1">
        <v>4</v>
      </c>
      <c r="N30" s="1" t="s">
        <v>80</v>
      </c>
      <c r="O30" s="1" t="s">
        <v>50</v>
      </c>
      <c r="P30" s="1" t="s">
        <v>124</v>
      </c>
      <c r="Q30" s="1" t="s">
        <v>53</v>
      </c>
      <c r="R30" s="14">
        <f t="shared" si="11"/>
        <v>0</v>
      </c>
      <c r="S30" s="1" t="s">
        <v>56</v>
      </c>
      <c r="T30" s="14">
        <f t="shared" si="10"/>
        <v>-1</v>
      </c>
      <c r="U30" s="1" t="s">
        <v>53</v>
      </c>
      <c r="V30" s="14">
        <f t="shared" si="0"/>
        <v>0</v>
      </c>
      <c r="W30" s="1" t="s">
        <v>53</v>
      </c>
      <c r="X30" s="14">
        <f t="shared" si="1"/>
        <v>0</v>
      </c>
      <c r="Y30" s="1" t="s">
        <v>53</v>
      </c>
      <c r="Z30" s="14">
        <f t="shared" si="2"/>
        <v>0</v>
      </c>
      <c r="AA30" s="1" t="s">
        <v>52</v>
      </c>
      <c r="AB30" s="14">
        <f t="shared" si="3"/>
        <v>1</v>
      </c>
      <c r="AC30" s="1" t="s">
        <v>53</v>
      </c>
      <c r="AD30" s="14">
        <f t="shared" si="4"/>
        <v>0</v>
      </c>
      <c r="AE30" s="1" t="s">
        <v>53</v>
      </c>
      <c r="AF30" s="14">
        <f t="shared" si="5"/>
        <v>0</v>
      </c>
      <c r="AG30" s="1" t="s">
        <v>56</v>
      </c>
      <c r="AH30" s="14">
        <f t="shared" si="6"/>
        <v>-1</v>
      </c>
      <c r="AI30" s="1" t="s">
        <v>53</v>
      </c>
      <c r="AJ30" s="14">
        <f t="shared" si="7"/>
        <v>0</v>
      </c>
      <c r="AK30" s="1" t="s">
        <v>53</v>
      </c>
      <c r="AL30" s="14">
        <f t="shared" si="8"/>
        <v>0</v>
      </c>
      <c r="AM30" s="1" t="s">
        <v>53</v>
      </c>
      <c r="AN30" s="14">
        <f t="shared" si="9"/>
        <v>0</v>
      </c>
    </row>
    <row r="31" spans="1:40" ht="25.8" customHeight="1" x14ac:dyDescent="0.3">
      <c r="A31" s="1" t="s">
        <v>41</v>
      </c>
      <c r="B31" s="1" t="s">
        <v>265</v>
      </c>
      <c r="C31" s="13">
        <v>4</v>
      </c>
      <c r="D31" s="1" t="s">
        <v>253</v>
      </c>
      <c r="E31" s="1" t="s">
        <v>42</v>
      </c>
      <c r="F31" s="1">
        <v>51</v>
      </c>
      <c r="G31" s="1" t="s">
        <v>43</v>
      </c>
      <c r="H31" s="1" t="s">
        <v>44</v>
      </c>
      <c r="I31" s="1" t="s">
        <v>45</v>
      </c>
      <c r="J31" s="1" t="s">
        <v>94</v>
      </c>
      <c r="K31" s="1" t="s">
        <v>139</v>
      </c>
      <c r="L31" s="1" t="s">
        <v>60</v>
      </c>
      <c r="M31" s="1">
        <v>4</v>
      </c>
      <c r="N31" s="1" t="s">
        <v>80</v>
      </c>
      <c r="O31" s="1" t="s">
        <v>50</v>
      </c>
      <c r="P31" s="1" t="s">
        <v>150</v>
      </c>
      <c r="Q31" s="1" t="s">
        <v>52</v>
      </c>
      <c r="R31" s="14">
        <f t="shared" si="11"/>
        <v>1</v>
      </c>
      <c r="S31" s="1" t="s">
        <v>52</v>
      </c>
      <c r="T31" s="14">
        <f t="shared" si="10"/>
        <v>1</v>
      </c>
      <c r="U31" s="1" t="s">
        <v>56</v>
      </c>
      <c r="V31" s="14">
        <f t="shared" si="0"/>
        <v>-1</v>
      </c>
      <c r="W31" s="1" t="s">
        <v>53</v>
      </c>
      <c r="X31" s="14">
        <f t="shared" si="1"/>
        <v>0</v>
      </c>
      <c r="Y31" s="1" t="s">
        <v>56</v>
      </c>
      <c r="Z31" s="14">
        <f t="shared" si="2"/>
        <v>-1</v>
      </c>
      <c r="AA31" s="1" t="s">
        <v>53</v>
      </c>
      <c r="AB31" s="14">
        <f t="shared" si="3"/>
        <v>0</v>
      </c>
      <c r="AC31" s="1" t="s">
        <v>52</v>
      </c>
      <c r="AD31" s="14">
        <f t="shared" si="4"/>
        <v>1</v>
      </c>
      <c r="AE31" s="1" t="s">
        <v>52</v>
      </c>
      <c r="AF31" s="14">
        <f t="shared" si="5"/>
        <v>1</v>
      </c>
      <c r="AG31" s="1" t="s">
        <v>52</v>
      </c>
      <c r="AH31" s="14">
        <f t="shared" si="6"/>
        <v>1</v>
      </c>
      <c r="AI31" s="1" t="s">
        <v>53</v>
      </c>
      <c r="AJ31" s="14">
        <f t="shared" si="7"/>
        <v>0</v>
      </c>
      <c r="AK31" s="1" t="s">
        <v>52</v>
      </c>
      <c r="AL31" s="14">
        <f t="shared" si="8"/>
        <v>1</v>
      </c>
      <c r="AM31" s="1" t="s">
        <v>53</v>
      </c>
      <c r="AN31" s="14">
        <f t="shared" si="9"/>
        <v>0</v>
      </c>
    </row>
    <row r="32" spans="1:40" ht="25.8" customHeight="1" x14ac:dyDescent="0.3">
      <c r="A32" s="1" t="s">
        <v>41</v>
      </c>
      <c r="B32" s="13" t="s">
        <v>266</v>
      </c>
      <c r="C32" s="13">
        <v>4</v>
      </c>
      <c r="D32" s="13" t="s">
        <v>253</v>
      </c>
      <c r="E32" s="13" t="s">
        <v>42</v>
      </c>
      <c r="F32" s="13">
        <v>23</v>
      </c>
      <c r="G32" s="13" t="s">
        <v>43</v>
      </c>
      <c r="H32" s="13" t="s">
        <v>44</v>
      </c>
      <c r="I32" s="13" t="s">
        <v>45</v>
      </c>
      <c r="J32" s="13" t="s">
        <v>88</v>
      </c>
      <c r="K32" s="13" t="s">
        <v>47</v>
      </c>
      <c r="L32" s="13" t="s">
        <v>98</v>
      </c>
      <c r="M32" s="13">
        <v>4</v>
      </c>
      <c r="N32" s="13" t="s">
        <v>80</v>
      </c>
      <c r="O32" s="13" t="s">
        <v>50</v>
      </c>
      <c r="P32" s="13" t="s">
        <v>64</v>
      </c>
      <c r="Q32" s="1" t="s">
        <v>53</v>
      </c>
      <c r="R32" s="14">
        <f t="shared" si="11"/>
        <v>0</v>
      </c>
      <c r="S32" s="1" t="s">
        <v>52</v>
      </c>
      <c r="T32" s="14">
        <f t="shared" si="10"/>
        <v>1</v>
      </c>
      <c r="U32" s="1" t="s">
        <v>53</v>
      </c>
      <c r="V32" s="14">
        <f t="shared" si="0"/>
        <v>0</v>
      </c>
      <c r="W32" s="1" t="s">
        <v>52</v>
      </c>
      <c r="X32" s="14">
        <f t="shared" si="1"/>
        <v>1</v>
      </c>
      <c r="Y32" s="1" t="s">
        <v>56</v>
      </c>
      <c r="Z32" s="14">
        <f t="shared" si="2"/>
        <v>-1</v>
      </c>
      <c r="AA32" s="1" t="s">
        <v>52</v>
      </c>
      <c r="AB32" s="14">
        <f t="shared" si="3"/>
        <v>1</v>
      </c>
      <c r="AC32" s="1" t="s">
        <v>53</v>
      </c>
      <c r="AD32" s="14">
        <f t="shared" si="4"/>
        <v>0</v>
      </c>
      <c r="AE32" s="1" t="s">
        <v>53</v>
      </c>
      <c r="AF32" s="14">
        <f t="shared" si="5"/>
        <v>0</v>
      </c>
      <c r="AG32" s="1" t="s">
        <v>52</v>
      </c>
      <c r="AH32" s="14">
        <f t="shared" si="6"/>
        <v>1</v>
      </c>
      <c r="AI32" s="1" t="s">
        <v>52</v>
      </c>
      <c r="AJ32" s="14">
        <f t="shared" si="7"/>
        <v>1</v>
      </c>
      <c r="AK32" s="1" t="s">
        <v>56</v>
      </c>
      <c r="AL32" s="14">
        <f t="shared" si="8"/>
        <v>-1</v>
      </c>
      <c r="AM32" s="1" t="s">
        <v>52</v>
      </c>
      <c r="AN32" s="14">
        <f t="shared" si="9"/>
        <v>1</v>
      </c>
    </row>
    <row r="33" spans="1:40" ht="25.8" customHeight="1" x14ac:dyDescent="0.3">
      <c r="A33" s="1" t="s">
        <v>41</v>
      </c>
      <c r="B33" s="1" t="s">
        <v>266</v>
      </c>
      <c r="C33" s="1">
        <v>4</v>
      </c>
      <c r="D33" s="1" t="s">
        <v>253</v>
      </c>
      <c r="E33" s="1" t="s">
        <v>42</v>
      </c>
      <c r="F33" s="1">
        <v>24</v>
      </c>
      <c r="G33" s="1" t="s">
        <v>54</v>
      </c>
      <c r="H33" s="1" t="s">
        <v>44</v>
      </c>
      <c r="I33" s="1" t="s">
        <v>45</v>
      </c>
      <c r="J33" s="1" t="s">
        <v>46</v>
      </c>
      <c r="K33" s="1" t="s">
        <v>107</v>
      </c>
      <c r="L33" s="1" t="s">
        <v>98</v>
      </c>
      <c r="M33" s="1">
        <v>3</v>
      </c>
      <c r="N33" s="1" t="s">
        <v>80</v>
      </c>
      <c r="O33" s="1" t="s">
        <v>50</v>
      </c>
      <c r="P33" s="1" t="s">
        <v>73</v>
      </c>
      <c r="Q33" s="1" t="s">
        <v>56</v>
      </c>
      <c r="R33" s="14">
        <f t="shared" si="11"/>
        <v>-1</v>
      </c>
      <c r="S33" s="1" t="s">
        <v>56</v>
      </c>
      <c r="T33" s="14">
        <f t="shared" si="10"/>
        <v>-1</v>
      </c>
      <c r="U33" s="1" t="s">
        <v>56</v>
      </c>
      <c r="V33" s="14">
        <f t="shared" si="0"/>
        <v>-1</v>
      </c>
      <c r="W33" s="1" t="s">
        <v>53</v>
      </c>
      <c r="X33" s="14">
        <f t="shared" si="1"/>
        <v>0</v>
      </c>
      <c r="Y33" s="1" t="s">
        <v>53</v>
      </c>
      <c r="Z33" s="14">
        <f t="shared" si="2"/>
        <v>0</v>
      </c>
      <c r="AA33" s="1" t="s">
        <v>52</v>
      </c>
      <c r="AB33" s="14">
        <f t="shared" si="3"/>
        <v>1</v>
      </c>
      <c r="AC33" s="1" t="s">
        <v>53</v>
      </c>
      <c r="AD33" s="14">
        <f t="shared" si="4"/>
        <v>0</v>
      </c>
      <c r="AE33" s="1" t="s">
        <v>53</v>
      </c>
      <c r="AF33" s="14">
        <f t="shared" si="5"/>
        <v>0</v>
      </c>
      <c r="AG33" s="1" t="s">
        <v>53</v>
      </c>
      <c r="AH33" s="14">
        <f t="shared" si="6"/>
        <v>0</v>
      </c>
      <c r="AI33" s="1" t="s">
        <v>52</v>
      </c>
      <c r="AJ33" s="14">
        <f t="shared" si="7"/>
        <v>1</v>
      </c>
      <c r="AK33" s="1" t="s">
        <v>56</v>
      </c>
      <c r="AL33" s="14">
        <f t="shared" si="8"/>
        <v>-1</v>
      </c>
      <c r="AM33" s="1" t="s">
        <v>53</v>
      </c>
      <c r="AN33" s="14">
        <f t="shared" si="9"/>
        <v>0</v>
      </c>
    </row>
    <row r="34" spans="1:40" ht="25.8" customHeight="1" x14ac:dyDescent="0.3">
      <c r="A34" s="1" t="s">
        <v>41</v>
      </c>
      <c r="B34" s="1" t="s">
        <v>265</v>
      </c>
      <c r="C34" s="1">
        <v>4</v>
      </c>
      <c r="D34" s="1" t="s">
        <v>253</v>
      </c>
      <c r="E34" s="1" t="s">
        <v>42</v>
      </c>
      <c r="F34" s="1">
        <v>31</v>
      </c>
      <c r="G34" s="1" t="s">
        <v>43</v>
      </c>
      <c r="H34" s="1" t="s">
        <v>44</v>
      </c>
      <c r="I34" s="1" t="s">
        <v>45</v>
      </c>
      <c r="J34" s="1" t="s">
        <v>88</v>
      </c>
      <c r="K34" s="1" t="s">
        <v>132</v>
      </c>
      <c r="L34" s="1" t="s">
        <v>98</v>
      </c>
      <c r="M34" s="1">
        <v>4</v>
      </c>
      <c r="N34" s="1" t="s">
        <v>80</v>
      </c>
      <c r="O34" s="1" t="s">
        <v>50</v>
      </c>
      <c r="P34" s="1" t="s">
        <v>133</v>
      </c>
      <c r="Q34" s="1" t="s">
        <v>56</v>
      </c>
      <c r="R34" s="14">
        <f t="shared" si="11"/>
        <v>-1</v>
      </c>
      <c r="S34" s="1" t="s">
        <v>53</v>
      </c>
      <c r="T34" s="14">
        <f t="shared" si="10"/>
        <v>0</v>
      </c>
      <c r="U34" s="1" t="s">
        <v>52</v>
      </c>
      <c r="V34" s="14">
        <f t="shared" si="0"/>
        <v>1</v>
      </c>
      <c r="W34" s="1" t="s">
        <v>52</v>
      </c>
      <c r="X34" s="14">
        <f t="shared" si="1"/>
        <v>1</v>
      </c>
      <c r="Y34" s="1" t="s">
        <v>52</v>
      </c>
      <c r="Z34" s="14">
        <f t="shared" si="2"/>
        <v>1</v>
      </c>
      <c r="AA34" s="1" t="s">
        <v>56</v>
      </c>
      <c r="AB34" s="14">
        <f t="shared" si="3"/>
        <v>-1</v>
      </c>
      <c r="AC34" s="1" t="s">
        <v>56</v>
      </c>
      <c r="AD34" s="14">
        <f t="shared" si="4"/>
        <v>-1</v>
      </c>
      <c r="AE34" s="1" t="s">
        <v>53</v>
      </c>
      <c r="AF34" s="14">
        <f t="shared" si="5"/>
        <v>0</v>
      </c>
      <c r="AG34" s="1" t="s">
        <v>53</v>
      </c>
      <c r="AH34" s="14">
        <f t="shared" si="6"/>
        <v>0</v>
      </c>
      <c r="AI34" s="1" t="s">
        <v>52</v>
      </c>
      <c r="AJ34" s="14">
        <f t="shared" si="7"/>
        <v>1</v>
      </c>
      <c r="AK34" s="1" t="s">
        <v>53</v>
      </c>
      <c r="AL34" s="14">
        <f t="shared" si="8"/>
        <v>0</v>
      </c>
      <c r="AM34" s="1" t="s">
        <v>56</v>
      </c>
      <c r="AN34" s="14">
        <f t="shared" si="9"/>
        <v>-1</v>
      </c>
    </row>
    <row r="35" spans="1:40" ht="25.8" customHeight="1" x14ac:dyDescent="0.3">
      <c r="A35" s="1" t="s">
        <v>41</v>
      </c>
      <c r="B35" s="1" t="s">
        <v>266</v>
      </c>
      <c r="C35" s="1">
        <v>4</v>
      </c>
      <c r="D35" s="1" t="s">
        <v>253</v>
      </c>
      <c r="E35" s="1" t="s">
        <v>42</v>
      </c>
      <c r="F35" s="1">
        <v>40</v>
      </c>
      <c r="G35" s="1" t="s">
        <v>54</v>
      </c>
      <c r="H35" s="1" t="s">
        <v>44</v>
      </c>
      <c r="I35" s="1" t="s">
        <v>45</v>
      </c>
      <c r="J35" s="1" t="s">
        <v>46</v>
      </c>
      <c r="K35" s="1" t="s">
        <v>139</v>
      </c>
      <c r="L35" s="1" t="s">
        <v>98</v>
      </c>
      <c r="M35" s="1">
        <v>5</v>
      </c>
      <c r="N35" s="1" t="s">
        <v>80</v>
      </c>
      <c r="O35" s="1" t="s">
        <v>50</v>
      </c>
      <c r="P35" s="1" t="s">
        <v>73</v>
      </c>
      <c r="Q35" s="1" t="s">
        <v>56</v>
      </c>
      <c r="R35" s="14">
        <f t="shared" si="11"/>
        <v>-1</v>
      </c>
      <c r="S35" s="1" t="s">
        <v>52</v>
      </c>
      <c r="T35" s="14">
        <f t="shared" si="10"/>
        <v>1</v>
      </c>
      <c r="U35" s="1" t="s">
        <v>52</v>
      </c>
      <c r="V35" s="14">
        <f t="shared" si="0"/>
        <v>1</v>
      </c>
      <c r="W35" s="1" t="s">
        <v>52</v>
      </c>
      <c r="X35" s="14">
        <f t="shared" si="1"/>
        <v>1</v>
      </c>
      <c r="Y35" s="1" t="s">
        <v>56</v>
      </c>
      <c r="Z35" s="14">
        <f t="shared" si="2"/>
        <v>-1</v>
      </c>
      <c r="AA35" s="1" t="s">
        <v>52</v>
      </c>
      <c r="AB35" s="14">
        <f t="shared" si="3"/>
        <v>1</v>
      </c>
      <c r="AC35" s="1" t="s">
        <v>52</v>
      </c>
      <c r="AD35" s="14">
        <f t="shared" si="4"/>
        <v>1</v>
      </c>
      <c r="AE35" s="1" t="s">
        <v>53</v>
      </c>
      <c r="AF35" s="14">
        <f t="shared" si="5"/>
        <v>0</v>
      </c>
      <c r="AG35" s="1" t="s">
        <v>52</v>
      </c>
      <c r="AH35" s="14">
        <f t="shared" si="6"/>
        <v>1</v>
      </c>
      <c r="AI35" s="1" t="s">
        <v>56</v>
      </c>
      <c r="AJ35" s="14">
        <f t="shared" si="7"/>
        <v>-1</v>
      </c>
      <c r="AK35" s="1" t="s">
        <v>53</v>
      </c>
      <c r="AL35" s="14">
        <f t="shared" si="8"/>
        <v>0</v>
      </c>
      <c r="AM35" s="1" t="s">
        <v>53</v>
      </c>
      <c r="AN35" s="14">
        <f t="shared" si="9"/>
        <v>0</v>
      </c>
    </row>
    <row r="36" spans="1:40" ht="25.8" customHeight="1" x14ac:dyDescent="0.3">
      <c r="A36" s="1" t="s">
        <v>174</v>
      </c>
      <c r="B36" s="1" t="s">
        <v>267</v>
      </c>
      <c r="C36" s="1">
        <v>5</v>
      </c>
      <c r="D36" s="1" t="s">
        <v>253</v>
      </c>
      <c r="E36" s="1" t="s">
        <v>42</v>
      </c>
      <c r="F36" s="1">
        <v>20</v>
      </c>
      <c r="G36" s="1" t="s">
        <v>54</v>
      </c>
      <c r="H36" s="1" t="s">
        <v>44</v>
      </c>
      <c r="I36" s="1" t="s">
        <v>100</v>
      </c>
      <c r="J36" s="1" t="s">
        <v>94</v>
      </c>
      <c r="K36" s="1" t="s">
        <v>47</v>
      </c>
      <c r="L36" s="1" t="s">
        <v>48</v>
      </c>
      <c r="M36" s="1">
        <v>6</v>
      </c>
      <c r="N36" s="1" t="s">
        <v>76</v>
      </c>
      <c r="O36" s="1" t="s">
        <v>50</v>
      </c>
      <c r="P36" s="1" t="s">
        <v>73</v>
      </c>
      <c r="Q36" s="1" t="s">
        <v>56</v>
      </c>
      <c r="R36" s="14">
        <f t="shared" si="11"/>
        <v>-1</v>
      </c>
      <c r="S36" s="1" t="s">
        <v>53</v>
      </c>
      <c r="T36" s="14">
        <f t="shared" si="10"/>
        <v>0</v>
      </c>
      <c r="U36" s="1" t="s">
        <v>52</v>
      </c>
      <c r="V36" s="14">
        <f t="shared" si="0"/>
        <v>1</v>
      </c>
      <c r="W36" s="1" t="s">
        <v>52</v>
      </c>
      <c r="X36" s="14">
        <f t="shared" si="1"/>
        <v>1</v>
      </c>
      <c r="Y36" s="1" t="s">
        <v>52</v>
      </c>
      <c r="Z36" s="14">
        <f t="shared" si="2"/>
        <v>1</v>
      </c>
      <c r="AA36" s="1" t="s">
        <v>52</v>
      </c>
      <c r="AB36" s="14">
        <f t="shared" si="3"/>
        <v>1</v>
      </c>
      <c r="AC36" s="1" t="s">
        <v>52</v>
      </c>
      <c r="AD36" s="14">
        <f t="shared" si="4"/>
        <v>1</v>
      </c>
      <c r="AE36" s="1" t="s">
        <v>56</v>
      </c>
      <c r="AF36" s="14">
        <f t="shared" si="5"/>
        <v>-1</v>
      </c>
      <c r="AG36" s="1" t="s">
        <v>53</v>
      </c>
      <c r="AH36" s="14">
        <f t="shared" si="6"/>
        <v>0</v>
      </c>
      <c r="AI36" s="1" t="s">
        <v>52</v>
      </c>
      <c r="AJ36" s="14">
        <f t="shared" si="7"/>
        <v>1</v>
      </c>
      <c r="AK36" s="1" t="s">
        <v>56</v>
      </c>
      <c r="AL36" s="14">
        <f t="shared" si="8"/>
        <v>-1</v>
      </c>
      <c r="AM36" s="1" t="s">
        <v>53</v>
      </c>
      <c r="AN36" s="14">
        <f t="shared" si="9"/>
        <v>0</v>
      </c>
    </row>
    <row r="37" spans="1:40" ht="25.8" customHeight="1" x14ac:dyDescent="0.3">
      <c r="A37" s="1" t="s">
        <v>174</v>
      </c>
      <c r="B37" s="1" t="s">
        <v>268</v>
      </c>
      <c r="C37" s="1">
        <v>5</v>
      </c>
      <c r="D37" s="1" t="s">
        <v>253</v>
      </c>
      <c r="E37" s="1" t="s">
        <v>42</v>
      </c>
      <c r="F37" s="1">
        <v>62</v>
      </c>
      <c r="G37" s="1" t="s">
        <v>43</v>
      </c>
      <c r="H37" s="1" t="s">
        <v>44</v>
      </c>
      <c r="I37" s="1" t="s">
        <v>45</v>
      </c>
      <c r="J37" s="1" t="s">
        <v>46</v>
      </c>
      <c r="K37" s="1" t="s">
        <v>89</v>
      </c>
      <c r="L37" s="1" t="s">
        <v>173</v>
      </c>
      <c r="M37" s="1">
        <v>2</v>
      </c>
      <c r="N37" s="1" t="s">
        <v>49</v>
      </c>
      <c r="O37" s="1" t="s">
        <v>50</v>
      </c>
      <c r="P37" s="1" t="s">
        <v>133</v>
      </c>
      <c r="Q37" s="1" t="s">
        <v>52</v>
      </c>
      <c r="R37" s="14">
        <f t="shared" si="11"/>
        <v>1</v>
      </c>
      <c r="S37" s="1" t="s">
        <v>52</v>
      </c>
      <c r="T37" s="14">
        <f t="shared" si="10"/>
        <v>1</v>
      </c>
      <c r="U37" s="1" t="s">
        <v>52</v>
      </c>
      <c r="V37" s="14">
        <f t="shared" si="0"/>
        <v>1</v>
      </c>
      <c r="W37" s="1" t="s">
        <v>52</v>
      </c>
      <c r="X37" s="14">
        <f t="shared" si="1"/>
        <v>1</v>
      </c>
      <c r="Y37" s="1" t="s">
        <v>52</v>
      </c>
      <c r="Z37" s="14">
        <f t="shared" si="2"/>
        <v>1</v>
      </c>
      <c r="AA37" s="1" t="s">
        <v>53</v>
      </c>
      <c r="AB37" s="14">
        <f t="shared" si="3"/>
        <v>0</v>
      </c>
      <c r="AC37" s="1" t="s">
        <v>53</v>
      </c>
      <c r="AD37" s="14">
        <f t="shared" si="4"/>
        <v>0</v>
      </c>
      <c r="AE37" s="1" t="s">
        <v>52</v>
      </c>
      <c r="AF37" s="14">
        <f t="shared" si="5"/>
        <v>1</v>
      </c>
      <c r="AG37" s="1" t="s">
        <v>52</v>
      </c>
      <c r="AH37" s="14">
        <f t="shared" si="6"/>
        <v>1</v>
      </c>
      <c r="AI37" s="1" t="s">
        <v>52</v>
      </c>
      <c r="AJ37" s="14">
        <f t="shared" si="7"/>
        <v>1</v>
      </c>
      <c r="AK37" s="1" t="s">
        <v>53</v>
      </c>
      <c r="AL37" s="14">
        <f t="shared" si="8"/>
        <v>0</v>
      </c>
      <c r="AM37" s="1" t="s">
        <v>53</v>
      </c>
      <c r="AN37" s="14">
        <f t="shared" si="9"/>
        <v>0</v>
      </c>
    </row>
    <row r="38" spans="1:40" ht="25.8" customHeight="1" x14ac:dyDescent="0.3">
      <c r="A38" s="1" t="s">
        <v>174</v>
      </c>
      <c r="B38" s="1" t="s">
        <v>268</v>
      </c>
      <c r="C38" s="1">
        <v>5</v>
      </c>
      <c r="D38" s="1" t="s">
        <v>253</v>
      </c>
      <c r="E38" s="1" t="s">
        <v>42</v>
      </c>
      <c r="F38" s="1">
        <v>22</v>
      </c>
      <c r="G38" s="1" t="s">
        <v>54</v>
      </c>
      <c r="H38" s="1" t="s">
        <v>99</v>
      </c>
      <c r="I38" s="1" t="s">
        <v>100</v>
      </c>
      <c r="J38" s="1" t="s">
        <v>94</v>
      </c>
      <c r="K38" s="1" t="s">
        <v>47</v>
      </c>
      <c r="L38" s="1" t="s">
        <v>48</v>
      </c>
      <c r="M38" s="1">
        <v>5</v>
      </c>
      <c r="N38" s="1" t="s">
        <v>80</v>
      </c>
      <c r="O38" s="1" t="s">
        <v>50</v>
      </c>
      <c r="P38" s="1" t="s">
        <v>73</v>
      </c>
      <c r="Q38" s="1" t="s">
        <v>52</v>
      </c>
      <c r="R38" s="14">
        <f t="shared" si="11"/>
        <v>1</v>
      </c>
      <c r="S38" s="1" t="s">
        <v>52</v>
      </c>
      <c r="T38" s="14">
        <f t="shared" si="10"/>
        <v>1</v>
      </c>
      <c r="U38" s="1" t="s">
        <v>52</v>
      </c>
      <c r="V38" s="14">
        <f t="shared" si="0"/>
        <v>1</v>
      </c>
      <c r="W38" s="1" t="s">
        <v>52</v>
      </c>
      <c r="X38" s="14">
        <f t="shared" si="1"/>
        <v>1</v>
      </c>
      <c r="Y38" s="1" t="s">
        <v>52</v>
      </c>
      <c r="Z38" s="14">
        <f t="shared" si="2"/>
        <v>1</v>
      </c>
      <c r="AA38" s="1" t="s">
        <v>52</v>
      </c>
      <c r="AB38" s="14">
        <f t="shared" si="3"/>
        <v>1</v>
      </c>
      <c r="AC38" s="1" t="s">
        <v>52</v>
      </c>
      <c r="AD38" s="14">
        <f t="shared" si="4"/>
        <v>1</v>
      </c>
      <c r="AE38" s="1" t="s">
        <v>53</v>
      </c>
      <c r="AF38" s="14">
        <f t="shared" si="5"/>
        <v>0</v>
      </c>
      <c r="AG38" s="1" t="s">
        <v>53</v>
      </c>
      <c r="AH38" s="14">
        <f t="shared" si="6"/>
        <v>0</v>
      </c>
      <c r="AI38" s="1" t="s">
        <v>52</v>
      </c>
      <c r="AJ38" s="14">
        <f t="shared" si="7"/>
        <v>1</v>
      </c>
      <c r="AK38" s="1" t="s">
        <v>52</v>
      </c>
      <c r="AL38" s="14">
        <f t="shared" si="8"/>
        <v>1</v>
      </c>
      <c r="AM38" s="1" t="s">
        <v>53</v>
      </c>
      <c r="AN38" s="14">
        <f t="shared" si="9"/>
        <v>0</v>
      </c>
    </row>
    <row r="39" spans="1:40" ht="25.8" customHeight="1" x14ac:dyDescent="0.3">
      <c r="A39" s="1" t="s">
        <v>174</v>
      </c>
      <c r="B39" s="1" t="s">
        <v>269</v>
      </c>
      <c r="C39" s="1">
        <v>5</v>
      </c>
      <c r="D39" s="1" t="s">
        <v>253</v>
      </c>
      <c r="E39" s="1" t="s">
        <v>42</v>
      </c>
      <c r="F39" s="1">
        <v>60</v>
      </c>
      <c r="G39" s="1" t="s">
        <v>43</v>
      </c>
      <c r="H39" s="1" t="s">
        <v>99</v>
      </c>
      <c r="I39" s="1" t="s">
        <v>100</v>
      </c>
      <c r="J39" s="1" t="s">
        <v>46</v>
      </c>
      <c r="K39" s="1" t="s">
        <v>89</v>
      </c>
      <c r="L39" s="1" t="s">
        <v>173</v>
      </c>
      <c r="M39" s="1">
        <v>5</v>
      </c>
      <c r="N39" s="1" t="s">
        <v>49</v>
      </c>
      <c r="O39" s="1" t="s">
        <v>123</v>
      </c>
      <c r="P39" s="1" t="s">
        <v>124</v>
      </c>
      <c r="Q39" s="1" t="s">
        <v>53</v>
      </c>
      <c r="R39" s="14">
        <f t="shared" si="11"/>
        <v>0</v>
      </c>
      <c r="S39" s="1" t="s">
        <v>53</v>
      </c>
      <c r="T39" s="14">
        <f t="shared" si="10"/>
        <v>0</v>
      </c>
      <c r="U39" s="1" t="s">
        <v>52</v>
      </c>
      <c r="V39" s="14">
        <f t="shared" si="0"/>
        <v>1</v>
      </c>
      <c r="W39" s="1" t="s">
        <v>52</v>
      </c>
      <c r="X39" s="14">
        <f t="shared" si="1"/>
        <v>1</v>
      </c>
      <c r="Y39" s="1" t="s">
        <v>52</v>
      </c>
      <c r="Z39" s="14">
        <f t="shared" si="2"/>
        <v>1</v>
      </c>
      <c r="AA39" s="1" t="s">
        <v>53</v>
      </c>
      <c r="AB39" s="14">
        <f t="shared" si="3"/>
        <v>0</v>
      </c>
      <c r="AC39" s="1" t="s">
        <v>53</v>
      </c>
      <c r="AD39" s="14">
        <f t="shared" si="4"/>
        <v>0</v>
      </c>
      <c r="AE39" s="1" t="s">
        <v>53</v>
      </c>
      <c r="AF39" s="14">
        <f t="shared" si="5"/>
        <v>0</v>
      </c>
      <c r="AG39" s="1" t="s">
        <v>53</v>
      </c>
      <c r="AH39" s="14">
        <f t="shared" si="6"/>
        <v>0</v>
      </c>
      <c r="AI39" s="1" t="s">
        <v>52</v>
      </c>
      <c r="AJ39" s="14">
        <f t="shared" si="7"/>
        <v>1</v>
      </c>
      <c r="AK39" s="1" t="s">
        <v>53</v>
      </c>
      <c r="AL39" s="14">
        <f t="shared" si="8"/>
        <v>0</v>
      </c>
      <c r="AM39" s="1" t="s">
        <v>53</v>
      </c>
      <c r="AN39" s="14">
        <f t="shared" si="9"/>
        <v>0</v>
      </c>
    </row>
    <row r="40" spans="1:40" ht="25.8" customHeight="1" x14ac:dyDescent="0.3">
      <c r="A40" s="1" t="s">
        <v>174</v>
      </c>
      <c r="B40" s="1" t="s">
        <v>270</v>
      </c>
      <c r="C40" s="1">
        <v>5</v>
      </c>
      <c r="D40" s="1" t="s">
        <v>253</v>
      </c>
      <c r="E40" s="1" t="s">
        <v>42</v>
      </c>
      <c r="F40" s="1">
        <v>62</v>
      </c>
      <c r="G40" s="1" t="s">
        <v>54</v>
      </c>
      <c r="H40" s="1" t="s">
        <v>99</v>
      </c>
      <c r="I40" s="1" t="s">
        <v>100</v>
      </c>
      <c r="J40" s="1" t="s">
        <v>46</v>
      </c>
      <c r="K40" s="1" t="s">
        <v>89</v>
      </c>
      <c r="L40" s="1" t="s">
        <v>173</v>
      </c>
      <c r="M40" s="1">
        <v>4</v>
      </c>
      <c r="N40" s="1" t="s">
        <v>49</v>
      </c>
      <c r="O40" s="1" t="s">
        <v>123</v>
      </c>
      <c r="P40" s="1" t="s">
        <v>124</v>
      </c>
      <c r="Q40" s="1" t="s">
        <v>56</v>
      </c>
      <c r="R40" s="14">
        <f t="shared" si="11"/>
        <v>-1</v>
      </c>
      <c r="S40" s="1" t="s">
        <v>52</v>
      </c>
      <c r="T40" s="14">
        <f t="shared" si="10"/>
        <v>1</v>
      </c>
      <c r="U40" s="1" t="s">
        <v>52</v>
      </c>
      <c r="V40" s="14">
        <f t="shared" si="0"/>
        <v>1</v>
      </c>
      <c r="W40" s="1" t="s">
        <v>52</v>
      </c>
      <c r="X40" s="14">
        <f t="shared" si="1"/>
        <v>1</v>
      </c>
      <c r="Y40" s="1" t="s">
        <v>52</v>
      </c>
      <c r="Z40" s="14">
        <f t="shared" si="2"/>
        <v>1</v>
      </c>
      <c r="AA40" s="1" t="s">
        <v>53</v>
      </c>
      <c r="AB40" s="14">
        <f t="shared" si="3"/>
        <v>0</v>
      </c>
      <c r="AC40" s="1" t="s">
        <v>53</v>
      </c>
      <c r="AD40" s="14">
        <f t="shared" si="4"/>
        <v>0</v>
      </c>
      <c r="AE40" s="1" t="s">
        <v>53</v>
      </c>
      <c r="AF40" s="14">
        <f t="shared" si="5"/>
        <v>0</v>
      </c>
      <c r="AG40" s="1" t="s">
        <v>53</v>
      </c>
      <c r="AH40" s="14">
        <f t="shared" si="6"/>
        <v>0</v>
      </c>
      <c r="AI40" s="1" t="s">
        <v>52</v>
      </c>
      <c r="AJ40" s="14">
        <f t="shared" si="7"/>
        <v>1</v>
      </c>
      <c r="AK40" s="1" t="s">
        <v>53</v>
      </c>
      <c r="AL40" s="14">
        <f t="shared" si="8"/>
        <v>0</v>
      </c>
      <c r="AM40" s="1" t="s">
        <v>53</v>
      </c>
      <c r="AN40" s="14">
        <f t="shared" si="9"/>
        <v>0</v>
      </c>
    </row>
    <row r="41" spans="1:40" ht="25.8" customHeight="1" x14ac:dyDescent="0.3">
      <c r="A41" s="1" t="s">
        <v>174</v>
      </c>
      <c r="B41" s="1" t="s">
        <v>270</v>
      </c>
      <c r="C41" s="1">
        <v>5</v>
      </c>
      <c r="D41" s="1" t="s">
        <v>253</v>
      </c>
      <c r="E41" s="1" t="s">
        <v>42</v>
      </c>
      <c r="F41" s="1">
        <v>33</v>
      </c>
      <c r="G41" s="1" t="s">
        <v>54</v>
      </c>
      <c r="H41" s="1" t="s">
        <v>99</v>
      </c>
      <c r="I41" s="1" t="s">
        <v>100</v>
      </c>
      <c r="J41" s="1" t="s">
        <v>46</v>
      </c>
      <c r="K41" s="1" t="s">
        <v>89</v>
      </c>
      <c r="L41" s="1" t="s">
        <v>173</v>
      </c>
      <c r="M41" s="1">
        <v>5</v>
      </c>
      <c r="N41" s="1" t="s">
        <v>49</v>
      </c>
      <c r="O41" s="1" t="s">
        <v>50</v>
      </c>
      <c r="P41" s="1" t="s">
        <v>73</v>
      </c>
      <c r="Q41" s="1" t="s">
        <v>52</v>
      </c>
      <c r="R41" s="14">
        <f t="shared" si="11"/>
        <v>1</v>
      </c>
      <c r="S41" s="1" t="s">
        <v>52</v>
      </c>
      <c r="T41" s="14">
        <f t="shared" si="10"/>
        <v>1</v>
      </c>
      <c r="U41" s="1" t="s">
        <v>52</v>
      </c>
      <c r="V41" s="14">
        <f t="shared" si="0"/>
        <v>1</v>
      </c>
      <c r="W41" s="1" t="s">
        <v>52</v>
      </c>
      <c r="X41" s="14">
        <f t="shared" si="1"/>
        <v>1</v>
      </c>
      <c r="Y41" s="1" t="s">
        <v>52</v>
      </c>
      <c r="Z41" s="14">
        <f t="shared" si="2"/>
        <v>1</v>
      </c>
      <c r="AA41" s="1" t="s">
        <v>53</v>
      </c>
      <c r="AB41" s="14">
        <f t="shared" si="3"/>
        <v>0</v>
      </c>
      <c r="AC41" s="1" t="s">
        <v>53</v>
      </c>
      <c r="AD41" s="14">
        <f t="shared" si="4"/>
        <v>0</v>
      </c>
      <c r="AE41" s="1" t="s">
        <v>53</v>
      </c>
      <c r="AF41" s="14">
        <f t="shared" si="5"/>
        <v>0</v>
      </c>
      <c r="AG41" s="1" t="s">
        <v>53</v>
      </c>
      <c r="AH41" s="14">
        <f t="shared" si="6"/>
        <v>0</v>
      </c>
      <c r="AI41" s="1" t="s">
        <v>52</v>
      </c>
      <c r="AJ41" s="14">
        <f t="shared" si="7"/>
        <v>1</v>
      </c>
      <c r="AK41" s="1" t="s">
        <v>53</v>
      </c>
      <c r="AL41" s="14">
        <f t="shared" si="8"/>
        <v>0</v>
      </c>
      <c r="AM41" s="1" t="s">
        <v>53</v>
      </c>
      <c r="AN41" s="14">
        <f t="shared" si="9"/>
        <v>0</v>
      </c>
    </row>
    <row r="42" spans="1:40" ht="25.8" customHeight="1" x14ac:dyDescent="0.3">
      <c r="A42" s="1" t="s">
        <v>174</v>
      </c>
      <c r="B42" s="1" t="s">
        <v>271</v>
      </c>
      <c r="C42" s="1">
        <v>5</v>
      </c>
      <c r="D42" s="1" t="s">
        <v>253</v>
      </c>
      <c r="E42" s="1" t="s">
        <v>42</v>
      </c>
      <c r="F42" s="1">
        <v>24</v>
      </c>
      <c r="G42" s="1" t="s">
        <v>43</v>
      </c>
      <c r="H42" s="1" t="s">
        <v>44</v>
      </c>
      <c r="I42" s="1" t="s">
        <v>45</v>
      </c>
      <c r="J42" s="1" t="s">
        <v>88</v>
      </c>
      <c r="K42" s="1" t="s">
        <v>132</v>
      </c>
      <c r="L42" s="1" t="s">
        <v>48</v>
      </c>
      <c r="M42" s="1">
        <v>3</v>
      </c>
      <c r="N42" s="1" t="s">
        <v>76</v>
      </c>
      <c r="O42" s="1" t="s">
        <v>50</v>
      </c>
      <c r="P42" s="1" t="s">
        <v>133</v>
      </c>
      <c r="Q42" s="1" t="s">
        <v>52</v>
      </c>
      <c r="R42" s="14">
        <f t="shared" si="11"/>
        <v>1</v>
      </c>
      <c r="S42" s="1" t="s">
        <v>52</v>
      </c>
      <c r="T42" s="14">
        <f t="shared" si="10"/>
        <v>1</v>
      </c>
      <c r="U42" s="1" t="s">
        <v>52</v>
      </c>
      <c r="V42" s="14">
        <f t="shared" si="0"/>
        <v>1</v>
      </c>
      <c r="W42" s="1" t="s">
        <v>52</v>
      </c>
      <c r="X42" s="14">
        <f t="shared" si="1"/>
        <v>1</v>
      </c>
      <c r="Y42" s="1" t="s">
        <v>53</v>
      </c>
      <c r="Z42" s="14">
        <f t="shared" si="2"/>
        <v>0</v>
      </c>
      <c r="AA42" s="1" t="s">
        <v>53</v>
      </c>
      <c r="AB42" s="14">
        <f t="shared" si="3"/>
        <v>0</v>
      </c>
      <c r="AC42" s="1" t="s">
        <v>53</v>
      </c>
      <c r="AD42" s="14">
        <f t="shared" si="4"/>
        <v>0</v>
      </c>
      <c r="AE42" s="1" t="s">
        <v>52</v>
      </c>
      <c r="AF42" s="14">
        <f t="shared" si="5"/>
        <v>1</v>
      </c>
      <c r="AG42" s="1" t="s">
        <v>53</v>
      </c>
      <c r="AH42" s="14">
        <f t="shared" si="6"/>
        <v>0</v>
      </c>
      <c r="AI42" s="1" t="s">
        <v>52</v>
      </c>
      <c r="AJ42" s="14">
        <f t="shared" si="7"/>
        <v>1</v>
      </c>
      <c r="AK42" s="1" t="s">
        <v>52</v>
      </c>
      <c r="AL42" s="14">
        <f t="shared" si="8"/>
        <v>1</v>
      </c>
      <c r="AM42" s="1" t="s">
        <v>56</v>
      </c>
      <c r="AN42" s="14">
        <f t="shared" si="9"/>
        <v>-1</v>
      </c>
    </row>
    <row r="43" spans="1:40" ht="25.8" customHeight="1" x14ac:dyDescent="0.3">
      <c r="A43" s="1" t="s">
        <v>174</v>
      </c>
      <c r="B43" s="1" t="s">
        <v>270</v>
      </c>
      <c r="C43" s="1">
        <v>5</v>
      </c>
      <c r="D43" s="1" t="s">
        <v>253</v>
      </c>
      <c r="E43" s="1" t="s">
        <v>42</v>
      </c>
      <c r="F43" s="1">
        <v>60</v>
      </c>
      <c r="G43" s="1" t="s">
        <v>54</v>
      </c>
      <c r="H43" s="1" t="s">
        <v>44</v>
      </c>
      <c r="I43" s="1" t="s">
        <v>100</v>
      </c>
      <c r="J43" s="1" t="s">
        <v>46</v>
      </c>
      <c r="K43" s="1" t="s">
        <v>132</v>
      </c>
      <c r="L43" s="1" t="s">
        <v>173</v>
      </c>
      <c r="M43" s="1">
        <v>5</v>
      </c>
      <c r="N43" s="1" t="s">
        <v>49</v>
      </c>
      <c r="O43" s="1" t="s">
        <v>123</v>
      </c>
      <c r="P43" s="1" t="s">
        <v>124</v>
      </c>
      <c r="Q43" s="1" t="s">
        <v>56</v>
      </c>
      <c r="R43" s="14">
        <f t="shared" si="11"/>
        <v>-1</v>
      </c>
      <c r="S43" s="1" t="s">
        <v>56</v>
      </c>
      <c r="T43" s="14">
        <f t="shared" si="10"/>
        <v>-1</v>
      </c>
      <c r="U43" s="1" t="s">
        <v>56</v>
      </c>
      <c r="V43" s="14">
        <f t="shared" si="0"/>
        <v>-1</v>
      </c>
      <c r="W43" s="1" t="s">
        <v>52</v>
      </c>
      <c r="X43" s="14">
        <f t="shared" si="1"/>
        <v>1</v>
      </c>
      <c r="Y43" s="1" t="s">
        <v>56</v>
      </c>
      <c r="Z43" s="14">
        <f t="shared" si="2"/>
        <v>-1</v>
      </c>
      <c r="AA43" s="1" t="s">
        <v>56</v>
      </c>
      <c r="AB43" s="14">
        <f t="shared" si="3"/>
        <v>-1</v>
      </c>
      <c r="AC43" s="1" t="s">
        <v>56</v>
      </c>
      <c r="AD43" s="14">
        <f t="shared" si="4"/>
        <v>-1</v>
      </c>
      <c r="AE43" s="1" t="s">
        <v>53</v>
      </c>
      <c r="AF43" s="14">
        <f t="shared" si="5"/>
        <v>0</v>
      </c>
      <c r="AG43" s="1" t="s">
        <v>53</v>
      </c>
      <c r="AH43" s="14">
        <f t="shared" si="6"/>
        <v>0</v>
      </c>
      <c r="AI43" s="1" t="s">
        <v>53</v>
      </c>
      <c r="AJ43" s="14">
        <f t="shared" si="7"/>
        <v>0</v>
      </c>
      <c r="AK43" s="1" t="s">
        <v>52</v>
      </c>
      <c r="AL43" s="14">
        <f t="shared" si="8"/>
        <v>1</v>
      </c>
      <c r="AM43" s="1" t="s">
        <v>53</v>
      </c>
      <c r="AN43" s="14">
        <f t="shared" si="9"/>
        <v>0</v>
      </c>
    </row>
    <row r="44" spans="1:40" ht="25.8" customHeight="1" x14ac:dyDescent="0.3">
      <c r="A44" s="1" t="s">
        <v>174</v>
      </c>
      <c r="B44" s="1" t="s">
        <v>270</v>
      </c>
      <c r="C44" s="1">
        <v>5</v>
      </c>
      <c r="D44" s="1" t="s">
        <v>253</v>
      </c>
      <c r="E44" s="1" t="s">
        <v>42</v>
      </c>
      <c r="F44" s="1">
        <v>56</v>
      </c>
      <c r="G44" s="1" t="s">
        <v>54</v>
      </c>
      <c r="H44" s="1" t="s">
        <v>99</v>
      </c>
      <c r="I44" s="1" t="s">
        <v>100</v>
      </c>
      <c r="J44" s="1" t="s">
        <v>46</v>
      </c>
      <c r="K44" s="1" t="s">
        <v>89</v>
      </c>
      <c r="L44" s="1" t="s">
        <v>173</v>
      </c>
      <c r="M44" s="1">
        <v>5</v>
      </c>
      <c r="N44" s="1" t="s">
        <v>49</v>
      </c>
      <c r="O44" s="1" t="s">
        <v>123</v>
      </c>
      <c r="P44" s="1" t="s">
        <v>124</v>
      </c>
      <c r="Q44" s="1" t="s">
        <v>52</v>
      </c>
      <c r="R44" s="14">
        <f t="shared" si="11"/>
        <v>1</v>
      </c>
      <c r="S44" s="1" t="s">
        <v>53</v>
      </c>
      <c r="T44" s="14">
        <f t="shared" si="10"/>
        <v>0</v>
      </c>
      <c r="U44" s="1" t="s">
        <v>52</v>
      </c>
      <c r="V44" s="14">
        <f t="shared" si="0"/>
        <v>1</v>
      </c>
      <c r="W44" s="1" t="s">
        <v>52</v>
      </c>
      <c r="X44" s="14">
        <f t="shared" si="1"/>
        <v>1</v>
      </c>
      <c r="Y44" s="1" t="s">
        <v>53</v>
      </c>
      <c r="Z44" s="14">
        <f t="shared" si="2"/>
        <v>0</v>
      </c>
      <c r="AA44" s="1" t="s">
        <v>56</v>
      </c>
      <c r="AB44" s="14">
        <f t="shared" si="3"/>
        <v>-1</v>
      </c>
      <c r="AC44" s="1" t="s">
        <v>56</v>
      </c>
      <c r="AD44" s="14">
        <f t="shared" si="4"/>
        <v>-1</v>
      </c>
      <c r="AE44" s="1" t="s">
        <v>53</v>
      </c>
      <c r="AF44" s="14">
        <f t="shared" si="5"/>
        <v>0</v>
      </c>
      <c r="AG44" s="1" t="s">
        <v>56</v>
      </c>
      <c r="AH44" s="14">
        <f t="shared" si="6"/>
        <v>-1</v>
      </c>
      <c r="AI44" s="1" t="s">
        <v>52</v>
      </c>
      <c r="AJ44" s="14">
        <f t="shared" si="7"/>
        <v>1</v>
      </c>
      <c r="AK44" s="1" t="s">
        <v>53</v>
      </c>
      <c r="AL44" s="14">
        <f t="shared" si="8"/>
        <v>0</v>
      </c>
      <c r="AM44" s="1" t="s">
        <v>56</v>
      </c>
      <c r="AN44" s="14">
        <f t="shared" si="9"/>
        <v>-1</v>
      </c>
    </row>
    <row r="45" spans="1:40" ht="25.8" customHeight="1" x14ac:dyDescent="0.3">
      <c r="A45" s="1" t="s">
        <v>174</v>
      </c>
      <c r="B45" s="1" t="s">
        <v>272</v>
      </c>
      <c r="C45" s="1">
        <v>5</v>
      </c>
      <c r="D45" s="1" t="s">
        <v>253</v>
      </c>
      <c r="E45" s="1" t="s">
        <v>42</v>
      </c>
      <c r="F45" s="1">
        <v>72</v>
      </c>
      <c r="G45" s="1" t="s">
        <v>54</v>
      </c>
      <c r="H45" s="1" t="s">
        <v>67</v>
      </c>
      <c r="I45" s="1" t="s">
        <v>45</v>
      </c>
      <c r="J45" s="1" t="s">
        <v>46</v>
      </c>
      <c r="K45" s="1" t="s">
        <v>175</v>
      </c>
      <c r="L45" s="1" t="s">
        <v>48</v>
      </c>
      <c r="M45" s="1">
        <v>5</v>
      </c>
      <c r="N45" s="1" t="s">
        <v>80</v>
      </c>
      <c r="O45" s="1" t="s">
        <v>123</v>
      </c>
      <c r="P45" s="1" t="s">
        <v>124</v>
      </c>
      <c r="Q45" s="1" t="s">
        <v>56</v>
      </c>
      <c r="R45" s="14">
        <f t="shared" si="11"/>
        <v>-1</v>
      </c>
      <c r="S45" s="1" t="s">
        <v>53</v>
      </c>
      <c r="T45" s="14">
        <f t="shared" si="10"/>
        <v>0</v>
      </c>
      <c r="U45" s="1" t="s">
        <v>52</v>
      </c>
      <c r="V45" s="14">
        <f t="shared" si="0"/>
        <v>1</v>
      </c>
      <c r="W45" s="1" t="s">
        <v>52</v>
      </c>
      <c r="X45" s="14">
        <f t="shared" si="1"/>
        <v>1</v>
      </c>
      <c r="Y45" s="1" t="s">
        <v>52</v>
      </c>
      <c r="Z45" s="14">
        <f t="shared" si="2"/>
        <v>1</v>
      </c>
      <c r="AA45" s="1" t="s">
        <v>53</v>
      </c>
      <c r="AB45" s="14">
        <f t="shared" si="3"/>
        <v>0</v>
      </c>
      <c r="AC45" s="1" t="s">
        <v>53</v>
      </c>
      <c r="AD45" s="14">
        <f t="shared" si="4"/>
        <v>0</v>
      </c>
      <c r="AE45" s="1" t="s">
        <v>52</v>
      </c>
      <c r="AF45" s="14">
        <f t="shared" si="5"/>
        <v>1</v>
      </c>
      <c r="AG45" s="1" t="s">
        <v>53</v>
      </c>
      <c r="AH45" s="14">
        <f t="shared" si="6"/>
        <v>0</v>
      </c>
      <c r="AI45" s="1" t="s">
        <v>52</v>
      </c>
      <c r="AJ45" s="14">
        <f t="shared" si="7"/>
        <v>1</v>
      </c>
      <c r="AK45" s="1" t="s">
        <v>56</v>
      </c>
      <c r="AL45" s="14">
        <f t="shared" si="8"/>
        <v>-1</v>
      </c>
      <c r="AM45" s="1" t="s">
        <v>53</v>
      </c>
      <c r="AN45" s="14">
        <f t="shared" si="9"/>
        <v>0</v>
      </c>
    </row>
    <row r="46" spans="1:40" ht="25.8" customHeight="1" x14ac:dyDescent="0.3">
      <c r="A46" s="1" t="s">
        <v>174</v>
      </c>
      <c r="B46" s="1" t="s">
        <v>272</v>
      </c>
      <c r="C46" s="1">
        <v>5</v>
      </c>
      <c r="D46" s="1" t="s">
        <v>253</v>
      </c>
      <c r="E46" s="1" t="s">
        <v>42</v>
      </c>
      <c r="F46" s="1">
        <v>44</v>
      </c>
      <c r="G46" s="1" t="s">
        <v>54</v>
      </c>
      <c r="H46" s="1" t="s">
        <v>44</v>
      </c>
      <c r="I46" s="1" t="s">
        <v>45</v>
      </c>
      <c r="J46" s="1" t="s">
        <v>46</v>
      </c>
      <c r="K46" s="1" t="s">
        <v>89</v>
      </c>
      <c r="L46" s="1" t="s">
        <v>48</v>
      </c>
      <c r="M46" s="1">
        <v>4</v>
      </c>
      <c r="N46" s="1" t="s">
        <v>80</v>
      </c>
      <c r="O46" s="1" t="s">
        <v>123</v>
      </c>
      <c r="P46" s="1" t="s">
        <v>124</v>
      </c>
      <c r="Q46" s="1" t="s">
        <v>56</v>
      </c>
      <c r="R46" s="14">
        <f t="shared" si="11"/>
        <v>-1</v>
      </c>
      <c r="S46" s="1" t="s">
        <v>56</v>
      </c>
      <c r="T46" s="14">
        <f t="shared" si="10"/>
        <v>-1</v>
      </c>
      <c r="U46" s="1" t="s">
        <v>53</v>
      </c>
      <c r="V46" s="14">
        <f t="shared" si="0"/>
        <v>0</v>
      </c>
      <c r="W46" s="1" t="s">
        <v>52</v>
      </c>
      <c r="X46" s="14">
        <f t="shared" si="1"/>
        <v>1</v>
      </c>
      <c r="Y46" s="1" t="s">
        <v>53</v>
      </c>
      <c r="Z46" s="14">
        <f t="shared" si="2"/>
        <v>0</v>
      </c>
      <c r="AA46" s="1" t="s">
        <v>53</v>
      </c>
      <c r="AB46" s="14">
        <f t="shared" si="3"/>
        <v>0</v>
      </c>
      <c r="AC46" s="1" t="s">
        <v>53</v>
      </c>
      <c r="AD46" s="14">
        <f t="shared" si="4"/>
        <v>0</v>
      </c>
      <c r="AE46" s="1" t="s">
        <v>52</v>
      </c>
      <c r="AF46" s="14">
        <f t="shared" si="5"/>
        <v>1</v>
      </c>
      <c r="AG46" s="1" t="s">
        <v>53</v>
      </c>
      <c r="AH46" s="14">
        <f t="shared" si="6"/>
        <v>0</v>
      </c>
      <c r="AI46" s="1" t="s">
        <v>52</v>
      </c>
      <c r="AJ46" s="14">
        <f t="shared" si="7"/>
        <v>1</v>
      </c>
      <c r="AK46" s="1" t="s">
        <v>56</v>
      </c>
      <c r="AL46" s="14">
        <f t="shared" si="8"/>
        <v>-1</v>
      </c>
      <c r="AM46" s="1" t="s">
        <v>53</v>
      </c>
      <c r="AN46" s="14">
        <f t="shared" si="9"/>
        <v>0</v>
      </c>
    </row>
    <row r="47" spans="1:40" ht="25.8" customHeight="1" x14ac:dyDescent="0.3">
      <c r="A47" s="1" t="s">
        <v>174</v>
      </c>
      <c r="B47" s="1" t="s">
        <v>272</v>
      </c>
      <c r="C47" s="1">
        <v>5</v>
      </c>
      <c r="D47" s="1" t="s">
        <v>253</v>
      </c>
      <c r="E47" s="1" t="s">
        <v>42</v>
      </c>
      <c r="F47" s="1">
        <v>54</v>
      </c>
      <c r="G47" s="1" t="s">
        <v>54</v>
      </c>
      <c r="H47" s="1" t="s">
        <v>44</v>
      </c>
      <c r="I47" s="1" t="s">
        <v>45</v>
      </c>
      <c r="J47" s="1" t="s">
        <v>46</v>
      </c>
      <c r="K47" s="1" t="s">
        <v>89</v>
      </c>
      <c r="L47" s="1" t="s">
        <v>48</v>
      </c>
      <c r="M47" s="1">
        <v>5</v>
      </c>
      <c r="N47" s="1" t="s">
        <v>61</v>
      </c>
      <c r="O47" s="1" t="s">
        <v>123</v>
      </c>
      <c r="P47" s="1" t="s">
        <v>124</v>
      </c>
      <c r="Q47" s="1" t="s">
        <v>53</v>
      </c>
      <c r="R47" s="14">
        <f t="shared" si="11"/>
        <v>0</v>
      </c>
      <c r="S47" s="1" t="s">
        <v>53</v>
      </c>
      <c r="T47" s="14">
        <f t="shared" si="10"/>
        <v>0</v>
      </c>
      <c r="U47" s="1" t="s">
        <v>53</v>
      </c>
      <c r="V47" s="14">
        <f t="shared" si="0"/>
        <v>0</v>
      </c>
      <c r="W47" s="1" t="s">
        <v>52</v>
      </c>
      <c r="X47" s="14">
        <f t="shared" si="1"/>
        <v>1</v>
      </c>
      <c r="Y47" s="1" t="s">
        <v>52</v>
      </c>
      <c r="Z47" s="14">
        <f t="shared" si="2"/>
        <v>1</v>
      </c>
      <c r="AA47" s="1" t="s">
        <v>53</v>
      </c>
      <c r="AB47" s="14">
        <f t="shared" si="3"/>
        <v>0</v>
      </c>
      <c r="AC47" s="1" t="s">
        <v>53</v>
      </c>
      <c r="AD47" s="14">
        <f t="shared" si="4"/>
        <v>0</v>
      </c>
      <c r="AE47" s="1" t="s">
        <v>53</v>
      </c>
      <c r="AF47" s="14">
        <f t="shared" si="5"/>
        <v>0</v>
      </c>
      <c r="AG47" s="1" t="s">
        <v>53</v>
      </c>
      <c r="AH47" s="14">
        <f t="shared" si="6"/>
        <v>0</v>
      </c>
      <c r="AI47" s="1" t="s">
        <v>52</v>
      </c>
      <c r="AJ47" s="14">
        <f t="shared" si="7"/>
        <v>1</v>
      </c>
      <c r="AK47" s="1" t="s">
        <v>56</v>
      </c>
      <c r="AL47" s="14">
        <f t="shared" si="8"/>
        <v>-1</v>
      </c>
      <c r="AM47" s="1" t="s">
        <v>53</v>
      </c>
      <c r="AN47" s="14">
        <f t="shared" si="9"/>
        <v>0</v>
      </c>
    </row>
    <row r="48" spans="1:40" ht="25.8" customHeight="1" x14ac:dyDescent="0.3">
      <c r="A48" s="1" t="s">
        <v>174</v>
      </c>
      <c r="B48" s="1" t="s">
        <v>272</v>
      </c>
      <c r="C48" s="1">
        <v>5</v>
      </c>
      <c r="D48" s="1" t="s">
        <v>253</v>
      </c>
      <c r="E48" s="1" t="s">
        <v>42</v>
      </c>
      <c r="F48" s="1">
        <v>65</v>
      </c>
      <c r="G48" s="1" t="s">
        <v>54</v>
      </c>
      <c r="H48" s="1" t="s">
        <v>44</v>
      </c>
      <c r="I48" s="1" t="s">
        <v>45</v>
      </c>
      <c r="J48" s="1" t="s">
        <v>46</v>
      </c>
      <c r="K48" s="1" t="s">
        <v>89</v>
      </c>
      <c r="L48" s="1" t="s">
        <v>98</v>
      </c>
      <c r="M48" s="1">
        <v>4</v>
      </c>
      <c r="N48" s="1" t="s">
        <v>61</v>
      </c>
      <c r="O48" s="1" t="s">
        <v>123</v>
      </c>
      <c r="P48" s="1" t="s">
        <v>124</v>
      </c>
      <c r="Q48" s="1" t="s">
        <v>53</v>
      </c>
      <c r="R48" s="14">
        <f t="shared" si="11"/>
        <v>0</v>
      </c>
      <c r="S48" s="1" t="s">
        <v>53</v>
      </c>
      <c r="T48" s="14">
        <f t="shared" si="10"/>
        <v>0</v>
      </c>
      <c r="U48" s="1" t="s">
        <v>56</v>
      </c>
      <c r="V48" s="14">
        <f t="shared" si="0"/>
        <v>-1</v>
      </c>
      <c r="W48" s="1" t="s">
        <v>52</v>
      </c>
      <c r="X48" s="14">
        <f t="shared" si="1"/>
        <v>1</v>
      </c>
      <c r="Y48" s="1" t="s">
        <v>53</v>
      </c>
      <c r="Z48" s="14">
        <f t="shared" si="2"/>
        <v>0</v>
      </c>
      <c r="AA48" s="1" t="s">
        <v>56</v>
      </c>
      <c r="AB48" s="14">
        <f t="shared" si="3"/>
        <v>-1</v>
      </c>
      <c r="AC48" s="1" t="s">
        <v>56</v>
      </c>
      <c r="AD48" s="14">
        <f t="shared" si="4"/>
        <v>-1</v>
      </c>
      <c r="AE48" s="1" t="s">
        <v>53</v>
      </c>
      <c r="AF48" s="14">
        <f t="shared" si="5"/>
        <v>0</v>
      </c>
      <c r="AG48" s="1" t="s">
        <v>53</v>
      </c>
      <c r="AH48" s="14">
        <f t="shared" si="6"/>
        <v>0</v>
      </c>
      <c r="AI48" s="1" t="s">
        <v>52</v>
      </c>
      <c r="AJ48" s="14">
        <f t="shared" si="7"/>
        <v>1</v>
      </c>
      <c r="AK48" s="1" t="s">
        <v>56</v>
      </c>
      <c r="AL48" s="14">
        <f t="shared" si="8"/>
        <v>-1</v>
      </c>
      <c r="AM48" s="1" t="s">
        <v>56</v>
      </c>
      <c r="AN48" s="14">
        <f t="shared" si="9"/>
        <v>-1</v>
      </c>
    </row>
    <row r="49" spans="1:40" ht="25.8" customHeight="1" x14ac:dyDescent="0.3">
      <c r="A49" s="1" t="s">
        <v>174</v>
      </c>
      <c r="B49" s="1" t="s">
        <v>273</v>
      </c>
      <c r="C49" s="1">
        <v>6</v>
      </c>
      <c r="D49" s="1" t="s">
        <v>253</v>
      </c>
      <c r="E49" s="1" t="s">
        <v>42</v>
      </c>
      <c r="F49" s="1">
        <v>58</v>
      </c>
      <c r="G49" s="1" t="s">
        <v>54</v>
      </c>
      <c r="H49" s="1" t="s">
        <v>44</v>
      </c>
      <c r="I49" s="1" t="s">
        <v>79</v>
      </c>
      <c r="J49" s="1" t="s">
        <v>46</v>
      </c>
      <c r="K49" s="1" t="s">
        <v>89</v>
      </c>
      <c r="L49" s="1" t="s">
        <v>173</v>
      </c>
      <c r="M49" s="1">
        <v>6</v>
      </c>
      <c r="N49" s="1" t="s">
        <v>49</v>
      </c>
      <c r="O49" s="1" t="s">
        <v>123</v>
      </c>
      <c r="P49" s="1" t="s">
        <v>124</v>
      </c>
      <c r="Q49" s="1" t="s">
        <v>52</v>
      </c>
      <c r="R49" s="14">
        <f t="shared" si="11"/>
        <v>1</v>
      </c>
      <c r="S49" s="1" t="s">
        <v>52</v>
      </c>
      <c r="T49" s="14">
        <f t="shared" si="10"/>
        <v>1</v>
      </c>
      <c r="U49" s="1" t="s">
        <v>52</v>
      </c>
      <c r="V49" s="14">
        <f t="shared" si="0"/>
        <v>1</v>
      </c>
      <c r="W49" s="1" t="s">
        <v>52</v>
      </c>
      <c r="X49" s="14">
        <f t="shared" si="1"/>
        <v>1</v>
      </c>
      <c r="Y49" s="1" t="s">
        <v>52</v>
      </c>
      <c r="Z49" s="14">
        <f t="shared" si="2"/>
        <v>1</v>
      </c>
      <c r="AA49" s="1" t="s">
        <v>53</v>
      </c>
      <c r="AB49" s="14">
        <f t="shared" si="3"/>
        <v>0</v>
      </c>
      <c r="AC49" s="1" t="s">
        <v>53</v>
      </c>
      <c r="AD49" s="14">
        <f t="shared" si="4"/>
        <v>0</v>
      </c>
      <c r="AE49" s="1" t="s">
        <v>52</v>
      </c>
      <c r="AF49" s="14">
        <f t="shared" si="5"/>
        <v>1</v>
      </c>
      <c r="AG49" s="1" t="s">
        <v>52</v>
      </c>
      <c r="AH49" s="14">
        <f t="shared" si="6"/>
        <v>1</v>
      </c>
      <c r="AI49" s="1" t="s">
        <v>52</v>
      </c>
      <c r="AJ49" s="14">
        <f t="shared" si="7"/>
        <v>1</v>
      </c>
      <c r="AK49" s="1" t="s">
        <v>53</v>
      </c>
      <c r="AL49" s="14">
        <f t="shared" si="8"/>
        <v>0</v>
      </c>
      <c r="AM49" s="1" t="s">
        <v>53</v>
      </c>
      <c r="AN49" s="14">
        <f t="shared" si="9"/>
        <v>0</v>
      </c>
    </row>
    <row r="50" spans="1:40" ht="25.8" customHeight="1" x14ac:dyDescent="0.3">
      <c r="A50" s="1" t="s">
        <v>174</v>
      </c>
      <c r="B50" s="1" t="s">
        <v>273</v>
      </c>
      <c r="C50" s="1">
        <v>6</v>
      </c>
      <c r="D50" s="1" t="s">
        <v>253</v>
      </c>
      <c r="E50" s="1" t="s">
        <v>42</v>
      </c>
      <c r="F50" s="1">
        <v>17</v>
      </c>
      <c r="G50" s="1" t="s">
        <v>54</v>
      </c>
      <c r="H50" s="1" t="s">
        <v>99</v>
      </c>
      <c r="I50" s="1" t="s">
        <v>100</v>
      </c>
      <c r="J50" s="1" t="s">
        <v>46</v>
      </c>
      <c r="K50" s="1" t="s">
        <v>47</v>
      </c>
      <c r="L50" s="1" t="s">
        <v>48</v>
      </c>
      <c r="M50" s="1">
        <v>8</v>
      </c>
      <c r="N50" s="1" t="s">
        <v>61</v>
      </c>
      <c r="O50" s="1" t="s">
        <v>50</v>
      </c>
      <c r="P50" s="1" t="s">
        <v>84</v>
      </c>
      <c r="Q50" s="1" t="s">
        <v>52</v>
      </c>
      <c r="R50" s="14">
        <f t="shared" si="11"/>
        <v>1</v>
      </c>
      <c r="S50" s="1" t="s">
        <v>52</v>
      </c>
      <c r="T50" s="14">
        <f t="shared" si="10"/>
        <v>1</v>
      </c>
      <c r="U50" s="1" t="s">
        <v>52</v>
      </c>
      <c r="V50" s="14">
        <f t="shared" si="0"/>
        <v>1</v>
      </c>
      <c r="W50" s="1" t="s">
        <v>52</v>
      </c>
      <c r="X50" s="14">
        <f t="shared" si="1"/>
        <v>1</v>
      </c>
      <c r="Y50" s="1" t="s">
        <v>52</v>
      </c>
      <c r="Z50" s="14">
        <f t="shared" si="2"/>
        <v>1</v>
      </c>
      <c r="AA50" s="1" t="s">
        <v>53</v>
      </c>
      <c r="AB50" s="14">
        <f t="shared" si="3"/>
        <v>0</v>
      </c>
      <c r="AC50" s="1" t="s">
        <v>53</v>
      </c>
      <c r="AD50" s="14">
        <f t="shared" si="4"/>
        <v>0</v>
      </c>
      <c r="AE50" s="1" t="s">
        <v>52</v>
      </c>
      <c r="AF50" s="14">
        <f t="shared" si="5"/>
        <v>1</v>
      </c>
      <c r="AG50" s="1" t="s">
        <v>53</v>
      </c>
      <c r="AH50" s="14">
        <f t="shared" si="6"/>
        <v>0</v>
      </c>
      <c r="AI50" s="1" t="s">
        <v>52</v>
      </c>
      <c r="AJ50" s="14">
        <f t="shared" si="7"/>
        <v>1</v>
      </c>
      <c r="AK50" s="1" t="s">
        <v>53</v>
      </c>
      <c r="AL50" s="14">
        <f t="shared" si="8"/>
        <v>0</v>
      </c>
      <c r="AM50" s="1" t="s">
        <v>53</v>
      </c>
      <c r="AN50" s="14">
        <f t="shared" si="9"/>
        <v>0</v>
      </c>
    </row>
    <row r="51" spans="1:40" ht="25.8" customHeight="1" x14ac:dyDescent="0.3">
      <c r="A51" s="1" t="s">
        <v>174</v>
      </c>
      <c r="B51" s="1" t="s">
        <v>273</v>
      </c>
      <c r="C51" s="1">
        <v>6</v>
      </c>
      <c r="D51" s="1" t="s">
        <v>253</v>
      </c>
      <c r="E51" s="1" t="s">
        <v>42</v>
      </c>
      <c r="F51" s="1">
        <v>61</v>
      </c>
      <c r="G51" s="1" t="s">
        <v>54</v>
      </c>
      <c r="H51" s="1" t="s">
        <v>44</v>
      </c>
      <c r="I51" s="1" t="s">
        <v>45</v>
      </c>
      <c r="J51" s="1" t="s">
        <v>46</v>
      </c>
      <c r="K51" s="1" t="s">
        <v>107</v>
      </c>
      <c r="L51" s="1" t="s">
        <v>173</v>
      </c>
      <c r="M51" s="1">
        <v>3</v>
      </c>
      <c r="N51" s="1" t="s">
        <v>76</v>
      </c>
      <c r="O51" s="1" t="s">
        <v>123</v>
      </c>
      <c r="P51" s="1" t="s">
        <v>124</v>
      </c>
      <c r="Q51" s="1" t="s">
        <v>52</v>
      </c>
      <c r="R51" s="14">
        <f t="shared" si="11"/>
        <v>1</v>
      </c>
      <c r="S51" s="1" t="s">
        <v>52</v>
      </c>
      <c r="T51" s="14">
        <f t="shared" si="10"/>
        <v>1</v>
      </c>
      <c r="U51" s="1" t="s">
        <v>52</v>
      </c>
      <c r="V51" s="14">
        <f t="shared" si="0"/>
        <v>1</v>
      </c>
      <c r="W51" s="1" t="s">
        <v>52</v>
      </c>
      <c r="X51" s="14">
        <f t="shared" si="1"/>
        <v>1</v>
      </c>
      <c r="Y51" s="1" t="s">
        <v>52</v>
      </c>
      <c r="Z51" s="14">
        <f t="shared" si="2"/>
        <v>1</v>
      </c>
      <c r="AA51" s="1" t="s">
        <v>53</v>
      </c>
      <c r="AB51" s="14">
        <f t="shared" si="3"/>
        <v>0</v>
      </c>
      <c r="AC51" s="1" t="s">
        <v>53</v>
      </c>
      <c r="AD51" s="14">
        <f t="shared" si="4"/>
        <v>0</v>
      </c>
      <c r="AE51" s="1" t="s">
        <v>53</v>
      </c>
      <c r="AF51" s="14">
        <f t="shared" si="5"/>
        <v>0</v>
      </c>
      <c r="AG51" s="1" t="s">
        <v>53</v>
      </c>
      <c r="AH51" s="14">
        <f t="shared" si="6"/>
        <v>0</v>
      </c>
      <c r="AI51" s="1" t="s">
        <v>52</v>
      </c>
      <c r="AJ51" s="14">
        <f t="shared" si="7"/>
        <v>1</v>
      </c>
      <c r="AK51" s="1" t="s">
        <v>56</v>
      </c>
      <c r="AL51" s="14">
        <f t="shared" si="8"/>
        <v>-1</v>
      </c>
      <c r="AM51" s="1" t="s">
        <v>53</v>
      </c>
      <c r="AN51" s="14">
        <f t="shared" si="9"/>
        <v>0</v>
      </c>
    </row>
    <row r="52" spans="1:40" ht="25.8" customHeight="1" x14ac:dyDescent="0.3">
      <c r="A52" s="1" t="s">
        <v>174</v>
      </c>
      <c r="B52" s="1" t="s">
        <v>274</v>
      </c>
      <c r="C52" s="1">
        <v>6</v>
      </c>
      <c r="D52" s="1" t="s">
        <v>253</v>
      </c>
      <c r="E52" s="1" t="s">
        <v>42</v>
      </c>
      <c r="F52" s="1">
        <v>29</v>
      </c>
      <c r="G52" s="1" t="s">
        <v>54</v>
      </c>
      <c r="H52" s="1" t="s">
        <v>44</v>
      </c>
      <c r="I52" s="1" t="s">
        <v>45</v>
      </c>
      <c r="J52" s="1" t="s">
        <v>46</v>
      </c>
      <c r="K52" s="1" t="s">
        <v>107</v>
      </c>
      <c r="L52" s="1" t="s">
        <v>60</v>
      </c>
      <c r="M52" s="1">
        <v>4</v>
      </c>
      <c r="N52" s="1" t="s">
        <v>80</v>
      </c>
      <c r="O52" s="1" t="s">
        <v>50</v>
      </c>
      <c r="P52" s="1" t="s">
        <v>73</v>
      </c>
      <c r="Q52" s="1" t="s">
        <v>52</v>
      </c>
      <c r="R52" s="14">
        <f t="shared" si="11"/>
        <v>1</v>
      </c>
      <c r="S52" s="1" t="s">
        <v>52</v>
      </c>
      <c r="T52" s="14">
        <f t="shared" si="10"/>
        <v>1</v>
      </c>
      <c r="U52" s="1" t="s">
        <v>53</v>
      </c>
      <c r="V52" s="14">
        <f t="shared" si="0"/>
        <v>0</v>
      </c>
      <c r="W52" s="1" t="s">
        <v>52</v>
      </c>
      <c r="X52" s="14">
        <f t="shared" si="1"/>
        <v>1</v>
      </c>
      <c r="Y52" s="1" t="s">
        <v>52</v>
      </c>
      <c r="Z52" s="14">
        <f t="shared" si="2"/>
        <v>1</v>
      </c>
      <c r="AA52" s="1" t="s">
        <v>52</v>
      </c>
      <c r="AB52" s="14">
        <f t="shared" si="3"/>
        <v>1</v>
      </c>
      <c r="AC52" s="1" t="s">
        <v>52</v>
      </c>
      <c r="AD52" s="14">
        <f t="shared" si="4"/>
        <v>1</v>
      </c>
      <c r="AE52" s="1" t="s">
        <v>53</v>
      </c>
      <c r="AF52" s="14">
        <f t="shared" si="5"/>
        <v>0</v>
      </c>
      <c r="AG52" s="1" t="s">
        <v>53</v>
      </c>
      <c r="AH52" s="14">
        <f t="shared" si="6"/>
        <v>0</v>
      </c>
      <c r="AI52" s="1" t="s">
        <v>52</v>
      </c>
      <c r="AJ52" s="14">
        <f t="shared" si="7"/>
        <v>1</v>
      </c>
      <c r="AK52" s="1" t="s">
        <v>53</v>
      </c>
      <c r="AL52" s="14">
        <f t="shared" si="8"/>
        <v>0</v>
      </c>
      <c r="AM52" s="1" t="s">
        <v>52</v>
      </c>
      <c r="AN52" s="14">
        <f t="shared" si="9"/>
        <v>1</v>
      </c>
    </row>
    <row r="53" spans="1:40" ht="25.8" customHeight="1" x14ac:dyDescent="0.3">
      <c r="A53" s="1" t="s">
        <v>174</v>
      </c>
      <c r="B53" s="1" t="s">
        <v>274</v>
      </c>
      <c r="C53" s="1">
        <v>6</v>
      </c>
      <c r="D53" s="1" t="s">
        <v>253</v>
      </c>
      <c r="E53" s="1" t="s">
        <v>42</v>
      </c>
      <c r="F53" s="1">
        <v>38</v>
      </c>
      <c r="G53" s="1" t="s">
        <v>54</v>
      </c>
      <c r="H53" s="1" t="s">
        <v>44</v>
      </c>
      <c r="I53" s="1" t="s">
        <v>100</v>
      </c>
      <c r="J53" s="1" t="s">
        <v>46</v>
      </c>
      <c r="K53" s="1" t="s">
        <v>89</v>
      </c>
      <c r="L53" s="1" t="s">
        <v>173</v>
      </c>
      <c r="M53" s="1">
        <v>7</v>
      </c>
      <c r="N53" s="1" t="s">
        <v>61</v>
      </c>
      <c r="O53" s="1" t="s">
        <v>123</v>
      </c>
      <c r="P53" s="1" t="s">
        <v>124</v>
      </c>
      <c r="Q53" s="1" t="s">
        <v>53</v>
      </c>
      <c r="R53" s="14">
        <f t="shared" si="11"/>
        <v>0</v>
      </c>
      <c r="S53" s="1" t="s">
        <v>56</v>
      </c>
      <c r="T53" s="14">
        <f t="shared" si="10"/>
        <v>-1</v>
      </c>
      <c r="U53" s="1" t="s">
        <v>56</v>
      </c>
      <c r="V53" s="14">
        <f t="shared" si="0"/>
        <v>-1</v>
      </c>
      <c r="W53" s="1" t="s">
        <v>52</v>
      </c>
      <c r="X53" s="14">
        <f t="shared" si="1"/>
        <v>1</v>
      </c>
      <c r="Y53" s="1" t="s">
        <v>56</v>
      </c>
      <c r="Z53" s="14">
        <f t="shared" si="2"/>
        <v>-1</v>
      </c>
      <c r="AA53" s="1" t="s">
        <v>56</v>
      </c>
      <c r="AB53" s="14">
        <f t="shared" si="3"/>
        <v>-1</v>
      </c>
      <c r="AC53" s="1" t="s">
        <v>56</v>
      </c>
      <c r="AD53" s="14">
        <f t="shared" si="4"/>
        <v>-1</v>
      </c>
      <c r="AE53" s="1" t="s">
        <v>56</v>
      </c>
      <c r="AF53" s="14">
        <f t="shared" si="5"/>
        <v>-1</v>
      </c>
      <c r="AG53" s="1" t="s">
        <v>53</v>
      </c>
      <c r="AH53" s="14">
        <f t="shared" si="6"/>
        <v>0</v>
      </c>
      <c r="AI53" s="1" t="s">
        <v>52</v>
      </c>
      <c r="AJ53" s="14">
        <f t="shared" si="7"/>
        <v>1</v>
      </c>
      <c r="AK53" s="1" t="s">
        <v>56</v>
      </c>
      <c r="AL53" s="14">
        <f t="shared" si="8"/>
        <v>-1</v>
      </c>
      <c r="AM53" s="1" t="s">
        <v>56</v>
      </c>
      <c r="AN53" s="14">
        <f t="shared" si="9"/>
        <v>-1</v>
      </c>
    </row>
    <row r="54" spans="1:40" ht="25.8" customHeight="1" x14ac:dyDescent="0.3">
      <c r="A54" s="1" t="s">
        <v>174</v>
      </c>
      <c r="B54" s="1" t="s">
        <v>274</v>
      </c>
      <c r="C54" s="1">
        <v>6</v>
      </c>
      <c r="D54" s="1" t="s">
        <v>253</v>
      </c>
      <c r="E54" s="1" t="s">
        <v>42</v>
      </c>
      <c r="F54" s="1">
        <v>55</v>
      </c>
      <c r="G54" s="1" t="s">
        <v>54</v>
      </c>
      <c r="H54" s="1" t="s">
        <v>44</v>
      </c>
      <c r="I54" s="1" t="s">
        <v>45</v>
      </c>
      <c r="J54" s="1" t="s">
        <v>46</v>
      </c>
      <c r="K54" s="1" t="s">
        <v>89</v>
      </c>
      <c r="L54" s="1" t="s">
        <v>173</v>
      </c>
      <c r="M54" s="1">
        <v>4</v>
      </c>
      <c r="N54" s="1" t="s">
        <v>49</v>
      </c>
      <c r="O54" s="1" t="s">
        <v>123</v>
      </c>
      <c r="P54" s="1" t="s">
        <v>124</v>
      </c>
      <c r="Q54" s="1" t="s">
        <v>52</v>
      </c>
      <c r="R54" s="14">
        <f t="shared" si="11"/>
        <v>1</v>
      </c>
      <c r="S54" s="1" t="s">
        <v>52</v>
      </c>
      <c r="T54" s="14">
        <f t="shared" si="10"/>
        <v>1</v>
      </c>
      <c r="U54" s="1" t="s">
        <v>52</v>
      </c>
      <c r="V54" s="14">
        <f t="shared" si="0"/>
        <v>1</v>
      </c>
      <c r="W54" s="1" t="s">
        <v>52</v>
      </c>
      <c r="X54" s="14">
        <f t="shared" si="1"/>
        <v>1</v>
      </c>
      <c r="Y54" s="1" t="s">
        <v>53</v>
      </c>
      <c r="Z54" s="14">
        <f t="shared" si="2"/>
        <v>0</v>
      </c>
      <c r="AA54" s="1" t="s">
        <v>53</v>
      </c>
      <c r="AB54" s="14">
        <f t="shared" si="3"/>
        <v>0</v>
      </c>
      <c r="AC54" s="1" t="s">
        <v>53</v>
      </c>
      <c r="AD54" s="14">
        <f t="shared" si="4"/>
        <v>0</v>
      </c>
      <c r="AE54" s="1" t="s">
        <v>52</v>
      </c>
      <c r="AF54" s="14">
        <f t="shared" si="5"/>
        <v>1</v>
      </c>
      <c r="AG54" s="1" t="s">
        <v>53</v>
      </c>
      <c r="AH54" s="14">
        <f t="shared" si="6"/>
        <v>0</v>
      </c>
      <c r="AI54" s="1" t="s">
        <v>52</v>
      </c>
      <c r="AJ54" s="14">
        <f t="shared" si="7"/>
        <v>1</v>
      </c>
      <c r="AK54" s="1" t="s">
        <v>53</v>
      </c>
      <c r="AL54" s="14">
        <f t="shared" si="8"/>
        <v>0</v>
      </c>
      <c r="AM54" s="1" t="s">
        <v>53</v>
      </c>
      <c r="AN54" s="14">
        <f t="shared" si="9"/>
        <v>0</v>
      </c>
    </row>
    <row r="55" spans="1:40" ht="25.8" customHeight="1" x14ac:dyDescent="0.3">
      <c r="A55" s="1" t="s">
        <v>174</v>
      </c>
      <c r="B55" s="1" t="s">
        <v>274</v>
      </c>
      <c r="C55" s="1">
        <v>6</v>
      </c>
      <c r="D55" s="1" t="s">
        <v>253</v>
      </c>
      <c r="E55" s="1" t="s">
        <v>42</v>
      </c>
      <c r="F55" s="1">
        <v>51</v>
      </c>
      <c r="G55" s="1" t="s">
        <v>43</v>
      </c>
      <c r="H55" s="1" t="s">
        <v>44</v>
      </c>
      <c r="I55" s="1" t="s">
        <v>45</v>
      </c>
      <c r="J55" s="1" t="s">
        <v>46</v>
      </c>
      <c r="K55" s="1" t="s">
        <v>139</v>
      </c>
      <c r="L55" s="1" t="s">
        <v>98</v>
      </c>
      <c r="M55" s="1">
        <v>5</v>
      </c>
      <c r="N55" s="1" t="s">
        <v>80</v>
      </c>
      <c r="O55" s="1" t="s">
        <v>123</v>
      </c>
      <c r="P55" s="1" t="s">
        <v>133</v>
      </c>
      <c r="Q55" s="1" t="s">
        <v>53</v>
      </c>
      <c r="R55" s="14">
        <f t="shared" si="11"/>
        <v>0</v>
      </c>
      <c r="S55" s="1" t="s">
        <v>53</v>
      </c>
      <c r="T55" s="14">
        <f t="shared" si="10"/>
        <v>0</v>
      </c>
      <c r="U55" s="1" t="s">
        <v>52</v>
      </c>
      <c r="V55" s="14">
        <f t="shared" si="0"/>
        <v>1</v>
      </c>
      <c r="W55" s="1" t="s">
        <v>52</v>
      </c>
      <c r="X55" s="14">
        <f t="shared" si="1"/>
        <v>1</v>
      </c>
      <c r="Y55" s="1" t="s">
        <v>52</v>
      </c>
      <c r="Z55" s="14">
        <f t="shared" si="2"/>
        <v>1</v>
      </c>
      <c r="AA55" s="1" t="s">
        <v>52</v>
      </c>
      <c r="AB55" s="14">
        <f t="shared" si="3"/>
        <v>1</v>
      </c>
      <c r="AC55" s="1" t="s">
        <v>52</v>
      </c>
      <c r="AD55" s="14">
        <f t="shared" si="4"/>
        <v>1</v>
      </c>
      <c r="AE55" s="1" t="s">
        <v>52</v>
      </c>
      <c r="AF55" s="14">
        <f t="shared" si="5"/>
        <v>1</v>
      </c>
      <c r="AG55" s="1" t="s">
        <v>52</v>
      </c>
      <c r="AH55" s="14">
        <f t="shared" si="6"/>
        <v>1</v>
      </c>
      <c r="AI55" s="1" t="s">
        <v>52</v>
      </c>
      <c r="AJ55" s="14">
        <f t="shared" si="7"/>
        <v>1</v>
      </c>
      <c r="AK55" s="1" t="s">
        <v>52</v>
      </c>
      <c r="AL55" s="14">
        <f t="shared" si="8"/>
        <v>1</v>
      </c>
      <c r="AM55" s="1" t="s">
        <v>53</v>
      </c>
      <c r="AN55" s="14">
        <f t="shared" si="9"/>
        <v>0</v>
      </c>
    </row>
    <row r="56" spans="1:40" ht="25.8" customHeight="1" x14ac:dyDescent="0.3">
      <c r="A56" s="1" t="s">
        <v>174</v>
      </c>
      <c r="B56" s="1" t="s">
        <v>273</v>
      </c>
      <c r="C56" s="1">
        <v>7</v>
      </c>
      <c r="D56" s="1" t="s">
        <v>253</v>
      </c>
      <c r="E56" s="1" t="s">
        <v>42</v>
      </c>
      <c r="F56" s="1">
        <v>62</v>
      </c>
      <c r="G56" s="1" t="s">
        <v>54</v>
      </c>
      <c r="H56" s="1" t="s">
        <v>44</v>
      </c>
      <c r="I56" s="1" t="s">
        <v>79</v>
      </c>
      <c r="J56" s="1" t="s">
        <v>46</v>
      </c>
      <c r="K56" s="1" t="s">
        <v>107</v>
      </c>
      <c r="L56" s="1" t="s">
        <v>48</v>
      </c>
      <c r="M56" s="1">
        <v>2</v>
      </c>
      <c r="N56" s="1" t="s">
        <v>76</v>
      </c>
      <c r="O56" s="1" t="s">
        <v>123</v>
      </c>
      <c r="P56" s="1" t="s">
        <v>124</v>
      </c>
      <c r="Q56" s="1" t="s">
        <v>53</v>
      </c>
      <c r="R56" s="14">
        <f t="shared" si="11"/>
        <v>0</v>
      </c>
      <c r="S56" s="1" t="s">
        <v>53</v>
      </c>
      <c r="T56" s="14">
        <f t="shared" si="10"/>
        <v>0</v>
      </c>
      <c r="U56" s="1" t="s">
        <v>53</v>
      </c>
      <c r="V56" s="14">
        <f t="shared" si="0"/>
        <v>0</v>
      </c>
      <c r="W56" s="1" t="s">
        <v>52</v>
      </c>
      <c r="X56" s="14">
        <f t="shared" si="1"/>
        <v>1</v>
      </c>
      <c r="Y56" s="1" t="s">
        <v>53</v>
      </c>
      <c r="Z56" s="14">
        <f t="shared" si="2"/>
        <v>0</v>
      </c>
      <c r="AA56" s="1" t="s">
        <v>53</v>
      </c>
      <c r="AB56" s="14">
        <f t="shared" si="3"/>
        <v>0</v>
      </c>
      <c r="AC56" s="1" t="s">
        <v>53</v>
      </c>
      <c r="AD56" s="14">
        <f t="shared" si="4"/>
        <v>0</v>
      </c>
      <c r="AE56" s="1" t="s">
        <v>52</v>
      </c>
      <c r="AF56" s="14">
        <f t="shared" si="5"/>
        <v>1</v>
      </c>
      <c r="AG56" s="1" t="s">
        <v>52</v>
      </c>
      <c r="AH56" s="14">
        <f t="shared" si="6"/>
        <v>1</v>
      </c>
      <c r="AI56" s="1" t="s">
        <v>52</v>
      </c>
      <c r="AJ56" s="14">
        <f t="shared" si="7"/>
        <v>1</v>
      </c>
      <c r="AK56" s="1" t="s">
        <v>56</v>
      </c>
      <c r="AL56" s="14">
        <f t="shared" si="8"/>
        <v>-1</v>
      </c>
      <c r="AM56" s="1" t="s">
        <v>53</v>
      </c>
      <c r="AN56" s="14">
        <f t="shared" si="9"/>
        <v>0</v>
      </c>
    </row>
    <row r="57" spans="1:40" ht="25.8" customHeight="1" x14ac:dyDescent="0.3">
      <c r="A57" s="1" t="s">
        <v>174</v>
      </c>
      <c r="B57" s="1" t="s">
        <v>273</v>
      </c>
      <c r="C57" s="1">
        <v>7</v>
      </c>
      <c r="D57" s="1" t="s">
        <v>253</v>
      </c>
      <c r="E57" s="1" t="s">
        <v>42</v>
      </c>
      <c r="F57" s="1">
        <v>45</v>
      </c>
      <c r="G57" s="1" t="s">
        <v>54</v>
      </c>
      <c r="H57" s="1" t="s">
        <v>44</v>
      </c>
      <c r="I57" s="1" t="s">
        <v>45</v>
      </c>
      <c r="J57" s="1" t="s">
        <v>46</v>
      </c>
      <c r="K57" s="1" t="s">
        <v>89</v>
      </c>
      <c r="L57" s="1" t="s">
        <v>98</v>
      </c>
      <c r="M57" s="1">
        <v>4</v>
      </c>
      <c r="N57" s="1" t="s">
        <v>80</v>
      </c>
      <c r="O57" s="1" t="s">
        <v>123</v>
      </c>
      <c r="P57" s="1" t="s">
        <v>124</v>
      </c>
      <c r="Q57" s="1" t="s">
        <v>52</v>
      </c>
      <c r="R57" s="14">
        <f t="shared" si="11"/>
        <v>1</v>
      </c>
      <c r="S57" s="1" t="s">
        <v>52</v>
      </c>
      <c r="T57" s="14">
        <f t="shared" si="10"/>
        <v>1</v>
      </c>
      <c r="U57" s="1" t="s">
        <v>53</v>
      </c>
      <c r="V57" s="14">
        <f t="shared" si="0"/>
        <v>0</v>
      </c>
      <c r="W57" s="1" t="s">
        <v>52</v>
      </c>
      <c r="X57" s="14">
        <f t="shared" si="1"/>
        <v>1</v>
      </c>
      <c r="Y57" s="1" t="s">
        <v>52</v>
      </c>
      <c r="Z57" s="14">
        <f t="shared" si="2"/>
        <v>1</v>
      </c>
      <c r="AA57" s="1" t="s">
        <v>53</v>
      </c>
      <c r="AB57" s="14">
        <f t="shared" si="3"/>
        <v>0</v>
      </c>
      <c r="AC57" s="1" t="s">
        <v>53</v>
      </c>
      <c r="AD57" s="14">
        <f t="shared" si="4"/>
        <v>0</v>
      </c>
      <c r="AE57" s="1" t="s">
        <v>52</v>
      </c>
      <c r="AF57" s="14">
        <f t="shared" si="5"/>
        <v>1</v>
      </c>
      <c r="AG57" s="1" t="s">
        <v>56</v>
      </c>
      <c r="AH57" s="14">
        <f t="shared" si="6"/>
        <v>-1</v>
      </c>
      <c r="AI57" s="1" t="s">
        <v>52</v>
      </c>
      <c r="AJ57" s="14">
        <f t="shared" si="7"/>
        <v>1</v>
      </c>
      <c r="AK57" s="1" t="s">
        <v>56</v>
      </c>
      <c r="AL57" s="14">
        <f t="shared" si="8"/>
        <v>-1</v>
      </c>
      <c r="AM57" s="1" t="s">
        <v>53</v>
      </c>
      <c r="AN57" s="14">
        <f t="shared" si="9"/>
        <v>0</v>
      </c>
    </row>
    <row r="58" spans="1:40" ht="25.8" customHeight="1" x14ac:dyDescent="0.3">
      <c r="A58" s="1" t="s">
        <v>41</v>
      </c>
      <c r="B58" s="1" t="s">
        <v>273</v>
      </c>
      <c r="C58" s="1">
        <v>7</v>
      </c>
      <c r="D58" s="1" t="s">
        <v>253</v>
      </c>
      <c r="E58" s="1" t="s">
        <v>42</v>
      </c>
      <c r="F58" s="1">
        <v>28</v>
      </c>
      <c r="G58" s="1" t="s">
        <v>43</v>
      </c>
      <c r="H58" s="1" t="s">
        <v>44</v>
      </c>
      <c r="I58" s="1" t="s">
        <v>45</v>
      </c>
      <c r="J58" s="1" t="s">
        <v>88</v>
      </c>
      <c r="K58" s="1" t="s">
        <v>107</v>
      </c>
      <c r="L58" s="1" t="s">
        <v>98</v>
      </c>
      <c r="M58" s="1">
        <v>6</v>
      </c>
      <c r="N58" s="1" t="s">
        <v>76</v>
      </c>
      <c r="O58" s="1" t="s">
        <v>50</v>
      </c>
      <c r="P58" s="1" t="s">
        <v>128</v>
      </c>
      <c r="Q58" s="1" t="s">
        <v>56</v>
      </c>
      <c r="R58" s="14">
        <f t="shared" si="11"/>
        <v>-1</v>
      </c>
      <c r="S58" s="1" t="s">
        <v>53</v>
      </c>
      <c r="T58" s="14">
        <f t="shared" si="10"/>
        <v>0</v>
      </c>
      <c r="U58" s="1" t="s">
        <v>53</v>
      </c>
      <c r="V58" s="14">
        <f t="shared" si="0"/>
        <v>0</v>
      </c>
      <c r="W58" s="1" t="s">
        <v>53</v>
      </c>
      <c r="X58" s="14">
        <f t="shared" si="1"/>
        <v>0</v>
      </c>
      <c r="Y58" s="1" t="s">
        <v>53</v>
      </c>
      <c r="Z58" s="14">
        <f t="shared" si="2"/>
        <v>0</v>
      </c>
      <c r="AA58" s="1" t="s">
        <v>53</v>
      </c>
      <c r="AB58" s="14">
        <f t="shared" si="3"/>
        <v>0</v>
      </c>
      <c r="AC58" s="1" t="s">
        <v>53</v>
      </c>
      <c r="AD58" s="14">
        <f t="shared" si="4"/>
        <v>0</v>
      </c>
      <c r="AE58" s="1" t="s">
        <v>53</v>
      </c>
      <c r="AF58" s="14">
        <f t="shared" si="5"/>
        <v>0</v>
      </c>
      <c r="AG58" s="1" t="s">
        <v>53</v>
      </c>
      <c r="AH58" s="14">
        <f t="shared" si="6"/>
        <v>0</v>
      </c>
      <c r="AI58" s="1" t="s">
        <v>52</v>
      </c>
      <c r="AJ58" s="14">
        <f t="shared" si="7"/>
        <v>1</v>
      </c>
      <c r="AK58" s="1" t="s">
        <v>53</v>
      </c>
      <c r="AL58" s="14">
        <f t="shared" si="8"/>
        <v>0</v>
      </c>
      <c r="AM58" s="1" t="s">
        <v>53</v>
      </c>
      <c r="AN58" s="14">
        <f t="shared" si="9"/>
        <v>0</v>
      </c>
    </row>
    <row r="59" spans="1:40" ht="25.8" customHeight="1" x14ac:dyDescent="0.3">
      <c r="A59" s="1" t="s">
        <v>41</v>
      </c>
      <c r="B59" s="1" t="s">
        <v>275</v>
      </c>
      <c r="C59" s="1">
        <v>8</v>
      </c>
      <c r="D59" s="1" t="s">
        <v>252</v>
      </c>
      <c r="E59" s="1" t="s">
        <v>42</v>
      </c>
      <c r="F59" s="1">
        <v>19</v>
      </c>
      <c r="G59" s="1" t="s">
        <v>54</v>
      </c>
      <c r="H59" s="1" t="s">
        <v>44</v>
      </c>
      <c r="I59" s="1" t="s">
        <v>45</v>
      </c>
      <c r="J59" s="1" t="s">
        <v>46</v>
      </c>
      <c r="K59" s="1" t="s">
        <v>47</v>
      </c>
      <c r="L59" s="1" t="s">
        <v>48</v>
      </c>
      <c r="M59" s="1">
        <v>3</v>
      </c>
      <c r="N59" s="1" t="s">
        <v>80</v>
      </c>
      <c r="O59" s="1" t="s">
        <v>50</v>
      </c>
      <c r="P59" s="1" t="s">
        <v>116</v>
      </c>
      <c r="Q59" s="1" t="s">
        <v>52</v>
      </c>
      <c r="R59" s="14">
        <f t="shared" si="11"/>
        <v>1</v>
      </c>
      <c r="S59" s="1" t="s">
        <v>52</v>
      </c>
      <c r="T59" s="14">
        <f t="shared" si="10"/>
        <v>1</v>
      </c>
      <c r="U59" s="1" t="s">
        <v>52</v>
      </c>
      <c r="V59" s="14">
        <f t="shared" si="0"/>
        <v>1</v>
      </c>
      <c r="W59" s="1" t="s">
        <v>52</v>
      </c>
      <c r="X59" s="14">
        <f t="shared" si="1"/>
        <v>1</v>
      </c>
      <c r="Y59" s="1" t="s">
        <v>52</v>
      </c>
      <c r="Z59" s="14">
        <f t="shared" si="2"/>
        <v>1</v>
      </c>
      <c r="AA59" s="1" t="s">
        <v>52</v>
      </c>
      <c r="AB59" s="14">
        <f t="shared" si="3"/>
        <v>1</v>
      </c>
      <c r="AC59" s="1" t="s">
        <v>52</v>
      </c>
      <c r="AD59" s="14">
        <f t="shared" si="4"/>
        <v>1</v>
      </c>
      <c r="AE59" s="1" t="s">
        <v>52</v>
      </c>
      <c r="AF59" s="14">
        <f t="shared" si="5"/>
        <v>1</v>
      </c>
      <c r="AG59" s="1" t="s">
        <v>52</v>
      </c>
      <c r="AH59" s="14">
        <f t="shared" si="6"/>
        <v>1</v>
      </c>
      <c r="AI59" s="1" t="s">
        <v>52</v>
      </c>
      <c r="AJ59" s="14">
        <f t="shared" si="7"/>
        <v>1</v>
      </c>
      <c r="AK59" s="1" t="s">
        <v>52</v>
      </c>
      <c r="AL59" s="14">
        <f t="shared" si="8"/>
        <v>1</v>
      </c>
      <c r="AM59" s="1" t="s">
        <v>52</v>
      </c>
      <c r="AN59" s="14">
        <f t="shared" si="9"/>
        <v>1</v>
      </c>
    </row>
    <row r="60" spans="1:40" ht="25.8" customHeight="1" x14ac:dyDescent="0.3">
      <c r="A60" s="1" t="s">
        <v>174</v>
      </c>
      <c r="B60" s="1" t="s">
        <v>276</v>
      </c>
      <c r="C60" s="1">
        <v>8</v>
      </c>
      <c r="D60" s="1" t="s">
        <v>252</v>
      </c>
      <c r="E60" s="1" t="s">
        <v>42</v>
      </c>
      <c r="F60" s="1">
        <v>77</v>
      </c>
      <c r="G60" s="1" t="s">
        <v>43</v>
      </c>
      <c r="H60" s="1" t="s">
        <v>44</v>
      </c>
      <c r="I60" s="1" t="s">
        <v>45</v>
      </c>
      <c r="J60" s="1" t="s">
        <v>46</v>
      </c>
      <c r="K60" s="1" t="s">
        <v>175</v>
      </c>
      <c r="L60" s="1" t="s">
        <v>60</v>
      </c>
      <c r="M60" s="1">
        <v>4</v>
      </c>
      <c r="N60" s="1" t="s">
        <v>80</v>
      </c>
      <c r="O60" s="1" t="s">
        <v>123</v>
      </c>
      <c r="P60" s="1" t="s">
        <v>124</v>
      </c>
      <c r="Q60" s="1" t="s">
        <v>53</v>
      </c>
      <c r="R60" s="14">
        <f t="shared" si="11"/>
        <v>0</v>
      </c>
      <c r="S60" s="1" t="s">
        <v>52</v>
      </c>
      <c r="T60" s="14">
        <f t="shared" si="10"/>
        <v>1</v>
      </c>
      <c r="U60" s="1" t="s">
        <v>52</v>
      </c>
      <c r="V60" s="14">
        <f t="shared" si="0"/>
        <v>1</v>
      </c>
      <c r="W60" s="1" t="s">
        <v>52</v>
      </c>
      <c r="X60" s="14">
        <f t="shared" si="1"/>
        <v>1</v>
      </c>
      <c r="Y60" s="1" t="s">
        <v>52</v>
      </c>
      <c r="Z60" s="14">
        <f t="shared" si="2"/>
        <v>1</v>
      </c>
      <c r="AA60" s="1" t="s">
        <v>52</v>
      </c>
      <c r="AB60" s="14">
        <f t="shared" si="3"/>
        <v>1</v>
      </c>
      <c r="AC60" s="1" t="s">
        <v>52</v>
      </c>
      <c r="AD60" s="14">
        <f t="shared" si="4"/>
        <v>1</v>
      </c>
      <c r="AE60" s="1" t="s">
        <v>52</v>
      </c>
      <c r="AF60" s="14">
        <f t="shared" si="5"/>
        <v>1</v>
      </c>
      <c r="AG60" s="1" t="s">
        <v>52</v>
      </c>
      <c r="AH60" s="14">
        <f t="shared" si="6"/>
        <v>1</v>
      </c>
      <c r="AI60" s="1" t="s">
        <v>52</v>
      </c>
      <c r="AJ60" s="14">
        <f t="shared" si="7"/>
        <v>1</v>
      </c>
      <c r="AK60" s="1" t="s">
        <v>53</v>
      </c>
      <c r="AL60" s="14">
        <f t="shared" si="8"/>
        <v>0</v>
      </c>
      <c r="AM60" s="1" t="s">
        <v>53</v>
      </c>
      <c r="AN60" s="14">
        <f t="shared" si="9"/>
        <v>0</v>
      </c>
    </row>
    <row r="61" spans="1:40" ht="25.8" customHeight="1" x14ac:dyDescent="0.3">
      <c r="A61" s="1" t="s">
        <v>174</v>
      </c>
      <c r="B61" s="1" t="s">
        <v>276</v>
      </c>
      <c r="C61" s="1">
        <v>8</v>
      </c>
      <c r="D61" s="1" t="s">
        <v>252</v>
      </c>
      <c r="E61" s="1" t="s">
        <v>42</v>
      </c>
      <c r="F61" s="1">
        <v>64</v>
      </c>
      <c r="G61" s="1" t="s">
        <v>43</v>
      </c>
      <c r="H61" s="1" t="s">
        <v>44</v>
      </c>
      <c r="I61" s="1" t="s">
        <v>45</v>
      </c>
      <c r="J61" s="1" t="s">
        <v>46</v>
      </c>
      <c r="K61" s="1" t="s">
        <v>89</v>
      </c>
      <c r="L61" s="1" t="s">
        <v>173</v>
      </c>
      <c r="M61" s="1">
        <v>4</v>
      </c>
      <c r="N61" s="1" t="s">
        <v>76</v>
      </c>
      <c r="O61" s="1" t="s">
        <v>123</v>
      </c>
      <c r="P61" s="1" t="s">
        <v>124</v>
      </c>
      <c r="Q61" s="1" t="s">
        <v>56</v>
      </c>
      <c r="R61" s="14">
        <f t="shared" si="11"/>
        <v>-1</v>
      </c>
      <c r="S61" s="1" t="s">
        <v>53</v>
      </c>
      <c r="T61" s="14">
        <f t="shared" si="10"/>
        <v>0</v>
      </c>
      <c r="U61" s="1" t="s">
        <v>52</v>
      </c>
      <c r="V61" s="14">
        <f t="shared" si="0"/>
        <v>1</v>
      </c>
      <c r="W61" s="1" t="s">
        <v>52</v>
      </c>
      <c r="X61" s="14">
        <f t="shared" si="1"/>
        <v>1</v>
      </c>
      <c r="Y61" s="1" t="s">
        <v>52</v>
      </c>
      <c r="Z61" s="14">
        <f t="shared" si="2"/>
        <v>1</v>
      </c>
      <c r="AA61" s="1" t="s">
        <v>52</v>
      </c>
      <c r="AB61" s="14">
        <f t="shared" si="3"/>
        <v>1</v>
      </c>
      <c r="AC61" s="1" t="s">
        <v>52</v>
      </c>
      <c r="AD61" s="14">
        <f t="shared" si="4"/>
        <v>1</v>
      </c>
      <c r="AE61" s="1" t="s">
        <v>53</v>
      </c>
      <c r="AF61" s="14">
        <f t="shared" si="5"/>
        <v>0</v>
      </c>
      <c r="AG61" s="1" t="s">
        <v>52</v>
      </c>
      <c r="AH61" s="14">
        <f t="shared" si="6"/>
        <v>1</v>
      </c>
      <c r="AI61" s="1" t="s">
        <v>52</v>
      </c>
      <c r="AJ61" s="14">
        <f t="shared" si="7"/>
        <v>1</v>
      </c>
      <c r="AK61" s="1" t="s">
        <v>52</v>
      </c>
      <c r="AL61" s="14">
        <f t="shared" si="8"/>
        <v>1</v>
      </c>
      <c r="AM61" s="1" t="s">
        <v>53</v>
      </c>
      <c r="AN61" s="14">
        <f t="shared" si="9"/>
        <v>0</v>
      </c>
    </row>
    <row r="62" spans="1:40" ht="25.8" customHeight="1" x14ac:dyDescent="0.3">
      <c r="A62" s="1" t="s">
        <v>41</v>
      </c>
      <c r="B62" s="1" t="s">
        <v>276</v>
      </c>
      <c r="C62" s="1">
        <v>8</v>
      </c>
      <c r="D62" s="1" t="s">
        <v>252</v>
      </c>
      <c r="E62" s="1" t="s">
        <v>42</v>
      </c>
      <c r="F62" s="1">
        <v>27</v>
      </c>
      <c r="G62" s="1" t="s">
        <v>54</v>
      </c>
      <c r="H62" s="1" t="s">
        <v>44</v>
      </c>
      <c r="I62" s="1" t="s">
        <v>79</v>
      </c>
      <c r="J62" s="1" t="s">
        <v>94</v>
      </c>
      <c r="K62" s="1" t="s">
        <v>47</v>
      </c>
      <c r="L62" s="1" t="s">
        <v>60</v>
      </c>
      <c r="M62" s="1">
        <v>3</v>
      </c>
      <c r="N62" s="1" t="s">
        <v>61</v>
      </c>
      <c r="O62" s="1" t="s">
        <v>50</v>
      </c>
      <c r="P62" s="1" t="s">
        <v>115</v>
      </c>
      <c r="Q62" s="1" t="s">
        <v>53</v>
      </c>
      <c r="R62" s="14">
        <f t="shared" si="11"/>
        <v>0</v>
      </c>
      <c r="S62" s="1" t="s">
        <v>52</v>
      </c>
      <c r="T62" s="14">
        <f t="shared" si="10"/>
        <v>1</v>
      </c>
      <c r="U62" s="1" t="s">
        <v>52</v>
      </c>
      <c r="V62" s="14">
        <f t="shared" si="0"/>
        <v>1</v>
      </c>
      <c r="W62" s="1" t="s">
        <v>52</v>
      </c>
      <c r="X62" s="14">
        <f t="shared" si="1"/>
        <v>1</v>
      </c>
      <c r="Y62" s="1" t="s">
        <v>52</v>
      </c>
      <c r="Z62" s="14">
        <f t="shared" si="2"/>
        <v>1</v>
      </c>
      <c r="AA62" s="1" t="s">
        <v>53</v>
      </c>
      <c r="AB62" s="14">
        <f t="shared" si="3"/>
        <v>0</v>
      </c>
      <c r="AC62" s="1" t="s">
        <v>52</v>
      </c>
      <c r="AD62" s="14">
        <f t="shared" si="4"/>
        <v>1</v>
      </c>
      <c r="AE62" s="1" t="s">
        <v>52</v>
      </c>
      <c r="AF62" s="14">
        <f t="shared" si="5"/>
        <v>1</v>
      </c>
      <c r="AG62" s="1" t="s">
        <v>52</v>
      </c>
      <c r="AH62" s="14">
        <f t="shared" si="6"/>
        <v>1</v>
      </c>
      <c r="AI62" s="1" t="s">
        <v>52</v>
      </c>
      <c r="AJ62" s="14">
        <f t="shared" si="7"/>
        <v>1</v>
      </c>
      <c r="AK62" s="1" t="s">
        <v>52</v>
      </c>
      <c r="AL62" s="14">
        <f t="shared" si="8"/>
        <v>1</v>
      </c>
      <c r="AM62" s="1" t="s">
        <v>52</v>
      </c>
      <c r="AN62" s="14">
        <f t="shared" si="9"/>
        <v>1</v>
      </c>
    </row>
    <row r="63" spans="1:40" ht="25.8" customHeight="1" x14ac:dyDescent="0.3">
      <c r="A63" s="1" t="s">
        <v>41</v>
      </c>
      <c r="B63" s="1" t="s">
        <v>277</v>
      </c>
      <c r="C63" s="1">
        <v>10</v>
      </c>
      <c r="D63" s="1" t="s">
        <v>252</v>
      </c>
      <c r="E63" s="1" t="s">
        <v>42</v>
      </c>
      <c r="F63" s="1">
        <v>20</v>
      </c>
      <c r="G63" s="1" t="s">
        <v>54</v>
      </c>
      <c r="H63" s="1" t="s">
        <v>44</v>
      </c>
      <c r="I63" s="1" t="s">
        <v>45</v>
      </c>
      <c r="J63" s="1" t="s">
        <v>46</v>
      </c>
      <c r="K63" s="1" t="s">
        <v>47</v>
      </c>
      <c r="L63" s="1" t="s">
        <v>48</v>
      </c>
      <c r="M63" s="1">
        <v>5</v>
      </c>
      <c r="N63" s="1" t="s">
        <v>49</v>
      </c>
      <c r="O63" s="1" t="s">
        <v>50</v>
      </c>
      <c r="P63" s="1" t="s">
        <v>55</v>
      </c>
      <c r="Q63" s="1" t="s">
        <v>56</v>
      </c>
      <c r="R63" s="14">
        <f t="shared" si="11"/>
        <v>-1</v>
      </c>
      <c r="S63" s="1" t="s">
        <v>56</v>
      </c>
      <c r="T63" s="14">
        <f t="shared" si="10"/>
        <v>-1</v>
      </c>
      <c r="U63" s="1" t="s">
        <v>53</v>
      </c>
      <c r="V63" s="14">
        <f t="shared" si="0"/>
        <v>0</v>
      </c>
      <c r="W63" s="1" t="s">
        <v>53</v>
      </c>
      <c r="X63" s="14">
        <f t="shared" si="1"/>
        <v>0</v>
      </c>
      <c r="Y63" s="1" t="s">
        <v>53</v>
      </c>
      <c r="Z63" s="14">
        <f t="shared" si="2"/>
        <v>0</v>
      </c>
      <c r="AA63" s="1" t="s">
        <v>56</v>
      </c>
      <c r="AB63" s="14">
        <f t="shared" si="3"/>
        <v>-1</v>
      </c>
      <c r="AC63" s="1" t="s">
        <v>56</v>
      </c>
      <c r="AD63" s="14">
        <f t="shared" si="4"/>
        <v>-1</v>
      </c>
      <c r="AE63" s="1" t="s">
        <v>53</v>
      </c>
      <c r="AF63" s="14">
        <f t="shared" si="5"/>
        <v>0</v>
      </c>
      <c r="AG63" s="1" t="s">
        <v>52</v>
      </c>
      <c r="AH63" s="14">
        <f t="shared" si="6"/>
        <v>1</v>
      </c>
      <c r="AI63" s="1" t="s">
        <v>52</v>
      </c>
      <c r="AJ63" s="14">
        <f t="shared" si="7"/>
        <v>1</v>
      </c>
      <c r="AK63" s="1" t="s">
        <v>53</v>
      </c>
      <c r="AL63" s="14">
        <f t="shared" si="8"/>
        <v>0</v>
      </c>
      <c r="AM63" s="1" t="s">
        <v>53</v>
      </c>
      <c r="AN63" s="14">
        <f t="shared" si="9"/>
        <v>0</v>
      </c>
    </row>
    <row r="64" spans="1:40" ht="25.8" customHeight="1" x14ac:dyDescent="0.3">
      <c r="A64" s="1" t="s">
        <v>41</v>
      </c>
      <c r="B64" s="1" t="s">
        <v>277</v>
      </c>
      <c r="C64" s="1">
        <v>10</v>
      </c>
      <c r="D64" s="1" t="s">
        <v>252</v>
      </c>
      <c r="E64" s="1" t="s">
        <v>42</v>
      </c>
      <c r="F64" s="1">
        <v>26</v>
      </c>
      <c r="G64" s="1" t="s">
        <v>43</v>
      </c>
      <c r="H64" s="1" t="s">
        <v>44</v>
      </c>
      <c r="I64" s="1" t="s">
        <v>45</v>
      </c>
      <c r="J64" s="1" t="s">
        <v>46</v>
      </c>
      <c r="K64" s="1" t="s">
        <v>47</v>
      </c>
      <c r="L64" s="1" t="s">
        <v>60</v>
      </c>
      <c r="M64" s="1">
        <v>3</v>
      </c>
      <c r="N64" s="1" t="s">
        <v>61</v>
      </c>
      <c r="O64" s="1" t="s">
        <v>50</v>
      </c>
      <c r="P64" s="1" t="s">
        <v>51</v>
      </c>
      <c r="Q64" s="1" t="s">
        <v>52</v>
      </c>
      <c r="R64" s="14">
        <f t="shared" si="11"/>
        <v>1</v>
      </c>
      <c r="S64" s="1" t="s">
        <v>52</v>
      </c>
      <c r="T64" s="14">
        <f t="shared" si="10"/>
        <v>1</v>
      </c>
      <c r="U64" s="1" t="s">
        <v>52</v>
      </c>
      <c r="V64" s="14">
        <f t="shared" si="0"/>
        <v>1</v>
      </c>
      <c r="W64" s="1" t="s">
        <v>52</v>
      </c>
      <c r="X64" s="14">
        <f t="shared" si="1"/>
        <v>1</v>
      </c>
      <c r="Y64" s="1" t="s">
        <v>52</v>
      </c>
      <c r="Z64" s="14">
        <f t="shared" si="2"/>
        <v>1</v>
      </c>
      <c r="AA64" s="1" t="s">
        <v>52</v>
      </c>
      <c r="AB64" s="14">
        <f t="shared" si="3"/>
        <v>1</v>
      </c>
      <c r="AC64" s="1" t="s">
        <v>53</v>
      </c>
      <c r="AD64" s="14">
        <f t="shared" si="4"/>
        <v>0</v>
      </c>
      <c r="AE64" s="1" t="s">
        <v>52</v>
      </c>
      <c r="AF64" s="14">
        <f t="shared" si="5"/>
        <v>1</v>
      </c>
      <c r="AG64" s="1" t="s">
        <v>52</v>
      </c>
      <c r="AH64" s="14">
        <f t="shared" si="6"/>
        <v>1</v>
      </c>
      <c r="AI64" s="1" t="s">
        <v>52</v>
      </c>
      <c r="AJ64" s="14">
        <f t="shared" si="7"/>
        <v>1</v>
      </c>
      <c r="AK64" s="1" t="s">
        <v>52</v>
      </c>
      <c r="AL64" s="14">
        <f t="shared" si="8"/>
        <v>1</v>
      </c>
      <c r="AM64" s="1" t="s">
        <v>53</v>
      </c>
      <c r="AN64" s="14">
        <f t="shared" si="9"/>
        <v>0</v>
      </c>
    </row>
    <row r="65" spans="1:40" ht="25.8" customHeight="1" x14ac:dyDescent="0.3">
      <c r="A65" s="1" t="s">
        <v>41</v>
      </c>
      <c r="B65" s="1" t="s">
        <v>278</v>
      </c>
      <c r="C65" s="1">
        <v>10</v>
      </c>
      <c r="D65" s="1" t="s">
        <v>252</v>
      </c>
      <c r="E65" s="1" t="s">
        <v>42</v>
      </c>
      <c r="F65" s="1">
        <v>20</v>
      </c>
      <c r="G65" s="1" t="s">
        <v>43</v>
      </c>
      <c r="H65" s="1" t="s">
        <v>44</v>
      </c>
      <c r="I65" s="1" t="s">
        <v>45</v>
      </c>
      <c r="J65" s="1" t="s">
        <v>46</v>
      </c>
      <c r="K65" s="1" t="s">
        <v>47</v>
      </c>
      <c r="L65" s="1" t="s">
        <v>48</v>
      </c>
      <c r="M65" s="1">
        <v>3</v>
      </c>
      <c r="N65" s="1" t="s">
        <v>61</v>
      </c>
      <c r="O65" s="1" t="s">
        <v>50</v>
      </c>
      <c r="P65" s="1" t="s">
        <v>64</v>
      </c>
      <c r="Q65" s="1" t="s">
        <v>52</v>
      </c>
      <c r="R65" s="14">
        <f t="shared" si="11"/>
        <v>1</v>
      </c>
      <c r="S65" s="1" t="s">
        <v>52</v>
      </c>
      <c r="T65" s="14">
        <f t="shared" si="10"/>
        <v>1</v>
      </c>
      <c r="U65" s="1" t="s">
        <v>52</v>
      </c>
      <c r="V65" s="14">
        <f t="shared" si="0"/>
        <v>1</v>
      </c>
      <c r="W65" s="1" t="s">
        <v>52</v>
      </c>
      <c r="X65" s="14">
        <f t="shared" si="1"/>
        <v>1</v>
      </c>
      <c r="Y65" s="1" t="s">
        <v>53</v>
      </c>
      <c r="Z65" s="14">
        <f t="shared" si="2"/>
        <v>0</v>
      </c>
      <c r="AA65" s="1" t="s">
        <v>52</v>
      </c>
      <c r="AB65" s="14">
        <f t="shared" si="3"/>
        <v>1</v>
      </c>
      <c r="AC65" s="1" t="s">
        <v>52</v>
      </c>
      <c r="AD65" s="14">
        <f t="shared" si="4"/>
        <v>1</v>
      </c>
      <c r="AE65" s="1" t="s">
        <v>53</v>
      </c>
      <c r="AF65" s="14">
        <f t="shared" si="5"/>
        <v>0</v>
      </c>
      <c r="AG65" s="1" t="s">
        <v>53</v>
      </c>
      <c r="AH65" s="14">
        <f t="shared" si="6"/>
        <v>0</v>
      </c>
      <c r="AI65" s="1" t="s">
        <v>52</v>
      </c>
      <c r="AJ65" s="14">
        <f t="shared" si="7"/>
        <v>1</v>
      </c>
      <c r="AK65" s="1" t="s">
        <v>53</v>
      </c>
      <c r="AL65" s="14">
        <f t="shared" si="8"/>
        <v>0</v>
      </c>
      <c r="AM65" s="1" t="s">
        <v>53</v>
      </c>
      <c r="AN65" s="14">
        <f t="shared" si="9"/>
        <v>0</v>
      </c>
    </row>
    <row r="66" spans="1:40" ht="25.8" customHeight="1" x14ac:dyDescent="0.3">
      <c r="A66" s="1" t="s">
        <v>41</v>
      </c>
      <c r="B66" s="1" t="s">
        <v>279</v>
      </c>
      <c r="C66" s="1">
        <v>10</v>
      </c>
      <c r="D66" s="1" t="s">
        <v>252</v>
      </c>
      <c r="E66" s="1" t="s">
        <v>42</v>
      </c>
      <c r="F66" s="1">
        <v>19</v>
      </c>
      <c r="G66" s="1" t="s">
        <v>54</v>
      </c>
      <c r="H66" s="1" t="s">
        <v>67</v>
      </c>
      <c r="I66" s="1" t="s">
        <v>68</v>
      </c>
      <c r="J66" s="1" t="s">
        <v>46</v>
      </c>
      <c r="K66" s="1" t="s">
        <v>47</v>
      </c>
      <c r="L66" s="1" t="s">
        <v>48</v>
      </c>
      <c r="M66" s="1">
        <v>3</v>
      </c>
      <c r="N66" s="1" t="s">
        <v>61</v>
      </c>
      <c r="O66" s="1" t="s">
        <v>50</v>
      </c>
      <c r="P66" s="1" t="s">
        <v>69</v>
      </c>
      <c r="Q66" s="1" t="s">
        <v>53</v>
      </c>
      <c r="R66" s="14">
        <f t="shared" si="11"/>
        <v>0</v>
      </c>
      <c r="S66" s="1" t="s">
        <v>52</v>
      </c>
      <c r="T66" s="14">
        <f t="shared" si="10"/>
        <v>1</v>
      </c>
      <c r="U66" s="1" t="s">
        <v>52</v>
      </c>
      <c r="V66" s="14">
        <f t="shared" si="0"/>
        <v>1</v>
      </c>
      <c r="W66" s="1" t="s">
        <v>52</v>
      </c>
      <c r="X66" s="14">
        <f t="shared" si="1"/>
        <v>1</v>
      </c>
      <c r="Y66" s="1" t="s">
        <v>53</v>
      </c>
      <c r="Z66" s="14">
        <f t="shared" si="2"/>
        <v>0</v>
      </c>
      <c r="AA66" s="1" t="s">
        <v>53</v>
      </c>
      <c r="AB66" s="14">
        <f t="shared" si="3"/>
        <v>0</v>
      </c>
      <c r="AC66" s="1" t="s">
        <v>56</v>
      </c>
      <c r="AD66" s="14">
        <f t="shared" si="4"/>
        <v>-1</v>
      </c>
      <c r="AE66" s="1" t="s">
        <v>53</v>
      </c>
      <c r="AF66" s="14">
        <f t="shared" si="5"/>
        <v>0</v>
      </c>
      <c r="AG66" s="1" t="s">
        <v>53</v>
      </c>
      <c r="AH66" s="14">
        <f t="shared" si="6"/>
        <v>0</v>
      </c>
      <c r="AI66" s="1" t="s">
        <v>52</v>
      </c>
      <c r="AJ66" s="14">
        <f t="shared" si="7"/>
        <v>1</v>
      </c>
      <c r="AK66" s="1" t="s">
        <v>52</v>
      </c>
      <c r="AL66" s="14">
        <f t="shared" si="8"/>
        <v>1</v>
      </c>
      <c r="AM66" s="1" t="s">
        <v>56</v>
      </c>
      <c r="AN66" s="14">
        <f t="shared" si="9"/>
        <v>-1</v>
      </c>
    </row>
    <row r="67" spans="1:40" ht="25.8" customHeight="1" x14ac:dyDescent="0.3">
      <c r="A67" s="1" t="s">
        <v>41</v>
      </c>
      <c r="B67" s="1" t="s">
        <v>279</v>
      </c>
      <c r="C67" s="1">
        <v>10</v>
      </c>
      <c r="D67" s="1" t="s">
        <v>252</v>
      </c>
      <c r="E67" s="1" t="s">
        <v>42</v>
      </c>
      <c r="F67" s="1">
        <v>20</v>
      </c>
      <c r="G67" s="1" t="s">
        <v>54</v>
      </c>
      <c r="H67" s="1" t="s">
        <v>44</v>
      </c>
      <c r="I67" s="1" t="s">
        <v>45</v>
      </c>
      <c r="J67" s="1" t="s">
        <v>46</v>
      </c>
      <c r="K67" s="1" t="s">
        <v>47</v>
      </c>
      <c r="L67" s="1" t="s">
        <v>48</v>
      </c>
      <c r="M67" s="1">
        <v>3</v>
      </c>
      <c r="N67" s="1" t="s">
        <v>61</v>
      </c>
      <c r="O67" s="1" t="s">
        <v>50</v>
      </c>
      <c r="P67" s="1" t="s">
        <v>73</v>
      </c>
      <c r="Q67" s="1" t="s">
        <v>53</v>
      </c>
      <c r="R67" s="14">
        <f t="shared" si="11"/>
        <v>0</v>
      </c>
      <c r="S67" s="1" t="s">
        <v>53</v>
      </c>
      <c r="T67" s="14">
        <f t="shared" si="10"/>
        <v>0</v>
      </c>
      <c r="U67" s="1" t="s">
        <v>53</v>
      </c>
      <c r="V67" s="14">
        <f t="shared" si="0"/>
        <v>0</v>
      </c>
      <c r="W67" s="1" t="s">
        <v>52</v>
      </c>
      <c r="X67" s="14">
        <f t="shared" si="1"/>
        <v>1</v>
      </c>
      <c r="Y67" s="1" t="s">
        <v>53</v>
      </c>
      <c r="Z67" s="14">
        <f t="shared" si="2"/>
        <v>0</v>
      </c>
      <c r="AA67" s="1" t="s">
        <v>56</v>
      </c>
      <c r="AB67" s="14">
        <f t="shared" si="3"/>
        <v>-1</v>
      </c>
      <c r="AC67" s="1" t="s">
        <v>53</v>
      </c>
      <c r="AD67" s="14">
        <f t="shared" si="4"/>
        <v>0</v>
      </c>
      <c r="AE67" s="1" t="s">
        <v>53</v>
      </c>
      <c r="AF67" s="14">
        <f t="shared" si="5"/>
        <v>0</v>
      </c>
      <c r="AG67" s="1" t="s">
        <v>53</v>
      </c>
      <c r="AH67" s="14">
        <f t="shared" si="6"/>
        <v>0</v>
      </c>
      <c r="AI67" s="1" t="s">
        <v>56</v>
      </c>
      <c r="AJ67" s="14">
        <f t="shared" si="7"/>
        <v>-1</v>
      </c>
      <c r="AK67" s="1" t="s">
        <v>53</v>
      </c>
      <c r="AL67" s="14">
        <f t="shared" si="8"/>
        <v>0</v>
      </c>
      <c r="AM67" s="1" t="s">
        <v>53</v>
      </c>
      <c r="AN67" s="14">
        <f t="shared" si="9"/>
        <v>0</v>
      </c>
    </row>
    <row r="68" spans="1:40" ht="25.8" customHeight="1" x14ac:dyDescent="0.3">
      <c r="A68" s="1" t="s">
        <v>41</v>
      </c>
      <c r="B68" s="1" t="s">
        <v>280</v>
      </c>
      <c r="C68" s="1">
        <v>10</v>
      </c>
      <c r="D68" s="1" t="s">
        <v>252</v>
      </c>
      <c r="E68" s="1" t="s">
        <v>42</v>
      </c>
      <c r="F68" s="1">
        <v>20</v>
      </c>
      <c r="G68" s="1" t="s">
        <v>43</v>
      </c>
      <c r="H68" s="1" t="s">
        <v>44</v>
      </c>
      <c r="I68" s="1" t="s">
        <v>45</v>
      </c>
      <c r="J68" s="1" t="s">
        <v>88</v>
      </c>
      <c r="K68" s="1" t="s">
        <v>47</v>
      </c>
      <c r="L68" s="1" t="s">
        <v>98</v>
      </c>
      <c r="M68" s="1">
        <v>3</v>
      </c>
      <c r="N68" s="1" t="s">
        <v>76</v>
      </c>
      <c r="O68" s="1" t="s">
        <v>50</v>
      </c>
      <c r="P68" s="1" t="s">
        <v>51</v>
      </c>
      <c r="Q68" s="1" t="s">
        <v>52</v>
      </c>
      <c r="R68" s="14">
        <f t="shared" si="11"/>
        <v>1</v>
      </c>
      <c r="S68" s="1" t="s">
        <v>52</v>
      </c>
      <c r="T68" s="14">
        <f t="shared" si="10"/>
        <v>1</v>
      </c>
      <c r="U68" s="1" t="s">
        <v>52</v>
      </c>
      <c r="V68" s="14">
        <f t="shared" ref="V68:V103" si="12">IF(U68="Getting better", 1, IF(U68="Unchanged", 0, IF(U68="Getting worse", -1, "")))</f>
        <v>1</v>
      </c>
      <c r="W68" s="1" t="s">
        <v>52</v>
      </c>
      <c r="X68" s="14">
        <f t="shared" ref="X68:X103" si="13">IF(W68="Getting better", 1, IF(W68="Unchanged", 0, IF(W68="Getting worse", -1, "")))</f>
        <v>1</v>
      </c>
      <c r="Y68" s="1" t="s">
        <v>52</v>
      </c>
      <c r="Z68" s="14">
        <f t="shared" ref="Z68:Z103" si="14">IF(Y68="Getting better", 1, IF(Y68="Unchanged", 0, IF(Y68="Getting worse", -1, "")))</f>
        <v>1</v>
      </c>
      <c r="AA68" s="1" t="s">
        <v>53</v>
      </c>
      <c r="AB68" s="14">
        <f t="shared" ref="AB68:AB103" si="15">IF(AA68="Getting better", 1, IF(AA68="Unchanged", 0, IF(AA68="Getting worse", -1, "")))</f>
        <v>0</v>
      </c>
      <c r="AC68" s="1" t="s">
        <v>53</v>
      </c>
      <c r="AD68" s="14">
        <f t="shared" ref="AD68:AD103" si="16">IF(AC68="Getting better", 1, IF(AC68="Unchanged", 0, IF(AC68="Getting worse", -1, "")))</f>
        <v>0</v>
      </c>
      <c r="AE68" s="1" t="s">
        <v>52</v>
      </c>
      <c r="AF68" s="14">
        <f t="shared" ref="AF68:AF103" si="17">IF(AE68="Getting better", 1, IF(AE68="Unchanged", 0, IF(AE68="Getting worse", -1, "")))</f>
        <v>1</v>
      </c>
      <c r="AG68" s="1" t="s">
        <v>53</v>
      </c>
      <c r="AH68" s="14">
        <f t="shared" ref="AH68:AH103" si="18">IF(AG68="Getting better", 1, IF(AG68="Unchanged", 0, IF(AG68="Getting worse", -1, "")))</f>
        <v>0</v>
      </c>
      <c r="AI68" s="1" t="s">
        <v>52</v>
      </c>
      <c r="AJ68" s="14">
        <f t="shared" ref="AJ68:AJ103" si="19">IF(AI68="Getting better", 1, IF(AI68="Unchanged", 0, IF(AI68="Getting worse", -1, "")))</f>
        <v>1</v>
      </c>
      <c r="AK68" s="1" t="s">
        <v>53</v>
      </c>
      <c r="AL68" s="14">
        <f t="shared" ref="AL68:AL103" si="20">IF(AK68="Getting better", 1, IF(AK68="Unchanged", 0, IF(AK68="Getting worse", -1, "")))</f>
        <v>0</v>
      </c>
      <c r="AM68" s="1" t="s">
        <v>52</v>
      </c>
      <c r="AN68" s="14">
        <f t="shared" ref="AN68:AN103" si="21">IF(AM68="Getting better", 1, IF(AM68="Unchanged", 0, IF(AM68="Getting worse", -1, "")))</f>
        <v>1</v>
      </c>
    </row>
    <row r="69" spans="1:40" ht="25.8" customHeight="1" x14ac:dyDescent="0.3">
      <c r="A69" s="1" t="s">
        <v>41</v>
      </c>
      <c r="B69" s="1" t="s">
        <v>280</v>
      </c>
      <c r="C69" s="1">
        <v>10</v>
      </c>
      <c r="D69" s="1" t="s">
        <v>252</v>
      </c>
      <c r="E69" s="1" t="s">
        <v>42</v>
      </c>
      <c r="F69" s="1">
        <v>19</v>
      </c>
      <c r="G69" s="1" t="s">
        <v>43</v>
      </c>
      <c r="H69" s="1" t="s">
        <v>99</v>
      </c>
      <c r="I69" s="1" t="s">
        <v>100</v>
      </c>
      <c r="J69" s="1" t="s">
        <v>46</v>
      </c>
      <c r="K69" s="1" t="s">
        <v>47</v>
      </c>
      <c r="L69" s="1" t="s">
        <v>48</v>
      </c>
      <c r="M69" s="1">
        <v>4</v>
      </c>
      <c r="N69" s="1" t="s">
        <v>76</v>
      </c>
      <c r="O69" s="1" t="s">
        <v>50</v>
      </c>
      <c r="P69" s="1" t="s">
        <v>51</v>
      </c>
      <c r="Q69" s="1" t="s">
        <v>53</v>
      </c>
      <c r="R69" s="14">
        <f t="shared" si="11"/>
        <v>0</v>
      </c>
      <c r="S69" s="1" t="s">
        <v>52</v>
      </c>
      <c r="T69" s="14">
        <f t="shared" ref="T69:T103" si="22">IF(S69="Getting better", 1, IF(S69="Unchanged", 0, IF(S69="Getting worse", -1, "")))</f>
        <v>1</v>
      </c>
      <c r="U69" s="1" t="s">
        <v>52</v>
      </c>
      <c r="V69" s="14">
        <f t="shared" si="12"/>
        <v>1</v>
      </c>
      <c r="W69" s="1" t="s">
        <v>56</v>
      </c>
      <c r="X69" s="14">
        <f t="shared" si="13"/>
        <v>-1</v>
      </c>
      <c r="Y69" s="1" t="s">
        <v>52</v>
      </c>
      <c r="Z69" s="14">
        <f t="shared" si="14"/>
        <v>1</v>
      </c>
      <c r="AA69" s="1" t="s">
        <v>52</v>
      </c>
      <c r="AB69" s="14">
        <f t="shared" si="15"/>
        <v>1</v>
      </c>
      <c r="AC69" s="1" t="s">
        <v>53</v>
      </c>
      <c r="AD69" s="14">
        <f t="shared" si="16"/>
        <v>0</v>
      </c>
      <c r="AE69" s="1" t="s">
        <v>53</v>
      </c>
      <c r="AF69" s="14">
        <f t="shared" si="17"/>
        <v>0</v>
      </c>
      <c r="AG69" s="1" t="s">
        <v>53</v>
      </c>
      <c r="AH69" s="14">
        <f t="shared" si="18"/>
        <v>0</v>
      </c>
      <c r="AI69" s="1" t="s">
        <v>52</v>
      </c>
      <c r="AJ69" s="14">
        <f t="shared" si="19"/>
        <v>1</v>
      </c>
      <c r="AK69" s="1" t="s">
        <v>52</v>
      </c>
      <c r="AL69" s="14">
        <f t="shared" si="20"/>
        <v>1</v>
      </c>
      <c r="AM69" s="1" t="s">
        <v>53</v>
      </c>
      <c r="AN69" s="14">
        <f t="shared" si="21"/>
        <v>0</v>
      </c>
    </row>
    <row r="70" spans="1:40" ht="25.8" customHeight="1" x14ac:dyDescent="0.3">
      <c r="A70" s="1" t="s">
        <v>41</v>
      </c>
      <c r="B70" s="1" t="s">
        <v>281</v>
      </c>
      <c r="C70" s="1">
        <v>10</v>
      </c>
      <c r="D70" s="1" t="s">
        <v>252</v>
      </c>
      <c r="E70" s="1" t="s">
        <v>42</v>
      </c>
      <c r="F70" s="1">
        <v>17</v>
      </c>
      <c r="G70" s="1" t="s">
        <v>54</v>
      </c>
      <c r="H70" s="1" t="s">
        <v>44</v>
      </c>
      <c r="I70" s="1" t="s">
        <v>45</v>
      </c>
      <c r="J70" s="1" t="s">
        <v>46</v>
      </c>
      <c r="K70" s="1" t="s">
        <v>47</v>
      </c>
      <c r="L70" s="1" t="s">
        <v>48</v>
      </c>
      <c r="M70" s="1">
        <v>5</v>
      </c>
      <c r="N70" s="1" t="s">
        <v>80</v>
      </c>
      <c r="O70" s="1" t="s">
        <v>50</v>
      </c>
      <c r="P70" s="1" t="s">
        <v>73</v>
      </c>
      <c r="Q70" s="1" t="s">
        <v>52</v>
      </c>
      <c r="R70" s="14">
        <f t="shared" ref="R70:R103" si="23">IF(Q70="Getting better", 1, IF(Q70="Unchanged", 0, IF(Q70="Getting worse", -1, "")))</f>
        <v>1</v>
      </c>
      <c r="S70" s="1" t="s">
        <v>53</v>
      </c>
      <c r="T70" s="14">
        <f t="shared" si="22"/>
        <v>0</v>
      </c>
      <c r="U70" s="1" t="s">
        <v>56</v>
      </c>
      <c r="V70" s="14">
        <f t="shared" si="12"/>
        <v>-1</v>
      </c>
      <c r="W70" s="1" t="s">
        <v>53</v>
      </c>
      <c r="X70" s="14">
        <f t="shared" si="13"/>
        <v>0</v>
      </c>
      <c r="Y70" s="1" t="s">
        <v>53</v>
      </c>
      <c r="Z70" s="14">
        <f t="shared" si="14"/>
        <v>0</v>
      </c>
      <c r="AA70" s="1" t="s">
        <v>56</v>
      </c>
      <c r="AB70" s="14">
        <f t="shared" si="15"/>
        <v>-1</v>
      </c>
      <c r="AC70" s="1" t="s">
        <v>53</v>
      </c>
      <c r="AD70" s="14">
        <f t="shared" si="16"/>
        <v>0</v>
      </c>
      <c r="AE70" s="1" t="s">
        <v>52</v>
      </c>
      <c r="AF70" s="14">
        <f t="shared" si="17"/>
        <v>1</v>
      </c>
      <c r="AG70" s="1" t="s">
        <v>56</v>
      </c>
      <c r="AH70" s="14">
        <f t="shared" si="18"/>
        <v>-1</v>
      </c>
      <c r="AI70" s="1" t="s">
        <v>52</v>
      </c>
      <c r="AJ70" s="14">
        <f t="shared" si="19"/>
        <v>1</v>
      </c>
      <c r="AK70" s="1" t="s">
        <v>53</v>
      </c>
      <c r="AL70" s="14">
        <f t="shared" si="20"/>
        <v>0</v>
      </c>
      <c r="AM70" s="1" t="s">
        <v>53</v>
      </c>
      <c r="AN70" s="14">
        <f t="shared" si="21"/>
        <v>0</v>
      </c>
    </row>
    <row r="71" spans="1:40" ht="25.8" customHeight="1" x14ac:dyDescent="0.3">
      <c r="A71" s="1" t="s">
        <v>41</v>
      </c>
      <c r="B71" s="1" t="s">
        <v>281</v>
      </c>
      <c r="C71" s="1">
        <v>10</v>
      </c>
      <c r="D71" s="1" t="s">
        <v>252</v>
      </c>
      <c r="E71" s="1" t="s">
        <v>42</v>
      </c>
      <c r="F71" s="1">
        <v>20</v>
      </c>
      <c r="G71" s="1" t="s">
        <v>43</v>
      </c>
      <c r="H71" s="1" t="s">
        <v>44</v>
      </c>
      <c r="I71" s="1" t="s">
        <v>45</v>
      </c>
      <c r="J71" s="1" t="s">
        <v>46</v>
      </c>
      <c r="K71" s="1" t="s">
        <v>47</v>
      </c>
      <c r="L71" s="1" t="s">
        <v>48</v>
      </c>
      <c r="M71" s="1">
        <v>4</v>
      </c>
      <c r="N71" s="1" t="s">
        <v>76</v>
      </c>
      <c r="O71" s="1" t="s">
        <v>50</v>
      </c>
      <c r="P71" s="1" t="s">
        <v>69</v>
      </c>
      <c r="Q71" s="1" t="s">
        <v>53</v>
      </c>
      <c r="R71" s="14">
        <f t="shared" si="23"/>
        <v>0</v>
      </c>
      <c r="S71" s="1" t="s">
        <v>52</v>
      </c>
      <c r="T71" s="14">
        <f t="shared" si="22"/>
        <v>1</v>
      </c>
      <c r="U71" s="1" t="s">
        <v>53</v>
      </c>
      <c r="V71" s="14">
        <f t="shared" si="12"/>
        <v>0</v>
      </c>
      <c r="W71" s="1" t="s">
        <v>52</v>
      </c>
      <c r="X71" s="14">
        <f t="shared" si="13"/>
        <v>1</v>
      </c>
      <c r="Y71" s="1" t="s">
        <v>52</v>
      </c>
      <c r="Z71" s="14">
        <f t="shared" si="14"/>
        <v>1</v>
      </c>
      <c r="AA71" s="1" t="s">
        <v>53</v>
      </c>
      <c r="AB71" s="14">
        <f t="shared" si="15"/>
        <v>0</v>
      </c>
      <c r="AC71" s="1" t="s">
        <v>56</v>
      </c>
      <c r="AD71" s="14">
        <f t="shared" si="16"/>
        <v>-1</v>
      </c>
      <c r="AE71" s="1" t="s">
        <v>52</v>
      </c>
      <c r="AF71" s="14">
        <f t="shared" si="17"/>
        <v>1</v>
      </c>
      <c r="AG71" s="1" t="s">
        <v>53</v>
      </c>
      <c r="AH71" s="14">
        <f t="shared" si="18"/>
        <v>0</v>
      </c>
      <c r="AI71" s="1" t="s">
        <v>52</v>
      </c>
      <c r="AJ71" s="14">
        <f t="shared" si="19"/>
        <v>1</v>
      </c>
      <c r="AK71" s="1" t="s">
        <v>53</v>
      </c>
      <c r="AL71" s="14">
        <f t="shared" si="20"/>
        <v>0</v>
      </c>
      <c r="AM71" s="1" t="s">
        <v>53</v>
      </c>
      <c r="AN71" s="14">
        <f t="shared" si="21"/>
        <v>0</v>
      </c>
    </row>
    <row r="72" spans="1:40" ht="25.8" customHeight="1" x14ac:dyDescent="0.3">
      <c r="A72" s="1" t="s">
        <v>41</v>
      </c>
      <c r="B72" s="1" t="s">
        <v>282</v>
      </c>
      <c r="C72" s="1">
        <v>10</v>
      </c>
      <c r="D72" s="1" t="s">
        <v>252</v>
      </c>
      <c r="E72" s="1" t="s">
        <v>42</v>
      </c>
      <c r="F72" s="1">
        <v>19</v>
      </c>
      <c r="G72" s="1" t="s">
        <v>43</v>
      </c>
      <c r="H72" s="1" t="s">
        <v>44</v>
      </c>
      <c r="I72" s="1" t="s">
        <v>45</v>
      </c>
      <c r="J72" s="1" t="s">
        <v>46</v>
      </c>
      <c r="K72" s="1" t="s">
        <v>47</v>
      </c>
      <c r="L72" s="1" t="s">
        <v>48</v>
      </c>
      <c r="M72" s="1">
        <v>5</v>
      </c>
      <c r="N72" s="1" t="s">
        <v>80</v>
      </c>
      <c r="O72" s="1" t="s">
        <v>50</v>
      </c>
      <c r="P72" s="1" t="s">
        <v>51</v>
      </c>
      <c r="Q72" s="1" t="s">
        <v>53</v>
      </c>
      <c r="R72" s="14">
        <f t="shared" si="23"/>
        <v>0</v>
      </c>
      <c r="S72" s="1" t="s">
        <v>53</v>
      </c>
      <c r="T72" s="14">
        <f t="shared" si="22"/>
        <v>0</v>
      </c>
      <c r="U72" s="1" t="s">
        <v>53</v>
      </c>
      <c r="V72" s="14">
        <f t="shared" si="12"/>
        <v>0</v>
      </c>
      <c r="W72" s="1" t="s">
        <v>52</v>
      </c>
      <c r="X72" s="14">
        <f t="shared" si="13"/>
        <v>1</v>
      </c>
      <c r="Y72" s="1" t="s">
        <v>52</v>
      </c>
      <c r="Z72" s="14">
        <f t="shared" si="14"/>
        <v>1</v>
      </c>
      <c r="AA72" s="1" t="s">
        <v>52</v>
      </c>
      <c r="AB72" s="14">
        <f t="shared" si="15"/>
        <v>1</v>
      </c>
      <c r="AC72" s="1" t="s">
        <v>52</v>
      </c>
      <c r="AD72" s="14">
        <f t="shared" si="16"/>
        <v>1</v>
      </c>
      <c r="AE72" s="1" t="s">
        <v>53</v>
      </c>
      <c r="AF72" s="14">
        <f t="shared" si="17"/>
        <v>0</v>
      </c>
      <c r="AG72" s="1" t="s">
        <v>53</v>
      </c>
      <c r="AH72" s="14">
        <f t="shared" si="18"/>
        <v>0</v>
      </c>
      <c r="AI72" s="1" t="s">
        <v>52</v>
      </c>
      <c r="AJ72" s="14">
        <f t="shared" si="19"/>
        <v>1</v>
      </c>
      <c r="AK72" s="1" t="s">
        <v>53</v>
      </c>
      <c r="AL72" s="14">
        <f t="shared" si="20"/>
        <v>0</v>
      </c>
      <c r="AM72" s="1" t="s">
        <v>53</v>
      </c>
      <c r="AN72" s="14">
        <f t="shared" si="21"/>
        <v>0</v>
      </c>
    </row>
    <row r="73" spans="1:40" ht="25.8" customHeight="1" x14ac:dyDescent="0.3">
      <c r="A73" s="1" t="s">
        <v>41</v>
      </c>
      <c r="B73" s="1" t="s">
        <v>279</v>
      </c>
      <c r="C73" s="1">
        <v>10</v>
      </c>
      <c r="D73" s="1" t="s">
        <v>252</v>
      </c>
      <c r="E73" s="1" t="s">
        <v>42</v>
      </c>
      <c r="F73" s="1">
        <v>23</v>
      </c>
      <c r="G73" s="1" t="s">
        <v>54</v>
      </c>
      <c r="H73" s="1" t="s">
        <v>44</v>
      </c>
      <c r="I73" s="1" t="s">
        <v>45</v>
      </c>
      <c r="J73" s="1" t="s">
        <v>161</v>
      </c>
      <c r="K73" s="1" t="s">
        <v>47</v>
      </c>
      <c r="L73" s="1" t="s">
        <v>98</v>
      </c>
      <c r="M73" s="1">
        <v>4</v>
      </c>
      <c r="N73" s="1" t="s">
        <v>61</v>
      </c>
      <c r="O73" s="1" t="s">
        <v>50</v>
      </c>
      <c r="P73" s="1" t="s">
        <v>73</v>
      </c>
      <c r="Q73" s="1" t="s">
        <v>53</v>
      </c>
      <c r="R73" s="14">
        <f t="shared" si="23"/>
        <v>0</v>
      </c>
      <c r="S73" s="1" t="s">
        <v>52</v>
      </c>
      <c r="T73" s="14">
        <f t="shared" si="22"/>
        <v>1</v>
      </c>
      <c r="U73" s="1" t="s">
        <v>52</v>
      </c>
      <c r="V73" s="14">
        <f t="shared" si="12"/>
        <v>1</v>
      </c>
      <c r="W73" s="1" t="s">
        <v>53</v>
      </c>
      <c r="X73" s="14">
        <f t="shared" si="13"/>
        <v>0</v>
      </c>
      <c r="Y73" s="1" t="s">
        <v>53</v>
      </c>
      <c r="Z73" s="14">
        <f t="shared" si="14"/>
        <v>0</v>
      </c>
      <c r="AA73" s="1" t="s">
        <v>52</v>
      </c>
      <c r="AB73" s="14">
        <f t="shared" si="15"/>
        <v>1</v>
      </c>
      <c r="AC73" s="1" t="s">
        <v>52</v>
      </c>
      <c r="AD73" s="14">
        <f t="shared" si="16"/>
        <v>1</v>
      </c>
      <c r="AE73" s="1" t="s">
        <v>52</v>
      </c>
      <c r="AF73" s="14">
        <f t="shared" si="17"/>
        <v>1</v>
      </c>
      <c r="AG73" s="1" t="s">
        <v>53</v>
      </c>
      <c r="AH73" s="14">
        <f t="shared" si="18"/>
        <v>0</v>
      </c>
      <c r="AI73" s="1" t="s">
        <v>52</v>
      </c>
      <c r="AJ73" s="14">
        <f t="shared" si="19"/>
        <v>1</v>
      </c>
      <c r="AK73" s="1" t="s">
        <v>53</v>
      </c>
      <c r="AL73" s="14">
        <f t="shared" si="20"/>
        <v>0</v>
      </c>
      <c r="AM73" s="1" t="s">
        <v>53</v>
      </c>
      <c r="AN73" s="14">
        <f t="shared" si="21"/>
        <v>0</v>
      </c>
    </row>
    <row r="74" spans="1:40" ht="25.8" customHeight="1" x14ac:dyDescent="0.3">
      <c r="A74" s="1" t="s">
        <v>41</v>
      </c>
      <c r="B74" s="1" t="s">
        <v>279</v>
      </c>
      <c r="C74" s="1">
        <v>10</v>
      </c>
      <c r="D74" s="1" t="s">
        <v>252</v>
      </c>
      <c r="E74" s="1" t="s">
        <v>42</v>
      </c>
      <c r="F74" s="1">
        <v>20</v>
      </c>
      <c r="G74" s="1" t="s">
        <v>43</v>
      </c>
      <c r="H74" s="1" t="s">
        <v>44</v>
      </c>
      <c r="I74" s="1" t="s">
        <v>45</v>
      </c>
      <c r="J74" s="1" t="s">
        <v>46</v>
      </c>
      <c r="K74" s="1" t="s">
        <v>47</v>
      </c>
      <c r="L74" s="1" t="s">
        <v>48</v>
      </c>
      <c r="M74" s="1">
        <v>4</v>
      </c>
      <c r="N74" s="1" t="s">
        <v>76</v>
      </c>
      <c r="O74" s="1" t="s">
        <v>50</v>
      </c>
      <c r="P74" s="1" t="s">
        <v>169</v>
      </c>
      <c r="Q74" s="1" t="s">
        <v>52</v>
      </c>
      <c r="R74" s="14">
        <f t="shared" si="23"/>
        <v>1</v>
      </c>
      <c r="S74" s="1" t="s">
        <v>52</v>
      </c>
      <c r="T74" s="14">
        <f t="shared" si="22"/>
        <v>1</v>
      </c>
      <c r="U74" s="1" t="s">
        <v>52</v>
      </c>
      <c r="V74" s="14">
        <f t="shared" si="12"/>
        <v>1</v>
      </c>
      <c r="W74" s="1" t="s">
        <v>52</v>
      </c>
      <c r="X74" s="14">
        <f t="shared" si="13"/>
        <v>1</v>
      </c>
      <c r="Y74" s="1" t="s">
        <v>52</v>
      </c>
      <c r="Z74" s="14">
        <f t="shared" si="14"/>
        <v>1</v>
      </c>
      <c r="AA74" s="1" t="s">
        <v>56</v>
      </c>
      <c r="AB74" s="14">
        <f t="shared" si="15"/>
        <v>-1</v>
      </c>
      <c r="AC74" s="1" t="s">
        <v>52</v>
      </c>
      <c r="AD74" s="14">
        <f t="shared" si="16"/>
        <v>1</v>
      </c>
      <c r="AE74" s="1" t="s">
        <v>52</v>
      </c>
      <c r="AF74" s="14">
        <f t="shared" si="17"/>
        <v>1</v>
      </c>
      <c r="AG74" s="1" t="s">
        <v>52</v>
      </c>
      <c r="AH74" s="14">
        <f t="shared" si="18"/>
        <v>1</v>
      </c>
      <c r="AI74" s="1" t="s">
        <v>52</v>
      </c>
      <c r="AJ74" s="14">
        <f t="shared" si="19"/>
        <v>1</v>
      </c>
      <c r="AK74" s="1" t="s">
        <v>53</v>
      </c>
      <c r="AL74" s="14">
        <f t="shared" si="20"/>
        <v>0</v>
      </c>
      <c r="AM74" s="1" t="s">
        <v>52</v>
      </c>
      <c r="AN74" s="14">
        <f t="shared" si="21"/>
        <v>1</v>
      </c>
    </row>
    <row r="75" spans="1:40" ht="25.8" customHeight="1" x14ac:dyDescent="0.3">
      <c r="A75" s="1" t="s">
        <v>41</v>
      </c>
      <c r="B75" s="1" t="s">
        <v>283</v>
      </c>
      <c r="C75" s="1">
        <v>11</v>
      </c>
      <c r="D75" s="1" t="s">
        <v>252</v>
      </c>
      <c r="E75" s="1" t="s">
        <v>42</v>
      </c>
      <c r="F75" s="1">
        <v>20</v>
      </c>
      <c r="G75" s="1" t="s">
        <v>43</v>
      </c>
      <c r="H75" s="1" t="s">
        <v>44</v>
      </c>
      <c r="I75" s="1" t="s">
        <v>45</v>
      </c>
      <c r="J75" s="1" t="s">
        <v>46</v>
      </c>
      <c r="K75" s="1" t="s">
        <v>47</v>
      </c>
      <c r="L75" s="1" t="s">
        <v>48</v>
      </c>
      <c r="M75" s="1">
        <v>3</v>
      </c>
      <c r="N75" s="1" t="s">
        <v>49</v>
      </c>
      <c r="O75" s="1" t="s">
        <v>50</v>
      </c>
      <c r="P75" s="1" t="s">
        <v>51</v>
      </c>
      <c r="Q75" s="1" t="s">
        <v>52</v>
      </c>
      <c r="R75" s="14">
        <f t="shared" si="23"/>
        <v>1</v>
      </c>
      <c r="S75" s="1" t="s">
        <v>52</v>
      </c>
      <c r="T75" s="14">
        <f t="shared" si="22"/>
        <v>1</v>
      </c>
      <c r="U75" s="1" t="s">
        <v>52</v>
      </c>
      <c r="V75" s="14">
        <f t="shared" si="12"/>
        <v>1</v>
      </c>
      <c r="W75" s="1" t="s">
        <v>52</v>
      </c>
      <c r="X75" s="14">
        <f t="shared" si="13"/>
        <v>1</v>
      </c>
      <c r="Y75" s="1" t="s">
        <v>52</v>
      </c>
      <c r="Z75" s="14">
        <f t="shared" si="14"/>
        <v>1</v>
      </c>
      <c r="AA75" s="1" t="s">
        <v>52</v>
      </c>
      <c r="AB75" s="14">
        <f t="shared" si="15"/>
        <v>1</v>
      </c>
      <c r="AC75" s="1" t="s">
        <v>53</v>
      </c>
      <c r="AD75" s="14">
        <f t="shared" si="16"/>
        <v>0</v>
      </c>
      <c r="AE75" s="1" t="s">
        <v>53</v>
      </c>
      <c r="AF75" s="14">
        <f t="shared" si="17"/>
        <v>0</v>
      </c>
      <c r="AG75" s="1" t="s">
        <v>53</v>
      </c>
      <c r="AH75" s="14">
        <f t="shared" si="18"/>
        <v>0</v>
      </c>
      <c r="AI75" s="1" t="s">
        <v>52</v>
      </c>
      <c r="AJ75" s="14">
        <f t="shared" si="19"/>
        <v>1</v>
      </c>
      <c r="AK75" s="1" t="s">
        <v>53</v>
      </c>
      <c r="AL75" s="14">
        <f t="shared" si="20"/>
        <v>0</v>
      </c>
      <c r="AM75" s="1" t="s">
        <v>53</v>
      </c>
      <c r="AN75" s="14">
        <f t="shared" si="21"/>
        <v>0</v>
      </c>
    </row>
    <row r="76" spans="1:40" ht="25.8" customHeight="1" x14ac:dyDescent="0.3">
      <c r="A76" s="1" t="s">
        <v>41</v>
      </c>
      <c r="B76" s="1" t="s">
        <v>284</v>
      </c>
      <c r="C76" s="1">
        <v>11</v>
      </c>
      <c r="D76" s="1" t="s">
        <v>252</v>
      </c>
      <c r="E76" s="1" t="s">
        <v>42</v>
      </c>
      <c r="F76" s="1">
        <v>20</v>
      </c>
      <c r="G76" s="1" t="s">
        <v>54</v>
      </c>
      <c r="H76" s="1" t="s">
        <v>44</v>
      </c>
      <c r="I76" s="1" t="s">
        <v>45</v>
      </c>
      <c r="J76" s="1" t="s">
        <v>46</v>
      </c>
      <c r="K76" s="1" t="s">
        <v>47</v>
      </c>
      <c r="L76" s="1" t="s">
        <v>48</v>
      </c>
      <c r="M76" s="1">
        <v>4</v>
      </c>
      <c r="N76" s="1" t="s">
        <v>76</v>
      </c>
      <c r="O76" s="1" t="s">
        <v>50</v>
      </c>
      <c r="P76" s="1" t="s">
        <v>69</v>
      </c>
      <c r="Q76" s="1" t="s">
        <v>52</v>
      </c>
      <c r="R76" s="14">
        <f t="shared" si="23"/>
        <v>1</v>
      </c>
      <c r="S76" s="1" t="s">
        <v>52</v>
      </c>
      <c r="T76" s="14">
        <f t="shared" si="22"/>
        <v>1</v>
      </c>
      <c r="U76" s="1" t="s">
        <v>52</v>
      </c>
      <c r="V76" s="14">
        <f t="shared" si="12"/>
        <v>1</v>
      </c>
      <c r="W76" s="1" t="s">
        <v>52</v>
      </c>
      <c r="X76" s="14">
        <f t="shared" si="13"/>
        <v>1</v>
      </c>
      <c r="Y76" s="1" t="s">
        <v>52</v>
      </c>
      <c r="Z76" s="14">
        <f t="shared" si="14"/>
        <v>1</v>
      </c>
      <c r="AA76" s="1" t="s">
        <v>52</v>
      </c>
      <c r="AB76" s="14">
        <f t="shared" si="15"/>
        <v>1</v>
      </c>
      <c r="AC76" s="1" t="s">
        <v>52</v>
      </c>
      <c r="AD76" s="14">
        <f t="shared" si="16"/>
        <v>1</v>
      </c>
      <c r="AE76" s="1" t="s">
        <v>52</v>
      </c>
      <c r="AF76" s="14">
        <f t="shared" si="17"/>
        <v>1</v>
      </c>
      <c r="AG76" s="1" t="s">
        <v>52</v>
      </c>
      <c r="AH76" s="14">
        <f t="shared" si="18"/>
        <v>1</v>
      </c>
      <c r="AI76" s="1" t="s">
        <v>52</v>
      </c>
      <c r="AJ76" s="14">
        <f t="shared" si="19"/>
        <v>1</v>
      </c>
      <c r="AK76" s="1" t="s">
        <v>52</v>
      </c>
      <c r="AL76" s="14">
        <f t="shared" si="20"/>
        <v>1</v>
      </c>
      <c r="AM76" s="1" t="s">
        <v>52</v>
      </c>
      <c r="AN76" s="14">
        <f t="shared" si="21"/>
        <v>1</v>
      </c>
    </row>
    <row r="77" spans="1:40" ht="25.8" customHeight="1" x14ac:dyDescent="0.3">
      <c r="A77" s="1" t="s">
        <v>41</v>
      </c>
      <c r="B77" s="1" t="s">
        <v>284</v>
      </c>
      <c r="C77" s="1">
        <v>11</v>
      </c>
      <c r="D77" s="1" t="s">
        <v>252</v>
      </c>
      <c r="E77" s="1" t="s">
        <v>42</v>
      </c>
      <c r="F77" s="1">
        <v>19</v>
      </c>
      <c r="G77" s="1" t="s">
        <v>43</v>
      </c>
      <c r="H77" s="1" t="s">
        <v>44</v>
      </c>
      <c r="I77" s="1" t="s">
        <v>79</v>
      </c>
      <c r="J77" s="1" t="s">
        <v>46</v>
      </c>
      <c r="K77" s="1" t="s">
        <v>47</v>
      </c>
      <c r="L77" s="1" t="s">
        <v>48</v>
      </c>
      <c r="M77" s="1">
        <v>4</v>
      </c>
      <c r="N77" s="1" t="s">
        <v>80</v>
      </c>
      <c r="O77" s="1" t="s">
        <v>50</v>
      </c>
      <c r="P77" s="1" t="s">
        <v>81</v>
      </c>
      <c r="Q77" s="1" t="s">
        <v>53</v>
      </c>
      <c r="R77" s="14">
        <f t="shared" si="23"/>
        <v>0</v>
      </c>
      <c r="S77" s="1" t="s">
        <v>53</v>
      </c>
      <c r="T77" s="14">
        <f t="shared" si="22"/>
        <v>0</v>
      </c>
      <c r="U77" s="1" t="s">
        <v>52</v>
      </c>
      <c r="V77" s="14">
        <f t="shared" si="12"/>
        <v>1</v>
      </c>
      <c r="W77" s="1" t="s">
        <v>52</v>
      </c>
      <c r="X77" s="14">
        <f t="shared" si="13"/>
        <v>1</v>
      </c>
      <c r="Y77" s="1" t="s">
        <v>52</v>
      </c>
      <c r="Z77" s="14">
        <f t="shared" si="14"/>
        <v>1</v>
      </c>
      <c r="AA77" s="1" t="s">
        <v>52</v>
      </c>
      <c r="AB77" s="14">
        <f t="shared" si="15"/>
        <v>1</v>
      </c>
      <c r="AC77" s="1" t="s">
        <v>52</v>
      </c>
      <c r="AD77" s="14">
        <f t="shared" si="16"/>
        <v>1</v>
      </c>
      <c r="AE77" s="1" t="s">
        <v>53</v>
      </c>
      <c r="AF77" s="14">
        <f t="shared" si="17"/>
        <v>0</v>
      </c>
      <c r="AG77" s="1" t="s">
        <v>52</v>
      </c>
      <c r="AH77" s="14">
        <f t="shared" si="18"/>
        <v>1</v>
      </c>
      <c r="AI77" s="1" t="s">
        <v>52</v>
      </c>
      <c r="AJ77" s="14">
        <f t="shared" si="19"/>
        <v>1</v>
      </c>
      <c r="AK77" s="1" t="s">
        <v>53</v>
      </c>
      <c r="AL77" s="14">
        <f t="shared" si="20"/>
        <v>0</v>
      </c>
      <c r="AM77" s="1" t="s">
        <v>52</v>
      </c>
      <c r="AN77" s="14">
        <f t="shared" si="21"/>
        <v>1</v>
      </c>
    </row>
    <row r="78" spans="1:40" ht="25.8" customHeight="1" x14ac:dyDescent="0.3">
      <c r="A78" s="1" t="s">
        <v>41</v>
      </c>
      <c r="B78" s="1" t="s">
        <v>285</v>
      </c>
      <c r="C78" s="1">
        <v>11</v>
      </c>
      <c r="D78" s="1" t="s">
        <v>252</v>
      </c>
      <c r="E78" s="1" t="s">
        <v>42</v>
      </c>
      <c r="F78" s="1">
        <v>20</v>
      </c>
      <c r="G78" s="1" t="s">
        <v>54</v>
      </c>
      <c r="H78" s="1" t="s">
        <v>44</v>
      </c>
      <c r="I78" s="1" t="s">
        <v>45</v>
      </c>
      <c r="J78" s="1" t="s">
        <v>46</v>
      </c>
      <c r="K78" s="1" t="s">
        <v>47</v>
      </c>
      <c r="L78" s="1" t="s">
        <v>60</v>
      </c>
      <c r="M78" s="1">
        <v>3</v>
      </c>
      <c r="N78" s="1" t="s">
        <v>76</v>
      </c>
      <c r="O78" s="1" t="s">
        <v>50</v>
      </c>
      <c r="P78" s="1" t="s">
        <v>93</v>
      </c>
      <c r="Q78" s="1" t="s">
        <v>52</v>
      </c>
      <c r="R78" s="14">
        <f t="shared" si="23"/>
        <v>1</v>
      </c>
      <c r="S78" s="1" t="s">
        <v>52</v>
      </c>
      <c r="T78" s="14">
        <f t="shared" si="22"/>
        <v>1</v>
      </c>
      <c r="U78" s="1" t="s">
        <v>53</v>
      </c>
      <c r="V78" s="14">
        <f t="shared" si="12"/>
        <v>0</v>
      </c>
      <c r="W78" s="1" t="s">
        <v>52</v>
      </c>
      <c r="X78" s="14">
        <f t="shared" si="13"/>
        <v>1</v>
      </c>
      <c r="Y78" s="1" t="s">
        <v>52</v>
      </c>
      <c r="Z78" s="14">
        <f t="shared" si="14"/>
        <v>1</v>
      </c>
      <c r="AA78" s="1" t="s">
        <v>53</v>
      </c>
      <c r="AB78" s="14">
        <f t="shared" si="15"/>
        <v>0</v>
      </c>
      <c r="AC78" s="1" t="s">
        <v>52</v>
      </c>
      <c r="AD78" s="14">
        <f t="shared" si="16"/>
        <v>1</v>
      </c>
      <c r="AE78" s="1" t="s">
        <v>52</v>
      </c>
      <c r="AF78" s="14">
        <f t="shared" si="17"/>
        <v>1</v>
      </c>
      <c r="AG78" s="1" t="s">
        <v>53</v>
      </c>
      <c r="AH78" s="14">
        <f t="shared" si="18"/>
        <v>0</v>
      </c>
      <c r="AI78" s="1" t="s">
        <v>52</v>
      </c>
      <c r="AJ78" s="14">
        <f t="shared" si="19"/>
        <v>1</v>
      </c>
      <c r="AK78" s="1" t="s">
        <v>53</v>
      </c>
      <c r="AL78" s="14">
        <f t="shared" si="20"/>
        <v>0</v>
      </c>
      <c r="AM78" s="1" t="s">
        <v>53</v>
      </c>
      <c r="AN78" s="14">
        <f t="shared" si="21"/>
        <v>0</v>
      </c>
    </row>
    <row r="79" spans="1:40" ht="25.8" customHeight="1" x14ac:dyDescent="0.3">
      <c r="A79" s="1" t="s">
        <v>41</v>
      </c>
      <c r="B79" s="1" t="s">
        <v>286</v>
      </c>
      <c r="C79" s="1">
        <v>11</v>
      </c>
      <c r="D79" s="1" t="s">
        <v>252</v>
      </c>
      <c r="E79" s="1" t="s">
        <v>42</v>
      </c>
      <c r="F79" s="1">
        <v>25</v>
      </c>
      <c r="G79" s="1" t="s">
        <v>43</v>
      </c>
      <c r="H79" s="1" t="s">
        <v>44</v>
      </c>
      <c r="I79" s="1" t="s">
        <v>79</v>
      </c>
      <c r="J79" s="1" t="s">
        <v>46</v>
      </c>
      <c r="K79" s="1" t="s">
        <v>47</v>
      </c>
      <c r="L79" s="1" t="s">
        <v>60</v>
      </c>
      <c r="M79" s="1">
        <v>4</v>
      </c>
      <c r="N79" s="1" t="s">
        <v>61</v>
      </c>
      <c r="O79" s="1" t="s">
        <v>50</v>
      </c>
      <c r="P79" s="1" t="s">
        <v>119</v>
      </c>
      <c r="Q79" s="1" t="s">
        <v>52</v>
      </c>
      <c r="R79" s="14">
        <f t="shared" si="23"/>
        <v>1</v>
      </c>
      <c r="S79" s="1" t="s">
        <v>53</v>
      </c>
      <c r="T79" s="14">
        <f t="shared" si="22"/>
        <v>0</v>
      </c>
      <c r="U79" s="1" t="s">
        <v>52</v>
      </c>
      <c r="V79" s="14">
        <f t="shared" si="12"/>
        <v>1</v>
      </c>
      <c r="W79" s="1" t="s">
        <v>52</v>
      </c>
      <c r="X79" s="14">
        <f t="shared" si="13"/>
        <v>1</v>
      </c>
      <c r="Y79" s="1" t="s">
        <v>52</v>
      </c>
      <c r="Z79" s="14">
        <f t="shared" si="14"/>
        <v>1</v>
      </c>
      <c r="AA79" s="1" t="s">
        <v>52</v>
      </c>
      <c r="AB79" s="14">
        <f t="shared" si="15"/>
        <v>1</v>
      </c>
      <c r="AC79" s="1" t="s">
        <v>52</v>
      </c>
      <c r="AD79" s="14">
        <f t="shared" si="16"/>
        <v>1</v>
      </c>
      <c r="AE79" s="1" t="s">
        <v>53</v>
      </c>
      <c r="AF79" s="14">
        <f t="shared" si="17"/>
        <v>0</v>
      </c>
      <c r="AG79" s="1" t="s">
        <v>56</v>
      </c>
      <c r="AH79" s="14">
        <f t="shared" si="18"/>
        <v>-1</v>
      </c>
      <c r="AI79" s="1" t="s">
        <v>52</v>
      </c>
      <c r="AJ79" s="14">
        <f t="shared" si="19"/>
        <v>1</v>
      </c>
      <c r="AK79" s="1" t="s">
        <v>53</v>
      </c>
      <c r="AL79" s="14">
        <f t="shared" si="20"/>
        <v>0</v>
      </c>
      <c r="AM79" s="1" t="s">
        <v>53</v>
      </c>
      <c r="AN79" s="14">
        <f t="shared" si="21"/>
        <v>0</v>
      </c>
    </row>
    <row r="80" spans="1:40" ht="25.8" customHeight="1" x14ac:dyDescent="0.3">
      <c r="A80" s="1" t="s">
        <v>41</v>
      </c>
      <c r="B80" s="1" t="s">
        <v>284</v>
      </c>
      <c r="C80" s="1">
        <v>11</v>
      </c>
      <c r="D80" s="1" t="s">
        <v>252</v>
      </c>
      <c r="E80" s="1" t="s">
        <v>42</v>
      </c>
      <c r="F80" s="1">
        <v>24</v>
      </c>
      <c r="G80" s="1" t="s">
        <v>43</v>
      </c>
      <c r="H80" s="1" t="s">
        <v>44</v>
      </c>
      <c r="I80" s="1" t="s">
        <v>45</v>
      </c>
      <c r="J80" s="1" t="s">
        <v>46</v>
      </c>
      <c r="K80" s="1" t="s">
        <v>47</v>
      </c>
      <c r="L80" s="1" t="s">
        <v>60</v>
      </c>
      <c r="M80" s="1">
        <v>4</v>
      </c>
      <c r="N80" s="1" t="s">
        <v>61</v>
      </c>
      <c r="O80" s="1" t="s">
        <v>50</v>
      </c>
      <c r="P80" s="1" t="s">
        <v>64</v>
      </c>
      <c r="Q80" s="1" t="s">
        <v>53</v>
      </c>
      <c r="R80" s="14">
        <f t="shared" si="23"/>
        <v>0</v>
      </c>
      <c r="S80" s="1" t="s">
        <v>53</v>
      </c>
      <c r="T80" s="14">
        <f t="shared" si="22"/>
        <v>0</v>
      </c>
      <c r="U80" s="1" t="s">
        <v>52</v>
      </c>
      <c r="V80" s="14">
        <f t="shared" si="12"/>
        <v>1</v>
      </c>
      <c r="W80" s="1" t="s">
        <v>52</v>
      </c>
      <c r="X80" s="14">
        <f t="shared" si="13"/>
        <v>1</v>
      </c>
      <c r="Y80" s="1" t="s">
        <v>52</v>
      </c>
      <c r="Z80" s="14">
        <f t="shared" si="14"/>
        <v>1</v>
      </c>
      <c r="AA80" s="1" t="s">
        <v>52</v>
      </c>
      <c r="AB80" s="14">
        <f t="shared" si="15"/>
        <v>1</v>
      </c>
      <c r="AC80" s="1" t="s">
        <v>52</v>
      </c>
      <c r="AD80" s="14">
        <f t="shared" si="16"/>
        <v>1</v>
      </c>
      <c r="AE80" s="1" t="s">
        <v>52</v>
      </c>
      <c r="AF80" s="14">
        <f t="shared" si="17"/>
        <v>1</v>
      </c>
      <c r="AG80" s="1" t="s">
        <v>53</v>
      </c>
      <c r="AH80" s="14">
        <f t="shared" si="18"/>
        <v>0</v>
      </c>
      <c r="AI80" s="1" t="s">
        <v>52</v>
      </c>
      <c r="AJ80" s="14">
        <f t="shared" si="19"/>
        <v>1</v>
      </c>
      <c r="AK80" s="1" t="s">
        <v>53</v>
      </c>
      <c r="AL80" s="14">
        <f t="shared" si="20"/>
        <v>0</v>
      </c>
      <c r="AM80" s="1" t="s">
        <v>52</v>
      </c>
      <c r="AN80" s="14">
        <f t="shared" si="21"/>
        <v>1</v>
      </c>
    </row>
    <row r="81" spans="1:40" ht="25.8" customHeight="1" x14ac:dyDescent="0.3">
      <c r="A81" s="1" t="s">
        <v>41</v>
      </c>
      <c r="B81" s="1" t="s">
        <v>285</v>
      </c>
      <c r="C81" s="1">
        <v>11</v>
      </c>
      <c r="D81" s="1" t="s">
        <v>252</v>
      </c>
      <c r="E81" s="1" t="s">
        <v>42</v>
      </c>
      <c r="F81" s="1">
        <v>40</v>
      </c>
      <c r="G81" s="1" t="s">
        <v>43</v>
      </c>
      <c r="H81" s="1" t="s">
        <v>44</v>
      </c>
      <c r="I81" s="1" t="s">
        <v>45</v>
      </c>
      <c r="J81" s="1" t="s">
        <v>46</v>
      </c>
      <c r="K81" s="1" t="s">
        <v>89</v>
      </c>
      <c r="L81" s="1" t="s">
        <v>98</v>
      </c>
      <c r="M81" s="1">
        <v>3</v>
      </c>
      <c r="N81" s="1" t="s">
        <v>80</v>
      </c>
      <c r="O81" s="1" t="s">
        <v>50</v>
      </c>
      <c r="P81" s="1" t="s">
        <v>167</v>
      </c>
      <c r="Q81" s="1" t="s">
        <v>56</v>
      </c>
      <c r="R81" s="14">
        <f t="shared" si="23"/>
        <v>-1</v>
      </c>
      <c r="S81" s="1" t="s">
        <v>53</v>
      </c>
      <c r="T81" s="14">
        <f t="shared" si="22"/>
        <v>0</v>
      </c>
      <c r="U81" s="1" t="s">
        <v>52</v>
      </c>
      <c r="V81" s="14">
        <f t="shared" si="12"/>
        <v>1</v>
      </c>
      <c r="W81" s="1" t="s">
        <v>52</v>
      </c>
      <c r="X81" s="14">
        <f t="shared" si="13"/>
        <v>1</v>
      </c>
      <c r="Y81" s="1" t="s">
        <v>52</v>
      </c>
      <c r="Z81" s="14">
        <f t="shared" si="14"/>
        <v>1</v>
      </c>
      <c r="AA81" s="1" t="s">
        <v>52</v>
      </c>
      <c r="AB81" s="14">
        <f t="shared" si="15"/>
        <v>1</v>
      </c>
      <c r="AC81" s="1" t="s">
        <v>52</v>
      </c>
      <c r="AD81" s="14">
        <f t="shared" si="16"/>
        <v>1</v>
      </c>
      <c r="AE81" s="1" t="s">
        <v>52</v>
      </c>
      <c r="AF81" s="14">
        <f t="shared" si="17"/>
        <v>1</v>
      </c>
      <c r="AG81" s="1" t="s">
        <v>52</v>
      </c>
      <c r="AH81" s="14">
        <f t="shared" si="18"/>
        <v>1</v>
      </c>
      <c r="AI81" s="1" t="s">
        <v>52</v>
      </c>
      <c r="AJ81" s="14">
        <f t="shared" si="19"/>
        <v>1</v>
      </c>
      <c r="AK81" s="1" t="s">
        <v>52</v>
      </c>
      <c r="AL81" s="14">
        <f t="shared" si="20"/>
        <v>1</v>
      </c>
      <c r="AM81" s="1" t="s">
        <v>52</v>
      </c>
      <c r="AN81" s="14">
        <f t="shared" si="21"/>
        <v>1</v>
      </c>
    </row>
    <row r="82" spans="1:40" ht="25.8" customHeight="1" x14ac:dyDescent="0.3">
      <c r="A82" s="1" t="s">
        <v>41</v>
      </c>
      <c r="B82" s="1" t="s">
        <v>287</v>
      </c>
      <c r="C82" s="1">
        <v>12</v>
      </c>
      <c r="D82" s="1" t="s">
        <v>252</v>
      </c>
      <c r="E82" s="1" t="s">
        <v>42</v>
      </c>
      <c r="F82" s="1">
        <v>20</v>
      </c>
      <c r="G82" s="1" t="s">
        <v>43</v>
      </c>
      <c r="H82" s="1" t="s">
        <v>44</v>
      </c>
      <c r="I82" s="1" t="s">
        <v>45</v>
      </c>
      <c r="J82" s="1" t="s">
        <v>88</v>
      </c>
      <c r="K82" s="1" t="s">
        <v>47</v>
      </c>
      <c r="L82" s="1" t="s">
        <v>48</v>
      </c>
      <c r="M82" s="1">
        <v>3</v>
      </c>
      <c r="N82" s="1" t="s">
        <v>76</v>
      </c>
      <c r="O82" s="1" t="s">
        <v>50</v>
      </c>
      <c r="P82" s="1" t="s">
        <v>51</v>
      </c>
      <c r="Q82" s="1" t="s">
        <v>53</v>
      </c>
      <c r="R82" s="14">
        <f t="shared" si="23"/>
        <v>0</v>
      </c>
      <c r="S82" s="1" t="s">
        <v>53</v>
      </c>
      <c r="T82" s="14">
        <f t="shared" si="22"/>
        <v>0</v>
      </c>
      <c r="U82" s="1" t="s">
        <v>56</v>
      </c>
      <c r="V82" s="14">
        <f t="shared" si="12"/>
        <v>-1</v>
      </c>
      <c r="W82" s="1" t="s">
        <v>52</v>
      </c>
      <c r="X82" s="14">
        <f t="shared" si="13"/>
        <v>1</v>
      </c>
      <c r="Y82" s="1" t="s">
        <v>53</v>
      </c>
      <c r="Z82" s="14">
        <f t="shared" si="14"/>
        <v>0</v>
      </c>
      <c r="AA82" s="1" t="s">
        <v>52</v>
      </c>
      <c r="AB82" s="14">
        <f t="shared" si="15"/>
        <v>1</v>
      </c>
      <c r="AC82" s="1" t="s">
        <v>56</v>
      </c>
      <c r="AD82" s="14">
        <f t="shared" si="16"/>
        <v>-1</v>
      </c>
      <c r="AE82" s="1" t="s">
        <v>53</v>
      </c>
      <c r="AF82" s="14">
        <f t="shared" si="17"/>
        <v>0</v>
      </c>
      <c r="AG82" s="1" t="s">
        <v>56</v>
      </c>
      <c r="AH82" s="14">
        <f t="shared" si="18"/>
        <v>-1</v>
      </c>
      <c r="AI82" s="1" t="s">
        <v>53</v>
      </c>
      <c r="AJ82" s="14">
        <f t="shared" si="19"/>
        <v>0</v>
      </c>
      <c r="AK82" s="1" t="s">
        <v>56</v>
      </c>
      <c r="AL82" s="14">
        <f t="shared" si="20"/>
        <v>-1</v>
      </c>
      <c r="AM82" s="1" t="s">
        <v>52</v>
      </c>
      <c r="AN82" s="14">
        <f t="shared" si="21"/>
        <v>1</v>
      </c>
    </row>
    <row r="83" spans="1:40" ht="25.8" customHeight="1" x14ac:dyDescent="0.3">
      <c r="A83" s="1" t="s">
        <v>41</v>
      </c>
      <c r="B83" s="1" t="s">
        <v>288</v>
      </c>
      <c r="C83" s="1">
        <v>12</v>
      </c>
      <c r="D83" s="1" t="s">
        <v>252</v>
      </c>
      <c r="E83" s="1" t="s">
        <v>42</v>
      </c>
      <c r="F83" s="1">
        <v>33</v>
      </c>
      <c r="G83" s="1" t="s">
        <v>43</v>
      </c>
      <c r="H83" s="1" t="s">
        <v>44</v>
      </c>
      <c r="I83" s="1" t="s">
        <v>45</v>
      </c>
      <c r="J83" s="1" t="s">
        <v>46</v>
      </c>
      <c r="K83" s="1" t="s">
        <v>89</v>
      </c>
      <c r="L83" s="1" t="s">
        <v>60</v>
      </c>
      <c r="M83" s="1">
        <v>5</v>
      </c>
      <c r="N83" s="1" t="s">
        <v>61</v>
      </c>
      <c r="O83" s="1" t="s">
        <v>50</v>
      </c>
      <c r="P83" s="1" t="s">
        <v>90</v>
      </c>
      <c r="Q83" s="1" t="s">
        <v>53</v>
      </c>
      <c r="R83" s="14">
        <f t="shared" si="23"/>
        <v>0</v>
      </c>
      <c r="S83" s="1" t="s">
        <v>53</v>
      </c>
      <c r="T83" s="14">
        <f t="shared" si="22"/>
        <v>0</v>
      </c>
      <c r="U83" s="1" t="s">
        <v>52</v>
      </c>
      <c r="V83" s="14">
        <f t="shared" si="12"/>
        <v>1</v>
      </c>
      <c r="W83" s="1" t="s">
        <v>52</v>
      </c>
      <c r="X83" s="14">
        <f t="shared" si="13"/>
        <v>1</v>
      </c>
      <c r="Y83" s="1" t="s">
        <v>52</v>
      </c>
      <c r="Z83" s="14">
        <f t="shared" si="14"/>
        <v>1</v>
      </c>
      <c r="AA83" s="1" t="s">
        <v>52</v>
      </c>
      <c r="AB83" s="14">
        <f t="shared" si="15"/>
        <v>1</v>
      </c>
      <c r="AC83" s="1" t="s">
        <v>53</v>
      </c>
      <c r="AD83" s="14">
        <f t="shared" si="16"/>
        <v>0</v>
      </c>
      <c r="AE83" s="1" t="s">
        <v>53</v>
      </c>
      <c r="AF83" s="14">
        <f t="shared" si="17"/>
        <v>0</v>
      </c>
      <c r="AG83" s="1" t="s">
        <v>52</v>
      </c>
      <c r="AH83" s="14">
        <f t="shared" si="18"/>
        <v>1</v>
      </c>
      <c r="AI83" s="1" t="s">
        <v>53</v>
      </c>
      <c r="AJ83" s="14">
        <f t="shared" si="19"/>
        <v>0</v>
      </c>
      <c r="AK83" s="1" t="s">
        <v>53</v>
      </c>
      <c r="AL83" s="14">
        <f t="shared" si="20"/>
        <v>0</v>
      </c>
      <c r="AM83" s="1" t="s">
        <v>52</v>
      </c>
      <c r="AN83" s="14">
        <f t="shared" si="21"/>
        <v>1</v>
      </c>
    </row>
    <row r="84" spans="1:40" ht="25.8" customHeight="1" x14ac:dyDescent="0.3">
      <c r="A84" s="1" t="s">
        <v>41</v>
      </c>
      <c r="B84" s="1" t="s">
        <v>287</v>
      </c>
      <c r="C84" s="1">
        <v>12</v>
      </c>
      <c r="D84" s="1" t="s">
        <v>252</v>
      </c>
      <c r="E84" s="1" t="s">
        <v>42</v>
      </c>
      <c r="F84" s="1">
        <v>29</v>
      </c>
      <c r="G84" s="1" t="s">
        <v>54</v>
      </c>
      <c r="H84" s="1" t="s">
        <v>44</v>
      </c>
      <c r="I84" s="1" t="s">
        <v>79</v>
      </c>
      <c r="J84" s="1" t="s">
        <v>94</v>
      </c>
      <c r="K84" s="1" t="s">
        <v>47</v>
      </c>
      <c r="L84" s="1" t="s">
        <v>60</v>
      </c>
      <c r="M84" s="1">
        <v>3</v>
      </c>
      <c r="N84" s="1" t="s">
        <v>61</v>
      </c>
      <c r="O84" s="1" t="s">
        <v>50</v>
      </c>
      <c r="P84" s="1" t="s">
        <v>73</v>
      </c>
      <c r="Q84" s="1" t="s">
        <v>56</v>
      </c>
      <c r="R84" s="14">
        <f t="shared" si="23"/>
        <v>-1</v>
      </c>
      <c r="S84" s="1" t="s">
        <v>53</v>
      </c>
      <c r="T84" s="14">
        <f t="shared" si="22"/>
        <v>0</v>
      </c>
      <c r="U84" s="1" t="s">
        <v>53</v>
      </c>
      <c r="V84" s="14">
        <f t="shared" si="12"/>
        <v>0</v>
      </c>
      <c r="W84" s="1" t="s">
        <v>53</v>
      </c>
      <c r="X84" s="14">
        <f t="shared" si="13"/>
        <v>0</v>
      </c>
      <c r="Y84" s="1" t="s">
        <v>53</v>
      </c>
      <c r="Z84" s="14">
        <f t="shared" si="14"/>
        <v>0</v>
      </c>
      <c r="AA84" s="1" t="s">
        <v>53</v>
      </c>
      <c r="AB84" s="14">
        <f t="shared" si="15"/>
        <v>0</v>
      </c>
      <c r="AC84" s="1" t="s">
        <v>53</v>
      </c>
      <c r="AD84" s="14">
        <f t="shared" si="16"/>
        <v>0</v>
      </c>
      <c r="AE84" s="1" t="s">
        <v>53</v>
      </c>
      <c r="AF84" s="14">
        <f t="shared" si="17"/>
        <v>0</v>
      </c>
      <c r="AG84" s="1" t="s">
        <v>53</v>
      </c>
      <c r="AH84" s="14">
        <f t="shared" si="18"/>
        <v>0</v>
      </c>
      <c r="AI84" s="1" t="s">
        <v>52</v>
      </c>
      <c r="AJ84" s="14">
        <f t="shared" si="19"/>
        <v>1</v>
      </c>
      <c r="AK84" s="1" t="s">
        <v>53</v>
      </c>
      <c r="AL84" s="14">
        <f t="shared" si="20"/>
        <v>0</v>
      </c>
      <c r="AM84" s="1" t="s">
        <v>53</v>
      </c>
      <c r="AN84" s="14">
        <f t="shared" si="21"/>
        <v>0</v>
      </c>
    </row>
    <row r="85" spans="1:40" ht="25.8" customHeight="1" x14ac:dyDescent="0.3">
      <c r="A85" s="1" t="s">
        <v>41</v>
      </c>
      <c r="B85" s="1" t="s">
        <v>289</v>
      </c>
      <c r="C85" s="1">
        <v>12</v>
      </c>
      <c r="D85" s="1" t="s">
        <v>252</v>
      </c>
      <c r="E85" s="1" t="s">
        <v>42</v>
      </c>
      <c r="F85" s="1">
        <v>19</v>
      </c>
      <c r="G85" s="1" t="s">
        <v>43</v>
      </c>
      <c r="H85" s="1" t="s">
        <v>44</v>
      </c>
      <c r="I85" s="1" t="s">
        <v>45</v>
      </c>
      <c r="J85" s="1" t="s">
        <v>46</v>
      </c>
      <c r="K85" s="1" t="s">
        <v>47</v>
      </c>
      <c r="L85" s="1" t="s">
        <v>48</v>
      </c>
      <c r="M85" s="1">
        <v>4</v>
      </c>
      <c r="N85" s="1" t="s">
        <v>80</v>
      </c>
      <c r="O85" s="1" t="s">
        <v>50</v>
      </c>
      <c r="P85" s="1" t="s">
        <v>64</v>
      </c>
      <c r="Q85" s="1" t="s">
        <v>56</v>
      </c>
      <c r="R85" s="14">
        <f t="shared" si="23"/>
        <v>-1</v>
      </c>
      <c r="S85" s="1" t="s">
        <v>56</v>
      </c>
      <c r="T85" s="14">
        <f t="shared" si="22"/>
        <v>-1</v>
      </c>
      <c r="U85" s="1" t="s">
        <v>52</v>
      </c>
      <c r="V85" s="14">
        <f t="shared" si="12"/>
        <v>1</v>
      </c>
      <c r="W85" s="1" t="s">
        <v>52</v>
      </c>
      <c r="X85" s="14">
        <f t="shared" si="13"/>
        <v>1</v>
      </c>
      <c r="Y85" s="1" t="s">
        <v>52</v>
      </c>
      <c r="Z85" s="14">
        <f t="shared" si="14"/>
        <v>1</v>
      </c>
      <c r="AA85" s="1" t="s">
        <v>52</v>
      </c>
      <c r="AB85" s="14">
        <f t="shared" si="15"/>
        <v>1</v>
      </c>
      <c r="AC85" s="1" t="s">
        <v>52</v>
      </c>
      <c r="AD85" s="14">
        <f t="shared" si="16"/>
        <v>1</v>
      </c>
      <c r="AE85" s="1" t="s">
        <v>52</v>
      </c>
      <c r="AF85" s="14">
        <f t="shared" si="17"/>
        <v>1</v>
      </c>
      <c r="AG85" s="1" t="s">
        <v>56</v>
      </c>
      <c r="AH85" s="14">
        <f t="shared" si="18"/>
        <v>-1</v>
      </c>
      <c r="AI85" s="1" t="s">
        <v>52</v>
      </c>
      <c r="AJ85" s="14">
        <f t="shared" si="19"/>
        <v>1</v>
      </c>
      <c r="AK85" s="1" t="s">
        <v>56</v>
      </c>
      <c r="AL85" s="14">
        <f t="shared" si="20"/>
        <v>-1</v>
      </c>
      <c r="AM85" s="1" t="s">
        <v>53</v>
      </c>
      <c r="AN85" s="14">
        <f t="shared" si="21"/>
        <v>0</v>
      </c>
    </row>
    <row r="86" spans="1:40" ht="25.8" customHeight="1" x14ac:dyDescent="0.3">
      <c r="A86" s="1" t="s">
        <v>41</v>
      </c>
      <c r="B86" s="1" t="s">
        <v>290</v>
      </c>
      <c r="C86" s="1">
        <v>12</v>
      </c>
      <c r="D86" s="1" t="s">
        <v>252</v>
      </c>
      <c r="E86" s="1" t="s">
        <v>42</v>
      </c>
      <c r="F86" s="1">
        <v>19</v>
      </c>
      <c r="G86" s="1" t="s">
        <v>43</v>
      </c>
      <c r="H86" s="1" t="s">
        <v>44</v>
      </c>
      <c r="I86" s="1" t="s">
        <v>100</v>
      </c>
      <c r="J86" s="1" t="s">
        <v>46</v>
      </c>
      <c r="K86" s="1" t="s">
        <v>47</v>
      </c>
      <c r="L86" s="1" t="s">
        <v>48</v>
      </c>
      <c r="M86" s="1">
        <v>5</v>
      </c>
      <c r="N86" s="1" t="s">
        <v>76</v>
      </c>
      <c r="O86" s="1" t="s">
        <v>50</v>
      </c>
      <c r="P86" s="1" t="s">
        <v>64</v>
      </c>
      <c r="Q86" s="1" t="s">
        <v>52</v>
      </c>
      <c r="R86" s="14">
        <f t="shared" si="23"/>
        <v>1</v>
      </c>
      <c r="S86" s="1" t="s">
        <v>52</v>
      </c>
      <c r="T86" s="14">
        <f t="shared" si="22"/>
        <v>1</v>
      </c>
      <c r="U86" s="1" t="s">
        <v>53</v>
      </c>
      <c r="V86" s="14">
        <f t="shared" si="12"/>
        <v>0</v>
      </c>
      <c r="W86" s="1" t="s">
        <v>52</v>
      </c>
      <c r="X86" s="14">
        <f t="shared" si="13"/>
        <v>1</v>
      </c>
      <c r="Y86" s="1" t="s">
        <v>52</v>
      </c>
      <c r="Z86" s="14">
        <f t="shared" si="14"/>
        <v>1</v>
      </c>
      <c r="AA86" s="1" t="s">
        <v>52</v>
      </c>
      <c r="AB86" s="14">
        <f t="shared" si="15"/>
        <v>1</v>
      </c>
      <c r="AC86" s="1" t="s">
        <v>52</v>
      </c>
      <c r="AD86" s="14">
        <f t="shared" si="16"/>
        <v>1</v>
      </c>
      <c r="AE86" s="1" t="s">
        <v>52</v>
      </c>
      <c r="AF86" s="14">
        <f t="shared" si="17"/>
        <v>1</v>
      </c>
      <c r="AG86" s="1" t="s">
        <v>52</v>
      </c>
      <c r="AH86" s="14">
        <f t="shared" si="18"/>
        <v>1</v>
      </c>
      <c r="AI86" s="1" t="s">
        <v>52</v>
      </c>
      <c r="AJ86" s="14">
        <f t="shared" si="19"/>
        <v>1</v>
      </c>
      <c r="AK86" s="1" t="s">
        <v>52</v>
      </c>
      <c r="AL86" s="14">
        <f t="shared" si="20"/>
        <v>1</v>
      </c>
      <c r="AM86" s="1" t="s">
        <v>52</v>
      </c>
      <c r="AN86" s="14">
        <f t="shared" si="21"/>
        <v>1</v>
      </c>
    </row>
    <row r="87" spans="1:40" ht="25.8" customHeight="1" x14ac:dyDescent="0.3">
      <c r="A87" s="1" t="s">
        <v>41</v>
      </c>
      <c r="B87" s="1" t="s">
        <v>291</v>
      </c>
      <c r="C87" s="1">
        <v>12</v>
      </c>
      <c r="D87" s="1" t="s">
        <v>252</v>
      </c>
      <c r="E87" s="1" t="s">
        <v>42</v>
      </c>
      <c r="F87" s="1">
        <v>25</v>
      </c>
      <c r="G87" s="1" t="s">
        <v>54</v>
      </c>
      <c r="H87" s="1" t="s">
        <v>146</v>
      </c>
      <c r="I87" s="1" t="s">
        <v>45</v>
      </c>
      <c r="J87" s="1" t="s">
        <v>46</v>
      </c>
      <c r="K87" s="1" t="s">
        <v>107</v>
      </c>
      <c r="L87" s="1" t="s">
        <v>98</v>
      </c>
      <c r="M87" s="1">
        <v>2</v>
      </c>
      <c r="N87" s="1" t="s">
        <v>61</v>
      </c>
      <c r="O87" s="1" t="s">
        <v>123</v>
      </c>
      <c r="P87" s="1" t="s">
        <v>124</v>
      </c>
      <c r="Q87" s="1" t="s">
        <v>53</v>
      </c>
      <c r="R87" s="14">
        <f t="shared" si="23"/>
        <v>0</v>
      </c>
      <c r="S87" s="1" t="s">
        <v>53</v>
      </c>
      <c r="T87" s="14">
        <f t="shared" si="22"/>
        <v>0</v>
      </c>
      <c r="U87" s="1" t="s">
        <v>52</v>
      </c>
      <c r="V87" s="14">
        <f t="shared" si="12"/>
        <v>1</v>
      </c>
      <c r="W87" s="1" t="s">
        <v>52</v>
      </c>
      <c r="X87" s="14">
        <f t="shared" si="13"/>
        <v>1</v>
      </c>
      <c r="Y87" s="1" t="s">
        <v>53</v>
      </c>
      <c r="Z87" s="14">
        <f t="shared" si="14"/>
        <v>0</v>
      </c>
      <c r="AA87" s="1" t="s">
        <v>56</v>
      </c>
      <c r="AB87" s="14">
        <f t="shared" si="15"/>
        <v>-1</v>
      </c>
      <c r="AC87" s="1" t="s">
        <v>56</v>
      </c>
      <c r="AD87" s="14">
        <f t="shared" si="16"/>
        <v>-1</v>
      </c>
      <c r="AE87" s="1" t="s">
        <v>52</v>
      </c>
      <c r="AF87" s="14">
        <f t="shared" si="17"/>
        <v>1</v>
      </c>
      <c r="AG87" s="1" t="s">
        <v>52</v>
      </c>
      <c r="AH87" s="14">
        <f t="shared" si="18"/>
        <v>1</v>
      </c>
      <c r="AI87" s="1" t="s">
        <v>52</v>
      </c>
      <c r="AJ87" s="14">
        <f t="shared" si="19"/>
        <v>1</v>
      </c>
      <c r="AK87" s="1" t="s">
        <v>53</v>
      </c>
      <c r="AL87" s="14">
        <f t="shared" si="20"/>
        <v>0</v>
      </c>
      <c r="AM87" s="1" t="s">
        <v>56</v>
      </c>
      <c r="AN87" s="14">
        <f t="shared" si="21"/>
        <v>-1</v>
      </c>
    </row>
    <row r="88" spans="1:40" ht="25.8" customHeight="1" x14ac:dyDescent="0.3">
      <c r="A88" s="1" t="s">
        <v>41</v>
      </c>
      <c r="B88" s="1" t="s">
        <v>290</v>
      </c>
      <c r="C88" s="1">
        <v>12</v>
      </c>
      <c r="D88" s="1" t="s">
        <v>252</v>
      </c>
      <c r="E88" s="1" t="s">
        <v>42</v>
      </c>
      <c r="F88" s="1">
        <v>19</v>
      </c>
      <c r="G88" s="1" t="s">
        <v>43</v>
      </c>
      <c r="H88" s="1" t="s">
        <v>44</v>
      </c>
      <c r="I88" s="1" t="s">
        <v>45</v>
      </c>
      <c r="J88" s="1" t="s">
        <v>46</v>
      </c>
      <c r="K88" s="1" t="s">
        <v>47</v>
      </c>
      <c r="L88" s="1" t="s">
        <v>48</v>
      </c>
      <c r="M88" s="1">
        <v>4</v>
      </c>
      <c r="N88" s="1" t="s">
        <v>76</v>
      </c>
      <c r="O88" s="1" t="s">
        <v>50</v>
      </c>
      <c r="P88" s="1" t="s">
        <v>64</v>
      </c>
      <c r="Q88" s="1" t="s">
        <v>53</v>
      </c>
      <c r="R88" s="14">
        <f t="shared" si="23"/>
        <v>0</v>
      </c>
      <c r="S88" s="1" t="s">
        <v>52</v>
      </c>
      <c r="T88" s="14">
        <f t="shared" si="22"/>
        <v>1</v>
      </c>
      <c r="U88" s="1" t="s">
        <v>52</v>
      </c>
      <c r="V88" s="14">
        <f t="shared" si="12"/>
        <v>1</v>
      </c>
      <c r="W88" s="1" t="s">
        <v>53</v>
      </c>
      <c r="X88" s="14">
        <f t="shared" si="13"/>
        <v>0</v>
      </c>
      <c r="Y88" s="1" t="s">
        <v>52</v>
      </c>
      <c r="Z88" s="14">
        <f t="shared" si="14"/>
        <v>1</v>
      </c>
      <c r="AA88" s="1" t="s">
        <v>53</v>
      </c>
      <c r="AB88" s="14">
        <f t="shared" si="15"/>
        <v>0</v>
      </c>
      <c r="AC88" s="1" t="s">
        <v>56</v>
      </c>
      <c r="AD88" s="14">
        <f t="shared" si="16"/>
        <v>-1</v>
      </c>
      <c r="AE88" s="1" t="s">
        <v>52</v>
      </c>
      <c r="AF88" s="14">
        <f t="shared" si="17"/>
        <v>1</v>
      </c>
      <c r="AG88" s="1" t="s">
        <v>53</v>
      </c>
      <c r="AH88" s="14">
        <f t="shared" si="18"/>
        <v>0</v>
      </c>
      <c r="AI88" s="1" t="s">
        <v>52</v>
      </c>
      <c r="AJ88" s="14">
        <f t="shared" si="19"/>
        <v>1</v>
      </c>
      <c r="AK88" s="1" t="s">
        <v>56</v>
      </c>
      <c r="AL88" s="14">
        <f t="shared" si="20"/>
        <v>-1</v>
      </c>
      <c r="AM88" s="1" t="s">
        <v>56</v>
      </c>
      <c r="AN88" s="14">
        <f t="shared" si="21"/>
        <v>-1</v>
      </c>
    </row>
    <row r="89" spans="1:40" ht="25.8" customHeight="1" x14ac:dyDescent="0.3">
      <c r="A89" s="1" t="s">
        <v>41</v>
      </c>
      <c r="B89" s="1" t="s">
        <v>290</v>
      </c>
      <c r="C89" s="1">
        <v>12</v>
      </c>
      <c r="D89" s="1" t="s">
        <v>252</v>
      </c>
      <c r="E89" s="1" t="s">
        <v>42</v>
      </c>
      <c r="F89" s="1">
        <v>19</v>
      </c>
      <c r="G89" s="1" t="s">
        <v>43</v>
      </c>
      <c r="H89" s="1" t="s">
        <v>44</v>
      </c>
      <c r="I89" s="1" t="s">
        <v>45</v>
      </c>
      <c r="J89" s="1" t="s">
        <v>46</v>
      </c>
      <c r="K89" s="1" t="s">
        <v>47</v>
      </c>
      <c r="L89" s="1" t="s">
        <v>48</v>
      </c>
      <c r="M89" s="1">
        <v>3</v>
      </c>
      <c r="N89" s="1" t="s">
        <v>76</v>
      </c>
      <c r="O89" s="1" t="s">
        <v>50</v>
      </c>
      <c r="P89" s="1" t="s">
        <v>51</v>
      </c>
      <c r="Q89" s="1" t="s">
        <v>53</v>
      </c>
      <c r="R89" s="14">
        <f t="shared" si="23"/>
        <v>0</v>
      </c>
      <c r="S89" s="1" t="s">
        <v>52</v>
      </c>
      <c r="T89" s="14">
        <f t="shared" si="22"/>
        <v>1</v>
      </c>
      <c r="U89" s="1" t="s">
        <v>56</v>
      </c>
      <c r="V89" s="14">
        <f t="shared" si="12"/>
        <v>-1</v>
      </c>
      <c r="W89" s="1" t="s">
        <v>53</v>
      </c>
      <c r="X89" s="14">
        <f t="shared" si="13"/>
        <v>0</v>
      </c>
      <c r="Y89" s="1" t="s">
        <v>56</v>
      </c>
      <c r="Z89" s="14">
        <f t="shared" si="14"/>
        <v>-1</v>
      </c>
      <c r="AA89" s="1" t="s">
        <v>53</v>
      </c>
      <c r="AB89" s="14">
        <f t="shared" si="15"/>
        <v>0</v>
      </c>
      <c r="AC89" s="1" t="s">
        <v>53</v>
      </c>
      <c r="AD89" s="14">
        <f t="shared" si="16"/>
        <v>0</v>
      </c>
      <c r="AE89" s="1" t="s">
        <v>52</v>
      </c>
      <c r="AF89" s="14">
        <f t="shared" si="17"/>
        <v>1</v>
      </c>
      <c r="AG89" s="1" t="s">
        <v>53</v>
      </c>
      <c r="AH89" s="14">
        <f t="shared" si="18"/>
        <v>0</v>
      </c>
      <c r="AI89" s="1" t="s">
        <v>56</v>
      </c>
      <c r="AJ89" s="14">
        <f t="shared" si="19"/>
        <v>-1</v>
      </c>
      <c r="AK89" s="1" t="s">
        <v>53</v>
      </c>
      <c r="AL89" s="14">
        <f t="shared" si="20"/>
        <v>0</v>
      </c>
      <c r="AM89" s="1" t="s">
        <v>53</v>
      </c>
      <c r="AN89" s="14">
        <f t="shared" si="21"/>
        <v>0</v>
      </c>
    </row>
    <row r="90" spans="1:40" ht="25.8" customHeight="1" x14ac:dyDescent="0.3">
      <c r="A90" s="1" t="s">
        <v>41</v>
      </c>
      <c r="B90" s="1" t="s">
        <v>290</v>
      </c>
      <c r="C90" s="1">
        <v>12</v>
      </c>
      <c r="D90" s="1" t="s">
        <v>252</v>
      </c>
      <c r="E90" s="1" t="s">
        <v>42</v>
      </c>
      <c r="F90" s="1">
        <v>20</v>
      </c>
      <c r="G90" s="1" t="s">
        <v>43</v>
      </c>
      <c r="H90" s="1" t="s">
        <v>44</v>
      </c>
      <c r="I90" s="1" t="s">
        <v>45</v>
      </c>
      <c r="J90" s="1" t="s">
        <v>46</v>
      </c>
      <c r="K90" s="1" t="s">
        <v>47</v>
      </c>
      <c r="L90" s="1" t="s">
        <v>98</v>
      </c>
      <c r="M90" s="1">
        <v>4</v>
      </c>
      <c r="N90" s="1" t="s">
        <v>76</v>
      </c>
      <c r="O90" s="1" t="s">
        <v>50</v>
      </c>
      <c r="P90" s="1" t="s">
        <v>51</v>
      </c>
      <c r="Q90" s="1" t="s">
        <v>53</v>
      </c>
      <c r="R90" s="14">
        <f t="shared" si="23"/>
        <v>0</v>
      </c>
      <c r="S90" s="1" t="s">
        <v>53</v>
      </c>
      <c r="T90" s="14">
        <f t="shared" si="22"/>
        <v>0</v>
      </c>
      <c r="U90" s="1" t="s">
        <v>56</v>
      </c>
      <c r="V90" s="14">
        <f t="shared" si="12"/>
        <v>-1</v>
      </c>
      <c r="W90" s="1" t="s">
        <v>53</v>
      </c>
      <c r="X90" s="14">
        <f t="shared" si="13"/>
        <v>0</v>
      </c>
      <c r="Y90" s="1" t="s">
        <v>53</v>
      </c>
      <c r="Z90" s="14">
        <f t="shared" si="14"/>
        <v>0</v>
      </c>
      <c r="AA90" s="1" t="s">
        <v>53</v>
      </c>
      <c r="AB90" s="14">
        <f t="shared" si="15"/>
        <v>0</v>
      </c>
      <c r="AC90" s="1" t="s">
        <v>56</v>
      </c>
      <c r="AD90" s="14">
        <f t="shared" si="16"/>
        <v>-1</v>
      </c>
      <c r="AE90" s="1" t="s">
        <v>53</v>
      </c>
      <c r="AF90" s="14">
        <f t="shared" si="17"/>
        <v>0</v>
      </c>
      <c r="AG90" s="1" t="s">
        <v>53</v>
      </c>
      <c r="AH90" s="14">
        <f t="shared" si="18"/>
        <v>0</v>
      </c>
      <c r="AI90" s="1" t="s">
        <v>53</v>
      </c>
      <c r="AJ90" s="14">
        <f t="shared" si="19"/>
        <v>0</v>
      </c>
      <c r="AK90" s="1" t="s">
        <v>53</v>
      </c>
      <c r="AL90" s="14">
        <f t="shared" si="20"/>
        <v>0</v>
      </c>
      <c r="AM90" s="1" t="s">
        <v>53</v>
      </c>
      <c r="AN90" s="14">
        <f t="shared" si="21"/>
        <v>0</v>
      </c>
    </row>
    <row r="91" spans="1:40" ht="25.8" customHeight="1" x14ac:dyDescent="0.3">
      <c r="A91" s="1" t="s">
        <v>174</v>
      </c>
      <c r="B91" s="1" t="s">
        <v>292</v>
      </c>
      <c r="C91" s="1">
        <v>12</v>
      </c>
      <c r="D91" s="1" t="s">
        <v>252</v>
      </c>
      <c r="E91" s="1" t="s">
        <v>42</v>
      </c>
      <c r="F91" s="1">
        <v>72</v>
      </c>
      <c r="G91" s="1" t="s">
        <v>54</v>
      </c>
      <c r="H91" s="1" t="s">
        <v>44</v>
      </c>
      <c r="I91" s="1" t="s">
        <v>45</v>
      </c>
      <c r="J91" s="1" t="s">
        <v>46</v>
      </c>
      <c r="K91" s="1" t="s">
        <v>89</v>
      </c>
      <c r="L91" s="1" t="s">
        <v>60</v>
      </c>
      <c r="M91" s="1">
        <v>4</v>
      </c>
      <c r="N91" s="1" t="s">
        <v>80</v>
      </c>
      <c r="O91" s="1" t="s">
        <v>123</v>
      </c>
      <c r="P91" s="1" t="s">
        <v>124</v>
      </c>
      <c r="Q91" s="1" t="s">
        <v>52</v>
      </c>
      <c r="R91" s="14">
        <f t="shared" si="23"/>
        <v>1</v>
      </c>
      <c r="S91" s="1" t="s">
        <v>52</v>
      </c>
      <c r="T91" s="14">
        <f t="shared" si="22"/>
        <v>1</v>
      </c>
      <c r="U91" s="1" t="s">
        <v>53</v>
      </c>
      <c r="V91" s="14">
        <f t="shared" si="12"/>
        <v>0</v>
      </c>
      <c r="W91" s="1" t="s">
        <v>52</v>
      </c>
      <c r="X91" s="14">
        <f t="shared" si="13"/>
        <v>1</v>
      </c>
      <c r="Y91" s="1" t="s">
        <v>52</v>
      </c>
      <c r="Z91" s="14">
        <f t="shared" si="14"/>
        <v>1</v>
      </c>
      <c r="AA91" s="1" t="s">
        <v>53</v>
      </c>
      <c r="AB91" s="14">
        <f t="shared" si="15"/>
        <v>0</v>
      </c>
      <c r="AC91" s="1" t="s">
        <v>53</v>
      </c>
      <c r="AD91" s="14">
        <f t="shared" si="16"/>
        <v>0</v>
      </c>
      <c r="AE91" s="1" t="s">
        <v>53</v>
      </c>
      <c r="AF91" s="14">
        <f t="shared" si="17"/>
        <v>0</v>
      </c>
      <c r="AG91" s="1" t="s">
        <v>53</v>
      </c>
      <c r="AH91" s="14">
        <f t="shared" si="18"/>
        <v>0</v>
      </c>
      <c r="AI91" s="1" t="s">
        <v>52</v>
      </c>
      <c r="AJ91" s="14">
        <f t="shared" si="19"/>
        <v>1</v>
      </c>
      <c r="AK91" s="1" t="s">
        <v>53</v>
      </c>
      <c r="AL91" s="14">
        <f t="shared" si="20"/>
        <v>0</v>
      </c>
      <c r="AM91" s="1" t="s">
        <v>56</v>
      </c>
      <c r="AN91" s="14">
        <f t="shared" si="21"/>
        <v>-1</v>
      </c>
    </row>
    <row r="92" spans="1:40" ht="25.8" customHeight="1" x14ac:dyDescent="0.3">
      <c r="A92" s="1" t="s">
        <v>174</v>
      </c>
      <c r="B92" s="1" t="s">
        <v>290</v>
      </c>
      <c r="C92" s="1">
        <v>12</v>
      </c>
      <c r="D92" s="1" t="s">
        <v>252</v>
      </c>
      <c r="E92" s="1" t="s">
        <v>42</v>
      </c>
      <c r="F92" s="1">
        <v>63</v>
      </c>
      <c r="G92" s="1" t="s">
        <v>54</v>
      </c>
      <c r="H92" s="1" t="s">
        <v>44</v>
      </c>
      <c r="I92" s="1" t="s">
        <v>45</v>
      </c>
      <c r="J92" s="1" t="s">
        <v>46</v>
      </c>
      <c r="K92" s="1" t="s">
        <v>175</v>
      </c>
      <c r="L92" s="1" t="s">
        <v>48</v>
      </c>
      <c r="M92" s="1">
        <v>3</v>
      </c>
      <c r="N92" s="1" t="s">
        <v>80</v>
      </c>
      <c r="O92" s="1" t="s">
        <v>123</v>
      </c>
      <c r="P92" s="1" t="s">
        <v>124</v>
      </c>
      <c r="Q92" s="1" t="s">
        <v>56</v>
      </c>
      <c r="R92" s="14">
        <f t="shared" si="23"/>
        <v>-1</v>
      </c>
      <c r="S92" s="1" t="s">
        <v>53</v>
      </c>
      <c r="T92" s="14">
        <f t="shared" si="22"/>
        <v>0</v>
      </c>
      <c r="U92" s="1" t="s">
        <v>52</v>
      </c>
      <c r="V92" s="14">
        <f t="shared" si="12"/>
        <v>1</v>
      </c>
      <c r="W92" s="1" t="s">
        <v>52</v>
      </c>
      <c r="X92" s="14">
        <f t="shared" si="13"/>
        <v>1</v>
      </c>
      <c r="Y92" s="1" t="s">
        <v>52</v>
      </c>
      <c r="Z92" s="14">
        <f t="shared" si="14"/>
        <v>1</v>
      </c>
      <c r="AA92" s="1" t="s">
        <v>52</v>
      </c>
      <c r="AB92" s="14">
        <f t="shared" si="15"/>
        <v>1</v>
      </c>
      <c r="AC92" s="1" t="s">
        <v>52</v>
      </c>
      <c r="AD92" s="14">
        <f t="shared" si="16"/>
        <v>1</v>
      </c>
      <c r="AE92" s="1" t="s">
        <v>53</v>
      </c>
      <c r="AF92" s="14">
        <f t="shared" si="17"/>
        <v>0</v>
      </c>
      <c r="AG92" s="1" t="s">
        <v>56</v>
      </c>
      <c r="AH92" s="14">
        <f t="shared" si="18"/>
        <v>-1</v>
      </c>
      <c r="AI92" s="1" t="s">
        <v>52</v>
      </c>
      <c r="AJ92" s="14">
        <f t="shared" si="19"/>
        <v>1</v>
      </c>
      <c r="AK92" s="1" t="s">
        <v>52</v>
      </c>
      <c r="AL92" s="14">
        <f t="shared" si="20"/>
        <v>1</v>
      </c>
      <c r="AM92" s="1" t="s">
        <v>52</v>
      </c>
      <c r="AN92" s="14">
        <f t="shared" si="21"/>
        <v>1</v>
      </c>
    </row>
    <row r="93" spans="1:40" ht="25.8" customHeight="1" x14ac:dyDescent="0.3">
      <c r="A93" s="1" t="s">
        <v>174</v>
      </c>
      <c r="B93" s="1" t="s">
        <v>287</v>
      </c>
      <c r="C93" s="1">
        <v>12</v>
      </c>
      <c r="D93" s="1" t="s">
        <v>252</v>
      </c>
      <c r="E93" s="1" t="s">
        <v>42</v>
      </c>
      <c r="F93" s="1">
        <v>25</v>
      </c>
      <c r="G93" s="1" t="s">
        <v>43</v>
      </c>
      <c r="H93" s="1" t="s">
        <v>44</v>
      </c>
      <c r="I93" s="1" t="s">
        <v>45</v>
      </c>
      <c r="J93" s="1" t="s">
        <v>94</v>
      </c>
      <c r="K93" s="1" t="s">
        <v>47</v>
      </c>
      <c r="L93" s="1" t="s">
        <v>48</v>
      </c>
      <c r="M93" s="1">
        <v>3</v>
      </c>
      <c r="N93" s="1" t="s">
        <v>76</v>
      </c>
      <c r="O93" s="1" t="s">
        <v>50</v>
      </c>
      <c r="P93" s="1" t="s">
        <v>51</v>
      </c>
      <c r="Q93" s="1" t="s">
        <v>53</v>
      </c>
      <c r="R93" s="14">
        <f t="shared" si="23"/>
        <v>0</v>
      </c>
      <c r="S93" s="1" t="s">
        <v>56</v>
      </c>
      <c r="T93" s="14">
        <f t="shared" si="22"/>
        <v>-1</v>
      </c>
      <c r="U93" s="1" t="s">
        <v>53</v>
      </c>
      <c r="V93" s="14">
        <f t="shared" si="12"/>
        <v>0</v>
      </c>
      <c r="W93" s="1" t="s">
        <v>52</v>
      </c>
      <c r="X93" s="14">
        <f t="shared" si="13"/>
        <v>1</v>
      </c>
      <c r="Y93" s="1" t="s">
        <v>56</v>
      </c>
      <c r="Z93" s="14">
        <f t="shared" si="14"/>
        <v>-1</v>
      </c>
      <c r="AA93" s="1" t="s">
        <v>56</v>
      </c>
      <c r="AB93" s="14">
        <f t="shared" si="15"/>
        <v>-1</v>
      </c>
      <c r="AC93" s="1" t="s">
        <v>56</v>
      </c>
      <c r="AD93" s="14">
        <f t="shared" si="16"/>
        <v>-1</v>
      </c>
      <c r="AE93" s="1" t="s">
        <v>56</v>
      </c>
      <c r="AF93" s="14">
        <f t="shared" si="17"/>
        <v>-1</v>
      </c>
      <c r="AG93" s="1" t="s">
        <v>53</v>
      </c>
      <c r="AH93" s="14">
        <f t="shared" si="18"/>
        <v>0</v>
      </c>
      <c r="AI93" s="1" t="s">
        <v>52</v>
      </c>
      <c r="AJ93" s="14">
        <f t="shared" si="19"/>
        <v>1</v>
      </c>
      <c r="AK93" s="1" t="s">
        <v>56</v>
      </c>
      <c r="AL93" s="14">
        <f t="shared" si="20"/>
        <v>-1</v>
      </c>
      <c r="AM93" s="1" t="s">
        <v>56</v>
      </c>
      <c r="AN93" s="14">
        <f t="shared" si="21"/>
        <v>-1</v>
      </c>
    </row>
    <row r="94" spans="1:40" ht="25.8" customHeight="1" x14ac:dyDescent="0.3">
      <c r="A94" s="1" t="s">
        <v>174</v>
      </c>
      <c r="B94" s="1" t="s">
        <v>287</v>
      </c>
      <c r="C94" s="1">
        <v>12</v>
      </c>
      <c r="D94" s="1" t="s">
        <v>252</v>
      </c>
      <c r="E94" s="1" t="s">
        <v>42</v>
      </c>
      <c r="F94" s="1">
        <v>60</v>
      </c>
      <c r="G94" s="1" t="s">
        <v>43</v>
      </c>
      <c r="H94" s="1" t="s">
        <v>44</v>
      </c>
      <c r="I94" s="1" t="s">
        <v>45</v>
      </c>
      <c r="J94" s="1" t="s">
        <v>46</v>
      </c>
      <c r="K94" s="1" t="s">
        <v>132</v>
      </c>
      <c r="L94" s="1" t="s">
        <v>98</v>
      </c>
      <c r="M94" s="1">
        <v>2</v>
      </c>
      <c r="N94" s="1" t="s">
        <v>61</v>
      </c>
      <c r="O94" s="1" t="s">
        <v>123</v>
      </c>
      <c r="P94" s="1" t="s">
        <v>124</v>
      </c>
      <c r="Q94" s="1" t="s">
        <v>53</v>
      </c>
      <c r="R94" s="14">
        <f t="shared" si="23"/>
        <v>0</v>
      </c>
      <c r="S94" s="1" t="s">
        <v>53</v>
      </c>
      <c r="T94" s="14">
        <f t="shared" si="22"/>
        <v>0</v>
      </c>
      <c r="U94" s="1" t="s">
        <v>53</v>
      </c>
      <c r="V94" s="14">
        <f t="shared" si="12"/>
        <v>0</v>
      </c>
      <c r="W94" s="1" t="s">
        <v>52</v>
      </c>
      <c r="X94" s="14">
        <f t="shared" si="13"/>
        <v>1</v>
      </c>
      <c r="Y94" s="1" t="s">
        <v>52</v>
      </c>
      <c r="Z94" s="14">
        <f t="shared" si="14"/>
        <v>1</v>
      </c>
      <c r="AA94" s="1" t="s">
        <v>56</v>
      </c>
      <c r="AB94" s="14">
        <f t="shared" si="15"/>
        <v>-1</v>
      </c>
      <c r="AC94" s="1" t="s">
        <v>56</v>
      </c>
      <c r="AD94" s="14">
        <f t="shared" si="16"/>
        <v>-1</v>
      </c>
      <c r="AE94" s="1" t="s">
        <v>53</v>
      </c>
      <c r="AF94" s="14">
        <f t="shared" si="17"/>
        <v>0</v>
      </c>
      <c r="AG94" s="1" t="s">
        <v>53</v>
      </c>
      <c r="AH94" s="14">
        <f t="shared" si="18"/>
        <v>0</v>
      </c>
      <c r="AI94" s="1" t="s">
        <v>52</v>
      </c>
      <c r="AJ94" s="14">
        <f t="shared" si="19"/>
        <v>1</v>
      </c>
      <c r="AK94" s="1" t="s">
        <v>56</v>
      </c>
      <c r="AL94" s="14">
        <f t="shared" si="20"/>
        <v>-1</v>
      </c>
      <c r="AM94" s="1" t="s">
        <v>56</v>
      </c>
      <c r="AN94" s="14">
        <f t="shared" si="21"/>
        <v>-1</v>
      </c>
    </row>
    <row r="95" spans="1:40" ht="25.8" customHeight="1" x14ac:dyDescent="0.3">
      <c r="A95" s="1" t="s">
        <v>41</v>
      </c>
      <c r="B95" s="1" t="s">
        <v>293</v>
      </c>
      <c r="C95" s="1">
        <v>14</v>
      </c>
      <c r="D95" s="1" t="s">
        <v>252</v>
      </c>
      <c r="E95" s="1" t="s">
        <v>42</v>
      </c>
      <c r="F95" s="1">
        <v>13</v>
      </c>
      <c r="G95" s="1" t="s">
        <v>43</v>
      </c>
      <c r="H95" s="1" t="s">
        <v>44</v>
      </c>
      <c r="I95" s="1" t="s">
        <v>45</v>
      </c>
      <c r="J95" s="1" t="s">
        <v>46</v>
      </c>
      <c r="K95" s="1" t="s">
        <v>47</v>
      </c>
      <c r="L95" s="1" t="s">
        <v>173</v>
      </c>
      <c r="M95" s="1">
        <v>4</v>
      </c>
      <c r="N95" s="1" t="s">
        <v>76</v>
      </c>
      <c r="O95" s="1" t="s">
        <v>50</v>
      </c>
      <c r="P95" s="1" t="s">
        <v>64</v>
      </c>
      <c r="Q95" s="1" t="s">
        <v>53</v>
      </c>
      <c r="R95" s="14">
        <f t="shared" si="23"/>
        <v>0</v>
      </c>
      <c r="S95" s="1" t="s">
        <v>52</v>
      </c>
      <c r="T95" s="14">
        <f t="shared" si="22"/>
        <v>1</v>
      </c>
      <c r="U95" s="1" t="s">
        <v>52</v>
      </c>
      <c r="V95" s="14">
        <f t="shared" si="12"/>
        <v>1</v>
      </c>
      <c r="W95" s="1" t="s">
        <v>52</v>
      </c>
      <c r="X95" s="14">
        <f t="shared" si="13"/>
        <v>1</v>
      </c>
      <c r="Y95" s="1" t="s">
        <v>52</v>
      </c>
      <c r="Z95" s="14">
        <f t="shared" si="14"/>
        <v>1</v>
      </c>
      <c r="AA95" s="1" t="s">
        <v>52</v>
      </c>
      <c r="AB95" s="14">
        <f t="shared" si="15"/>
        <v>1</v>
      </c>
      <c r="AC95" s="1" t="s">
        <v>53</v>
      </c>
      <c r="AD95" s="14">
        <f t="shared" si="16"/>
        <v>0</v>
      </c>
      <c r="AE95" s="1" t="s">
        <v>53</v>
      </c>
      <c r="AF95" s="14">
        <f t="shared" si="17"/>
        <v>0</v>
      </c>
      <c r="AG95" s="1" t="s">
        <v>53</v>
      </c>
      <c r="AH95" s="14">
        <f t="shared" si="18"/>
        <v>0</v>
      </c>
      <c r="AI95" s="1" t="s">
        <v>52</v>
      </c>
      <c r="AJ95" s="14">
        <f t="shared" si="19"/>
        <v>1</v>
      </c>
      <c r="AK95" s="1" t="s">
        <v>53</v>
      </c>
      <c r="AL95" s="14">
        <f t="shared" si="20"/>
        <v>0</v>
      </c>
      <c r="AM95" s="1" t="s">
        <v>53</v>
      </c>
      <c r="AN95" s="14">
        <f t="shared" si="21"/>
        <v>0</v>
      </c>
    </row>
    <row r="96" spans="1:40" ht="25.8" customHeight="1" x14ac:dyDescent="0.3">
      <c r="A96" s="1" t="s">
        <v>41</v>
      </c>
      <c r="B96" s="1" t="s">
        <v>293</v>
      </c>
      <c r="C96" s="1">
        <v>14</v>
      </c>
      <c r="D96" s="1" t="s">
        <v>252</v>
      </c>
      <c r="E96" s="1" t="s">
        <v>42</v>
      </c>
      <c r="F96" s="1">
        <v>24</v>
      </c>
      <c r="G96" s="1" t="s">
        <v>54</v>
      </c>
      <c r="H96" s="1" t="s">
        <v>44</v>
      </c>
      <c r="I96" s="1" t="s">
        <v>45</v>
      </c>
      <c r="J96" s="1" t="s">
        <v>46</v>
      </c>
      <c r="K96" s="1" t="s">
        <v>107</v>
      </c>
      <c r="L96" s="1" t="s">
        <v>98</v>
      </c>
      <c r="M96" s="1">
        <v>4</v>
      </c>
      <c r="N96" s="1" t="s">
        <v>49</v>
      </c>
      <c r="O96" s="1" t="s">
        <v>50</v>
      </c>
      <c r="P96" s="1" t="s">
        <v>109</v>
      </c>
      <c r="Q96" s="1" t="s">
        <v>56</v>
      </c>
      <c r="R96" s="14">
        <f t="shared" si="23"/>
        <v>-1</v>
      </c>
      <c r="S96" s="1" t="s">
        <v>56</v>
      </c>
      <c r="T96" s="14">
        <f t="shared" si="22"/>
        <v>-1</v>
      </c>
      <c r="U96" s="1" t="s">
        <v>56</v>
      </c>
      <c r="V96" s="14">
        <f t="shared" si="12"/>
        <v>-1</v>
      </c>
      <c r="W96" s="1" t="s">
        <v>53</v>
      </c>
      <c r="X96" s="14">
        <f t="shared" si="13"/>
        <v>0</v>
      </c>
      <c r="Y96" s="1" t="s">
        <v>53</v>
      </c>
      <c r="Z96" s="14">
        <f t="shared" si="14"/>
        <v>0</v>
      </c>
      <c r="AA96" s="1" t="s">
        <v>53</v>
      </c>
      <c r="AB96" s="14">
        <f t="shared" si="15"/>
        <v>0</v>
      </c>
      <c r="AC96" s="1" t="s">
        <v>53</v>
      </c>
      <c r="AD96" s="14">
        <f t="shared" si="16"/>
        <v>0</v>
      </c>
      <c r="AE96" s="1" t="s">
        <v>52</v>
      </c>
      <c r="AF96" s="14">
        <f t="shared" si="17"/>
        <v>1</v>
      </c>
      <c r="AG96" s="1" t="s">
        <v>52</v>
      </c>
      <c r="AH96" s="14">
        <f t="shared" si="18"/>
        <v>1</v>
      </c>
      <c r="AI96" s="1" t="s">
        <v>52</v>
      </c>
      <c r="AJ96" s="14">
        <f t="shared" si="19"/>
        <v>1</v>
      </c>
      <c r="AK96" s="1" t="s">
        <v>53</v>
      </c>
      <c r="AL96" s="14">
        <f t="shared" si="20"/>
        <v>0</v>
      </c>
      <c r="AM96" s="1" t="s">
        <v>52</v>
      </c>
      <c r="AN96" s="14">
        <f t="shared" si="21"/>
        <v>1</v>
      </c>
    </row>
    <row r="97" spans="1:40" ht="25.8" customHeight="1" x14ac:dyDescent="0.3">
      <c r="A97" s="1" t="s">
        <v>41</v>
      </c>
      <c r="B97" s="1" t="s">
        <v>293</v>
      </c>
      <c r="C97" s="1">
        <v>14</v>
      </c>
      <c r="D97" s="1" t="s">
        <v>252</v>
      </c>
      <c r="E97" s="1" t="s">
        <v>42</v>
      </c>
      <c r="F97" s="1">
        <v>20</v>
      </c>
      <c r="G97" s="1" t="s">
        <v>43</v>
      </c>
      <c r="H97" s="1" t="s">
        <v>44</v>
      </c>
      <c r="I97" s="1" t="s">
        <v>45</v>
      </c>
      <c r="J97" s="1" t="s">
        <v>46</v>
      </c>
      <c r="K97" s="1" t="s">
        <v>47</v>
      </c>
      <c r="L97" s="1" t="s">
        <v>48</v>
      </c>
      <c r="M97" s="1">
        <v>3</v>
      </c>
      <c r="N97" s="1" t="s">
        <v>76</v>
      </c>
      <c r="O97" s="1" t="s">
        <v>50</v>
      </c>
      <c r="P97" s="1" t="s">
        <v>110</v>
      </c>
      <c r="Q97" s="1" t="s">
        <v>52</v>
      </c>
      <c r="R97" s="14">
        <f t="shared" si="23"/>
        <v>1</v>
      </c>
      <c r="S97" s="1" t="s">
        <v>53</v>
      </c>
      <c r="T97" s="14">
        <f t="shared" si="22"/>
        <v>0</v>
      </c>
      <c r="U97" s="1" t="s">
        <v>53</v>
      </c>
      <c r="V97" s="14">
        <f t="shared" si="12"/>
        <v>0</v>
      </c>
      <c r="W97" s="1" t="s">
        <v>52</v>
      </c>
      <c r="X97" s="14">
        <f t="shared" si="13"/>
        <v>1</v>
      </c>
      <c r="Y97" s="1" t="s">
        <v>53</v>
      </c>
      <c r="Z97" s="14">
        <f t="shared" si="14"/>
        <v>0</v>
      </c>
      <c r="AA97" s="1" t="s">
        <v>53</v>
      </c>
      <c r="AB97" s="14">
        <f t="shared" si="15"/>
        <v>0</v>
      </c>
      <c r="AC97" s="1" t="s">
        <v>56</v>
      </c>
      <c r="AD97" s="14">
        <f t="shared" si="16"/>
        <v>-1</v>
      </c>
      <c r="AE97" s="1" t="s">
        <v>52</v>
      </c>
      <c r="AF97" s="14">
        <f t="shared" si="17"/>
        <v>1</v>
      </c>
      <c r="AG97" s="1" t="s">
        <v>52</v>
      </c>
      <c r="AH97" s="14">
        <f t="shared" si="18"/>
        <v>1</v>
      </c>
      <c r="AI97" s="1" t="s">
        <v>52</v>
      </c>
      <c r="AJ97" s="14">
        <f t="shared" si="19"/>
        <v>1</v>
      </c>
      <c r="AK97" s="1" t="s">
        <v>53</v>
      </c>
      <c r="AL97" s="14">
        <f t="shared" si="20"/>
        <v>0</v>
      </c>
      <c r="AM97" s="1" t="s">
        <v>53</v>
      </c>
      <c r="AN97" s="14">
        <f t="shared" si="21"/>
        <v>0</v>
      </c>
    </row>
    <row r="98" spans="1:40" ht="25.8" customHeight="1" x14ac:dyDescent="0.3">
      <c r="A98" s="1" t="s">
        <v>41</v>
      </c>
      <c r="B98" s="1" t="s">
        <v>293</v>
      </c>
      <c r="C98" s="1">
        <v>14</v>
      </c>
      <c r="D98" s="1" t="s">
        <v>252</v>
      </c>
      <c r="E98" s="1" t="s">
        <v>42</v>
      </c>
      <c r="F98" s="1">
        <v>22</v>
      </c>
      <c r="G98" s="1" t="s">
        <v>54</v>
      </c>
      <c r="H98" s="1" t="s">
        <v>44</v>
      </c>
      <c r="I98" s="1" t="s">
        <v>45</v>
      </c>
      <c r="J98" s="1" t="s">
        <v>46</v>
      </c>
      <c r="K98" s="1" t="s">
        <v>47</v>
      </c>
      <c r="L98" s="1" t="s">
        <v>60</v>
      </c>
      <c r="M98" s="1">
        <v>3</v>
      </c>
      <c r="N98" s="1" t="s">
        <v>76</v>
      </c>
      <c r="O98" s="1" t="s">
        <v>50</v>
      </c>
      <c r="P98" s="1" t="s">
        <v>115</v>
      </c>
      <c r="Q98" s="1" t="s">
        <v>53</v>
      </c>
      <c r="R98" s="14">
        <f t="shared" si="23"/>
        <v>0</v>
      </c>
      <c r="S98" s="1" t="s">
        <v>52</v>
      </c>
      <c r="T98" s="14">
        <f t="shared" si="22"/>
        <v>1</v>
      </c>
      <c r="U98" s="1" t="s">
        <v>53</v>
      </c>
      <c r="V98" s="14">
        <f t="shared" si="12"/>
        <v>0</v>
      </c>
      <c r="W98" s="1" t="s">
        <v>52</v>
      </c>
      <c r="X98" s="14">
        <f t="shared" si="13"/>
        <v>1</v>
      </c>
      <c r="Y98" s="1" t="s">
        <v>53</v>
      </c>
      <c r="Z98" s="14">
        <f t="shared" si="14"/>
        <v>0</v>
      </c>
      <c r="AA98" s="1" t="s">
        <v>56</v>
      </c>
      <c r="AB98" s="14">
        <f t="shared" si="15"/>
        <v>-1</v>
      </c>
      <c r="AC98" s="1" t="s">
        <v>56</v>
      </c>
      <c r="AD98" s="14">
        <f t="shared" si="16"/>
        <v>-1</v>
      </c>
      <c r="AE98" s="1" t="s">
        <v>53</v>
      </c>
      <c r="AF98" s="14">
        <f t="shared" si="17"/>
        <v>0</v>
      </c>
      <c r="AG98" s="1" t="s">
        <v>53</v>
      </c>
      <c r="AH98" s="14">
        <f t="shared" si="18"/>
        <v>0</v>
      </c>
      <c r="AI98" s="1" t="s">
        <v>52</v>
      </c>
      <c r="AJ98" s="14">
        <f t="shared" si="19"/>
        <v>1</v>
      </c>
      <c r="AK98" s="1" t="s">
        <v>53</v>
      </c>
      <c r="AL98" s="14">
        <f t="shared" si="20"/>
        <v>0</v>
      </c>
      <c r="AM98" s="1" t="s">
        <v>52</v>
      </c>
      <c r="AN98" s="14">
        <f t="shared" si="21"/>
        <v>1</v>
      </c>
    </row>
    <row r="99" spans="1:40" ht="25.8" customHeight="1" x14ac:dyDescent="0.3">
      <c r="A99" s="1" t="s">
        <v>41</v>
      </c>
      <c r="B99" s="1" t="s">
        <v>293</v>
      </c>
      <c r="C99" s="1">
        <v>14</v>
      </c>
      <c r="D99" s="1" t="s">
        <v>252</v>
      </c>
      <c r="E99" s="1" t="s">
        <v>42</v>
      </c>
      <c r="F99" s="1">
        <v>22</v>
      </c>
      <c r="G99" s="1" t="s">
        <v>43</v>
      </c>
      <c r="H99" s="1" t="s">
        <v>44</v>
      </c>
      <c r="I99" s="1" t="s">
        <v>45</v>
      </c>
      <c r="J99" s="1" t="s">
        <v>46</v>
      </c>
      <c r="K99" s="1" t="s">
        <v>47</v>
      </c>
      <c r="L99" s="1" t="s">
        <v>60</v>
      </c>
      <c r="M99" s="1">
        <v>15</v>
      </c>
      <c r="N99" s="1" t="s">
        <v>76</v>
      </c>
      <c r="O99" s="1" t="s">
        <v>50</v>
      </c>
      <c r="P99" s="1" t="s">
        <v>51</v>
      </c>
      <c r="Q99" s="1" t="s">
        <v>52</v>
      </c>
      <c r="R99" s="14">
        <f t="shared" si="23"/>
        <v>1</v>
      </c>
      <c r="S99" s="1" t="s">
        <v>52</v>
      </c>
      <c r="T99" s="14">
        <f t="shared" si="22"/>
        <v>1</v>
      </c>
      <c r="U99" s="1" t="s">
        <v>52</v>
      </c>
      <c r="V99" s="14">
        <f t="shared" si="12"/>
        <v>1</v>
      </c>
      <c r="W99" s="1" t="s">
        <v>52</v>
      </c>
      <c r="X99" s="14">
        <f t="shared" si="13"/>
        <v>1</v>
      </c>
      <c r="Y99" s="1" t="s">
        <v>53</v>
      </c>
      <c r="Z99" s="14">
        <f t="shared" si="14"/>
        <v>0</v>
      </c>
      <c r="AA99" s="1" t="s">
        <v>52</v>
      </c>
      <c r="AB99" s="14">
        <f t="shared" si="15"/>
        <v>1</v>
      </c>
      <c r="AC99" s="1" t="s">
        <v>52</v>
      </c>
      <c r="AD99" s="14">
        <f t="shared" si="16"/>
        <v>1</v>
      </c>
      <c r="AE99" s="1" t="s">
        <v>52</v>
      </c>
      <c r="AF99" s="14">
        <f t="shared" si="17"/>
        <v>1</v>
      </c>
      <c r="AG99" s="1" t="s">
        <v>53</v>
      </c>
      <c r="AH99" s="14">
        <f t="shared" si="18"/>
        <v>0</v>
      </c>
      <c r="AI99" s="1" t="s">
        <v>52</v>
      </c>
      <c r="AJ99" s="14">
        <f t="shared" si="19"/>
        <v>1</v>
      </c>
      <c r="AK99" s="1" t="s">
        <v>53</v>
      </c>
      <c r="AL99" s="14">
        <f t="shared" si="20"/>
        <v>0</v>
      </c>
      <c r="AM99" s="1" t="s">
        <v>53</v>
      </c>
      <c r="AN99" s="14">
        <f t="shared" si="21"/>
        <v>0</v>
      </c>
    </row>
    <row r="100" spans="1:40" ht="25.8" customHeight="1" x14ac:dyDescent="0.3">
      <c r="A100" s="1" t="s">
        <v>41</v>
      </c>
      <c r="B100" s="1" t="s">
        <v>293</v>
      </c>
      <c r="C100" s="1">
        <v>14</v>
      </c>
      <c r="D100" s="1" t="s">
        <v>252</v>
      </c>
      <c r="E100" s="1" t="s">
        <v>42</v>
      </c>
      <c r="F100" s="1">
        <v>50</v>
      </c>
      <c r="G100" s="1" t="s">
        <v>43</v>
      </c>
      <c r="H100" s="1" t="s">
        <v>44</v>
      </c>
      <c r="I100" s="1" t="s">
        <v>45</v>
      </c>
      <c r="J100" s="1" t="s">
        <v>46</v>
      </c>
      <c r="K100" s="1" t="s">
        <v>139</v>
      </c>
      <c r="L100" s="1" t="s">
        <v>60</v>
      </c>
      <c r="M100" s="1">
        <v>4</v>
      </c>
      <c r="N100" s="1" t="s">
        <v>80</v>
      </c>
      <c r="O100" s="1" t="s">
        <v>50</v>
      </c>
      <c r="P100" s="1" t="s">
        <v>128</v>
      </c>
      <c r="Q100" s="1" t="s">
        <v>53</v>
      </c>
      <c r="R100" s="14">
        <f t="shared" si="23"/>
        <v>0</v>
      </c>
      <c r="S100" s="1" t="s">
        <v>52</v>
      </c>
      <c r="T100" s="14">
        <f t="shared" si="22"/>
        <v>1</v>
      </c>
      <c r="U100" s="1" t="s">
        <v>53</v>
      </c>
      <c r="V100" s="14">
        <f t="shared" si="12"/>
        <v>0</v>
      </c>
      <c r="W100" s="1" t="s">
        <v>52</v>
      </c>
      <c r="X100" s="14">
        <f t="shared" si="13"/>
        <v>1</v>
      </c>
      <c r="Y100" s="1" t="s">
        <v>52</v>
      </c>
      <c r="Z100" s="14">
        <f t="shared" si="14"/>
        <v>1</v>
      </c>
      <c r="AA100" s="1" t="s">
        <v>52</v>
      </c>
      <c r="AB100" s="14">
        <f t="shared" si="15"/>
        <v>1</v>
      </c>
      <c r="AC100" s="1" t="s">
        <v>52</v>
      </c>
      <c r="AD100" s="14">
        <f t="shared" si="16"/>
        <v>1</v>
      </c>
      <c r="AE100" s="1" t="s">
        <v>53</v>
      </c>
      <c r="AF100" s="14">
        <f t="shared" si="17"/>
        <v>0</v>
      </c>
      <c r="AG100" s="1" t="s">
        <v>53</v>
      </c>
      <c r="AH100" s="14">
        <f t="shared" si="18"/>
        <v>0</v>
      </c>
      <c r="AI100" s="1" t="s">
        <v>52</v>
      </c>
      <c r="AJ100" s="14">
        <f t="shared" si="19"/>
        <v>1</v>
      </c>
      <c r="AK100" s="1" t="s">
        <v>52</v>
      </c>
      <c r="AL100" s="14">
        <f t="shared" si="20"/>
        <v>1</v>
      </c>
      <c r="AM100" s="1" t="s">
        <v>52</v>
      </c>
      <c r="AN100" s="14">
        <f t="shared" si="21"/>
        <v>1</v>
      </c>
    </row>
    <row r="101" spans="1:40" ht="25.8" customHeight="1" x14ac:dyDescent="0.3">
      <c r="A101" s="1" t="s">
        <v>41</v>
      </c>
      <c r="B101" s="1" t="s">
        <v>293</v>
      </c>
      <c r="C101" s="1">
        <v>14</v>
      </c>
      <c r="D101" s="1" t="s">
        <v>252</v>
      </c>
      <c r="E101" s="1" t="s">
        <v>42</v>
      </c>
      <c r="F101" s="1">
        <v>49</v>
      </c>
      <c r="G101" s="1" t="s">
        <v>43</v>
      </c>
      <c r="H101" s="1" t="s">
        <v>44</v>
      </c>
      <c r="I101" s="1" t="s">
        <v>45</v>
      </c>
      <c r="J101" s="1" t="s">
        <v>46</v>
      </c>
      <c r="K101" s="1" t="s">
        <v>107</v>
      </c>
      <c r="L101" s="1" t="s">
        <v>98</v>
      </c>
      <c r="M101" s="1">
        <v>5</v>
      </c>
      <c r="N101" s="1" t="s">
        <v>80</v>
      </c>
      <c r="O101" s="1" t="s">
        <v>50</v>
      </c>
      <c r="P101" s="1" t="s">
        <v>133</v>
      </c>
      <c r="Q101" s="1" t="s">
        <v>56</v>
      </c>
      <c r="R101" s="14">
        <f t="shared" si="23"/>
        <v>-1</v>
      </c>
      <c r="S101" s="1" t="s">
        <v>56</v>
      </c>
      <c r="T101" s="14">
        <f t="shared" si="22"/>
        <v>-1</v>
      </c>
      <c r="U101" s="1" t="s">
        <v>56</v>
      </c>
      <c r="V101" s="14">
        <f t="shared" si="12"/>
        <v>-1</v>
      </c>
      <c r="W101" s="1" t="s">
        <v>52</v>
      </c>
      <c r="X101" s="14">
        <f t="shared" si="13"/>
        <v>1</v>
      </c>
      <c r="Y101" s="1" t="s">
        <v>56</v>
      </c>
      <c r="Z101" s="14">
        <f t="shared" si="14"/>
        <v>-1</v>
      </c>
      <c r="AA101" s="1" t="s">
        <v>53</v>
      </c>
      <c r="AB101" s="14">
        <f t="shared" si="15"/>
        <v>0</v>
      </c>
      <c r="AC101" s="1" t="s">
        <v>56</v>
      </c>
      <c r="AD101" s="14">
        <f t="shared" si="16"/>
        <v>-1</v>
      </c>
      <c r="AE101" s="1" t="s">
        <v>52</v>
      </c>
      <c r="AF101" s="14">
        <f t="shared" si="17"/>
        <v>1</v>
      </c>
      <c r="AG101" s="1" t="s">
        <v>52</v>
      </c>
      <c r="AH101" s="14">
        <f t="shared" si="18"/>
        <v>1</v>
      </c>
      <c r="AI101" s="1" t="s">
        <v>52</v>
      </c>
      <c r="AJ101" s="14">
        <f t="shared" si="19"/>
        <v>1</v>
      </c>
      <c r="AK101" s="1" t="s">
        <v>53</v>
      </c>
      <c r="AL101" s="14">
        <f t="shared" si="20"/>
        <v>0</v>
      </c>
      <c r="AM101" s="1" t="s">
        <v>53</v>
      </c>
      <c r="AN101" s="14">
        <f t="shared" si="21"/>
        <v>0</v>
      </c>
    </row>
    <row r="102" spans="1:40" ht="25.8" customHeight="1" x14ac:dyDescent="0.3">
      <c r="A102" s="1" t="s">
        <v>174</v>
      </c>
      <c r="B102" s="1" t="s">
        <v>293</v>
      </c>
      <c r="C102" s="1">
        <v>14</v>
      </c>
      <c r="D102" s="1" t="s">
        <v>252</v>
      </c>
      <c r="E102" s="1" t="s">
        <v>42</v>
      </c>
      <c r="F102" s="1">
        <v>68</v>
      </c>
      <c r="G102" s="1" t="s">
        <v>54</v>
      </c>
      <c r="H102" s="1" t="s">
        <v>44</v>
      </c>
      <c r="I102" s="1" t="s">
        <v>45</v>
      </c>
      <c r="J102" s="1" t="s">
        <v>46</v>
      </c>
      <c r="K102" s="1" t="s">
        <v>89</v>
      </c>
      <c r="L102" s="1" t="s">
        <v>98</v>
      </c>
      <c r="M102" s="1">
        <v>7</v>
      </c>
      <c r="N102" s="1" t="s">
        <v>76</v>
      </c>
      <c r="O102" s="1" t="s">
        <v>123</v>
      </c>
      <c r="P102" s="1" t="s">
        <v>124</v>
      </c>
      <c r="Q102" s="1" t="s">
        <v>56</v>
      </c>
      <c r="R102" s="14">
        <f t="shared" si="23"/>
        <v>-1</v>
      </c>
      <c r="S102" s="1" t="s">
        <v>53</v>
      </c>
      <c r="T102" s="14">
        <f t="shared" si="22"/>
        <v>0</v>
      </c>
      <c r="U102" s="1" t="s">
        <v>52</v>
      </c>
      <c r="V102" s="14">
        <f t="shared" si="12"/>
        <v>1</v>
      </c>
      <c r="W102" s="1" t="s">
        <v>52</v>
      </c>
      <c r="X102" s="14">
        <f t="shared" si="13"/>
        <v>1</v>
      </c>
      <c r="Y102" s="1" t="s">
        <v>52</v>
      </c>
      <c r="Z102" s="14">
        <f t="shared" si="14"/>
        <v>1</v>
      </c>
      <c r="AA102" s="1" t="s">
        <v>52</v>
      </c>
      <c r="AB102" s="14">
        <f t="shared" si="15"/>
        <v>1</v>
      </c>
      <c r="AC102" s="1" t="s">
        <v>52</v>
      </c>
      <c r="AD102" s="14">
        <f t="shared" si="16"/>
        <v>1</v>
      </c>
      <c r="AE102" s="1" t="s">
        <v>56</v>
      </c>
      <c r="AF102" s="14">
        <f t="shared" si="17"/>
        <v>-1</v>
      </c>
      <c r="AG102" s="1" t="s">
        <v>53</v>
      </c>
      <c r="AH102" s="14">
        <f t="shared" si="18"/>
        <v>0</v>
      </c>
      <c r="AI102" s="1" t="s">
        <v>52</v>
      </c>
      <c r="AJ102" s="14">
        <f t="shared" si="19"/>
        <v>1</v>
      </c>
      <c r="AK102" s="1" t="s">
        <v>53</v>
      </c>
      <c r="AL102" s="14">
        <f t="shared" si="20"/>
        <v>0</v>
      </c>
      <c r="AM102" s="1" t="s">
        <v>53</v>
      </c>
      <c r="AN102" s="14">
        <f t="shared" si="21"/>
        <v>0</v>
      </c>
    </row>
    <row r="103" spans="1:40" ht="25.8" customHeight="1" x14ac:dyDescent="0.3">
      <c r="A103" s="1" t="s">
        <v>41</v>
      </c>
      <c r="B103" s="1" t="s">
        <v>293</v>
      </c>
      <c r="C103" s="1">
        <v>14</v>
      </c>
      <c r="D103" s="1" t="s">
        <v>252</v>
      </c>
      <c r="E103" s="1" t="s">
        <v>42</v>
      </c>
      <c r="F103" s="1">
        <v>22</v>
      </c>
      <c r="G103" s="1" t="s">
        <v>43</v>
      </c>
      <c r="H103" s="1" t="s">
        <v>99</v>
      </c>
      <c r="I103" s="1" t="s">
        <v>45</v>
      </c>
      <c r="J103" s="1" t="s">
        <v>46</v>
      </c>
      <c r="K103" s="1" t="s">
        <v>47</v>
      </c>
      <c r="L103" s="1" t="s">
        <v>98</v>
      </c>
      <c r="M103" s="1">
        <v>4</v>
      </c>
      <c r="N103" s="1" t="s">
        <v>61</v>
      </c>
      <c r="O103" s="1" t="s">
        <v>50</v>
      </c>
      <c r="P103" s="1" t="s">
        <v>51</v>
      </c>
      <c r="Q103" s="1" t="s">
        <v>52</v>
      </c>
      <c r="R103" s="14">
        <f t="shared" si="23"/>
        <v>1</v>
      </c>
      <c r="S103" s="1" t="s">
        <v>53</v>
      </c>
      <c r="T103" s="14">
        <f t="shared" si="22"/>
        <v>0</v>
      </c>
      <c r="U103" s="1" t="s">
        <v>52</v>
      </c>
      <c r="V103" s="14">
        <f t="shared" si="12"/>
        <v>1</v>
      </c>
      <c r="W103" s="1" t="s">
        <v>52</v>
      </c>
      <c r="X103" s="14">
        <f t="shared" si="13"/>
        <v>1</v>
      </c>
      <c r="Y103" s="1" t="s">
        <v>52</v>
      </c>
      <c r="Z103" s="14">
        <f t="shared" si="14"/>
        <v>1</v>
      </c>
      <c r="AA103" s="1" t="s">
        <v>53</v>
      </c>
      <c r="AB103" s="14">
        <f t="shared" si="15"/>
        <v>0</v>
      </c>
      <c r="AC103" s="1" t="s">
        <v>56</v>
      </c>
      <c r="AD103" s="14">
        <f t="shared" si="16"/>
        <v>-1</v>
      </c>
      <c r="AE103" s="1" t="s">
        <v>53</v>
      </c>
      <c r="AF103" s="14">
        <f t="shared" si="17"/>
        <v>0</v>
      </c>
      <c r="AG103" s="1" t="s">
        <v>53</v>
      </c>
      <c r="AH103" s="14">
        <f t="shared" si="18"/>
        <v>0</v>
      </c>
      <c r="AI103" s="1" t="s">
        <v>52</v>
      </c>
      <c r="AJ103" s="14">
        <f t="shared" si="19"/>
        <v>1</v>
      </c>
      <c r="AK103" s="1" t="s">
        <v>53</v>
      </c>
      <c r="AL103" s="14">
        <f t="shared" si="20"/>
        <v>0</v>
      </c>
      <c r="AM103" s="1" t="s">
        <v>56</v>
      </c>
      <c r="AN103" s="14">
        <f t="shared" si="21"/>
        <v>-1</v>
      </c>
    </row>
  </sheetData>
  <mergeCells count="4">
    <mergeCell ref="A1:A2"/>
    <mergeCell ref="B1:P1"/>
    <mergeCell ref="Q1:AN1"/>
    <mergeCell ref="AO1:AX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DF22-D3DC-4F5A-9EE4-DBB9B9841F0D}">
  <sheetPr>
    <tabColor theme="9" tint="0.39997558519241921"/>
  </sheetPr>
  <dimension ref="A1:AC45"/>
  <sheetViews>
    <sheetView topLeftCell="J21" zoomScale="57" zoomScaleNormal="70" workbookViewId="0">
      <selection activeCell="T34" sqref="T34"/>
    </sheetView>
  </sheetViews>
  <sheetFormatPr defaultRowHeight="14.4" x14ac:dyDescent="0.3"/>
  <cols>
    <col min="1" max="1" width="36.21875" bestFit="1" customWidth="1"/>
    <col min="2" max="2" width="36.5546875" bestFit="1" customWidth="1"/>
    <col min="3" max="3" width="33.88671875" bestFit="1" customWidth="1"/>
    <col min="4" max="4" width="31.6640625" bestFit="1" customWidth="1"/>
    <col min="5" max="5" width="40.6640625" bestFit="1" customWidth="1"/>
    <col min="6" max="6" width="39.44140625" bestFit="1" customWidth="1"/>
    <col min="7" max="7" width="52.88671875" bestFit="1" customWidth="1"/>
    <col min="8" max="8" width="54.33203125" bestFit="1" customWidth="1"/>
    <col min="9" max="9" width="32.6640625" bestFit="1" customWidth="1"/>
    <col min="10" max="10" width="42.77734375" bestFit="1" customWidth="1"/>
    <col min="11" max="11" width="78.33203125" bestFit="1" customWidth="1"/>
    <col min="12" max="12" width="44.5546875" bestFit="1" customWidth="1"/>
    <col min="13" max="13" width="47.6640625" bestFit="1" customWidth="1"/>
    <col min="14" max="14" width="23.44140625" customWidth="1"/>
    <col min="16" max="16" width="60.77734375" customWidth="1"/>
    <col min="17" max="29" width="16.44140625" customWidth="1"/>
  </cols>
  <sheetData>
    <row r="1" spans="1:29" s="2" customFormat="1" ht="36" customHeight="1" thickTop="1" x14ac:dyDescent="0.3">
      <c r="P1" s="146" t="s">
        <v>336</v>
      </c>
      <c r="Q1" s="143" t="s">
        <v>294</v>
      </c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5"/>
    </row>
    <row r="2" spans="1:29" ht="20.399999999999999" customHeight="1" x14ac:dyDescent="0.3">
      <c r="P2" s="147"/>
      <c r="Q2" s="32" t="s">
        <v>252</v>
      </c>
      <c r="R2" s="42">
        <v>8</v>
      </c>
      <c r="S2" s="42">
        <v>10</v>
      </c>
      <c r="T2" s="42">
        <v>11</v>
      </c>
      <c r="U2" s="42">
        <v>12</v>
      </c>
      <c r="V2" s="43">
        <v>14</v>
      </c>
      <c r="W2" s="41" t="s">
        <v>253</v>
      </c>
      <c r="X2" s="44">
        <v>1</v>
      </c>
      <c r="Y2" s="45">
        <v>2</v>
      </c>
      <c r="Z2" s="45">
        <v>4</v>
      </c>
      <c r="AA2" s="45">
        <v>5</v>
      </c>
      <c r="AB2" s="45">
        <v>6</v>
      </c>
      <c r="AC2" s="46">
        <v>7</v>
      </c>
    </row>
    <row r="3" spans="1:29" x14ac:dyDescent="0.3">
      <c r="A3" s="11" t="s">
        <v>294</v>
      </c>
      <c r="B3" s="12" t="s">
        <v>323</v>
      </c>
      <c r="C3" s="12" t="s">
        <v>324</v>
      </c>
      <c r="D3" s="12" t="s">
        <v>325</v>
      </c>
      <c r="E3" s="12" t="s">
        <v>326</v>
      </c>
      <c r="F3" s="12" t="s">
        <v>327</v>
      </c>
      <c r="G3" s="12" t="s">
        <v>328</v>
      </c>
      <c r="H3" s="12" t="s">
        <v>329</v>
      </c>
      <c r="I3" s="12" t="s">
        <v>330</v>
      </c>
      <c r="J3" s="12" t="s">
        <v>331</v>
      </c>
      <c r="K3" s="12" t="s">
        <v>332</v>
      </c>
      <c r="L3" s="12" t="s">
        <v>333</v>
      </c>
      <c r="M3" s="12" t="s">
        <v>334</v>
      </c>
      <c r="N3" s="27" t="s">
        <v>335</v>
      </c>
      <c r="P3" s="30" t="s">
        <v>323</v>
      </c>
      <c r="Q3" s="26">
        <v>0.13333333333333333</v>
      </c>
      <c r="R3" s="33">
        <v>0</v>
      </c>
      <c r="S3" s="33">
        <v>0.33333333333333331</v>
      </c>
      <c r="T3" s="33">
        <v>0.42857142857142855</v>
      </c>
      <c r="U3" s="33">
        <v>-7.6923076923076927E-2</v>
      </c>
      <c r="V3" s="34">
        <v>0</v>
      </c>
      <c r="W3" s="26">
        <v>0.23214285714285715</v>
      </c>
      <c r="X3" s="33">
        <v>0.38095238095238093</v>
      </c>
      <c r="Y3" s="33">
        <v>0.33333333333333331</v>
      </c>
      <c r="Z3" s="33">
        <v>-0.33333333333333331</v>
      </c>
      <c r="AA3" s="33">
        <v>0</v>
      </c>
      <c r="AB3" s="33">
        <v>0.7142857142857143</v>
      </c>
      <c r="AC3" s="37">
        <v>0</v>
      </c>
    </row>
    <row r="4" spans="1:29" x14ac:dyDescent="0.3">
      <c r="A4" s="12" t="s">
        <v>252</v>
      </c>
      <c r="B4" s="28">
        <v>0.13333333333333333</v>
      </c>
      <c r="C4" s="28">
        <v>0.37777777777777777</v>
      </c>
      <c r="D4" s="28">
        <v>0.44444444444444442</v>
      </c>
      <c r="E4" s="28">
        <v>0.77777777777777779</v>
      </c>
      <c r="F4" s="28">
        <v>0.55555555555555558</v>
      </c>
      <c r="G4" s="28">
        <v>0.33333333333333331</v>
      </c>
      <c r="H4" s="28">
        <v>0.15555555555555556</v>
      </c>
      <c r="I4" s="28">
        <v>0.44444444444444442</v>
      </c>
      <c r="J4" s="28">
        <v>0.84444444444444444</v>
      </c>
      <c r="K4" s="28">
        <v>0.13333333333333333</v>
      </c>
      <c r="L4" s="28">
        <v>0.17777777777777778</v>
      </c>
      <c r="M4" s="28">
        <v>0.24444444444444444</v>
      </c>
      <c r="N4" s="29">
        <f>AVERAGE(B4:M4)</f>
        <v>0.38518518518518524</v>
      </c>
      <c r="P4" s="30" t="s">
        <v>324</v>
      </c>
      <c r="Q4" s="26">
        <v>0.37777777777777777</v>
      </c>
      <c r="R4" s="33">
        <v>0.75</v>
      </c>
      <c r="S4" s="33">
        <v>0.58333333333333337</v>
      </c>
      <c r="T4" s="33">
        <v>0.42857142857142855</v>
      </c>
      <c r="U4" s="33">
        <v>0.15384615384615385</v>
      </c>
      <c r="V4" s="34">
        <v>0.22222222222222221</v>
      </c>
      <c r="W4" s="26">
        <v>0.2857142857142857</v>
      </c>
      <c r="X4" s="33">
        <v>0.38095238095238093</v>
      </c>
      <c r="Y4" s="33">
        <v>-0.16666666666666666</v>
      </c>
      <c r="Z4" s="33">
        <v>0.16666666666666666</v>
      </c>
      <c r="AA4" s="33">
        <v>0.23076923076923078</v>
      </c>
      <c r="AB4" s="33">
        <v>0.5714285714285714</v>
      </c>
      <c r="AC4" s="37">
        <v>0.33333333333333331</v>
      </c>
    </row>
    <row r="5" spans="1:29" x14ac:dyDescent="0.3">
      <c r="A5" s="12">
        <v>8</v>
      </c>
      <c r="B5" s="28">
        <v>0</v>
      </c>
      <c r="C5" s="28">
        <v>0.75</v>
      </c>
      <c r="D5" s="28">
        <v>1</v>
      </c>
      <c r="E5" s="28">
        <v>1</v>
      </c>
      <c r="F5" s="28">
        <v>1</v>
      </c>
      <c r="G5" s="28">
        <v>0.75</v>
      </c>
      <c r="H5" s="28">
        <v>1</v>
      </c>
      <c r="I5" s="28">
        <v>0.75</v>
      </c>
      <c r="J5" s="28">
        <v>1</v>
      </c>
      <c r="K5" s="28">
        <v>0.75</v>
      </c>
      <c r="L5" s="28">
        <v>0.5</v>
      </c>
      <c r="M5" s="28">
        <v>1</v>
      </c>
      <c r="N5" s="28">
        <f t="shared" ref="N5:N16" si="0">AVERAGE(B5:M5)</f>
        <v>0.79166666666666663</v>
      </c>
      <c r="P5" s="30" t="s">
        <v>325</v>
      </c>
      <c r="Q5" s="26">
        <v>0.44444444444444442</v>
      </c>
      <c r="R5" s="33">
        <v>1</v>
      </c>
      <c r="S5" s="33">
        <v>0.5</v>
      </c>
      <c r="T5" s="33">
        <v>0.8571428571428571</v>
      </c>
      <c r="U5" s="33">
        <v>0.15384615384615385</v>
      </c>
      <c r="V5" s="34">
        <v>0.22222222222222221</v>
      </c>
      <c r="W5" s="26">
        <v>0.5</v>
      </c>
      <c r="X5" s="33">
        <v>0.61904761904761907</v>
      </c>
      <c r="Y5" s="33">
        <v>0.66666666666666663</v>
      </c>
      <c r="Z5" s="33">
        <v>0</v>
      </c>
      <c r="AA5" s="33">
        <v>0.53846153846153844</v>
      </c>
      <c r="AB5" s="33">
        <v>0.5714285714285714</v>
      </c>
      <c r="AC5" s="37">
        <v>0</v>
      </c>
    </row>
    <row r="6" spans="1:29" x14ac:dyDescent="0.3">
      <c r="A6" s="12">
        <v>10</v>
      </c>
      <c r="B6" s="28">
        <v>0.33333333333333331</v>
      </c>
      <c r="C6" s="28">
        <v>0.58333333333333337</v>
      </c>
      <c r="D6" s="28">
        <v>0.5</v>
      </c>
      <c r="E6" s="28">
        <v>0.58333333333333337</v>
      </c>
      <c r="F6" s="28">
        <v>0.5</v>
      </c>
      <c r="G6" s="28">
        <v>8.3333333333333329E-2</v>
      </c>
      <c r="H6" s="28">
        <v>8.3333333333333329E-2</v>
      </c>
      <c r="I6" s="28">
        <v>0.5</v>
      </c>
      <c r="J6" s="28">
        <v>0.83333333333333337</v>
      </c>
      <c r="K6" s="28">
        <v>0.25</v>
      </c>
      <c r="L6" s="28">
        <v>8.3333333333333329E-2</v>
      </c>
      <c r="M6" s="28">
        <v>0.16666666666666666</v>
      </c>
      <c r="N6" s="28">
        <f t="shared" si="0"/>
        <v>0.375</v>
      </c>
      <c r="P6" s="30" t="s">
        <v>326</v>
      </c>
      <c r="Q6" s="26">
        <v>0.77777777777777779</v>
      </c>
      <c r="R6" s="33">
        <v>1</v>
      </c>
      <c r="S6" s="33">
        <v>0.58333333333333337</v>
      </c>
      <c r="T6" s="33">
        <v>1</v>
      </c>
      <c r="U6" s="33">
        <v>0.69230769230769229</v>
      </c>
      <c r="V6" s="34">
        <v>0.88888888888888884</v>
      </c>
      <c r="W6" s="26">
        <v>0.8928571428571429</v>
      </c>
      <c r="X6" s="33">
        <v>0.90476190476190477</v>
      </c>
      <c r="Y6" s="33">
        <v>1</v>
      </c>
      <c r="Z6" s="33">
        <v>0.5</v>
      </c>
      <c r="AA6" s="33">
        <v>1</v>
      </c>
      <c r="AB6" s="33">
        <v>1</v>
      </c>
      <c r="AC6" s="37">
        <v>0.66666666666666663</v>
      </c>
    </row>
    <row r="7" spans="1:29" x14ac:dyDescent="0.3">
      <c r="A7" s="12">
        <v>11</v>
      </c>
      <c r="B7" s="28">
        <v>0.42857142857142855</v>
      </c>
      <c r="C7" s="28">
        <v>0.42857142857142855</v>
      </c>
      <c r="D7" s="28">
        <v>0.8571428571428571</v>
      </c>
      <c r="E7" s="28">
        <v>1</v>
      </c>
      <c r="F7" s="28">
        <v>1</v>
      </c>
      <c r="G7" s="28">
        <v>0.8571428571428571</v>
      </c>
      <c r="H7" s="28">
        <v>0.8571428571428571</v>
      </c>
      <c r="I7" s="28">
        <v>0.5714285714285714</v>
      </c>
      <c r="J7" s="28">
        <v>1</v>
      </c>
      <c r="K7" s="28">
        <v>0.2857142857142857</v>
      </c>
      <c r="L7" s="28">
        <v>0.5714285714285714</v>
      </c>
      <c r="M7" s="28">
        <v>0.2857142857142857</v>
      </c>
      <c r="N7" s="28">
        <f t="shared" si="0"/>
        <v>0.67857142857142849</v>
      </c>
      <c r="P7" s="30" t="s">
        <v>327</v>
      </c>
      <c r="Q7" s="26">
        <v>0.55555555555555558</v>
      </c>
      <c r="R7" s="33">
        <v>1</v>
      </c>
      <c r="S7" s="33">
        <v>0.5</v>
      </c>
      <c r="T7" s="33">
        <v>1</v>
      </c>
      <c r="U7" s="33">
        <v>0.38461538461538464</v>
      </c>
      <c r="V7" s="34">
        <v>0.33333333333333331</v>
      </c>
      <c r="W7" s="26">
        <v>0.39285714285714285</v>
      </c>
      <c r="X7" s="33">
        <v>0.42857142857142855</v>
      </c>
      <c r="Y7" s="33">
        <v>0.5</v>
      </c>
      <c r="Z7" s="33">
        <v>-0.33333333333333331</v>
      </c>
      <c r="AA7" s="33">
        <v>0.53846153846153844</v>
      </c>
      <c r="AB7" s="33">
        <v>0.5714285714285714</v>
      </c>
      <c r="AC7" s="37">
        <v>0.33333333333333331</v>
      </c>
    </row>
    <row r="8" spans="1:29" x14ac:dyDescent="0.3">
      <c r="A8" s="12">
        <v>12</v>
      </c>
      <c r="B8" s="28">
        <v>-7.6923076923076927E-2</v>
      </c>
      <c r="C8" s="28">
        <v>0.15384615384615385</v>
      </c>
      <c r="D8" s="28">
        <v>0.15384615384615385</v>
      </c>
      <c r="E8" s="28">
        <v>0.69230769230769229</v>
      </c>
      <c r="F8" s="28">
        <v>0.38461538461538464</v>
      </c>
      <c r="G8" s="28">
        <v>0.15384615384615385</v>
      </c>
      <c r="H8" s="28">
        <v>-0.23076923076923078</v>
      </c>
      <c r="I8" s="28">
        <v>0.30769230769230771</v>
      </c>
      <c r="J8" s="28">
        <v>0.61538461538461542</v>
      </c>
      <c r="K8" s="28">
        <v>-0.23076923076923078</v>
      </c>
      <c r="L8" s="28">
        <v>-7.6923076923076927E-2</v>
      </c>
      <c r="M8" s="28">
        <v>0</v>
      </c>
      <c r="N8" s="28">
        <f t="shared" si="0"/>
        <v>0.15384615384615388</v>
      </c>
      <c r="P8" s="30" t="s">
        <v>328</v>
      </c>
      <c r="Q8" s="26">
        <v>0.33333333333333331</v>
      </c>
      <c r="R8" s="33">
        <v>0.75</v>
      </c>
      <c r="S8" s="33">
        <v>8.3333333333333329E-2</v>
      </c>
      <c r="T8" s="33">
        <v>0.8571428571428571</v>
      </c>
      <c r="U8" s="33">
        <v>0.15384615384615385</v>
      </c>
      <c r="V8" s="34">
        <v>0.33333333333333331</v>
      </c>
      <c r="W8" s="26">
        <v>0.21428571428571427</v>
      </c>
      <c r="X8" s="33">
        <v>0.38095238095238093</v>
      </c>
      <c r="Y8" s="33">
        <v>0.16666666666666666</v>
      </c>
      <c r="Z8" s="33">
        <v>0.5</v>
      </c>
      <c r="AA8" s="33">
        <v>-7.6923076923076927E-2</v>
      </c>
      <c r="AB8" s="33">
        <v>0.14285714285714285</v>
      </c>
      <c r="AC8" s="37">
        <v>0</v>
      </c>
    </row>
    <row r="9" spans="1:29" x14ac:dyDescent="0.3">
      <c r="A9" s="12">
        <v>14</v>
      </c>
      <c r="B9" s="28">
        <v>0</v>
      </c>
      <c r="C9" s="28">
        <v>0.22222222222222221</v>
      </c>
      <c r="D9" s="28">
        <v>0.22222222222222221</v>
      </c>
      <c r="E9" s="28">
        <v>0.88888888888888884</v>
      </c>
      <c r="F9" s="28">
        <v>0.33333333333333331</v>
      </c>
      <c r="G9" s="28">
        <v>0.33333333333333331</v>
      </c>
      <c r="H9" s="28">
        <v>-0.1111111111111111</v>
      </c>
      <c r="I9" s="28">
        <v>0.33333333333333331</v>
      </c>
      <c r="J9" s="28">
        <v>1</v>
      </c>
      <c r="K9" s="28">
        <v>0.1111111111111111</v>
      </c>
      <c r="L9" s="28">
        <v>0.22222222222222221</v>
      </c>
      <c r="M9" s="28">
        <v>0.33333333333333331</v>
      </c>
      <c r="N9" s="28">
        <f t="shared" si="0"/>
        <v>0.32407407407407407</v>
      </c>
      <c r="P9" s="30" t="s">
        <v>329</v>
      </c>
      <c r="Q9" s="26">
        <v>0.15555555555555556</v>
      </c>
      <c r="R9" s="33">
        <v>1</v>
      </c>
      <c r="S9" s="33">
        <v>8.3333333333333329E-2</v>
      </c>
      <c r="T9" s="33">
        <v>0.8571428571428571</v>
      </c>
      <c r="U9" s="33">
        <v>-0.23076923076923078</v>
      </c>
      <c r="V9" s="34">
        <v>-0.1111111111111111</v>
      </c>
      <c r="W9" s="26">
        <v>0.10714285714285714</v>
      </c>
      <c r="X9" s="33">
        <v>0.33333333333333331</v>
      </c>
      <c r="Y9" s="33">
        <v>-0.33333333333333331</v>
      </c>
      <c r="Z9" s="33">
        <v>0.16666666666666666</v>
      </c>
      <c r="AA9" s="33">
        <v>-7.6923076923076927E-2</v>
      </c>
      <c r="AB9" s="33">
        <v>0.14285714285714285</v>
      </c>
      <c r="AC9" s="37">
        <v>0</v>
      </c>
    </row>
    <row r="10" spans="1:29" x14ac:dyDescent="0.3">
      <c r="A10" s="12" t="s">
        <v>253</v>
      </c>
      <c r="B10" s="28">
        <v>0.23214285714285715</v>
      </c>
      <c r="C10" s="28">
        <v>0.2857142857142857</v>
      </c>
      <c r="D10" s="28">
        <v>0.5</v>
      </c>
      <c r="E10" s="28">
        <v>0.8928571428571429</v>
      </c>
      <c r="F10" s="28">
        <v>0.39285714285714285</v>
      </c>
      <c r="G10" s="28">
        <v>0.21428571428571427</v>
      </c>
      <c r="H10" s="28">
        <v>0.10714285714285714</v>
      </c>
      <c r="I10" s="28">
        <v>0.23214285714285715</v>
      </c>
      <c r="J10" s="28">
        <v>0.8928571428571429</v>
      </c>
      <c r="K10" s="28">
        <v>-0.32142857142857145</v>
      </c>
      <c r="L10" s="28">
        <v>-3.5714285714285712E-2</v>
      </c>
      <c r="M10" s="28">
        <v>-3.5714285714285712E-2</v>
      </c>
      <c r="N10" s="29">
        <f t="shared" si="0"/>
        <v>0.27976190476190477</v>
      </c>
      <c r="P10" s="30" t="s">
        <v>330</v>
      </c>
      <c r="Q10" s="26">
        <v>0.44444444444444442</v>
      </c>
      <c r="R10" s="33">
        <v>0.75</v>
      </c>
      <c r="S10" s="33">
        <v>0.5</v>
      </c>
      <c r="T10" s="33">
        <v>0.5714285714285714</v>
      </c>
      <c r="U10" s="33">
        <v>0.30769230769230771</v>
      </c>
      <c r="V10" s="34">
        <v>0.33333333333333331</v>
      </c>
      <c r="W10" s="26">
        <v>0.23214285714285715</v>
      </c>
      <c r="X10" s="33">
        <v>9.5238095238095233E-2</v>
      </c>
      <c r="Y10" s="33">
        <v>0.33333333333333331</v>
      </c>
      <c r="Z10" s="33">
        <v>0.16666666666666666</v>
      </c>
      <c r="AA10" s="33">
        <v>0.23076923076923078</v>
      </c>
      <c r="AB10" s="33">
        <v>0.42857142857142855</v>
      </c>
      <c r="AC10" s="37">
        <v>0.66666666666666663</v>
      </c>
    </row>
    <row r="11" spans="1:29" x14ac:dyDescent="0.3">
      <c r="A11" s="12">
        <v>1</v>
      </c>
      <c r="B11" s="28">
        <v>0.38095238095238093</v>
      </c>
      <c r="C11" s="28">
        <v>0.38095238095238093</v>
      </c>
      <c r="D11" s="28">
        <v>0.61904761904761907</v>
      </c>
      <c r="E11" s="28">
        <v>0.90476190476190477</v>
      </c>
      <c r="F11" s="28">
        <v>0.42857142857142855</v>
      </c>
      <c r="G11" s="28">
        <v>0.38095238095238093</v>
      </c>
      <c r="H11" s="28">
        <v>0.33333333333333331</v>
      </c>
      <c r="I11" s="28">
        <v>9.5238095238095233E-2</v>
      </c>
      <c r="J11" s="28">
        <v>1</v>
      </c>
      <c r="K11" s="28">
        <v>-0.42857142857142855</v>
      </c>
      <c r="L11" s="28">
        <v>0.14285714285714285</v>
      </c>
      <c r="M11" s="28">
        <v>-0.23809523809523808</v>
      </c>
      <c r="N11" s="28">
        <f t="shared" si="0"/>
        <v>0.33333333333333331</v>
      </c>
      <c r="P11" s="30" t="s">
        <v>331</v>
      </c>
      <c r="Q11" s="26">
        <v>0.84444444444444444</v>
      </c>
      <c r="R11" s="33">
        <v>1</v>
      </c>
      <c r="S11" s="33">
        <v>0.83333333333333337</v>
      </c>
      <c r="T11" s="33">
        <v>1</v>
      </c>
      <c r="U11" s="33">
        <v>0.61538461538461542</v>
      </c>
      <c r="V11" s="34">
        <v>1</v>
      </c>
      <c r="W11" s="26">
        <v>0.8928571428571429</v>
      </c>
      <c r="X11" s="33">
        <v>1</v>
      </c>
      <c r="Y11" s="33">
        <v>0.83333333333333337</v>
      </c>
      <c r="Z11" s="33">
        <v>0.33333333333333331</v>
      </c>
      <c r="AA11" s="33">
        <v>0.92307692307692313</v>
      </c>
      <c r="AB11" s="33">
        <v>1</v>
      </c>
      <c r="AC11" s="37">
        <v>1</v>
      </c>
    </row>
    <row r="12" spans="1:29" x14ac:dyDescent="0.3">
      <c r="A12" s="12">
        <v>2</v>
      </c>
      <c r="B12" s="28">
        <v>0.33333333333333331</v>
      </c>
      <c r="C12" s="28">
        <v>-0.16666666666666666</v>
      </c>
      <c r="D12" s="28">
        <v>0.66666666666666663</v>
      </c>
      <c r="E12" s="28">
        <v>1</v>
      </c>
      <c r="F12" s="28">
        <v>0.5</v>
      </c>
      <c r="G12" s="28">
        <v>0.16666666666666666</v>
      </c>
      <c r="H12" s="28">
        <v>-0.33333333333333331</v>
      </c>
      <c r="I12" s="28">
        <v>0.33333333333333331</v>
      </c>
      <c r="J12" s="28">
        <v>0.83333333333333337</v>
      </c>
      <c r="K12" s="28">
        <v>-0.5</v>
      </c>
      <c r="L12" s="28">
        <v>-0.33333333333333331</v>
      </c>
      <c r="M12" s="28">
        <v>-0.16666666666666666</v>
      </c>
      <c r="N12" s="28">
        <f t="shared" si="0"/>
        <v>0.19444444444444442</v>
      </c>
      <c r="P12" s="30" t="s">
        <v>332</v>
      </c>
      <c r="Q12" s="26">
        <v>0.13333333333333333</v>
      </c>
      <c r="R12" s="33">
        <v>0.75</v>
      </c>
      <c r="S12" s="33">
        <v>0.25</v>
      </c>
      <c r="T12" s="33">
        <v>0.2857142857142857</v>
      </c>
      <c r="U12" s="33">
        <v>-0.23076923076923078</v>
      </c>
      <c r="V12" s="34">
        <v>0.1111111111111111</v>
      </c>
      <c r="W12" s="26">
        <v>-0.32142857142857145</v>
      </c>
      <c r="X12" s="33">
        <v>-0.42857142857142855</v>
      </c>
      <c r="Y12" s="33">
        <v>-0.5</v>
      </c>
      <c r="Z12" s="33">
        <v>-0.16666666666666666</v>
      </c>
      <c r="AA12" s="33">
        <v>-0.15384615384615385</v>
      </c>
      <c r="AB12" s="33">
        <v>-0.14285714285714285</v>
      </c>
      <c r="AC12" s="37">
        <v>-0.66666666666666663</v>
      </c>
    </row>
    <row r="13" spans="1:29" x14ac:dyDescent="0.3">
      <c r="A13" s="12">
        <v>4</v>
      </c>
      <c r="B13" s="28">
        <v>-0.33333333333333331</v>
      </c>
      <c r="C13" s="28">
        <v>0.16666666666666666</v>
      </c>
      <c r="D13" s="28">
        <v>0</v>
      </c>
      <c r="E13" s="28">
        <v>0.5</v>
      </c>
      <c r="F13" s="28">
        <v>-0.33333333333333331</v>
      </c>
      <c r="G13" s="28">
        <v>0.5</v>
      </c>
      <c r="H13" s="28">
        <v>0.16666666666666666</v>
      </c>
      <c r="I13" s="28">
        <v>0.16666666666666666</v>
      </c>
      <c r="J13" s="28">
        <v>0.33333333333333331</v>
      </c>
      <c r="K13" s="28">
        <v>-0.16666666666666666</v>
      </c>
      <c r="L13" s="28">
        <v>0</v>
      </c>
      <c r="M13" s="28">
        <v>0.33333333333333331</v>
      </c>
      <c r="N13" s="28">
        <f t="shared" si="0"/>
        <v>0.1111111111111111</v>
      </c>
      <c r="P13" s="30" t="s">
        <v>333</v>
      </c>
      <c r="Q13" s="26">
        <v>0.17777777777777778</v>
      </c>
      <c r="R13" s="33">
        <v>0.5</v>
      </c>
      <c r="S13" s="33">
        <v>8.3333333333333329E-2</v>
      </c>
      <c r="T13" s="33">
        <v>0.5714285714285714</v>
      </c>
      <c r="U13" s="33">
        <v>-7.6923076923076927E-2</v>
      </c>
      <c r="V13" s="34">
        <v>0.22222222222222221</v>
      </c>
      <c r="W13" s="26">
        <v>-3.5714285714285712E-2</v>
      </c>
      <c r="X13" s="33">
        <v>0.14285714285714285</v>
      </c>
      <c r="Y13" s="33">
        <v>-0.33333333333333331</v>
      </c>
      <c r="Z13" s="33">
        <v>0</v>
      </c>
      <c r="AA13" s="33">
        <v>-0.23076923076923078</v>
      </c>
      <c r="AB13" s="33">
        <v>0</v>
      </c>
      <c r="AC13" s="37">
        <v>0</v>
      </c>
    </row>
    <row r="14" spans="1:29" x14ac:dyDescent="0.3">
      <c r="A14" s="12">
        <v>5</v>
      </c>
      <c r="B14" s="28">
        <v>0</v>
      </c>
      <c r="C14" s="28">
        <v>0.23076923076923078</v>
      </c>
      <c r="D14" s="28">
        <v>0.53846153846153844</v>
      </c>
      <c r="E14" s="28">
        <v>1</v>
      </c>
      <c r="F14" s="28">
        <v>0.53846153846153844</v>
      </c>
      <c r="G14" s="28">
        <v>-7.6923076923076927E-2</v>
      </c>
      <c r="H14" s="28">
        <v>-7.6923076923076927E-2</v>
      </c>
      <c r="I14" s="28">
        <v>0.23076923076923078</v>
      </c>
      <c r="J14" s="28">
        <v>0.92307692307692313</v>
      </c>
      <c r="K14" s="28">
        <v>-0.15384615384615385</v>
      </c>
      <c r="L14" s="28">
        <v>-0.23076923076923078</v>
      </c>
      <c r="M14" s="28">
        <v>0</v>
      </c>
      <c r="N14" s="28">
        <f t="shared" si="0"/>
        <v>0.24358974358974358</v>
      </c>
      <c r="P14" s="30" t="s">
        <v>334</v>
      </c>
      <c r="Q14" s="26">
        <v>0.24444444444444444</v>
      </c>
      <c r="R14" s="33">
        <v>1</v>
      </c>
      <c r="S14" s="33">
        <v>0.16666666666666666</v>
      </c>
      <c r="T14" s="33">
        <v>0.2857142857142857</v>
      </c>
      <c r="U14" s="33">
        <v>0</v>
      </c>
      <c r="V14" s="34">
        <v>0.33333333333333331</v>
      </c>
      <c r="W14" s="26">
        <v>-3.5714285714285712E-2</v>
      </c>
      <c r="X14" s="33">
        <v>-0.23809523809523808</v>
      </c>
      <c r="Y14" s="33">
        <v>-0.16666666666666666</v>
      </c>
      <c r="Z14" s="33">
        <v>0.33333333333333331</v>
      </c>
      <c r="AA14" s="33">
        <v>0</v>
      </c>
      <c r="AB14" s="33">
        <v>0.2857142857142857</v>
      </c>
      <c r="AC14" s="37">
        <v>0</v>
      </c>
    </row>
    <row r="15" spans="1:29" ht="15" thickBot="1" x14ac:dyDescent="0.35">
      <c r="A15" s="12">
        <v>6</v>
      </c>
      <c r="B15" s="28">
        <v>0.7142857142857143</v>
      </c>
      <c r="C15" s="28">
        <v>0.5714285714285714</v>
      </c>
      <c r="D15" s="28">
        <v>0.5714285714285714</v>
      </c>
      <c r="E15" s="28">
        <v>1</v>
      </c>
      <c r="F15" s="28">
        <v>0.5714285714285714</v>
      </c>
      <c r="G15" s="28">
        <v>0.14285714285714285</v>
      </c>
      <c r="H15" s="28">
        <v>0.14285714285714285</v>
      </c>
      <c r="I15" s="28">
        <v>0.42857142857142855</v>
      </c>
      <c r="J15" s="28">
        <v>1</v>
      </c>
      <c r="K15" s="28">
        <v>-0.14285714285714285</v>
      </c>
      <c r="L15" s="28">
        <v>0</v>
      </c>
      <c r="M15" s="28">
        <v>0.2857142857142857</v>
      </c>
      <c r="N15" s="28">
        <f t="shared" si="0"/>
        <v>0.44047619047619041</v>
      </c>
      <c r="P15" s="31" t="s">
        <v>335</v>
      </c>
      <c r="Q15" s="39">
        <f t="shared" ref="Q15:AC15" si="1">AVERAGE(Q3:Q14)</f>
        <v>0.38518518518518524</v>
      </c>
      <c r="R15" s="35">
        <f t="shared" si="1"/>
        <v>0.79166666666666663</v>
      </c>
      <c r="S15" s="35">
        <f t="shared" si="1"/>
        <v>0.375</v>
      </c>
      <c r="T15" s="35">
        <f t="shared" si="1"/>
        <v>0.67857142857142849</v>
      </c>
      <c r="U15" s="35">
        <f t="shared" si="1"/>
        <v>0.15384615384615388</v>
      </c>
      <c r="V15" s="36">
        <f t="shared" si="1"/>
        <v>0.32407407407407407</v>
      </c>
      <c r="W15" s="40">
        <f t="shared" si="1"/>
        <v>0.27976190476190477</v>
      </c>
      <c r="X15" s="35">
        <f t="shared" si="1"/>
        <v>0.33333333333333331</v>
      </c>
      <c r="Y15" s="35">
        <f t="shared" si="1"/>
        <v>0.19444444444444442</v>
      </c>
      <c r="Z15" s="35">
        <f t="shared" si="1"/>
        <v>0.1111111111111111</v>
      </c>
      <c r="AA15" s="35">
        <f t="shared" si="1"/>
        <v>0.24358974358974358</v>
      </c>
      <c r="AB15" s="35">
        <f t="shared" si="1"/>
        <v>0.44047619047619041</v>
      </c>
      <c r="AC15" s="38">
        <f t="shared" si="1"/>
        <v>0.19444444444444445</v>
      </c>
    </row>
    <row r="16" spans="1:29" ht="15.6" thickTop="1" thickBot="1" x14ac:dyDescent="0.35">
      <c r="A16" s="12">
        <v>7</v>
      </c>
      <c r="B16" s="28">
        <v>0</v>
      </c>
      <c r="C16" s="28">
        <v>0.33333333333333331</v>
      </c>
      <c r="D16" s="28">
        <v>0</v>
      </c>
      <c r="E16" s="28">
        <v>0.66666666666666663</v>
      </c>
      <c r="F16" s="28">
        <v>0.33333333333333331</v>
      </c>
      <c r="G16" s="28">
        <v>0</v>
      </c>
      <c r="H16" s="28">
        <v>0</v>
      </c>
      <c r="I16" s="28">
        <v>0.66666666666666663</v>
      </c>
      <c r="J16" s="28">
        <v>1</v>
      </c>
      <c r="K16" s="28">
        <v>-0.66666666666666663</v>
      </c>
      <c r="L16" s="28">
        <v>0</v>
      </c>
      <c r="M16" s="28">
        <v>0</v>
      </c>
      <c r="N16" s="28">
        <f t="shared" si="0"/>
        <v>0.19444444444444445</v>
      </c>
    </row>
    <row r="17" spans="1:18" ht="15" thickTop="1" x14ac:dyDescent="0.3">
      <c r="P17" s="146" t="s">
        <v>336</v>
      </c>
      <c r="Q17" s="149" t="s">
        <v>252</v>
      </c>
      <c r="R17" s="151" t="s">
        <v>253</v>
      </c>
    </row>
    <row r="18" spans="1:18" ht="24" customHeight="1" thickBot="1" x14ac:dyDescent="0.35">
      <c r="A18" s="148" t="s">
        <v>357</v>
      </c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53"/>
      <c r="P18" s="147"/>
      <c r="Q18" s="150"/>
      <c r="R18" s="152"/>
    </row>
    <row r="19" spans="1:18" ht="24" customHeight="1" thickTop="1" thickBot="1" x14ac:dyDescent="0.35">
      <c r="A19" s="50" t="s">
        <v>339</v>
      </c>
      <c r="B19">
        <f>_xlfn.QUARTILE.INC(B5:B9, 1)</f>
        <v>0</v>
      </c>
      <c r="C19">
        <f>_xlfn.QUARTILE.INC(C5:C9, 1)</f>
        <v>0.22222222222222221</v>
      </c>
      <c r="D19">
        <f>_xlfn.QUARTILE.INC(D5:D9, 1)</f>
        <v>0.22222222222222221</v>
      </c>
      <c r="E19">
        <f t="shared" ref="E19:L19" si="2">_xlfn.QUARTILE.INC(E5:E9, 1)</f>
        <v>0.69230769230769229</v>
      </c>
      <c r="F19">
        <f t="shared" si="2"/>
        <v>0.38461538461538464</v>
      </c>
      <c r="G19">
        <f t="shared" si="2"/>
        <v>0.15384615384615385</v>
      </c>
      <c r="H19">
        <f t="shared" si="2"/>
        <v>-0.1111111111111111</v>
      </c>
      <c r="I19">
        <f t="shared" si="2"/>
        <v>0.33333333333333331</v>
      </c>
      <c r="J19">
        <f t="shared" si="2"/>
        <v>0.83333333333333337</v>
      </c>
      <c r="K19">
        <f t="shared" si="2"/>
        <v>0.1111111111111111</v>
      </c>
      <c r="L19">
        <f t="shared" si="2"/>
        <v>8.3333333333333329E-2</v>
      </c>
      <c r="M19">
        <f>_xlfn.QUARTILE.INC(M5:M9, 1)</f>
        <v>0.16666666666666666</v>
      </c>
      <c r="N19" s="54"/>
      <c r="P19" s="30" t="s">
        <v>360</v>
      </c>
      <c r="Q19" s="56">
        <v>0.13333333333333333</v>
      </c>
      <c r="R19" s="57">
        <v>0.23214285714285715</v>
      </c>
    </row>
    <row r="20" spans="1:18" ht="24" customHeight="1" thickTop="1" thickBot="1" x14ac:dyDescent="0.35">
      <c r="A20" s="50" t="s">
        <v>340</v>
      </c>
      <c r="B20">
        <f>_xlfn.QUARTILE.INC(B5:B9, 3)</f>
        <v>0.33333333333333331</v>
      </c>
      <c r="C20">
        <f t="shared" ref="C20:L20" si="3">_xlfn.QUARTILE.INC(C5:C9, 3)</f>
        <v>0.58333333333333337</v>
      </c>
      <c r="D20">
        <f t="shared" si="3"/>
        <v>0.8571428571428571</v>
      </c>
      <c r="E20">
        <f t="shared" si="3"/>
        <v>1</v>
      </c>
      <c r="F20">
        <f t="shared" si="3"/>
        <v>1</v>
      </c>
      <c r="G20">
        <f t="shared" si="3"/>
        <v>0.75</v>
      </c>
      <c r="H20">
        <f t="shared" si="3"/>
        <v>0.8571428571428571</v>
      </c>
      <c r="I20">
        <f t="shared" si="3"/>
        <v>0.5714285714285714</v>
      </c>
      <c r="J20">
        <f t="shared" si="3"/>
        <v>1</v>
      </c>
      <c r="K20">
        <f t="shared" si="3"/>
        <v>0.2857142857142857</v>
      </c>
      <c r="L20">
        <f t="shared" si="3"/>
        <v>0.5</v>
      </c>
      <c r="M20">
        <f>_xlfn.QUARTILE.INC(M5:M9, 3)</f>
        <v>0.33333333333333331</v>
      </c>
      <c r="N20" s="54"/>
      <c r="P20" s="30" t="s">
        <v>361</v>
      </c>
      <c r="Q20" s="56">
        <v>0.37777777777777777</v>
      </c>
      <c r="R20" s="57">
        <v>0.2857142857142857</v>
      </c>
    </row>
    <row r="21" spans="1:18" ht="24" customHeight="1" thickTop="1" thickBot="1" x14ac:dyDescent="0.35">
      <c r="A21" s="50" t="s">
        <v>341</v>
      </c>
      <c r="B21">
        <f>B20 - B19</f>
        <v>0.33333333333333331</v>
      </c>
      <c r="C21">
        <f t="shared" ref="C21:L21" si="4">C20 - C19</f>
        <v>0.36111111111111116</v>
      </c>
      <c r="D21">
        <f t="shared" si="4"/>
        <v>0.63492063492063489</v>
      </c>
      <c r="E21">
        <f t="shared" si="4"/>
        <v>0.30769230769230771</v>
      </c>
      <c r="F21">
        <f t="shared" si="4"/>
        <v>0.61538461538461542</v>
      </c>
      <c r="G21">
        <f t="shared" si="4"/>
        <v>0.59615384615384615</v>
      </c>
      <c r="H21">
        <f t="shared" si="4"/>
        <v>0.96825396825396814</v>
      </c>
      <c r="I21">
        <f t="shared" si="4"/>
        <v>0.23809523809523808</v>
      </c>
      <c r="J21">
        <f t="shared" si="4"/>
        <v>0.16666666666666663</v>
      </c>
      <c r="K21">
        <f t="shared" si="4"/>
        <v>0.17460317460317459</v>
      </c>
      <c r="L21">
        <f t="shared" si="4"/>
        <v>0.41666666666666669</v>
      </c>
      <c r="M21">
        <f>M20 - M19</f>
        <v>0.16666666666666666</v>
      </c>
      <c r="N21" s="54"/>
      <c r="P21" s="30" t="s">
        <v>362</v>
      </c>
      <c r="Q21" s="56">
        <v>0.44444444444444442</v>
      </c>
      <c r="R21" s="57">
        <v>0.5</v>
      </c>
    </row>
    <row r="22" spans="1:18" ht="24" customHeight="1" thickTop="1" thickBot="1" x14ac:dyDescent="0.35">
      <c r="A22" s="50" t="s">
        <v>342</v>
      </c>
      <c r="B22">
        <f>B19 - (1.5 * B21)</f>
        <v>-0.5</v>
      </c>
      <c r="C22">
        <f t="shared" ref="C22:L22" si="5">C19 - (1.5 * C21)</f>
        <v>-0.31944444444444453</v>
      </c>
      <c r="D22">
        <f t="shared" si="5"/>
        <v>-0.73015873015873012</v>
      </c>
      <c r="E22">
        <f t="shared" si="5"/>
        <v>0.23076923076923073</v>
      </c>
      <c r="F22">
        <f t="shared" si="5"/>
        <v>-0.53846153846153855</v>
      </c>
      <c r="G22">
        <f t="shared" si="5"/>
        <v>-0.74038461538461531</v>
      </c>
      <c r="H22">
        <f t="shared" si="5"/>
        <v>-1.5634920634920633</v>
      </c>
      <c r="I22">
        <f t="shared" si="5"/>
        <v>-2.380952380952378E-2</v>
      </c>
      <c r="J22">
        <f t="shared" si="5"/>
        <v>0.58333333333333348</v>
      </c>
      <c r="K22">
        <f t="shared" si="5"/>
        <v>-0.15079365079365076</v>
      </c>
      <c r="L22">
        <f t="shared" si="5"/>
        <v>-0.54166666666666663</v>
      </c>
      <c r="M22">
        <f>M19 - (1.5 * M21)</f>
        <v>-8.3333333333333343E-2</v>
      </c>
      <c r="N22" s="54"/>
      <c r="P22" s="30" t="s">
        <v>32</v>
      </c>
      <c r="Q22" s="56">
        <v>0.77777777777777779</v>
      </c>
      <c r="R22" s="57">
        <v>0.8928571428571429</v>
      </c>
    </row>
    <row r="23" spans="1:18" ht="24" customHeight="1" thickTop="1" thickBot="1" x14ac:dyDescent="0.35">
      <c r="A23" s="50" t="s">
        <v>343</v>
      </c>
      <c r="B23">
        <f>B20 + (1.5 * B21)</f>
        <v>0.83333333333333326</v>
      </c>
      <c r="C23">
        <f t="shared" ref="C23:L23" si="6">C20 + (1.5 * C21)</f>
        <v>1.125</v>
      </c>
      <c r="D23">
        <f t="shared" si="6"/>
        <v>1.8095238095238093</v>
      </c>
      <c r="E23">
        <f t="shared" si="6"/>
        <v>1.4615384615384617</v>
      </c>
      <c r="F23">
        <f t="shared" si="6"/>
        <v>1.9230769230769231</v>
      </c>
      <c r="G23">
        <f t="shared" si="6"/>
        <v>1.6442307692307692</v>
      </c>
      <c r="H23">
        <f t="shared" si="6"/>
        <v>2.3095238095238093</v>
      </c>
      <c r="I23">
        <f t="shared" si="6"/>
        <v>0.92857142857142849</v>
      </c>
      <c r="J23">
        <f t="shared" si="6"/>
        <v>1.25</v>
      </c>
      <c r="K23">
        <f t="shared" si="6"/>
        <v>0.54761904761904756</v>
      </c>
      <c r="L23">
        <f t="shared" si="6"/>
        <v>1.125</v>
      </c>
      <c r="M23">
        <f>M20 + (1.5 * M21)</f>
        <v>0.58333333333333326</v>
      </c>
      <c r="N23" s="54"/>
      <c r="P23" s="30" t="s">
        <v>33</v>
      </c>
      <c r="Q23" s="56">
        <v>0.55555555555555558</v>
      </c>
      <c r="R23" s="57">
        <v>0.39285714285714285</v>
      </c>
    </row>
    <row r="24" spans="1:18" ht="24" customHeight="1" thickTop="1" x14ac:dyDescent="0.3">
      <c r="A24" s="51" t="s">
        <v>356</v>
      </c>
      <c r="B24" s="51" t="s">
        <v>344</v>
      </c>
      <c r="C24" s="51" t="s">
        <v>345</v>
      </c>
      <c r="D24" s="51" t="s">
        <v>346</v>
      </c>
      <c r="E24" s="51" t="s">
        <v>347</v>
      </c>
      <c r="F24" s="51" t="s">
        <v>348</v>
      </c>
      <c r="G24" s="51" t="s">
        <v>349</v>
      </c>
      <c r="H24" s="51" t="s">
        <v>350</v>
      </c>
      <c r="I24" s="51" t="s">
        <v>351</v>
      </c>
      <c r="J24" s="51" t="s">
        <v>352</v>
      </c>
      <c r="K24" s="51" t="s">
        <v>354</v>
      </c>
      <c r="L24" s="52" t="s">
        <v>355</v>
      </c>
      <c r="M24" s="52" t="s">
        <v>353</v>
      </c>
      <c r="N24" s="54"/>
      <c r="P24" s="30" t="s">
        <v>363</v>
      </c>
      <c r="Q24" s="56">
        <v>0.33333333333333331</v>
      </c>
      <c r="R24" s="57">
        <v>0.21428571428571427</v>
      </c>
    </row>
    <row r="25" spans="1:18" ht="25.2" customHeight="1" x14ac:dyDescent="0.3">
      <c r="A25" s="12">
        <v>8</v>
      </c>
      <c r="B25" s="47" t="str">
        <f>IF(OR(B5 &lt; $B$22, B5 &gt; $B$23), "Outlier", "Normal")</f>
        <v>Normal</v>
      </c>
      <c r="C25" s="47" t="str">
        <f>IF(OR(C5 &lt; $C$22, C5 &gt; $C$23), "Outlier", "Normal")</f>
        <v>Normal</v>
      </c>
      <c r="D25" s="47" t="str">
        <f>IF(OR(D5 &lt; $D$22, D5 &gt; $D$23), "Outlier", "Normal")</f>
        <v>Normal</v>
      </c>
      <c r="E25" s="47" t="str">
        <f>IF(OR(E5 &lt; $E$22, E5 &gt; $E$23), "Outlier", "Normal")</f>
        <v>Normal</v>
      </c>
      <c r="F25" s="47" t="str">
        <f>IF(OR(F5 &lt; $F$22, F5 &gt; $F$23), "Outlier", "Normal")</f>
        <v>Normal</v>
      </c>
      <c r="G25" s="47" t="str">
        <f>IF(OR(G5 &lt; $G$22, G5 &gt; $G$23), "Outlier", "Normal")</f>
        <v>Normal</v>
      </c>
      <c r="H25" s="47" t="str">
        <f>IF(OR(H5 &lt; $H$22, H5 &gt; $H$23), "Outlier", "Normal")</f>
        <v>Normal</v>
      </c>
      <c r="I25" s="47" t="str">
        <f>IF(OR(I5 &lt; $I$22, I5 &gt; $I$23), "Outlier", "Normal")</f>
        <v>Normal</v>
      </c>
      <c r="J25" s="47" t="str">
        <f>IF(OR(J5 &lt; $J$22, J5 &gt; $J$23), "Outlier", "Normal")</f>
        <v>Normal</v>
      </c>
      <c r="K25" s="47" t="str">
        <f>IF(OR(K5 &lt; $K$22, K5 &gt; $K$23), "Outlier", "Normal")</f>
        <v>Outlier</v>
      </c>
      <c r="L25" s="47" t="str">
        <f>IF(OR(L5 &lt; $L$22, L5 &gt; $L$23), "Outlier", "Normal")</f>
        <v>Normal</v>
      </c>
      <c r="M25" s="47" t="str">
        <f>IF(OR(M5 &lt; $M$22, M5 &gt; $M$23), "Outlier", "Normal")</f>
        <v>Outlier</v>
      </c>
      <c r="N25" s="54"/>
      <c r="P25" s="30" t="s">
        <v>364</v>
      </c>
      <c r="Q25" s="56">
        <v>0.15555555555555556</v>
      </c>
      <c r="R25" s="57">
        <v>0.10714285714285714</v>
      </c>
    </row>
    <row r="26" spans="1:18" ht="25.2" customHeight="1" x14ac:dyDescent="0.3">
      <c r="A26" s="12">
        <v>10</v>
      </c>
      <c r="B26" s="47" t="str">
        <f t="shared" ref="B26:B29" si="7">IF(OR(B6 &lt; $B$22, B6 &gt; $B$23), "Outlier", "Normal")</f>
        <v>Normal</v>
      </c>
      <c r="C26" s="47" t="str">
        <f t="shared" ref="C26:C29" si="8">IF(OR(C6 &lt; $C$22, C6 &gt; $C$23), "Outlier", "Normal")</f>
        <v>Normal</v>
      </c>
      <c r="D26" s="47" t="str">
        <f t="shared" ref="D26:D29" si="9">IF(OR(D6 &lt; $D$22, D6 &gt; $D$23), "Outlier", "Normal")</f>
        <v>Normal</v>
      </c>
      <c r="E26" s="47" t="str">
        <f t="shared" ref="E26:E29" si="10">IF(OR(E6 &lt; $E$22, E6 &gt; $E$23), "Outlier", "Normal")</f>
        <v>Normal</v>
      </c>
      <c r="F26" s="47" t="str">
        <f t="shared" ref="F26:F29" si="11">IF(OR(F6 &lt; $F$22, F6 &gt; $F$23), "Outlier", "Normal")</f>
        <v>Normal</v>
      </c>
      <c r="G26" s="47" t="str">
        <f>IF(OR(G6 &lt; $G$22, G6 &gt; $G$23), "Outlier", "Normal")</f>
        <v>Normal</v>
      </c>
      <c r="H26" s="47" t="str">
        <f t="shared" ref="H26:H29" si="12">IF(OR(H6 &lt; $H$22, H6 &gt; $H$23), "Outlier", "Normal")</f>
        <v>Normal</v>
      </c>
      <c r="I26" s="47" t="str">
        <f t="shared" ref="I26:I29" si="13">IF(OR(I6 &lt; $I$22, I6 &gt; $I$23), "Outlier", "Normal")</f>
        <v>Normal</v>
      </c>
      <c r="J26" s="47" t="str">
        <f t="shared" ref="J26:J29" si="14">IF(OR(J6 &lt; $J$22, J6 &gt; $J$23), "Outlier", "Normal")</f>
        <v>Normal</v>
      </c>
      <c r="K26" s="47" t="str">
        <f t="shared" ref="K26:K29" si="15">IF(OR(K6 &lt; $K$22, K6 &gt; $K$23), "Outlier", "Normal")</f>
        <v>Normal</v>
      </c>
      <c r="L26" s="47" t="str">
        <f t="shared" ref="L26:L29" si="16">IF(OR(L6 &lt; $L$22, L6 &gt; $L$23), "Outlier", "Normal")</f>
        <v>Normal</v>
      </c>
      <c r="M26" s="47" t="str">
        <f t="shared" ref="M26:M29" si="17">IF(OR(M6 &lt; $M$22, M6 &gt; $M$23), "Outlier", "Normal")</f>
        <v>Normal</v>
      </c>
      <c r="N26" s="54"/>
      <c r="P26" s="30" t="s">
        <v>365</v>
      </c>
      <c r="Q26" s="56">
        <v>0.44444444444444442</v>
      </c>
      <c r="R26" s="57">
        <v>0.23214285714285715</v>
      </c>
    </row>
    <row r="27" spans="1:18" ht="25.2" customHeight="1" x14ac:dyDescent="0.3">
      <c r="A27" s="12">
        <v>11</v>
      </c>
      <c r="B27" s="47" t="str">
        <f t="shared" si="7"/>
        <v>Normal</v>
      </c>
      <c r="C27" s="47" t="str">
        <f t="shared" si="8"/>
        <v>Normal</v>
      </c>
      <c r="D27" s="47" t="str">
        <f t="shared" si="9"/>
        <v>Normal</v>
      </c>
      <c r="E27" s="47" t="str">
        <f t="shared" si="10"/>
        <v>Normal</v>
      </c>
      <c r="F27" s="47" t="str">
        <f t="shared" si="11"/>
        <v>Normal</v>
      </c>
      <c r="G27" s="47" t="str">
        <f t="shared" ref="G27:G29" si="18">IF(OR(G7 &lt; $G$22, G7 &gt; $G$23), "Outlier", "Normal")</f>
        <v>Normal</v>
      </c>
      <c r="H27" s="47" t="str">
        <f t="shared" si="12"/>
        <v>Normal</v>
      </c>
      <c r="I27" s="47" t="str">
        <f t="shared" si="13"/>
        <v>Normal</v>
      </c>
      <c r="J27" s="47" t="str">
        <f t="shared" si="14"/>
        <v>Normal</v>
      </c>
      <c r="K27" s="47" t="str">
        <f t="shared" si="15"/>
        <v>Normal</v>
      </c>
      <c r="L27" s="47" t="str">
        <f t="shared" si="16"/>
        <v>Normal</v>
      </c>
      <c r="M27" s="47" t="str">
        <f t="shared" si="17"/>
        <v>Normal</v>
      </c>
      <c r="N27" s="54"/>
      <c r="P27" s="30" t="s">
        <v>366</v>
      </c>
      <c r="Q27" s="56">
        <v>0.84444444444444444</v>
      </c>
      <c r="R27" s="57">
        <v>0.8928571428571429</v>
      </c>
    </row>
    <row r="28" spans="1:18" ht="25.2" customHeight="1" x14ac:dyDescent="0.3">
      <c r="A28" s="12">
        <v>12</v>
      </c>
      <c r="B28" s="47" t="str">
        <f t="shared" si="7"/>
        <v>Normal</v>
      </c>
      <c r="C28" s="47" t="str">
        <f t="shared" si="8"/>
        <v>Normal</v>
      </c>
      <c r="D28" s="47" t="str">
        <f t="shared" si="9"/>
        <v>Normal</v>
      </c>
      <c r="E28" s="47" t="str">
        <f t="shared" si="10"/>
        <v>Normal</v>
      </c>
      <c r="F28" s="47" t="str">
        <f t="shared" si="11"/>
        <v>Normal</v>
      </c>
      <c r="G28" s="47" t="str">
        <f t="shared" si="18"/>
        <v>Normal</v>
      </c>
      <c r="H28" s="47" t="str">
        <f t="shared" si="12"/>
        <v>Normal</v>
      </c>
      <c r="I28" s="47" t="str">
        <f t="shared" si="13"/>
        <v>Normal</v>
      </c>
      <c r="J28" s="47" t="str">
        <f t="shared" si="14"/>
        <v>Normal</v>
      </c>
      <c r="K28" s="47" t="str">
        <f>IF(OR(K8 &lt; $K$22, K8 &gt; $K$23), "Outlier", "Normal")</f>
        <v>Outlier</v>
      </c>
      <c r="L28" s="47" t="str">
        <f t="shared" si="16"/>
        <v>Normal</v>
      </c>
      <c r="M28" s="47" t="str">
        <f t="shared" si="17"/>
        <v>Normal</v>
      </c>
      <c r="N28" s="54"/>
      <c r="P28" s="30" t="s">
        <v>367</v>
      </c>
      <c r="Q28" s="56">
        <v>0.13333333333333333</v>
      </c>
      <c r="R28" s="57">
        <v>-0.32142857142857145</v>
      </c>
    </row>
    <row r="29" spans="1:18" ht="25.2" customHeight="1" x14ac:dyDescent="0.3">
      <c r="A29" s="12">
        <v>14</v>
      </c>
      <c r="B29" s="47" t="str">
        <f t="shared" si="7"/>
        <v>Normal</v>
      </c>
      <c r="C29" s="47" t="str">
        <f t="shared" si="8"/>
        <v>Normal</v>
      </c>
      <c r="D29" s="47" t="str">
        <f t="shared" si="9"/>
        <v>Normal</v>
      </c>
      <c r="E29" s="47" t="str">
        <f t="shared" si="10"/>
        <v>Normal</v>
      </c>
      <c r="F29" s="47" t="str">
        <f t="shared" si="11"/>
        <v>Normal</v>
      </c>
      <c r="G29" s="47" t="str">
        <f t="shared" si="18"/>
        <v>Normal</v>
      </c>
      <c r="H29" s="47" t="str">
        <f t="shared" si="12"/>
        <v>Normal</v>
      </c>
      <c r="I29" s="47" t="str">
        <f t="shared" si="13"/>
        <v>Normal</v>
      </c>
      <c r="J29" s="47" t="str">
        <f t="shared" si="14"/>
        <v>Normal</v>
      </c>
      <c r="K29" s="47" t="str">
        <f t="shared" si="15"/>
        <v>Normal</v>
      </c>
      <c r="L29" s="47" t="str">
        <f t="shared" si="16"/>
        <v>Normal</v>
      </c>
      <c r="M29" s="47" t="str">
        <f t="shared" si="17"/>
        <v>Normal</v>
      </c>
      <c r="N29" s="54"/>
      <c r="P29" s="30" t="s">
        <v>40</v>
      </c>
      <c r="Q29" s="56">
        <v>0.17777777777777778</v>
      </c>
      <c r="R29" s="57">
        <v>-3.5714285714285712E-2</v>
      </c>
    </row>
    <row r="30" spans="1:18" ht="25.2" customHeight="1" thickBot="1" x14ac:dyDescent="0.35">
      <c r="A30" s="148" t="s">
        <v>358</v>
      </c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54"/>
      <c r="P30" s="30" t="s">
        <v>368</v>
      </c>
      <c r="Q30" s="56">
        <v>0.24444444444444444</v>
      </c>
      <c r="R30" s="57">
        <v>-3.5714285714285712E-2</v>
      </c>
    </row>
    <row r="31" spans="1:18" ht="25.2" customHeight="1" thickTop="1" thickBot="1" x14ac:dyDescent="0.35">
      <c r="A31" s="50" t="s">
        <v>339</v>
      </c>
      <c r="B31" s="47">
        <f>_xlfn.QUARTILE.INC(B11:B16, 1)</f>
        <v>0</v>
      </c>
      <c r="C31" s="47">
        <f t="shared" ref="C31:L31" si="19">_xlfn.QUARTILE.INC(C11:C16, 1)</f>
        <v>0.18269230769230768</v>
      </c>
      <c r="D31" s="47">
        <f t="shared" si="19"/>
        <v>0.13461538461538461</v>
      </c>
      <c r="E31" s="47">
        <f t="shared" si="19"/>
        <v>0.72619047619047616</v>
      </c>
      <c r="F31" s="47">
        <f t="shared" si="19"/>
        <v>0.3571428571428571</v>
      </c>
      <c r="G31" s="47">
        <f t="shared" si="19"/>
        <v>3.5714285714285712E-2</v>
      </c>
      <c r="H31" s="47">
        <f t="shared" si="19"/>
        <v>-5.7692307692307696E-2</v>
      </c>
      <c r="I31" s="47">
        <f t="shared" si="19"/>
        <v>0.18269230769230768</v>
      </c>
      <c r="J31" s="47">
        <f t="shared" si="19"/>
        <v>0.85576923076923084</v>
      </c>
      <c r="K31" s="47">
        <f t="shared" si="19"/>
        <v>-0.48214285714285715</v>
      </c>
      <c r="L31" s="47">
        <f t="shared" si="19"/>
        <v>-0.17307692307692307</v>
      </c>
      <c r="M31" s="47">
        <f>_xlfn.QUARTILE.INC(M11:M16, 1)</f>
        <v>-0.125</v>
      </c>
      <c r="N31" s="54"/>
      <c r="P31" s="31" t="s">
        <v>335</v>
      </c>
      <c r="Q31" s="58">
        <f t="shared" ref="Q31:R31" si="20">AVERAGE(Q19:Q30)</f>
        <v>0.38518518518518524</v>
      </c>
      <c r="R31" s="59">
        <f t="shared" si="20"/>
        <v>0.27976190476190477</v>
      </c>
    </row>
    <row r="32" spans="1:18" ht="25.2" customHeight="1" thickTop="1" thickBot="1" x14ac:dyDescent="0.35">
      <c r="A32" s="50" t="s">
        <v>340</v>
      </c>
      <c r="B32" s="47">
        <f>_xlfn.QUARTILE.INC(B11:B16, 3)</f>
        <v>0.36904761904761901</v>
      </c>
      <c r="C32" s="47">
        <f t="shared" ref="C32:L32" si="21">_xlfn.QUARTILE.INC(C11:C16, 3)</f>
        <v>0.36904761904761901</v>
      </c>
      <c r="D32" s="47">
        <f t="shared" si="21"/>
        <v>0.60714285714285721</v>
      </c>
      <c r="E32" s="47">
        <f t="shared" si="21"/>
        <v>1</v>
      </c>
      <c r="F32" s="47">
        <f t="shared" si="21"/>
        <v>0.52884615384615385</v>
      </c>
      <c r="G32" s="47">
        <f t="shared" si="21"/>
        <v>0.32738095238095233</v>
      </c>
      <c r="H32" s="47">
        <f t="shared" si="21"/>
        <v>0.1607142857142857</v>
      </c>
      <c r="I32" s="47">
        <f t="shared" si="21"/>
        <v>0.40476190476190477</v>
      </c>
      <c r="J32" s="47">
        <f t="shared" si="21"/>
        <v>1</v>
      </c>
      <c r="K32" s="47">
        <f t="shared" si="21"/>
        <v>-0.15705128205128205</v>
      </c>
      <c r="L32" s="47">
        <f t="shared" si="21"/>
        <v>0</v>
      </c>
      <c r="M32" s="47">
        <f>_xlfn.QUARTILE.INC(M11:M16, 3)</f>
        <v>0.21428571428571427</v>
      </c>
      <c r="N32" s="54"/>
    </row>
    <row r="33" spans="1:14" ht="25.2" customHeight="1" thickTop="1" thickBot="1" x14ac:dyDescent="0.35">
      <c r="A33" s="50" t="s">
        <v>341</v>
      </c>
      <c r="B33" s="47">
        <f>B32 - B31</f>
        <v>0.36904761904761901</v>
      </c>
      <c r="C33" s="47">
        <f t="shared" ref="C33:M33" si="22">C32 - C31</f>
        <v>0.18635531135531133</v>
      </c>
      <c r="D33" s="47">
        <f t="shared" si="22"/>
        <v>0.47252747252747263</v>
      </c>
      <c r="E33" s="47">
        <f t="shared" si="22"/>
        <v>0.27380952380952384</v>
      </c>
      <c r="F33" s="47">
        <f t="shared" si="22"/>
        <v>0.17170329670329676</v>
      </c>
      <c r="G33" s="47">
        <f t="shared" si="22"/>
        <v>0.29166666666666663</v>
      </c>
      <c r="H33" s="47">
        <f t="shared" si="22"/>
        <v>0.21840659340659341</v>
      </c>
      <c r="I33" s="47">
        <f t="shared" si="22"/>
        <v>0.22206959706959709</v>
      </c>
      <c r="J33" s="47">
        <f t="shared" si="22"/>
        <v>0.14423076923076916</v>
      </c>
      <c r="K33" s="47">
        <f t="shared" si="22"/>
        <v>0.3250915750915751</v>
      </c>
      <c r="L33" s="47">
        <f t="shared" si="22"/>
        <v>0.17307692307692307</v>
      </c>
      <c r="M33" s="47">
        <f t="shared" si="22"/>
        <v>0.3392857142857143</v>
      </c>
      <c r="N33" s="54"/>
    </row>
    <row r="34" spans="1:14" ht="25.2" customHeight="1" thickTop="1" thickBot="1" x14ac:dyDescent="0.35">
      <c r="A34" s="50" t="s">
        <v>342</v>
      </c>
      <c r="B34" s="47">
        <f>B31 - (1.5 * B33)</f>
        <v>-0.55357142857142849</v>
      </c>
      <c r="C34" s="47">
        <f t="shared" ref="C34:M34" si="23">C31 - (1.5 * C33)</f>
        <v>-9.6840659340659302E-2</v>
      </c>
      <c r="D34" s="47">
        <f t="shared" si="23"/>
        <v>-0.57417582417582436</v>
      </c>
      <c r="E34" s="47">
        <f t="shared" si="23"/>
        <v>0.31547619047619041</v>
      </c>
      <c r="F34" s="47">
        <f t="shared" si="23"/>
        <v>9.9587912087911956E-2</v>
      </c>
      <c r="G34" s="47">
        <f t="shared" si="23"/>
        <v>-0.40178571428571425</v>
      </c>
      <c r="H34" s="47">
        <f t="shared" si="23"/>
        <v>-0.38530219780219782</v>
      </c>
      <c r="I34" s="47">
        <f t="shared" si="23"/>
        <v>-0.15041208791208796</v>
      </c>
      <c r="J34" s="47">
        <f t="shared" si="23"/>
        <v>0.63942307692307709</v>
      </c>
      <c r="K34" s="47">
        <f t="shared" si="23"/>
        <v>-0.96978021978021989</v>
      </c>
      <c r="L34" s="47">
        <f t="shared" si="23"/>
        <v>-0.43269230769230765</v>
      </c>
      <c r="M34" s="47">
        <f t="shared" si="23"/>
        <v>-0.6339285714285714</v>
      </c>
      <c r="N34" s="54"/>
    </row>
    <row r="35" spans="1:14" ht="25.2" customHeight="1" thickTop="1" thickBot="1" x14ac:dyDescent="0.35">
      <c r="A35" s="50" t="s">
        <v>343</v>
      </c>
      <c r="B35" s="47">
        <f>B32 + (1.5 * B33)</f>
        <v>0.92261904761904745</v>
      </c>
      <c r="C35" s="47">
        <f t="shared" ref="C35:M35" si="24">C32 + (1.5 * C33)</f>
        <v>0.648580586080586</v>
      </c>
      <c r="D35" s="47">
        <f t="shared" si="24"/>
        <v>1.3159340659340661</v>
      </c>
      <c r="E35" s="47">
        <f t="shared" si="24"/>
        <v>1.4107142857142858</v>
      </c>
      <c r="F35" s="47">
        <f t="shared" si="24"/>
        <v>0.78640109890109899</v>
      </c>
      <c r="G35" s="47">
        <f t="shared" si="24"/>
        <v>0.76488095238095233</v>
      </c>
      <c r="H35" s="47">
        <f t="shared" si="24"/>
        <v>0.48832417582417581</v>
      </c>
      <c r="I35" s="47">
        <f t="shared" si="24"/>
        <v>0.73786630036630041</v>
      </c>
      <c r="J35" s="47">
        <f t="shared" si="24"/>
        <v>1.2163461538461537</v>
      </c>
      <c r="K35" s="47">
        <f t="shared" si="24"/>
        <v>0.33058608058608063</v>
      </c>
      <c r="L35" s="47">
        <f t="shared" si="24"/>
        <v>0.25961538461538458</v>
      </c>
      <c r="M35" s="47">
        <f t="shared" si="24"/>
        <v>0.7232142857142857</v>
      </c>
      <c r="N35" s="54"/>
    </row>
    <row r="36" spans="1:14" ht="25.2" customHeight="1" thickTop="1" x14ac:dyDescent="0.3">
      <c r="A36" s="51" t="s">
        <v>359</v>
      </c>
      <c r="B36" s="51" t="s">
        <v>344</v>
      </c>
      <c r="C36" s="51" t="s">
        <v>345</v>
      </c>
      <c r="D36" s="51" t="s">
        <v>346</v>
      </c>
      <c r="E36" s="51" t="s">
        <v>347</v>
      </c>
      <c r="F36" s="51" t="s">
        <v>348</v>
      </c>
      <c r="G36" s="51" t="s">
        <v>349</v>
      </c>
      <c r="H36" s="51" t="s">
        <v>350</v>
      </c>
      <c r="I36" s="51" t="s">
        <v>351</v>
      </c>
      <c r="J36" s="51" t="s">
        <v>352</v>
      </c>
      <c r="K36" s="51" t="s">
        <v>354</v>
      </c>
      <c r="L36" s="52" t="s">
        <v>355</v>
      </c>
      <c r="M36" s="52" t="s">
        <v>353</v>
      </c>
      <c r="N36" s="54"/>
    </row>
    <row r="37" spans="1:14" ht="25.8" customHeight="1" x14ac:dyDescent="0.3">
      <c r="A37" s="12">
        <v>1</v>
      </c>
      <c r="B37" s="47" t="str">
        <f>IF(OR(B11 &lt; $B$34, B11 &gt; $B$35), "Outlier", "Normal")</f>
        <v>Normal</v>
      </c>
      <c r="C37" s="47" t="str">
        <f>IF(OR(C11 &lt; $C$34, C11 &gt; $C$35), "Outlier", "Normal")</f>
        <v>Normal</v>
      </c>
      <c r="D37" s="47" t="str">
        <f>IF(OR(D11 &lt; $D$34, D11 &gt; $D$35), "Outlier", "Normal")</f>
        <v>Normal</v>
      </c>
      <c r="E37" s="47" t="str">
        <f>IF(OR(E11 &lt; $E$34, E11 &gt; $E$35), "Outlier", "Normal")</f>
        <v>Normal</v>
      </c>
      <c r="F37" s="47" t="str">
        <f>IF(OR(F11 &lt; $F$34, F11 &gt; $F$35), "Outlier", "Normal")</f>
        <v>Normal</v>
      </c>
      <c r="G37" s="47" t="str">
        <f>IF(OR(G11 &lt; $G$34, G11 &gt; $G$35), "Outlier", "Normal")</f>
        <v>Normal</v>
      </c>
      <c r="H37" s="47" t="str">
        <f>IF(OR(H11 &lt; $H$34, H11 &gt; $H$35), "Outlier", "Normal")</f>
        <v>Normal</v>
      </c>
      <c r="I37" s="47" t="str">
        <f>IF(OR(I11 &lt; $I$34, I11 &gt; $I$35), "Outlier", "Normal")</f>
        <v>Normal</v>
      </c>
      <c r="J37" s="47" t="str">
        <f>IF(OR(J11 &lt; $J$34, J11 &gt; $J$35), "Outlier", "Normal")</f>
        <v>Normal</v>
      </c>
      <c r="K37" s="47" t="str">
        <f>IF(OR(K11 &lt; $K$34, K11 &gt; $K$35), "Outlier", "Normal")</f>
        <v>Normal</v>
      </c>
      <c r="L37" s="47" t="str">
        <f>IF(OR(L11 &lt; $L$34, L11 &gt; $L$35), "Outlier", "Normal")</f>
        <v>Normal</v>
      </c>
      <c r="M37" s="47" t="str">
        <f>IF(OR(M11 &lt; $M$34, M11 &gt; $M$35), "Outlier", "Normal")</f>
        <v>Normal</v>
      </c>
      <c r="N37" s="54"/>
    </row>
    <row r="38" spans="1:14" ht="25.8" customHeight="1" x14ac:dyDescent="0.3">
      <c r="A38" s="12">
        <v>2</v>
      </c>
      <c r="B38" s="47" t="str">
        <f t="shared" ref="B38:B42" si="25">IF(OR(B12 &lt; $B$34, B12 &gt; $B$35), "Outlier", "Normal")</f>
        <v>Normal</v>
      </c>
      <c r="C38" s="47" t="str">
        <f t="shared" ref="C38:C42" si="26">IF(OR(C12 &lt; $C$34, C12 &gt; $C$35), "Outlier", "Normal")</f>
        <v>Outlier</v>
      </c>
      <c r="D38" s="47" t="str">
        <f t="shared" ref="D38:D42" si="27">IF(OR(D12 &lt; $D$34, D12 &gt; $D$35), "Outlier", "Normal")</f>
        <v>Normal</v>
      </c>
      <c r="E38" s="47" t="str">
        <f t="shared" ref="E38:E41" si="28">IF(OR(E12 &lt; $E$34, E12 &gt; $E$35), "Outlier", "Normal")</f>
        <v>Normal</v>
      </c>
      <c r="F38" s="47" t="str">
        <f t="shared" ref="F38:F42" si="29">IF(OR(F12 &lt; $F$34, F12 &gt; $F$35), "Outlier", "Normal")</f>
        <v>Normal</v>
      </c>
      <c r="G38" s="47" t="str">
        <f t="shared" ref="G38:G42" si="30">IF(OR(G12 &lt; $G$34, G12 &gt; $G$35), "Outlier", "Normal")</f>
        <v>Normal</v>
      </c>
      <c r="H38" s="47" t="str">
        <f t="shared" ref="H38:H42" si="31">IF(OR(H12 &lt; $H$34, H12 &gt; $H$35), "Outlier", "Normal")</f>
        <v>Normal</v>
      </c>
      <c r="I38" s="47" t="str">
        <f t="shared" ref="I38:I42" si="32">IF(OR(I12 &lt; $I$34, I12 &gt; $I$35), "Outlier", "Normal")</f>
        <v>Normal</v>
      </c>
      <c r="J38" s="47" t="str">
        <f t="shared" ref="J38:J42" si="33">IF(OR(J12 &lt; $J$34, J12 &gt; $J$35), "Outlier", "Normal")</f>
        <v>Normal</v>
      </c>
      <c r="K38" s="47" t="str">
        <f t="shared" ref="K38:K42" si="34">IF(OR(K12 &lt; $K$34, K12 &gt; $K$35), "Outlier", "Normal")</f>
        <v>Normal</v>
      </c>
      <c r="L38" s="47" t="str">
        <f t="shared" ref="L38:L42" si="35">IF(OR(L12 &lt; $L$34, L12 &gt; $L$35), "Outlier", "Normal")</f>
        <v>Normal</v>
      </c>
      <c r="M38" s="47" t="str">
        <f t="shared" ref="M38:M42" si="36">IF(OR(M12 &lt; $M$34, M12 &gt; $M$35), "Outlier", "Normal")</f>
        <v>Normal</v>
      </c>
      <c r="N38" s="54"/>
    </row>
    <row r="39" spans="1:14" ht="25.8" customHeight="1" x14ac:dyDescent="0.3">
      <c r="A39" s="12">
        <v>4</v>
      </c>
      <c r="B39" s="47" t="str">
        <f t="shared" si="25"/>
        <v>Normal</v>
      </c>
      <c r="C39" s="47" t="str">
        <f t="shared" si="26"/>
        <v>Normal</v>
      </c>
      <c r="D39" s="47" t="str">
        <f t="shared" si="27"/>
        <v>Normal</v>
      </c>
      <c r="E39" s="47" t="str">
        <f t="shared" si="28"/>
        <v>Normal</v>
      </c>
      <c r="F39" s="47" t="str">
        <f>IF(OR(F13 &lt; $F$34, F13 &gt; $F$35), "Outlier", "Normal")</f>
        <v>Outlier</v>
      </c>
      <c r="G39" s="47" t="str">
        <f t="shared" si="30"/>
        <v>Normal</v>
      </c>
      <c r="H39" s="47" t="str">
        <f t="shared" si="31"/>
        <v>Normal</v>
      </c>
      <c r="I39" s="47" t="str">
        <f t="shared" si="32"/>
        <v>Normal</v>
      </c>
      <c r="J39" s="47" t="str">
        <f t="shared" si="33"/>
        <v>Outlier</v>
      </c>
      <c r="K39" s="47" t="str">
        <f t="shared" si="34"/>
        <v>Normal</v>
      </c>
      <c r="L39" s="47" t="str">
        <f t="shared" si="35"/>
        <v>Normal</v>
      </c>
      <c r="M39" s="47" t="str">
        <f t="shared" si="36"/>
        <v>Normal</v>
      </c>
      <c r="N39" s="54"/>
    </row>
    <row r="40" spans="1:14" ht="25.8" customHeight="1" x14ac:dyDescent="0.3">
      <c r="A40" s="12">
        <v>5</v>
      </c>
      <c r="B40" s="47" t="str">
        <f t="shared" si="25"/>
        <v>Normal</v>
      </c>
      <c r="C40" s="47" t="str">
        <f t="shared" si="26"/>
        <v>Normal</v>
      </c>
      <c r="D40" s="47" t="str">
        <f t="shared" si="27"/>
        <v>Normal</v>
      </c>
      <c r="E40" s="47" t="str">
        <f t="shared" si="28"/>
        <v>Normal</v>
      </c>
      <c r="F40" s="47" t="str">
        <f t="shared" si="29"/>
        <v>Normal</v>
      </c>
      <c r="G40" s="47" t="str">
        <f t="shared" si="30"/>
        <v>Normal</v>
      </c>
      <c r="H40" s="47" t="str">
        <f t="shared" si="31"/>
        <v>Normal</v>
      </c>
      <c r="I40" s="47" t="str">
        <f t="shared" si="32"/>
        <v>Normal</v>
      </c>
      <c r="J40" s="47" t="str">
        <f t="shared" si="33"/>
        <v>Normal</v>
      </c>
      <c r="K40" s="47" t="str">
        <f t="shared" si="34"/>
        <v>Normal</v>
      </c>
      <c r="L40" s="47" t="str">
        <f t="shared" si="35"/>
        <v>Normal</v>
      </c>
      <c r="M40" s="47" t="str">
        <f t="shared" si="36"/>
        <v>Normal</v>
      </c>
      <c r="N40" s="54"/>
    </row>
    <row r="41" spans="1:14" ht="25.8" customHeight="1" x14ac:dyDescent="0.3">
      <c r="A41" s="12">
        <v>6</v>
      </c>
      <c r="B41" s="47" t="str">
        <f t="shared" si="25"/>
        <v>Normal</v>
      </c>
      <c r="C41" s="47" t="str">
        <f t="shared" si="26"/>
        <v>Normal</v>
      </c>
      <c r="D41" s="47" t="str">
        <f t="shared" si="27"/>
        <v>Normal</v>
      </c>
      <c r="E41" s="47" t="str">
        <f t="shared" si="28"/>
        <v>Normal</v>
      </c>
      <c r="F41" s="47" t="str">
        <f t="shared" si="29"/>
        <v>Normal</v>
      </c>
      <c r="G41" s="47" t="str">
        <f t="shared" si="30"/>
        <v>Normal</v>
      </c>
      <c r="H41" s="47" t="str">
        <f t="shared" si="31"/>
        <v>Normal</v>
      </c>
      <c r="I41" s="47" t="str">
        <f t="shared" si="32"/>
        <v>Normal</v>
      </c>
      <c r="J41" s="47" t="str">
        <f t="shared" si="33"/>
        <v>Normal</v>
      </c>
      <c r="K41" s="47" t="str">
        <f t="shared" si="34"/>
        <v>Normal</v>
      </c>
      <c r="L41" s="47" t="str">
        <f t="shared" si="35"/>
        <v>Normal</v>
      </c>
      <c r="M41" s="47" t="str">
        <f t="shared" si="36"/>
        <v>Normal</v>
      </c>
      <c r="N41" s="54"/>
    </row>
    <row r="42" spans="1:14" ht="25.8" customHeight="1" x14ac:dyDescent="0.3">
      <c r="A42" s="12">
        <v>7</v>
      </c>
      <c r="B42" s="47" t="str">
        <f t="shared" si="25"/>
        <v>Normal</v>
      </c>
      <c r="C42" s="47" t="str">
        <f t="shared" si="26"/>
        <v>Normal</v>
      </c>
      <c r="D42" s="47" t="str">
        <f t="shared" si="27"/>
        <v>Normal</v>
      </c>
      <c r="E42" s="47" t="str">
        <f>IF(OR(E16 &lt; $E$34, E16 &gt; $E$35), "Outlier", "Normal")</f>
        <v>Normal</v>
      </c>
      <c r="F42" s="47" t="str">
        <f t="shared" si="29"/>
        <v>Normal</v>
      </c>
      <c r="G42" s="47" t="str">
        <f t="shared" si="30"/>
        <v>Normal</v>
      </c>
      <c r="H42" s="47" t="str">
        <f t="shared" si="31"/>
        <v>Normal</v>
      </c>
      <c r="I42" s="47" t="str">
        <f t="shared" si="32"/>
        <v>Normal</v>
      </c>
      <c r="J42" s="47" t="str">
        <f t="shared" si="33"/>
        <v>Normal</v>
      </c>
      <c r="K42" s="47" t="str">
        <f t="shared" si="34"/>
        <v>Normal</v>
      </c>
      <c r="L42" s="47" t="str">
        <f t="shared" si="35"/>
        <v>Normal</v>
      </c>
      <c r="M42" s="47" t="str">
        <f t="shared" si="36"/>
        <v>Normal</v>
      </c>
      <c r="N42" s="55"/>
    </row>
    <row r="43" spans="1:14" ht="25.8" customHeight="1" x14ac:dyDescent="0.3"/>
    <row r="44" spans="1:14" ht="25.8" customHeight="1" x14ac:dyDescent="0.3"/>
    <row r="45" spans="1:14" ht="25.8" customHeight="1" x14ac:dyDescent="0.3"/>
  </sheetData>
  <mergeCells count="7">
    <mergeCell ref="Q1:AC1"/>
    <mergeCell ref="P1:P2"/>
    <mergeCell ref="A18:M18"/>
    <mergeCell ref="A30:M30"/>
    <mergeCell ref="P17:P18"/>
    <mergeCell ref="Q17:Q18"/>
    <mergeCell ref="R17:R18"/>
  </mergeCells>
  <conditionalFormatting sqref="Q3:AC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{AD7A1A11-97CC-4A4F-9474-BA2A04D2CEE6}</x14:id>
        </ext>
      </extLst>
    </cfRule>
  </conditionalFormatting>
  <conditionalFormatting sqref="B25:M29">
    <cfRule type="containsText" dxfId="37" priority="4" operator="containsText" text="Outlier">
      <formula>NOT(ISERROR(SEARCH("Outlier",B25)))</formula>
    </cfRule>
  </conditionalFormatting>
  <conditionalFormatting sqref="B37:M42">
    <cfRule type="cellIs" dxfId="36" priority="3" operator="equal">
      <formula>"Outlier"</formula>
    </cfRule>
  </conditionalFormatting>
  <conditionalFormatting sqref="Q19:Q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{60F4CAD8-D9EE-4EE2-9B0F-9CEBEC59BEA5}</x14:id>
        </ext>
      </extLst>
    </cfRule>
  </conditionalFormatting>
  <conditionalFormatting sqref="R19:R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{2B79B7E9-BBCE-4D59-A69C-9E77A10DC206}</x14:id>
        </ext>
      </extLst>
    </cfRule>
  </conditionalFormatting>
  <pageMargins left="0.7" right="0.7" top="0.75" bottom="0.75" header="0.3" footer="0.3"/>
  <pageSetup orientation="portrait" r:id="rId2"/>
  <ignoredErrors>
    <ignoredError sqref="R15:AC15" formulaRange="1"/>
  </ignoredError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7A1A11-97CC-4A4F-9474-BA2A04D2CE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Q3:AC14</xm:sqref>
        </x14:conditionalFormatting>
        <x14:conditionalFormatting xmlns:xm="http://schemas.microsoft.com/office/excel/2006/main">
          <x14:cfRule type="dataBar" id="{60F4CAD8-D9EE-4EE2-9B0F-9CEBEC59B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Q19:Q30</xm:sqref>
        </x14:conditionalFormatting>
        <x14:conditionalFormatting xmlns:xm="http://schemas.microsoft.com/office/excel/2006/main">
          <x14:cfRule type="dataBar" id="{2B79B7E9-BBCE-4D59-A69C-9E77A10DC2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R19:R30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16B2-D8CB-4AF2-8CFA-9332AB38F986}">
  <sheetPr>
    <tabColor theme="4" tint="0.59999389629810485"/>
  </sheetPr>
  <dimension ref="A1:Q16"/>
  <sheetViews>
    <sheetView tabSelected="1" topLeftCell="A5" zoomScaleNormal="100" workbookViewId="0">
      <selection activeCell="C13" sqref="C13"/>
    </sheetView>
  </sheetViews>
  <sheetFormatPr defaultRowHeight="14.4" x14ac:dyDescent="0.3"/>
  <cols>
    <col min="1" max="2" width="35.44140625" customWidth="1"/>
    <col min="3" max="3" width="39.88671875" customWidth="1"/>
    <col min="4" max="5" width="35.44140625" customWidth="1"/>
    <col min="6" max="6" width="43" customWidth="1"/>
    <col min="7" max="7" width="35.44140625" customWidth="1"/>
    <col min="8" max="8" width="43.6640625" customWidth="1"/>
    <col min="9" max="9" width="37.21875" customWidth="1"/>
    <col min="10" max="10" width="45.109375" customWidth="1"/>
    <col min="11" max="11" width="32.33203125" customWidth="1"/>
    <col min="12" max="12" width="29.109375" customWidth="1"/>
    <col min="13" max="13" width="17.5546875" customWidth="1"/>
    <col min="14" max="14" width="19.109375" customWidth="1"/>
    <col min="15" max="15" width="21.33203125" customWidth="1"/>
    <col min="16" max="16" width="28.109375" customWidth="1"/>
    <col min="17" max="17" width="20.6640625" customWidth="1"/>
  </cols>
  <sheetData>
    <row r="1" spans="1:17" ht="29.4" customHeight="1" thickBot="1" x14ac:dyDescent="0.35">
      <c r="A1" s="153" t="s">
        <v>369</v>
      </c>
      <c r="B1" s="154"/>
      <c r="C1" s="154"/>
      <c r="D1" s="154"/>
      <c r="E1" s="154"/>
      <c r="F1" s="154"/>
      <c r="G1" s="154"/>
      <c r="H1" s="154"/>
      <c r="I1" s="154"/>
      <c r="J1" s="155"/>
    </row>
    <row r="2" spans="1:17" ht="21.6" customHeight="1" thickTop="1" thickBot="1" x14ac:dyDescent="0.35">
      <c r="A2" s="66" t="s">
        <v>370</v>
      </c>
      <c r="B2" s="67" t="s">
        <v>371</v>
      </c>
      <c r="C2" s="67" t="s">
        <v>372</v>
      </c>
      <c r="D2" s="67" t="s">
        <v>373</v>
      </c>
      <c r="E2" s="67" t="s">
        <v>374</v>
      </c>
      <c r="F2" s="67" t="s">
        <v>375</v>
      </c>
      <c r="G2" s="67" t="s">
        <v>376</v>
      </c>
      <c r="H2" s="67" t="s">
        <v>377</v>
      </c>
      <c r="I2" s="67" t="s">
        <v>378</v>
      </c>
      <c r="J2" s="68" t="s">
        <v>379</v>
      </c>
      <c r="L2" s="156" t="s">
        <v>380</v>
      </c>
      <c r="M2" s="157"/>
      <c r="N2" s="157"/>
      <c r="O2" s="157"/>
      <c r="P2" s="157"/>
      <c r="Q2" s="158"/>
    </row>
    <row r="3" spans="1:17" ht="24" customHeight="1" thickTop="1" thickBot="1" x14ac:dyDescent="0.35">
      <c r="A3" s="69">
        <v>0.50097931352245417</v>
      </c>
      <c r="B3" s="70">
        <v>0.42969014721852189</v>
      </c>
      <c r="C3" s="70">
        <v>0.26521677493310336</v>
      </c>
      <c r="D3" s="70">
        <v>0.25752834403550179</v>
      </c>
      <c r="E3" s="70">
        <v>0.56694771805256394</v>
      </c>
      <c r="F3" s="70">
        <v>0.47319543854049728</v>
      </c>
      <c r="G3" s="70">
        <v>0.38082687813029742</v>
      </c>
      <c r="H3" s="70">
        <v>0.53998630378070889</v>
      </c>
      <c r="I3" s="70">
        <v>0.27061052231911858</v>
      </c>
      <c r="J3" s="71">
        <v>0.3925739392937222</v>
      </c>
      <c r="L3" s="72"/>
      <c r="M3" s="77" t="s">
        <v>381</v>
      </c>
      <c r="N3" s="78" t="s">
        <v>382</v>
      </c>
      <c r="O3" s="79" t="s">
        <v>383</v>
      </c>
      <c r="P3" s="78" t="s">
        <v>384</v>
      </c>
      <c r="Q3" s="80" t="s">
        <v>385</v>
      </c>
    </row>
    <row r="4" spans="1:17" ht="19.8" customHeight="1" thickBot="1" x14ac:dyDescent="0.35">
      <c r="L4" s="73" t="s">
        <v>381</v>
      </c>
      <c r="M4" s="88">
        <v>1</v>
      </c>
      <c r="N4" s="86">
        <v>0.50097931352245417</v>
      </c>
      <c r="O4" s="70">
        <v>0.42969014721852189</v>
      </c>
      <c r="P4" s="70">
        <v>0.26521677493310336</v>
      </c>
      <c r="Q4" s="70">
        <v>0.25752834403550179</v>
      </c>
    </row>
    <row r="5" spans="1:17" ht="19.8" customHeight="1" thickBot="1" x14ac:dyDescent="0.35">
      <c r="L5" s="74" t="s">
        <v>382</v>
      </c>
      <c r="M5" s="87">
        <v>0.50097931352245417</v>
      </c>
      <c r="N5" s="81">
        <v>1</v>
      </c>
      <c r="O5" s="70">
        <v>0.56694771805256394</v>
      </c>
      <c r="P5" s="70">
        <v>0.47319543854049728</v>
      </c>
      <c r="Q5" s="70">
        <v>0.38082687813029742</v>
      </c>
    </row>
    <row r="6" spans="1:17" ht="32.4" customHeight="1" thickBot="1" x14ac:dyDescent="0.35">
      <c r="A6" s="124" t="s">
        <v>423</v>
      </c>
      <c r="B6" s="125" t="s">
        <v>424</v>
      </c>
      <c r="L6" s="76" t="s">
        <v>383</v>
      </c>
      <c r="M6" s="70">
        <v>0.42969014721852189</v>
      </c>
      <c r="N6" s="85">
        <v>0.56694771805256405</v>
      </c>
      <c r="O6" s="81">
        <v>1</v>
      </c>
      <c r="P6" s="70">
        <v>0.53998630378070889</v>
      </c>
      <c r="Q6" s="70">
        <v>0.27061052231911858</v>
      </c>
    </row>
    <row r="7" spans="1:17" ht="29.4" customHeight="1" thickBot="1" x14ac:dyDescent="0.35">
      <c r="A7" s="118" t="s">
        <v>425</v>
      </c>
      <c r="B7" s="120">
        <v>0.56689999999999996</v>
      </c>
      <c r="L7" s="74" t="s">
        <v>384</v>
      </c>
      <c r="M7" s="70">
        <v>0.26521677493310336</v>
      </c>
      <c r="N7" s="70">
        <v>0.47319543854049728</v>
      </c>
      <c r="O7" s="85">
        <v>0.53998630378070889</v>
      </c>
      <c r="P7" s="82">
        <v>1</v>
      </c>
      <c r="Q7" s="71">
        <v>0.3925739392937222</v>
      </c>
    </row>
    <row r="8" spans="1:17" ht="29.4" customHeight="1" thickBot="1" x14ac:dyDescent="0.35">
      <c r="A8" s="118" t="s">
        <v>426</v>
      </c>
      <c r="B8" s="120">
        <v>0.54</v>
      </c>
      <c r="L8" s="75" t="s">
        <v>385</v>
      </c>
      <c r="M8" s="70">
        <v>0.25752834403550179</v>
      </c>
      <c r="N8" s="70">
        <v>0.38082687813029742</v>
      </c>
      <c r="O8" s="70">
        <v>0.27061052231911858</v>
      </c>
      <c r="P8" s="83">
        <v>0.3925739392937222</v>
      </c>
      <c r="Q8" s="84">
        <v>1</v>
      </c>
    </row>
    <row r="9" spans="1:17" ht="29.4" customHeight="1" x14ac:dyDescent="0.3">
      <c r="A9" s="118" t="s">
        <v>428</v>
      </c>
      <c r="B9" s="120">
        <v>0.501</v>
      </c>
    </row>
    <row r="10" spans="1:17" ht="29.4" customHeight="1" x14ac:dyDescent="0.3">
      <c r="A10" s="118" t="s">
        <v>427</v>
      </c>
      <c r="B10" s="120">
        <v>0.47320000000000001</v>
      </c>
    </row>
    <row r="11" spans="1:17" ht="29.4" customHeight="1" x14ac:dyDescent="0.3">
      <c r="A11" s="118" t="s">
        <v>431</v>
      </c>
      <c r="B11" s="120">
        <v>0.42970000000000003</v>
      </c>
    </row>
    <row r="12" spans="1:17" ht="29.4" customHeight="1" x14ac:dyDescent="0.3">
      <c r="A12" s="118" t="s">
        <v>429</v>
      </c>
      <c r="B12" s="120">
        <v>0.3926</v>
      </c>
    </row>
    <row r="13" spans="1:17" ht="29.4" customHeight="1" x14ac:dyDescent="0.3">
      <c r="A13" s="118" t="s">
        <v>430</v>
      </c>
      <c r="B13" s="120">
        <v>0.38080000000000003</v>
      </c>
    </row>
    <row r="14" spans="1:17" ht="29.4" customHeight="1" x14ac:dyDescent="0.3">
      <c r="A14" s="118" t="s">
        <v>432</v>
      </c>
      <c r="B14" s="120">
        <v>0.27060000000000001</v>
      </c>
    </row>
    <row r="15" spans="1:17" ht="29.4" customHeight="1" x14ac:dyDescent="0.3">
      <c r="A15" s="118" t="s">
        <v>433</v>
      </c>
      <c r="B15" s="120">
        <v>0.26519999999999999</v>
      </c>
    </row>
    <row r="16" spans="1:17" ht="29.4" customHeight="1" thickBot="1" x14ac:dyDescent="0.35">
      <c r="A16" s="121" t="s">
        <v>434</v>
      </c>
      <c r="B16" s="123">
        <v>0.25750000000000001</v>
      </c>
    </row>
  </sheetData>
  <mergeCells count="2">
    <mergeCell ref="A1:J1"/>
    <mergeCell ref="L2:Q2"/>
  </mergeCells>
  <conditionalFormatting sqref="M4:Q8">
    <cfRule type="colorScale" priority="5">
      <colorScale>
        <cfvo type="min"/>
        <cfvo type="max"/>
        <color theme="7" tint="0.59999389629810485"/>
        <color theme="5"/>
      </colorScale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B7:B16">
    <cfRule type="colorScale" priority="3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max"/>
        <color theme="9" tint="0.59999389629810485"/>
        <color theme="9"/>
      </colorScale>
    </cfRule>
    <cfRule type="colorScale" priority="1">
      <colorScale>
        <cfvo type="min"/>
        <cfvo type="max"/>
        <color theme="9" tint="0.79998168889431442"/>
        <color theme="9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474A0-CCDC-41E7-AF44-5ABAA5FDE146}">
  <sheetPr>
    <tabColor rgb="FFF6ACEB"/>
  </sheetPr>
  <dimension ref="A1:J44"/>
  <sheetViews>
    <sheetView topLeftCell="A13" zoomScale="95" zoomScaleNormal="100" workbookViewId="0">
      <selection activeCell="I37" sqref="I37"/>
    </sheetView>
  </sheetViews>
  <sheetFormatPr defaultRowHeight="14.4" x14ac:dyDescent="0.3"/>
  <cols>
    <col min="1" max="1" width="26.77734375" customWidth="1"/>
    <col min="2" max="2" width="20" customWidth="1"/>
    <col min="4" max="4" width="40.21875" customWidth="1"/>
    <col min="5" max="5" width="23" customWidth="1"/>
  </cols>
  <sheetData>
    <row r="1" spans="1:10" x14ac:dyDescent="0.3">
      <c r="A1" s="159" t="s">
        <v>386</v>
      </c>
      <c r="B1" s="160"/>
      <c r="D1" s="159" t="s">
        <v>399</v>
      </c>
      <c r="E1" s="160"/>
      <c r="F1" s="95"/>
      <c r="G1" s="95"/>
      <c r="H1" s="95"/>
      <c r="I1" s="95"/>
      <c r="J1" s="95"/>
    </row>
    <row r="2" spans="1:10" x14ac:dyDescent="0.3">
      <c r="A2" s="161"/>
      <c r="B2" s="162"/>
      <c r="D2" s="161"/>
      <c r="E2" s="162"/>
    </row>
    <row r="3" spans="1:10" ht="19.2" customHeight="1" x14ac:dyDescent="0.3">
      <c r="A3" s="89" t="s">
        <v>387</v>
      </c>
      <c r="B3" s="90" t="s">
        <v>388</v>
      </c>
      <c r="D3" s="89" t="s">
        <v>400</v>
      </c>
      <c r="E3" s="90" t="s">
        <v>388</v>
      </c>
    </row>
    <row r="4" spans="1:10" ht="23.4" customHeight="1" x14ac:dyDescent="0.3">
      <c r="A4" s="91" t="s">
        <v>62</v>
      </c>
      <c r="B4" s="92">
        <v>15</v>
      </c>
      <c r="D4" s="91" t="s">
        <v>401</v>
      </c>
      <c r="E4" s="92">
        <v>10</v>
      </c>
    </row>
    <row r="5" spans="1:10" ht="23.4" customHeight="1" x14ac:dyDescent="0.3">
      <c r="A5" s="91" t="s">
        <v>389</v>
      </c>
      <c r="B5" s="92">
        <v>10</v>
      </c>
      <c r="D5" s="91" t="s">
        <v>402</v>
      </c>
      <c r="E5" s="92">
        <v>8</v>
      </c>
    </row>
    <row r="6" spans="1:10" ht="23.4" customHeight="1" x14ac:dyDescent="0.3">
      <c r="A6" s="91" t="s">
        <v>390</v>
      </c>
      <c r="B6" s="92">
        <v>8</v>
      </c>
      <c r="D6" s="91" t="s">
        <v>403</v>
      </c>
      <c r="E6" s="92">
        <v>7</v>
      </c>
    </row>
    <row r="7" spans="1:10" ht="23.4" customHeight="1" x14ac:dyDescent="0.3">
      <c r="A7" s="91" t="s">
        <v>187</v>
      </c>
      <c r="B7" s="92">
        <v>7</v>
      </c>
      <c r="D7" s="91" t="s">
        <v>404</v>
      </c>
      <c r="E7" s="92">
        <v>6</v>
      </c>
    </row>
    <row r="8" spans="1:10" ht="23.4" customHeight="1" x14ac:dyDescent="0.3">
      <c r="A8" s="91" t="s">
        <v>391</v>
      </c>
      <c r="B8" s="92">
        <v>5</v>
      </c>
      <c r="D8" s="91" t="s">
        <v>405</v>
      </c>
      <c r="E8" s="92">
        <v>6</v>
      </c>
    </row>
    <row r="9" spans="1:10" ht="23.4" customHeight="1" x14ac:dyDescent="0.3">
      <c r="A9" s="91" t="s">
        <v>392</v>
      </c>
      <c r="B9" s="92">
        <v>5</v>
      </c>
      <c r="D9" s="91" t="s">
        <v>406</v>
      </c>
      <c r="E9" s="92">
        <v>5</v>
      </c>
    </row>
    <row r="10" spans="1:10" ht="23.4" customHeight="1" x14ac:dyDescent="0.3">
      <c r="A10" s="91" t="s">
        <v>393</v>
      </c>
      <c r="B10" s="92">
        <v>5</v>
      </c>
      <c r="D10" s="91" t="s">
        <v>407</v>
      </c>
      <c r="E10" s="92">
        <v>5</v>
      </c>
    </row>
    <row r="11" spans="1:10" ht="23.4" customHeight="1" x14ac:dyDescent="0.3">
      <c r="A11" s="91" t="s">
        <v>394</v>
      </c>
      <c r="B11" s="92">
        <v>4</v>
      </c>
      <c r="D11" s="91" t="s">
        <v>408</v>
      </c>
      <c r="E11" s="92">
        <v>3</v>
      </c>
    </row>
    <row r="12" spans="1:10" ht="23.4" customHeight="1" x14ac:dyDescent="0.3">
      <c r="A12" s="91" t="s">
        <v>395</v>
      </c>
      <c r="B12" s="92">
        <v>4</v>
      </c>
      <c r="D12" s="91" t="s">
        <v>409</v>
      </c>
      <c r="E12" s="92">
        <v>3</v>
      </c>
    </row>
    <row r="13" spans="1:10" ht="23.4" customHeight="1" x14ac:dyDescent="0.3">
      <c r="A13" s="91" t="s">
        <v>396</v>
      </c>
      <c r="B13" s="92">
        <v>4</v>
      </c>
      <c r="D13" s="91" t="s">
        <v>410</v>
      </c>
      <c r="E13" s="92">
        <v>3</v>
      </c>
    </row>
    <row r="14" spans="1:10" ht="23.4" customHeight="1" x14ac:dyDescent="0.3">
      <c r="A14" s="91" t="s">
        <v>397</v>
      </c>
      <c r="B14" s="92">
        <v>3</v>
      </c>
      <c r="D14" s="91" t="s">
        <v>411</v>
      </c>
      <c r="E14" s="92">
        <v>2</v>
      </c>
    </row>
    <row r="15" spans="1:10" ht="23.4" customHeight="1" thickBot="1" x14ac:dyDescent="0.35">
      <c r="A15" s="93" t="s">
        <v>398</v>
      </c>
      <c r="B15" s="94">
        <v>2</v>
      </c>
      <c r="D15" s="93" t="s">
        <v>412</v>
      </c>
      <c r="E15" s="94">
        <v>2</v>
      </c>
    </row>
    <row r="44" ht="31.8" customHeight="1" x14ac:dyDescent="0.3"/>
  </sheetData>
  <mergeCells count="2">
    <mergeCell ref="A1:B2"/>
    <mergeCell ref="D1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Kolkata ULB Data</vt:lpstr>
      <vt:lpstr>Satisfactin Avg.</vt:lpstr>
      <vt:lpstr>Std. Dev.</vt:lpstr>
      <vt:lpstr>Overall Satisfaction Data</vt:lpstr>
      <vt:lpstr>Trend Analysis</vt:lpstr>
      <vt:lpstr>Correlation Analysis</vt:lpstr>
      <vt:lpstr>O_P_Q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Kanad Biswas</dc:creator>
  <cp:lastModifiedBy>Kanad Biswas</cp:lastModifiedBy>
  <dcterms:created xsi:type="dcterms:W3CDTF">2024-10-25T21:26:43Z</dcterms:created>
  <dcterms:modified xsi:type="dcterms:W3CDTF">2024-11-06T12:21:01Z</dcterms:modified>
</cp:coreProperties>
</file>