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nad\OneDrive\Documents\"/>
    </mc:Choice>
  </mc:AlternateContent>
  <xr:revisionPtr revIDLastSave="0" documentId="8_{DEACDE22-2C1A-4FF2-AD86-10B924C7D2D3}" xr6:coauthVersionLast="47" xr6:coauthVersionMax="47" xr10:uidLastSave="{00000000-0000-0000-0000-000000000000}"/>
  <bookViews>
    <workbookView xWindow="-108" yWindow="-108" windowWidth="23256" windowHeight="12456" tabRatio="587" firstSheet="3" activeTab="6" xr2:uid="{A6440452-E3FB-4F82-B46C-EA5EF276611A}"/>
  </bookViews>
  <sheets>
    <sheet name="All ULB Data" sheetId="1" r:id="rId1"/>
    <sheet name="Avg. Satisfaction" sheetId="2" r:id="rId2"/>
    <sheet name="Std. Dev." sheetId="3" r:id="rId3"/>
    <sheet name="C_T_Occupation &amp; Satisfactions" sheetId="4" r:id="rId4"/>
    <sheet name="C_T_Income &amp; Satisfactions" sheetId="6" r:id="rId5"/>
    <sheet name="Overall Satisfaction Data" sheetId="7" r:id="rId6"/>
    <sheet name="Trend Analysis" sheetId="8" r:id="rId7"/>
  </sheets>
  <definedNames>
    <definedName name="_xlnm._FilterDatabase" localSheetId="0" hidden="1">'All ULB Data'!$A$2:$BR$203</definedName>
    <definedName name="_xlnm._FilterDatabase" localSheetId="3" hidden="1">'C_T_Occupation &amp; Satisfactions'!$I$4:$J$11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1" i="6"/>
  <c r="I12" i="6"/>
  <c r="I10" i="6"/>
  <c r="I13" i="6"/>
  <c r="I14" i="6"/>
  <c r="I15" i="6"/>
  <c r="I17" i="6"/>
  <c r="I16" i="6"/>
  <c r="I18" i="6"/>
  <c r="I4" i="6"/>
  <c r="H4" i="2"/>
  <c r="J4" i="4"/>
  <c r="J20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1" i="4"/>
  <c r="J22" i="4"/>
  <c r="J23" i="4"/>
  <c r="J24" i="4"/>
  <c r="J25" i="4"/>
  <c r="J26" i="4"/>
  <c r="B13" i="8"/>
  <c r="B12" i="8"/>
  <c r="B11" i="8"/>
  <c r="P3" i="7"/>
  <c r="C12" i="8"/>
  <c r="D12" i="8"/>
  <c r="D13" i="8" s="1"/>
  <c r="E12" i="8"/>
  <c r="F12" i="8"/>
  <c r="G12" i="8"/>
  <c r="H12" i="8"/>
  <c r="I12" i="8"/>
  <c r="J12" i="8"/>
  <c r="K12" i="8"/>
  <c r="L12" i="8"/>
  <c r="M12" i="8"/>
  <c r="M11" i="8"/>
  <c r="C11" i="8"/>
  <c r="D11" i="8"/>
  <c r="E11" i="8"/>
  <c r="F11" i="8"/>
  <c r="G11" i="8"/>
  <c r="H11" i="8"/>
  <c r="I11" i="8"/>
  <c r="J11" i="8"/>
  <c r="K11" i="8"/>
  <c r="L11" i="8"/>
  <c r="C9" i="8"/>
  <c r="D9" i="8"/>
  <c r="E9" i="8"/>
  <c r="F9" i="8"/>
  <c r="G9" i="8"/>
  <c r="H9" i="8"/>
  <c r="I9" i="8"/>
  <c r="J9" i="8"/>
  <c r="K9" i="8"/>
  <c r="L9" i="8"/>
  <c r="M9" i="8"/>
  <c r="B9" i="8"/>
  <c r="F8" i="8"/>
  <c r="G8" i="8"/>
  <c r="H8" i="8"/>
  <c r="I8" i="8"/>
  <c r="J8" i="8"/>
  <c r="K8" i="8"/>
  <c r="L8" i="8"/>
  <c r="M8" i="8"/>
  <c r="C8" i="8"/>
  <c r="D8" i="8"/>
  <c r="E8" i="8"/>
  <c r="B8" i="8"/>
  <c r="B24" i="8" s="1"/>
  <c r="Q23" i="8"/>
  <c r="S23" i="8"/>
  <c r="R23" i="8"/>
  <c r="N5" i="8"/>
  <c r="N6" i="8"/>
  <c r="N4" i="8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4" i="7"/>
  <c r="AL5" i="7"/>
  <c r="AL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3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4" i="7"/>
  <c r="AD5" i="7"/>
  <c r="AD6" i="7"/>
  <c r="AD3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4" i="7"/>
  <c r="AB3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4" i="7"/>
  <c r="Z3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5" i="7"/>
  <c r="X4" i="7"/>
  <c r="X3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4" i="7"/>
  <c r="V3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4" i="7"/>
  <c r="T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3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6" i="7"/>
  <c r="P7" i="7"/>
  <c r="P8" i="7"/>
  <c r="P9" i="7"/>
  <c r="P10" i="7"/>
  <c r="P11" i="7"/>
  <c r="P5" i="7"/>
  <c r="P4" i="7"/>
  <c r="H5" i="2"/>
  <c r="I5" i="2" s="1"/>
  <c r="K6" i="2"/>
  <c r="K4" i="2"/>
  <c r="I4" i="2"/>
  <c r="H6" i="2"/>
  <c r="I6" i="2" s="1"/>
  <c r="L7" i="2"/>
  <c r="M7" i="2"/>
  <c r="N7" i="2"/>
  <c r="O7" i="2"/>
  <c r="K7" i="2"/>
  <c r="BJ3" i="1"/>
  <c r="O5" i="2"/>
  <c r="O6" i="2"/>
  <c r="N5" i="2"/>
  <c r="N6" i="2"/>
  <c r="M5" i="2"/>
  <c r="M6" i="2"/>
  <c r="L5" i="2"/>
  <c r="L6" i="2"/>
  <c r="K5" i="2"/>
  <c r="L4" i="2"/>
  <c r="M4" i="2"/>
  <c r="N4" i="2"/>
  <c r="O4" i="2"/>
  <c r="BF4" i="1"/>
  <c r="BF5" i="1"/>
  <c r="BG5" i="1" s="1"/>
  <c r="BF6" i="1"/>
  <c r="BF7" i="1"/>
  <c r="BG7" i="1" s="1"/>
  <c r="BF8" i="1"/>
  <c r="BF9" i="1"/>
  <c r="BG9" i="1" s="1"/>
  <c r="BF10" i="1"/>
  <c r="BG10" i="1" s="1"/>
  <c r="BF11" i="1"/>
  <c r="BF12" i="1"/>
  <c r="BF13" i="1"/>
  <c r="BG13" i="1" s="1"/>
  <c r="BF14" i="1"/>
  <c r="BG14" i="1" s="1"/>
  <c r="BF15" i="1"/>
  <c r="BF16" i="1"/>
  <c r="BF17" i="1"/>
  <c r="BG17" i="1" s="1"/>
  <c r="BF18" i="1"/>
  <c r="BF19" i="1"/>
  <c r="BG19" i="1" s="1"/>
  <c r="BF20" i="1"/>
  <c r="BF21" i="1"/>
  <c r="BG21" i="1" s="1"/>
  <c r="BF22" i="1"/>
  <c r="BG22" i="1" s="1"/>
  <c r="BF23" i="1"/>
  <c r="BF24" i="1"/>
  <c r="BF25" i="1"/>
  <c r="BG25" i="1" s="1"/>
  <c r="BF26" i="1"/>
  <c r="BG26" i="1" s="1"/>
  <c r="BF27" i="1"/>
  <c r="BG27" i="1" s="1"/>
  <c r="BF28" i="1"/>
  <c r="BF29" i="1"/>
  <c r="BG29" i="1" s="1"/>
  <c r="BF30" i="1"/>
  <c r="BG30" i="1" s="1"/>
  <c r="BF31" i="1"/>
  <c r="BF32" i="1"/>
  <c r="BF33" i="1"/>
  <c r="BF34" i="1"/>
  <c r="BG34" i="1" s="1"/>
  <c r="BF35" i="1"/>
  <c r="BF36" i="1"/>
  <c r="BF37" i="1"/>
  <c r="BG37" i="1" s="1"/>
  <c r="BF38" i="1"/>
  <c r="BG38" i="1" s="1"/>
  <c r="BF39" i="1"/>
  <c r="BG39" i="1" s="1"/>
  <c r="BF40" i="1"/>
  <c r="BF41" i="1"/>
  <c r="BG41" i="1" s="1"/>
  <c r="BF42" i="1"/>
  <c r="BG42" i="1" s="1"/>
  <c r="BF43" i="1"/>
  <c r="BG43" i="1" s="1"/>
  <c r="BF44" i="1"/>
  <c r="BF45" i="1"/>
  <c r="BG45" i="1" s="1"/>
  <c r="BF46" i="1"/>
  <c r="BG46" i="1" s="1"/>
  <c r="BF47" i="1"/>
  <c r="BF48" i="1"/>
  <c r="BF49" i="1"/>
  <c r="BG49" i="1" s="1"/>
  <c r="BF50" i="1"/>
  <c r="BG50" i="1" s="1"/>
  <c r="BF51" i="1"/>
  <c r="BF52" i="1"/>
  <c r="BF53" i="1"/>
  <c r="BG53" i="1" s="1"/>
  <c r="BF54" i="1"/>
  <c r="BF55" i="1"/>
  <c r="BG55" i="1" s="1"/>
  <c r="BF56" i="1"/>
  <c r="BF57" i="1"/>
  <c r="BG57" i="1" s="1"/>
  <c r="BF58" i="1"/>
  <c r="BG58" i="1" s="1"/>
  <c r="BF59" i="1"/>
  <c r="BF60" i="1"/>
  <c r="BF61" i="1"/>
  <c r="BG61" i="1" s="1"/>
  <c r="BF62" i="1"/>
  <c r="BG62" i="1" s="1"/>
  <c r="BF63" i="1"/>
  <c r="BF64" i="1"/>
  <c r="BF65" i="1"/>
  <c r="BF66" i="1"/>
  <c r="BF67" i="1"/>
  <c r="BF68" i="1"/>
  <c r="BF69" i="1"/>
  <c r="BG69" i="1" s="1"/>
  <c r="BF70" i="1"/>
  <c r="BG70" i="1" s="1"/>
  <c r="BF71" i="1"/>
  <c r="BF72" i="1"/>
  <c r="BF73" i="1"/>
  <c r="BG73" i="1" s="1"/>
  <c r="BF74" i="1"/>
  <c r="BG74" i="1" s="1"/>
  <c r="BF75" i="1"/>
  <c r="BG75" i="1" s="1"/>
  <c r="BF76" i="1"/>
  <c r="BF77" i="1"/>
  <c r="BG77" i="1" s="1"/>
  <c r="BF78" i="1"/>
  <c r="BF79" i="1"/>
  <c r="BG79" i="1" s="1"/>
  <c r="BF80" i="1"/>
  <c r="BF81" i="1"/>
  <c r="BG81" i="1" s="1"/>
  <c r="BF82" i="1"/>
  <c r="BG82" i="1" s="1"/>
  <c r="BF83" i="1"/>
  <c r="BF84" i="1"/>
  <c r="BF85" i="1"/>
  <c r="BG85" i="1" s="1"/>
  <c r="BF86" i="1"/>
  <c r="BG86" i="1" s="1"/>
  <c r="BF87" i="1"/>
  <c r="BF88" i="1"/>
  <c r="BF89" i="1"/>
  <c r="BG89" i="1" s="1"/>
  <c r="BF90" i="1"/>
  <c r="BF91" i="1"/>
  <c r="BG91" i="1" s="1"/>
  <c r="BF92" i="1"/>
  <c r="BF93" i="1"/>
  <c r="BG93" i="1" s="1"/>
  <c r="BF94" i="1"/>
  <c r="BG94" i="1" s="1"/>
  <c r="BF95" i="1"/>
  <c r="BF96" i="1"/>
  <c r="BF97" i="1"/>
  <c r="BG97" i="1" s="1"/>
  <c r="BF98" i="1"/>
  <c r="BG98" i="1" s="1"/>
  <c r="BF99" i="1"/>
  <c r="BG99" i="1" s="1"/>
  <c r="BF100" i="1"/>
  <c r="BF101" i="1"/>
  <c r="BG101" i="1" s="1"/>
  <c r="BF102" i="1"/>
  <c r="BG102" i="1" s="1"/>
  <c r="BF103" i="1"/>
  <c r="BF104" i="1"/>
  <c r="BF105" i="1"/>
  <c r="BF106" i="1"/>
  <c r="BG106" i="1" s="1"/>
  <c r="BF107" i="1"/>
  <c r="BG107" i="1" s="1"/>
  <c r="BF108" i="1"/>
  <c r="BF109" i="1"/>
  <c r="BG109" i="1" s="1"/>
  <c r="BF110" i="1"/>
  <c r="BG110" i="1" s="1"/>
  <c r="BF111" i="1"/>
  <c r="BG111" i="1" s="1"/>
  <c r="BF112" i="1"/>
  <c r="BF113" i="1"/>
  <c r="BG113" i="1" s="1"/>
  <c r="BF114" i="1"/>
  <c r="BG114" i="1" s="1"/>
  <c r="BF115" i="1"/>
  <c r="BG115" i="1" s="1"/>
  <c r="BF116" i="1"/>
  <c r="BF117" i="1"/>
  <c r="BG117" i="1" s="1"/>
  <c r="BF118" i="1"/>
  <c r="BG118" i="1" s="1"/>
  <c r="BF119" i="1"/>
  <c r="BF120" i="1"/>
  <c r="BF121" i="1"/>
  <c r="BG121" i="1" s="1"/>
  <c r="BF122" i="1"/>
  <c r="BG122" i="1" s="1"/>
  <c r="BF123" i="1"/>
  <c r="BF124" i="1"/>
  <c r="BF125" i="1"/>
  <c r="BF126" i="1"/>
  <c r="BG126" i="1" s="1"/>
  <c r="BF127" i="1"/>
  <c r="BG127" i="1" s="1"/>
  <c r="BF128" i="1"/>
  <c r="BF129" i="1"/>
  <c r="BG129" i="1" s="1"/>
  <c r="BF130" i="1"/>
  <c r="BG130" i="1" s="1"/>
  <c r="BF131" i="1"/>
  <c r="BF132" i="1"/>
  <c r="BF133" i="1"/>
  <c r="BG133" i="1" s="1"/>
  <c r="BF134" i="1"/>
  <c r="BG134" i="1" s="1"/>
  <c r="BF135" i="1"/>
  <c r="BG135" i="1" s="1"/>
  <c r="BF136" i="1"/>
  <c r="BF137" i="1"/>
  <c r="BG137" i="1" s="1"/>
  <c r="BF138" i="1"/>
  <c r="BF139" i="1"/>
  <c r="BF140" i="1"/>
  <c r="BF141" i="1"/>
  <c r="BG141" i="1" s="1"/>
  <c r="BF142" i="1"/>
  <c r="BG142" i="1" s="1"/>
  <c r="BF143" i="1"/>
  <c r="BF144" i="1"/>
  <c r="BF145" i="1"/>
  <c r="BG145" i="1" s="1"/>
  <c r="BF146" i="1"/>
  <c r="BG146" i="1" s="1"/>
  <c r="BF147" i="1"/>
  <c r="BF148" i="1"/>
  <c r="BF149" i="1"/>
  <c r="BG149" i="1" s="1"/>
  <c r="BF150" i="1"/>
  <c r="BG150" i="1" s="1"/>
  <c r="BF151" i="1"/>
  <c r="BG151" i="1" s="1"/>
  <c r="BF152" i="1"/>
  <c r="BF153" i="1"/>
  <c r="BG153" i="1" s="1"/>
  <c r="BF154" i="1"/>
  <c r="BG154" i="1" s="1"/>
  <c r="BF155" i="1"/>
  <c r="BF156" i="1"/>
  <c r="BF157" i="1"/>
  <c r="BG157" i="1" s="1"/>
  <c r="BF158" i="1"/>
  <c r="BG158" i="1" s="1"/>
  <c r="BF159" i="1"/>
  <c r="BF160" i="1"/>
  <c r="BF161" i="1"/>
  <c r="BF162" i="1"/>
  <c r="BG162" i="1" s="1"/>
  <c r="BF163" i="1"/>
  <c r="BG163" i="1" s="1"/>
  <c r="BF164" i="1"/>
  <c r="BF165" i="1"/>
  <c r="BG165" i="1" s="1"/>
  <c r="BF166" i="1"/>
  <c r="BG166" i="1" s="1"/>
  <c r="BF167" i="1"/>
  <c r="BF168" i="1"/>
  <c r="BF169" i="1"/>
  <c r="BG169" i="1" s="1"/>
  <c r="BF170" i="1"/>
  <c r="BG170" i="1" s="1"/>
  <c r="BF171" i="1"/>
  <c r="BG171" i="1" s="1"/>
  <c r="BF172" i="1"/>
  <c r="BF173" i="1"/>
  <c r="BG173" i="1" s="1"/>
  <c r="BF174" i="1"/>
  <c r="BG174" i="1" s="1"/>
  <c r="BF175" i="1"/>
  <c r="BG175" i="1" s="1"/>
  <c r="BF176" i="1"/>
  <c r="BF177" i="1"/>
  <c r="BF178" i="1"/>
  <c r="BG178" i="1" s="1"/>
  <c r="BF179" i="1"/>
  <c r="BF180" i="1"/>
  <c r="BF181" i="1"/>
  <c r="BG181" i="1" s="1"/>
  <c r="BF182" i="1"/>
  <c r="BG182" i="1" s="1"/>
  <c r="BF183" i="1"/>
  <c r="BG183" i="1" s="1"/>
  <c r="BF184" i="1"/>
  <c r="BF185" i="1"/>
  <c r="BG185" i="1" s="1"/>
  <c r="BF186" i="1"/>
  <c r="BG186" i="1" s="1"/>
  <c r="BF187" i="1"/>
  <c r="BG187" i="1" s="1"/>
  <c r="BF188" i="1"/>
  <c r="BF189" i="1"/>
  <c r="BG189" i="1" s="1"/>
  <c r="BF190" i="1"/>
  <c r="BG190" i="1" s="1"/>
  <c r="BF191" i="1"/>
  <c r="BF192" i="1"/>
  <c r="BF193" i="1"/>
  <c r="BG193" i="1" s="1"/>
  <c r="BF194" i="1"/>
  <c r="BG194" i="1" s="1"/>
  <c r="BF195" i="1"/>
  <c r="BF196" i="1"/>
  <c r="BF197" i="1"/>
  <c r="BF198" i="1"/>
  <c r="BF199" i="1"/>
  <c r="BF200" i="1"/>
  <c r="BF201" i="1"/>
  <c r="BG201" i="1" s="1"/>
  <c r="BF202" i="1"/>
  <c r="BG202" i="1" s="1"/>
  <c r="BF203" i="1"/>
  <c r="BD6" i="1"/>
  <c r="BE6" i="1" s="1"/>
  <c r="BD7" i="1"/>
  <c r="BE7" i="1" s="1"/>
  <c r="BD8" i="1"/>
  <c r="BD9" i="1"/>
  <c r="BD10" i="1"/>
  <c r="BE10" i="1" s="1"/>
  <c r="BD11" i="1"/>
  <c r="BD12" i="1"/>
  <c r="BD13" i="1"/>
  <c r="BD14" i="1"/>
  <c r="BE14" i="1" s="1"/>
  <c r="BD15" i="1"/>
  <c r="BE15" i="1" s="1"/>
  <c r="BD16" i="1"/>
  <c r="BE16" i="1" s="1"/>
  <c r="BD17" i="1"/>
  <c r="BD18" i="1"/>
  <c r="BE18" i="1" s="1"/>
  <c r="BD19" i="1"/>
  <c r="BD20" i="1"/>
  <c r="BE20" i="1" s="1"/>
  <c r="BD21" i="1"/>
  <c r="BD22" i="1"/>
  <c r="BE22" i="1" s="1"/>
  <c r="BD23" i="1"/>
  <c r="BD24" i="1"/>
  <c r="BE24" i="1" s="1"/>
  <c r="BD25" i="1"/>
  <c r="BD26" i="1"/>
  <c r="BE26" i="1" s="1"/>
  <c r="BD27" i="1"/>
  <c r="BE27" i="1" s="1"/>
  <c r="BD28" i="1"/>
  <c r="BE28" i="1" s="1"/>
  <c r="BD29" i="1"/>
  <c r="BD30" i="1"/>
  <c r="BD31" i="1"/>
  <c r="BE31" i="1" s="1"/>
  <c r="BD32" i="1"/>
  <c r="BD33" i="1"/>
  <c r="BD34" i="1"/>
  <c r="BE34" i="1" s="1"/>
  <c r="BD35" i="1"/>
  <c r="BD36" i="1"/>
  <c r="BE36" i="1" s="1"/>
  <c r="BD37" i="1"/>
  <c r="BD38" i="1"/>
  <c r="BE38" i="1" s="1"/>
  <c r="BD39" i="1"/>
  <c r="BE39" i="1" s="1"/>
  <c r="BD40" i="1"/>
  <c r="BE40" i="1" s="1"/>
  <c r="BD41" i="1"/>
  <c r="BD42" i="1"/>
  <c r="BD43" i="1"/>
  <c r="BD44" i="1"/>
  <c r="BE44" i="1" s="1"/>
  <c r="BD45" i="1"/>
  <c r="BD46" i="1"/>
  <c r="BE46" i="1" s="1"/>
  <c r="BD47" i="1"/>
  <c r="BD48" i="1"/>
  <c r="BE48" i="1" s="1"/>
  <c r="BD49" i="1"/>
  <c r="BD50" i="1"/>
  <c r="BE50" i="1" s="1"/>
  <c r="BD51" i="1"/>
  <c r="BE51" i="1" s="1"/>
  <c r="BD52" i="1"/>
  <c r="BE52" i="1" s="1"/>
  <c r="BD53" i="1"/>
  <c r="BD54" i="1"/>
  <c r="BD55" i="1"/>
  <c r="BE55" i="1" s="1"/>
  <c r="BD56" i="1"/>
  <c r="BE56" i="1" s="1"/>
  <c r="BD57" i="1"/>
  <c r="BD58" i="1"/>
  <c r="BE58" i="1" s="1"/>
  <c r="BD59" i="1"/>
  <c r="BD60" i="1"/>
  <c r="BD61" i="1"/>
  <c r="BD62" i="1"/>
  <c r="BE62" i="1" s="1"/>
  <c r="BD63" i="1"/>
  <c r="BE63" i="1" s="1"/>
  <c r="BD64" i="1"/>
  <c r="BE64" i="1" s="1"/>
  <c r="BD65" i="1"/>
  <c r="BD66" i="1"/>
  <c r="BE66" i="1" s="1"/>
  <c r="BD67" i="1"/>
  <c r="BD68" i="1"/>
  <c r="BE68" i="1" s="1"/>
  <c r="BD69" i="1"/>
  <c r="BD70" i="1"/>
  <c r="BE70" i="1" s="1"/>
  <c r="BD71" i="1"/>
  <c r="BD72" i="1"/>
  <c r="BE72" i="1" s="1"/>
  <c r="BD73" i="1"/>
  <c r="BD74" i="1"/>
  <c r="BE74" i="1" s="1"/>
  <c r="BD75" i="1"/>
  <c r="BE75" i="1" s="1"/>
  <c r="BD76" i="1"/>
  <c r="BE76" i="1" s="1"/>
  <c r="BD77" i="1"/>
  <c r="BD78" i="1"/>
  <c r="BD79" i="1"/>
  <c r="BE79" i="1" s="1"/>
  <c r="BD80" i="1"/>
  <c r="BD81" i="1"/>
  <c r="BD82" i="1"/>
  <c r="BE82" i="1" s="1"/>
  <c r="BD83" i="1"/>
  <c r="BD84" i="1"/>
  <c r="BE84" i="1" s="1"/>
  <c r="BD85" i="1"/>
  <c r="BD86" i="1"/>
  <c r="BE86" i="1" s="1"/>
  <c r="BD87" i="1"/>
  <c r="BE87" i="1" s="1"/>
  <c r="BD88" i="1"/>
  <c r="BE88" i="1" s="1"/>
  <c r="BD89" i="1"/>
  <c r="BD90" i="1"/>
  <c r="BD91" i="1"/>
  <c r="BD92" i="1"/>
  <c r="BE92" i="1" s="1"/>
  <c r="BD93" i="1"/>
  <c r="BD94" i="1"/>
  <c r="BE94" i="1" s="1"/>
  <c r="BD95" i="1"/>
  <c r="BD96" i="1"/>
  <c r="BE96" i="1" s="1"/>
  <c r="BD97" i="1"/>
  <c r="BD98" i="1"/>
  <c r="BE98" i="1" s="1"/>
  <c r="BD99" i="1"/>
  <c r="BE99" i="1" s="1"/>
  <c r="BD100" i="1"/>
  <c r="BE100" i="1" s="1"/>
  <c r="BD101" i="1"/>
  <c r="BD102" i="1"/>
  <c r="BD103" i="1"/>
  <c r="BE103" i="1" s="1"/>
  <c r="BD104" i="1"/>
  <c r="BE104" i="1" s="1"/>
  <c r="BD105" i="1"/>
  <c r="BD106" i="1"/>
  <c r="BE106" i="1" s="1"/>
  <c r="BD107" i="1"/>
  <c r="BD108" i="1"/>
  <c r="BD109" i="1"/>
  <c r="BD110" i="1"/>
  <c r="BE110" i="1" s="1"/>
  <c r="BD111" i="1"/>
  <c r="BE111" i="1" s="1"/>
  <c r="BD112" i="1"/>
  <c r="BE112" i="1" s="1"/>
  <c r="BD113" i="1"/>
  <c r="BD114" i="1"/>
  <c r="BE114" i="1" s="1"/>
  <c r="BD115" i="1"/>
  <c r="BD116" i="1"/>
  <c r="BE116" i="1" s="1"/>
  <c r="BD117" i="1"/>
  <c r="BD118" i="1"/>
  <c r="BE118" i="1" s="1"/>
  <c r="BD119" i="1"/>
  <c r="BD120" i="1"/>
  <c r="BE120" i="1" s="1"/>
  <c r="BD121" i="1"/>
  <c r="BD122" i="1"/>
  <c r="BE122" i="1" s="1"/>
  <c r="BD123" i="1"/>
  <c r="BE123" i="1" s="1"/>
  <c r="BD124" i="1"/>
  <c r="BE124" i="1" s="1"/>
  <c r="BD125" i="1"/>
  <c r="BD126" i="1"/>
  <c r="BD127" i="1"/>
  <c r="BE127" i="1" s="1"/>
  <c r="BD128" i="1"/>
  <c r="BD129" i="1"/>
  <c r="BD130" i="1"/>
  <c r="BE130" i="1" s="1"/>
  <c r="BD131" i="1"/>
  <c r="BD132" i="1"/>
  <c r="BE132" i="1" s="1"/>
  <c r="BD133" i="1"/>
  <c r="BD134" i="1"/>
  <c r="BE134" i="1" s="1"/>
  <c r="BD135" i="1"/>
  <c r="BE135" i="1" s="1"/>
  <c r="BD136" i="1"/>
  <c r="BE136" i="1" s="1"/>
  <c r="BD137" i="1"/>
  <c r="BD138" i="1"/>
  <c r="BD139" i="1"/>
  <c r="BD140" i="1"/>
  <c r="BE140" i="1" s="1"/>
  <c r="BD141" i="1"/>
  <c r="BD142" i="1"/>
  <c r="BE142" i="1" s="1"/>
  <c r="BD143" i="1"/>
  <c r="BD144" i="1"/>
  <c r="BE144" i="1" s="1"/>
  <c r="BD145" i="1"/>
  <c r="BD146" i="1"/>
  <c r="BE146" i="1" s="1"/>
  <c r="BD147" i="1"/>
  <c r="BE147" i="1" s="1"/>
  <c r="BD148" i="1"/>
  <c r="BE148" i="1" s="1"/>
  <c r="BD149" i="1"/>
  <c r="BD150" i="1"/>
  <c r="BD151" i="1"/>
  <c r="BE151" i="1" s="1"/>
  <c r="BD152" i="1"/>
  <c r="BE152" i="1" s="1"/>
  <c r="BD153" i="1"/>
  <c r="BD154" i="1"/>
  <c r="BE154" i="1" s="1"/>
  <c r="BD155" i="1"/>
  <c r="BD156" i="1"/>
  <c r="BD157" i="1"/>
  <c r="BD158" i="1"/>
  <c r="BE158" i="1" s="1"/>
  <c r="BD159" i="1"/>
  <c r="BE159" i="1" s="1"/>
  <c r="BD160" i="1"/>
  <c r="BE160" i="1" s="1"/>
  <c r="BD161" i="1"/>
  <c r="BD162" i="1"/>
  <c r="BE162" i="1" s="1"/>
  <c r="BD163" i="1"/>
  <c r="BD164" i="1"/>
  <c r="BE164" i="1" s="1"/>
  <c r="BD165" i="1"/>
  <c r="BD166" i="1"/>
  <c r="BE166" i="1" s="1"/>
  <c r="BD167" i="1"/>
  <c r="BD168" i="1"/>
  <c r="BE168" i="1" s="1"/>
  <c r="BD169" i="1"/>
  <c r="BD170" i="1"/>
  <c r="BE170" i="1" s="1"/>
  <c r="BD171" i="1"/>
  <c r="BE171" i="1" s="1"/>
  <c r="BD172" i="1"/>
  <c r="BE172" i="1" s="1"/>
  <c r="BD173" i="1"/>
  <c r="BD174" i="1"/>
  <c r="BD175" i="1"/>
  <c r="BE175" i="1" s="1"/>
  <c r="BD176" i="1"/>
  <c r="BD177" i="1"/>
  <c r="BD178" i="1"/>
  <c r="BE178" i="1" s="1"/>
  <c r="BD179" i="1"/>
  <c r="BD180" i="1"/>
  <c r="BE180" i="1" s="1"/>
  <c r="BD181" i="1"/>
  <c r="BD182" i="1"/>
  <c r="BE182" i="1" s="1"/>
  <c r="BD183" i="1"/>
  <c r="BE183" i="1" s="1"/>
  <c r="BD184" i="1"/>
  <c r="BE184" i="1" s="1"/>
  <c r="BD185" i="1"/>
  <c r="BD186" i="1"/>
  <c r="BD187" i="1"/>
  <c r="BD188" i="1"/>
  <c r="BE188" i="1" s="1"/>
  <c r="BD189" i="1"/>
  <c r="BD190" i="1"/>
  <c r="BE190" i="1" s="1"/>
  <c r="BD191" i="1"/>
  <c r="BD192" i="1"/>
  <c r="BE192" i="1" s="1"/>
  <c r="BD193" i="1"/>
  <c r="BD194" i="1"/>
  <c r="BE194" i="1" s="1"/>
  <c r="BD195" i="1"/>
  <c r="BE195" i="1" s="1"/>
  <c r="BD196" i="1"/>
  <c r="BE196" i="1" s="1"/>
  <c r="BD197" i="1"/>
  <c r="BD198" i="1"/>
  <c r="BD199" i="1"/>
  <c r="BE199" i="1" s="1"/>
  <c r="BD200" i="1"/>
  <c r="BE200" i="1" s="1"/>
  <c r="BD201" i="1"/>
  <c r="BD202" i="1"/>
  <c r="BE202" i="1" s="1"/>
  <c r="BD203" i="1"/>
  <c r="BD5" i="1"/>
  <c r="BE5" i="1" s="1"/>
  <c r="BD4" i="1"/>
  <c r="BE4" i="1" s="1"/>
  <c r="BM4" i="1"/>
  <c r="BM40" i="1"/>
  <c r="BM52" i="1"/>
  <c r="BM64" i="1"/>
  <c r="BM76" i="1"/>
  <c r="BM112" i="1"/>
  <c r="BM124" i="1"/>
  <c r="BM136" i="1"/>
  <c r="BM148" i="1"/>
  <c r="BM184" i="1"/>
  <c r="BM196" i="1"/>
  <c r="BK21" i="1"/>
  <c r="BK45" i="1"/>
  <c r="BK117" i="1"/>
  <c r="BK189" i="1"/>
  <c r="BK3" i="1"/>
  <c r="BI11" i="1"/>
  <c r="BI23" i="1"/>
  <c r="BI71" i="1"/>
  <c r="BI83" i="1"/>
  <c r="BI95" i="1"/>
  <c r="BI143" i="1"/>
  <c r="BI155" i="1"/>
  <c r="BI167" i="1"/>
  <c r="BG6" i="1"/>
  <c r="BG8" i="1"/>
  <c r="BG11" i="1"/>
  <c r="BG12" i="1"/>
  <c r="BG15" i="1"/>
  <c r="BG16" i="1"/>
  <c r="BG18" i="1"/>
  <c r="BG20" i="1"/>
  <c r="BG23" i="1"/>
  <c r="BG24" i="1"/>
  <c r="BG28" i="1"/>
  <c r="BG31" i="1"/>
  <c r="BG32" i="1"/>
  <c r="BG33" i="1"/>
  <c r="BG35" i="1"/>
  <c r="BG36" i="1"/>
  <c r="BG40" i="1"/>
  <c r="BG44" i="1"/>
  <c r="BG47" i="1"/>
  <c r="BG48" i="1"/>
  <c r="BG51" i="1"/>
  <c r="BG52" i="1"/>
  <c r="BG54" i="1"/>
  <c r="BG56" i="1"/>
  <c r="BG59" i="1"/>
  <c r="BG60" i="1"/>
  <c r="BG63" i="1"/>
  <c r="BG64" i="1"/>
  <c r="BG65" i="1"/>
  <c r="BG66" i="1"/>
  <c r="BG67" i="1"/>
  <c r="BG68" i="1"/>
  <c r="BG71" i="1"/>
  <c r="BG72" i="1"/>
  <c r="BG76" i="1"/>
  <c r="BG78" i="1"/>
  <c r="BG80" i="1"/>
  <c r="BG83" i="1"/>
  <c r="BG84" i="1"/>
  <c r="BG87" i="1"/>
  <c r="BG88" i="1"/>
  <c r="BG90" i="1"/>
  <c r="BG92" i="1"/>
  <c r="BG95" i="1"/>
  <c r="BG96" i="1"/>
  <c r="BG100" i="1"/>
  <c r="BG103" i="1"/>
  <c r="BG104" i="1"/>
  <c r="BG105" i="1"/>
  <c r="BG108" i="1"/>
  <c r="BG112" i="1"/>
  <c r="BG116" i="1"/>
  <c r="BG119" i="1"/>
  <c r="BG120" i="1"/>
  <c r="BG123" i="1"/>
  <c r="BG124" i="1"/>
  <c r="BG125" i="1"/>
  <c r="BG128" i="1"/>
  <c r="BG131" i="1"/>
  <c r="BG132" i="1"/>
  <c r="BG136" i="1"/>
  <c r="BG138" i="1"/>
  <c r="BG139" i="1"/>
  <c r="BG140" i="1"/>
  <c r="BG143" i="1"/>
  <c r="BG144" i="1"/>
  <c r="BG147" i="1"/>
  <c r="BG148" i="1"/>
  <c r="BG152" i="1"/>
  <c r="BG155" i="1"/>
  <c r="BG156" i="1"/>
  <c r="BG159" i="1"/>
  <c r="BG160" i="1"/>
  <c r="BG161" i="1"/>
  <c r="BG164" i="1"/>
  <c r="BG167" i="1"/>
  <c r="BG168" i="1"/>
  <c r="BG172" i="1"/>
  <c r="BG176" i="1"/>
  <c r="BG177" i="1"/>
  <c r="BG179" i="1"/>
  <c r="BG180" i="1"/>
  <c r="BG184" i="1"/>
  <c r="BG188" i="1"/>
  <c r="BG191" i="1"/>
  <c r="BG192" i="1"/>
  <c r="BG195" i="1"/>
  <c r="BG196" i="1"/>
  <c r="BG197" i="1"/>
  <c r="BG198" i="1"/>
  <c r="BG199" i="1"/>
  <c r="BG200" i="1"/>
  <c r="BG203" i="1"/>
  <c r="BG4" i="1"/>
  <c r="BE8" i="1"/>
  <c r="BE9" i="1"/>
  <c r="BE11" i="1"/>
  <c r="BE12" i="1"/>
  <c r="BE13" i="1"/>
  <c r="BE17" i="1"/>
  <c r="BE19" i="1"/>
  <c r="BE21" i="1"/>
  <c r="BE23" i="1"/>
  <c r="BE25" i="1"/>
  <c r="BE29" i="1"/>
  <c r="BE30" i="1"/>
  <c r="BE32" i="1"/>
  <c r="BE33" i="1"/>
  <c r="BE35" i="1"/>
  <c r="BE37" i="1"/>
  <c r="BE41" i="1"/>
  <c r="BE42" i="1"/>
  <c r="BE43" i="1"/>
  <c r="BE45" i="1"/>
  <c r="BE47" i="1"/>
  <c r="BE49" i="1"/>
  <c r="BE53" i="1"/>
  <c r="BE54" i="1"/>
  <c r="BE57" i="1"/>
  <c r="BE59" i="1"/>
  <c r="BE60" i="1"/>
  <c r="BE61" i="1"/>
  <c r="BE65" i="1"/>
  <c r="BE67" i="1"/>
  <c r="BE69" i="1"/>
  <c r="BE71" i="1"/>
  <c r="BE73" i="1"/>
  <c r="BE77" i="1"/>
  <c r="BE78" i="1"/>
  <c r="BE80" i="1"/>
  <c r="BE81" i="1"/>
  <c r="BE83" i="1"/>
  <c r="BE85" i="1"/>
  <c r="BE89" i="1"/>
  <c r="BE90" i="1"/>
  <c r="BE91" i="1"/>
  <c r="BE93" i="1"/>
  <c r="BE95" i="1"/>
  <c r="BE97" i="1"/>
  <c r="BE101" i="1"/>
  <c r="BE102" i="1"/>
  <c r="BE105" i="1"/>
  <c r="BE107" i="1"/>
  <c r="BE108" i="1"/>
  <c r="BE109" i="1"/>
  <c r="BE113" i="1"/>
  <c r="BE115" i="1"/>
  <c r="BE117" i="1"/>
  <c r="BE119" i="1"/>
  <c r="BE121" i="1"/>
  <c r="BE125" i="1"/>
  <c r="BE126" i="1"/>
  <c r="BE128" i="1"/>
  <c r="BE129" i="1"/>
  <c r="BE131" i="1"/>
  <c r="BE133" i="1"/>
  <c r="BE137" i="1"/>
  <c r="BE138" i="1"/>
  <c r="BE139" i="1"/>
  <c r="BE141" i="1"/>
  <c r="BE143" i="1"/>
  <c r="BE145" i="1"/>
  <c r="BE149" i="1"/>
  <c r="BE150" i="1"/>
  <c r="BE153" i="1"/>
  <c r="BE155" i="1"/>
  <c r="BE156" i="1"/>
  <c r="BE157" i="1"/>
  <c r="BE161" i="1"/>
  <c r="BE163" i="1"/>
  <c r="BE165" i="1"/>
  <c r="BE167" i="1"/>
  <c r="BE169" i="1"/>
  <c r="BE173" i="1"/>
  <c r="BE174" i="1"/>
  <c r="BE176" i="1"/>
  <c r="BE177" i="1"/>
  <c r="BE179" i="1"/>
  <c r="BE181" i="1"/>
  <c r="BE185" i="1"/>
  <c r="BE186" i="1"/>
  <c r="BE187" i="1"/>
  <c r="BE189" i="1"/>
  <c r="BE191" i="1"/>
  <c r="BE193" i="1"/>
  <c r="BE197" i="1"/>
  <c r="BE198" i="1"/>
  <c r="BE201" i="1"/>
  <c r="BE203" i="1"/>
  <c r="BD3" i="1"/>
  <c r="BE3" i="1" s="1"/>
  <c r="BL4" i="1"/>
  <c r="BL5" i="1"/>
  <c r="BM5" i="1" s="1"/>
  <c r="BL6" i="1"/>
  <c r="BM6" i="1" s="1"/>
  <c r="BL7" i="1"/>
  <c r="BM7" i="1" s="1"/>
  <c r="BL8" i="1"/>
  <c r="BM8" i="1" s="1"/>
  <c r="BL9" i="1"/>
  <c r="BM9" i="1" s="1"/>
  <c r="BL10" i="1"/>
  <c r="BM10" i="1" s="1"/>
  <c r="BL11" i="1"/>
  <c r="BM11" i="1" s="1"/>
  <c r="BL12" i="1"/>
  <c r="BM12" i="1" s="1"/>
  <c r="BL13" i="1"/>
  <c r="BM13" i="1" s="1"/>
  <c r="BL14" i="1"/>
  <c r="BM14" i="1" s="1"/>
  <c r="BL15" i="1"/>
  <c r="BM15" i="1" s="1"/>
  <c r="BL16" i="1"/>
  <c r="BM16" i="1" s="1"/>
  <c r="BL17" i="1"/>
  <c r="BM17" i="1" s="1"/>
  <c r="BL18" i="1"/>
  <c r="BM18" i="1" s="1"/>
  <c r="BL19" i="1"/>
  <c r="BM19" i="1" s="1"/>
  <c r="BL20" i="1"/>
  <c r="BM20" i="1" s="1"/>
  <c r="BL21" i="1"/>
  <c r="BM21" i="1" s="1"/>
  <c r="BL22" i="1"/>
  <c r="BM22" i="1" s="1"/>
  <c r="BL23" i="1"/>
  <c r="BM23" i="1" s="1"/>
  <c r="BL24" i="1"/>
  <c r="BM24" i="1" s="1"/>
  <c r="BL25" i="1"/>
  <c r="BM25" i="1" s="1"/>
  <c r="BL26" i="1"/>
  <c r="BM26" i="1" s="1"/>
  <c r="BL27" i="1"/>
  <c r="BM27" i="1" s="1"/>
  <c r="BL28" i="1"/>
  <c r="BM28" i="1" s="1"/>
  <c r="BL29" i="1"/>
  <c r="BM29" i="1" s="1"/>
  <c r="BL30" i="1"/>
  <c r="BM30" i="1" s="1"/>
  <c r="BL31" i="1"/>
  <c r="BM31" i="1" s="1"/>
  <c r="BL32" i="1"/>
  <c r="BM32" i="1" s="1"/>
  <c r="BL33" i="1"/>
  <c r="BM33" i="1" s="1"/>
  <c r="BL34" i="1"/>
  <c r="BM34" i="1" s="1"/>
  <c r="BL35" i="1"/>
  <c r="BM35" i="1" s="1"/>
  <c r="BL36" i="1"/>
  <c r="BM36" i="1" s="1"/>
  <c r="BL37" i="1"/>
  <c r="BM37" i="1" s="1"/>
  <c r="BL38" i="1"/>
  <c r="BM38" i="1" s="1"/>
  <c r="BL39" i="1"/>
  <c r="BM39" i="1" s="1"/>
  <c r="BL40" i="1"/>
  <c r="BL41" i="1"/>
  <c r="BM41" i="1" s="1"/>
  <c r="BL42" i="1"/>
  <c r="BM42" i="1" s="1"/>
  <c r="BL43" i="1"/>
  <c r="BM43" i="1" s="1"/>
  <c r="BL44" i="1"/>
  <c r="BM44" i="1" s="1"/>
  <c r="BL45" i="1"/>
  <c r="BM45" i="1" s="1"/>
  <c r="BL46" i="1"/>
  <c r="BM46" i="1" s="1"/>
  <c r="BL47" i="1"/>
  <c r="BM47" i="1" s="1"/>
  <c r="BL48" i="1"/>
  <c r="BM48" i="1" s="1"/>
  <c r="BL49" i="1"/>
  <c r="BM49" i="1" s="1"/>
  <c r="BL50" i="1"/>
  <c r="BM50" i="1" s="1"/>
  <c r="BL51" i="1"/>
  <c r="BM51" i="1" s="1"/>
  <c r="BL52" i="1"/>
  <c r="BL53" i="1"/>
  <c r="BM53" i="1" s="1"/>
  <c r="BL54" i="1"/>
  <c r="BM54" i="1" s="1"/>
  <c r="BL55" i="1"/>
  <c r="BM55" i="1" s="1"/>
  <c r="BL56" i="1"/>
  <c r="BM56" i="1" s="1"/>
  <c r="BL57" i="1"/>
  <c r="BM57" i="1" s="1"/>
  <c r="BL58" i="1"/>
  <c r="BM58" i="1" s="1"/>
  <c r="BL59" i="1"/>
  <c r="BM59" i="1" s="1"/>
  <c r="BL60" i="1"/>
  <c r="BM60" i="1" s="1"/>
  <c r="BL61" i="1"/>
  <c r="BM61" i="1" s="1"/>
  <c r="BL62" i="1"/>
  <c r="BM62" i="1" s="1"/>
  <c r="BL63" i="1"/>
  <c r="BM63" i="1" s="1"/>
  <c r="BL64" i="1"/>
  <c r="BL65" i="1"/>
  <c r="BM65" i="1" s="1"/>
  <c r="BL66" i="1"/>
  <c r="BM66" i="1" s="1"/>
  <c r="BL67" i="1"/>
  <c r="BM67" i="1" s="1"/>
  <c r="BL68" i="1"/>
  <c r="BM68" i="1" s="1"/>
  <c r="BL69" i="1"/>
  <c r="BM69" i="1" s="1"/>
  <c r="BL70" i="1"/>
  <c r="BM70" i="1" s="1"/>
  <c r="BL71" i="1"/>
  <c r="BM71" i="1" s="1"/>
  <c r="BL72" i="1"/>
  <c r="BM72" i="1" s="1"/>
  <c r="BL73" i="1"/>
  <c r="BM73" i="1" s="1"/>
  <c r="BL74" i="1"/>
  <c r="BM74" i="1" s="1"/>
  <c r="BL75" i="1"/>
  <c r="BM75" i="1" s="1"/>
  <c r="BL76" i="1"/>
  <c r="BL77" i="1"/>
  <c r="BM77" i="1" s="1"/>
  <c r="BL78" i="1"/>
  <c r="BM78" i="1" s="1"/>
  <c r="BL79" i="1"/>
  <c r="BM79" i="1" s="1"/>
  <c r="BL80" i="1"/>
  <c r="BM80" i="1" s="1"/>
  <c r="BL81" i="1"/>
  <c r="BM81" i="1" s="1"/>
  <c r="BL82" i="1"/>
  <c r="BM82" i="1" s="1"/>
  <c r="BL83" i="1"/>
  <c r="BM83" i="1" s="1"/>
  <c r="BL84" i="1"/>
  <c r="BM84" i="1" s="1"/>
  <c r="BL85" i="1"/>
  <c r="BM85" i="1" s="1"/>
  <c r="BL86" i="1"/>
  <c r="BM86" i="1" s="1"/>
  <c r="BL87" i="1"/>
  <c r="BM87" i="1" s="1"/>
  <c r="BL88" i="1"/>
  <c r="BM88" i="1" s="1"/>
  <c r="BL89" i="1"/>
  <c r="BM89" i="1" s="1"/>
  <c r="BL90" i="1"/>
  <c r="BM90" i="1" s="1"/>
  <c r="BL91" i="1"/>
  <c r="BM91" i="1" s="1"/>
  <c r="BL92" i="1"/>
  <c r="BM92" i="1" s="1"/>
  <c r="BL93" i="1"/>
  <c r="BM93" i="1" s="1"/>
  <c r="BL94" i="1"/>
  <c r="BM94" i="1" s="1"/>
  <c r="BL95" i="1"/>
  <c r="BM95" i="1" s="1"/>
  <c r="BL96" i="1"/>
  <c r="BM96" i="1" s="1"/>
  <c r="BL97" i="1"/>
  <c r="BM97" i="1" s="1"/>
  <c r="BL98" i="1"/>
  <c r="BM98" i="1" s="1"/>
  <c r="BL99" i="1"/>
  <c r="BM99" i="1" s="1"/>
  <c r="BL100" i="1"/>
  <c r="BM100" i="1" s="1"/>
  <c r="BL101" i="1"/>
  <c r="BM101" i="1" s="1"/>
  <c r="BL102" i="1"/>
  <c r="BM102" i="1" s="1"/>
  <c r="BL103" i="1"/>
  <c r="BM103" i="1" s="1"/>
  <c r="BL104" i="1"/>
  <c r="BM104" i="1" s="1"/>
  <c r="BL105" i="1"/>
  <c r="BM105" i="1" s="1"/>
  <c r="BL106" i="1"/>
  <c r="BM106" i="1" s="1"/>
  <c r="BL107" i="1"/>
  <c r="BM107" i="1" s="1"/>
  <c r="BL108" i="1"/>
  <c r="BM108" i="1" s="1"/>
  <c r="BL109" i="1"/>
  <c r="BM109" i="1" s="1"/>
  <c r="BL110" i="1"/>
  <c r="BM110" i="1" s="1"/>
  <c r="BL111" i="1"/>
  <c r="BM111" i="1" s="1"/>
  <c r="BL112" i="1"/>
  <c r="BL113" i="1"/>
  <c r="BM113" i="1" s="1"/>
  <c r="BL114" i="1"/>
  <c r="BM114" i="1" s="1"/>
  <c r="BL115" i="1"/>
  <c r="BM115" i="1" s="1"/>
  <c r="BL116" i="1"/>
  <c r="BM116" i="1" s="1"/>
  <c r="BL117" i="1"/>
  <c r="BM117" i="1" s="1"/>
  <c r="BL118" i="1"/>
  <c r="BM118" i="1" s="1"/>
  <c r="BL119" i="1"/>
  <c r="BM119" i="1" s="1"/>
  <c r="BL120" i="1"/>
  <c r="BM120" i="1" s="1"/>
  <c r="BL121" i="1"/>
  <c r="BM121" i="1" s="1"/>
  <c r="BL122" i="1"/>
  <c r="BM122" i="1" s="1"/>
  <c r="BL123" i="1"/>
  <c r="BM123" i="1" s="1"/>
  <c r="BL124" i="1"/>
  <c r="BL125" i="1"/>
  <c r="BM125" i="1" s="1"/>
  <c r="BL126" i="1"/>
  <c r="BM126" i="1" s="1"/>
  <c r="BL127" i="1"/>
  <c r="BM127" i="1" s="1"/>
  <c r="BL128" i="1"/>
  <c r="BM128" i="1" s="1"/>
  <c r="BL129" i="1"/>
  <c r="BM129" i="1" s="1"/>
  <c r="BL130" i="1"/>
  <c r="BM130" i="1" s="1"/>
  <c r="BL131" i="1"/>
  <c r="BM131" i="1" s="1"/>
  <c r="BL132" i="1"/>
  <c r="BM132" i="1" s="1"/>
  <c r="BL133" i="1"/>
  <c r="BM133" i="1" s="1"/>
  <c r="BL134" i="1"/>
  <c r="BM134" i="1" s="1"/>
  <c r="BL135" i="1"/>
  <c r="BM135" i="1" s="1"/>
  <c r="BL136" i="1"/>
  <c r="BL137" i="1"/>
  <c r="BM137" i="1" s="1"/>
  <c r="BL138" i="1"/>
  <c r="BM138" i="1" s="1"/>
  <c r="BL139" i="1"/>
  <c r="BM139" i="1" s="1"/>
  <c r="BL140" i="1"/>
  <c r="BM140" i="1" s="1"/>
  <c r="BL141" i="1"/>
  <c r="BM141" i="1" s="1"/>
  <c r="BL142" i="1"/>
  <c r="BM142" i="1" s="1"/>
  <c r="BL143" i="1"/>
  <c r="BM143" i="1" s="1"/>
  <c r="BL144" i="1"/>
  <c r="BM144" i="1" s="1"/>
  <c r="BL145" i="1"/>
  <c r="BM145" i="1" s="1"/>
  <c r="BL146" i="1"/>
  <c r="BM146" i="1" s="1"/>
  <c r="BL147" i="1"/>
  <c r="BM147" i="1" s="1"/>
  <c r="BL148" i="1"/>
  <c r="BL149" i="1"/>
  <c r="BM149" i="1" s="1"/>
  <c r="BL150" i="1"/>
  <c r="BM150" i="1" s="1"/>
  <c r="BL151" i="1"/>
  <c r="BM151" i="1" s="1"/>
  <c r="BL152" i="1"/>
  <c r="BM152" i="1" s="1"/>
  <c r="BL153" i="1"/>
  <c r="BM153" i="1" s="1"/>
  <c r="BL154" i="1"/>
  <c r="BM154" i="1" s="1"/>
  <c r="BL155" i="1"/>
  <c r="BM155" i="1" s="1"/>
  <c r="BL156" i="1"/>
  <c r="BM156" i="1" s="1"/>
  <c r="BL157" i="1"/>
  <c r="BM157" i="1" s="1"/>
  <c r="BL158" i="1"/>
  <c r="BM158" i="1" s="1"/>
  <c r="BL159" i="1"/>
  <c r="BM159" i="1" s="1"/>
  <c r="BL160" i="1"/>
  <c r="BM160" i="1" s="1"/>
  <c r="BL161" i="1"/>
  <c r="BM161" i="1" s="1"/>
  <c r="BL162" i="1"/>
  <c r="BM162" i="1" s="1"/>
  <c r="BL163" i="1"/>
  <c r="BM163" i="1" s="1"/>
  <c r="BL164" i="1"/>
  <c r="BM164" i="1" s="1"/>
  <c r="BL165" i="1"/>
  <c r="BM165" i="1" s="1"/>
  <c r="BL166" i="1"/>
  <c r="BM166" i="1" s="1"/>
  <c r="BL167" i="1"/>
  <c r="BM167" i="1" s="1"/>
  <c r="BL168" i="1"/>
  <c r="BM168" i="1" s="1"/>
  <c r="BL169" i="1"/>
  <c r="BM169" i="1" s="1"/>
  <c r="BL170" i="1"/>
  <c r="BM170" i="1" s="1"/>
  <c r="BL171" i="1"/>
  <c r="BM171" i="1" s="1"/>
  <c r="BL172" i="1"/>
  <c r="BM172" i="1" s="1"/>
  <c r="BL173" i="1"/>
  <c r="BM173" i="1" s="1"/>
  <c r="BL174" i="1"/>
  <c r="BM174" i="1" s="1"/>
  <c r="BL175" i="1"/>
  <c r="BM175" i="1" s="1"/>
  <c r="BL176" i="1"/>
  <c r="BM176" i="1" s="1"/>
  <c r="BL177" i="1"/>
  <c r="BM177" i="1" s="1"/>
  <c r="BL178" i="1"/>
  <c r="BM178" i="1" s="1"/>
  <c r="BL179" i="1"/>
  <c r="BM179" i="1" s="1"/>
  <c r="BL180" i="1"/>
  <c r="BM180" i="1" s="1"/>
  <c r="BL181" i="1"/>
  <c r="BM181" i="1" s="1"/>
  <c r="BL182" i="1"/>
  <c r="BM182" i="1" s="1"/>
  <c r="BL183" i="1"/>
  <c r="BM183" i="1" s="1"/>
  <c r="BL184" i="1"/>
  <c r="BL185" i="1"/>
  <c r="BM185" i="1" s="1"/>
  <c r="BL186" i="1"/>
  <c r="BM186" i="1" s="1"/>
  <c r="BL187" i="1"/>
  <c r="BM187" i="1" s="1"/>
  <c r="BL188" i="1"/>
  <c r="BM188" i="1" s="1"/>
  <c r="BL189" i="1"/>
  <c r="BM189" i="1" s="1"/>
  <c r="BL190" i="1"/>
  <c r="BM190" i="1" s="1"/>
  <c r="BL191" i="1"/>
  <c r="BM191" i="1" s="1"/>
  <c r="BL192" i="1"/>
  <c r="BM192" i="1" s="1"/>
  <c r="BL193" i="1"/>
  <c r="BM193" i="1" s="1"/>
  <c r="BL194" i="1"/>
  <c r="BM194" i="1" s="1"/>
  <c r="BL195" i="1"/>
  <c r="BM195" i="1" s="1"/>
  <c r="BL196" i="1"/>
  <c r="BL197" i="1"/>
  <c r="BM197" i="1" s="1"/>
  <c r="BL198" i="1"/>
  <c r="BM198" i="1" s="1"/>
  <c r="BL199" i="1"/>
  <c r="BM199" i="1" s="1"/>
  <c r="BL200" i="1"/>
  <c r="BM200" i="1" s="1"/>
  <c r="BL201" i="1"/>
  <c r="BM201" i="1" s="1"/>
  <c r="BL202" i="1"/>
  <c r="BM202" i="1" s="1"/>
  <c r="BL203" i="1"/>
  <c r="BM203" i="1" s="1"/>
  <c r="BL3" i="1"/>
  <c r="BM3" i="1" s="1"/>
  <c r="BJ4" i="1"/>
  <c r="BK4" i="1" s="1"/>
  <c r="BJ5" i="1"/>
  <c r="BK5" i="1" s="1"/>
  <c r="BJ6" i="1"/>
  <c r="BK6" i="1" s="1"/>
  <c r="BJ7" i="1"/>
  <c r="BK7" i="1" s="1"/>
  <c r="BJ8" i="1"/>
  <c r="BK8" i="1" s="1"/>
  <c r="BJ9" i="1"/>
  <c r="BK9" i="1" s="1"/>
  <c r="BJ10" i="1"/>
  <c r="BK10" i="1" s="1"/>
  <c r="BJ11" i="1"/>
  <c r="BK11" i="1" s="1"/>
  <c r="BJ12" i="1"/>
  <c r="BK12" i="1" s="1"/>
  <c r="BJ13" i="1"/>
  <c r="BK13" i="1" s="1"/>
  <c r="BJ14" i="1"/>
  <c r="BK14" i="1" s="1"/>
  <c r="BJ15" i="1"/>
  <c r="BK15" i="1" s="1"/>
  <c r="BJ16" i="1"/>
  <c r="BK16" i="1" s="1"/>
  <c r="BJ17" i="1"/>
  <c r="BK17" i="1" s="1"/>
  <c r="BJ18" i="1"/>
  <c r="BK18" i="1" s="1"/>
  <c r="BJ19" i="1"/>
  <c r="BK19" i="1" s="1"/>
  <c r="BJ20" i="1"/>
  <c r="BK20" i="1" s="1"/>
  <c r="BJ21" i="1"/>
  <c r="BJ22" i="1"/>
  <c r="BK22" i="1" s="1"/>
  <c r="BJ23" i="1"/>
  <c r="BK23" i="1" s="1"/>
  <c r="BJ24" i="1"/>
  <c r="BK24" i="1" s="1"/>
  <c r="BJ25" i="1"/>
  <c r="BK25" i="1" s="1"/>
  <c r="BJ26" i="1"/>
  <c r="BK26" i="1" s="1"/>
  <c r="BJ27" i="1"/>
  <c r="BK27" i="1" s="1"/>
  <c r="BJ28" i="1"/>
  <c r="BK28" i="1" s="1"/>
  <c r="BJ29" i="1"/>
  <c r="BK29" i="1" s="1"/>
  <c r="BJ30" i="1"/>
  <c r="BK30" i="1" s="1"/>
  <c r="BJ31" i="1"/>
  <c r="BK31" i="1" s="1"/>
  <c r="BJ32" i="1"/>
  <c r="BK32" i="1" s="1"/>
  <c r="BJ33" i="1"/>
  <c r="BK33" i="1" s="1"/>
  <c r="BJ34" i="1"/>
  <c r="BK34" i="1" s="1"/>
  <c r="BJ35" i="1"/>
  <c r="BK35" i="1" s="1"/>
  <c r="BJ36" i="1"/>
  <c r="BK36" i="1" s="1"/>
  <c r="BJ37" i="1"/>
  <c r="BK37" i="1" s="1"/>
  <c r="BJ38" i="1"/>
  <c r="BK38" i="1" s="1"/>
  <c r="BJ39" i="1"/>
  <c r="BK39" i="1" s="1"/>
  <c r="BJ40" i="1"/>
  <c r="BK40" i="1" s="1"/>
  <c r="BJ41" i="1"/>
  <c r="BK41" i="1" s="1"/>
  <c r="BJ42" i="1"/>
  <c r="BK42" i="1" s="1"/>
  <c r="BJ43" i="1"/>
  <c r="BK43" i="1" s="1"/>
  <c r="BJ44" i="1"/>
  <c r="BK44" i="1" s="1"/>
  <c r="BJ45" i="1"/>
  <c r="BJ46" i="1"/>
  <c r="BK46" i="1" s="1"/>
  <c r="BJ47" i="1"/>
  <c r="BK47" i="1" s="1"/>
  <c r="BJ48" i="1"/>
  <c r="BK48" i="1" s="1"/>
  <c r="BJ49" i="1"/>
  <c r="BK49" i="1" s="1"/>
  <c r="BJ50" i="1"/>
  <c r="BK50" i="1" s="1"/>
  <c r="BJ51" i="1"/>
  <c r="BK51" i="1" s="1"/>
  <c r="BJ52" i="1"/>
  <c r="BK52" i="1" s="1"/>
  <c r="BJ53" i="1"/>
  <c r="BK53" i="1" s="1"/>
  <c r="BJ54" i="1"/>
  <c r="BK54" i="1" s="1"/>
  <c r="BJ55" i="1"/>
  <c r="BK55" i="1" s="1"/>
  <c r="BJ56" i="1"/>
  <c r="BK56" i="1" s="1"/>
  <c r="BJ57" i="1"/>
  <c r="BK57" i="1" s="1"/>
  <c r="BJ58" i="1"/>
  <c r="BK58" i="1" s="1"/>
  <c r="BJ59" i="1"/>
  <c r="BK59" i="1" s="1"/>
  <c r="BJ60" i="1"/>
  <c r="BK60" i="1" s="1"/>
  <c r="BJ61" i="1"/>
  <c r="BK61" i="1" s="1"/>
  <c r="BJ62" i="1"/>
  <c r="BK62" i="1" s="1"/>
  <c r="BJ63" i="1"/>
  <c r="BK63" i="1" s="1"/>
  <c r="BJ64" i="1"/>
  <c r="BK64" i="1" s="1"/>
  <c r="BJ65" i="1"/>
  <c r="BK65" i="1" s="1"/>
  <c r="BJ66" i="1"/>
  <c r="BK66" i="1" s="1"/>
  <c r="BJ67" i="1"/>
  <c r="BK67" i="1" s="1"/>
  <c r="BJ68" i="1"/>
  <c r="BK68" i="1" s="1"/>
  <c r="BJ69" i="1"/>
  <c r="BK69" i="1" s="1"/>
  <c r="BJ70" i="1"/>
  <c r="BK70" i="1" s="1"/>
  <c r="BJ71" i="1"/>
  <c r="BK71" i="1" s="1"/>
  <c r="BJ72" i="1"/>
  <c r="BK72" i="1" s="1"/>
  <c r="BJ73" i="1"/>
  <c r="BK73" i="1" s="1"/>
  <c r="BJ74" i="1"/>
  <c r="BK74" i="1" s="1"/>
  <c r="BJ75" i="1"/>
  <c r="BK75" i="1" s="1"/>
  <c r="BJ76" i="1"/>
  <c r="BK76" i="1" s="1"/>
  <c r="BJ77" i="1"/>
  <c r="BK77" i="1" s="1"/>
  <c r="BJ78" i="1"/>
  <c r="BK78" i="1" s="1"/>
  <c r="BJ79" i="1"/>
  <c r="BK79" i="1" s="1"/>
  <c r="BJ80" i="1"/>
  <c r="BK80" i="1" s="1"/>
  <c r="BJ81" i="1"/>
  <c r="BK81" i="1" s="1"/>
  <c r="BJ82" i="1"/>
  <c r="BK82" i="1" s="1"/>
  <c r="BJ83" i="1"/>
  <c r="BK83" i="1" s="1"/>
  <c r="BJ84" i="1"/>
  <c r="BK84" i="1" s="1"/>
  <c r="BJ85" i="1"/>
  <c r="BK85" i="1" s="1"/>
  <c r="BJ86" i="1"/>
  <c r="BK86" i="1" s="1"/>
  <c r="BJ87" i="1"/>
  <c r="BK87" i="1" s="1"/>
  <c r="BJ88" i="1"/>
  <c r="BK88" i="1" s="1"/>
  <c r="BJ89" i="1"/>
  <c r="BK89" i="1" s="1"/>
  <c r="BJ90" i="1"/>
  <c r="BK90" i="1" s="1"/>
  <c r="BJ91" i="1"/>
  <c r="BK91" i="1" s="1"/>
  <c r="BJ92" i="1"/>
  <c r="BK92" i="1" s="1"/>
  <c r="BJ93" i="1"/>
  <c r="BK93" i="1" s="1"/>
  <c r="BJ94" i="1"/>
  <c r="BK94" i="1" s="1"/>
  <c r="BJ95" i="1"/>
  <c r="BK95" i="1" s="1"/>
  <c r="BJ96" i="1"/>
  <c r="BK96" i="1" s="1"/>
  <c r="BJ97" i="1"/>
  <c r="BK97" i="1" s="1"/>
  <c r="BJ98" i="1"/>
  <c r="BK98" i="1" s="1"/>
  <c r="BJ99" i="1"/>
  <c r="BK99" i="1" s="1"/>
  <c r="BJ100" i="1"/>
  <c r="BK100" i="1" s="1"/>
  <c r="BJ101" i="1"/>
  <c r="BK101" i="1" s="1"/>
  <c r="BJ102" i="1"/>
  <c r="BK102" i="1" s="1"/>
  <c r="BJ103" i="1"/>
  <c r="BK103" i="1" s="1"/>
  <c r="BJ104" i="1"/>
  <c r="BK104" i="1" s="1"/>
  <c r="BJ105" i="1"/>
  <c r="BK105" i="1" s="1"/>
  <c r="BJ106" i="1"/>
  <c r="BK106" i="1" s="1"/>
  <c r="BJ107" i="1"/>
  <c r="BK107" i="1" s="1"/>
  <c r="BJ108" i="1"/>
  <c r="BK108" i="1" s="1"/>
  <c r="BJ109" i="1"/>
  <c r="BK109" i="1" s="1"/>
  <c r="BJ110" i="1"/>
  <c r="BK110" i="1" s="1"/>
  <c r="BJ111" i="1"/>
  <c r="BK111" i="1" s="1"/>
  <c r="BJ112" i="1"/>
  <c r="BK112" i="1" s="1"/>
  <c r="BJ113" i="1"/>
  <c r="BK113" i="1" s="1"/>
  <c r="BJ114" i="1"/>
  <c r="BK114" i="1" s="1"/>
  <c r="BJ115" i="1"/>
  <c r="BK115" i="1" s="1"/>
  <c r="BJ116" i="1"/>
  <c r="BK116" i="1" s="1"/>
  <c r="BJ117" i="1"/>
  <c r="BJ118" i="1"/>
  <c r="BK118" i="1" s="1"/>
  <c r="BJ119" i="1"/>
  <c r="BK119" i="1" s="1"/>
  <c r="BJ120" i="1"/>
  <c r="BK120" i="1" s="1"/>
  <c r="BJ121" i="1"/>
  <c r="BK121" i="1" s="1"/>
  <c r="BJ122" i="1"/>
  <c r="BK122" i="1" s="1"/>
  <c r="BJ123" i="1"/>
  <c r="BK123" i="1" s="1"/>
  <c r="BJ124" i="1"/>
  <c r="BK124" i="1" s="1"/>
  <c r="BJ125" i="1"/>
  <c r="BK125" i="1" s="1"/>
  <c r="BJ126" i="1"/>
  <c r="BK126" i="1" s="1"/>
  <c r="BJ127" i="1"/>
  <c r="BK127" i="1" s="1"/>
  <c r="BJ128" i="1"/>
  <c r="BK128" i="1" s="1"/>
  <c r="BJ129" i="1"/>
  <c r="BK129" i="1" s="1"/>
  <c r="BJ130" i="1"/>
  <c r="BK130" i="1" s="1"/>
  <c r="BJ131" i="1"/>
  <c r="BK131" i="1" s="1"/>
  <c r="BJ132" i="1"/>
  <c r="BK132" i="1" s="1"/>
  <c r="BJ133" i="1"/>
  <c r="BK133" i="1" s="1"/>
  <c r="BJ134" i="1"/>
  <c r="BK134" i="1" s="1"/>
  <c r="BJ135" i="1"/>
  <c r="BK135" i="1" s="1"/>
  <c r="BJ136" i="1"/>
  <c r="BK136" i="1" s="1"/>
  <c r="BJ137" i="1"/>
  <c r="BK137" i="1" s="1"/>
  <c r="BJ138" i="1"/>
  <c r="BK138" i="1" s="1"/>
  <c r="BJ139" i="1"/>
  <c r="BK139" i="1" s="1"/>
  <c r="BJ140" i="1"/>
  <c r="BK140" i="1" s="1"/>
  <c r="BJ141" i="1"/>
  <c r="BK141" i="1" s="1"/>
  <c r="BJ142" i="1"/>
  <c r="BK142" i="1" s="1"/>
  <c r="BJ143" i="1"/>
  <c r="BK143" i="1" s="1"/>
  <c r="BJ144" i="1"/>
  <c r="BK144" i="1" s="1"/>
  <c r="BJ145" i="1"/>
  <c r="BK145" i="1" s="1"/>
  <c r="BJ146" i="1"/>
  <c r="BK146" i="1" s="1"/>
  <c r="BJ147" i="1"/>
  <c r="BK147" i="1" s="1"/>
  <c r="BJ148" i="1"/>
  <c r="BK148" i="1" s="1"/>
  <c r="BJ149" i="1"/>
  <c r="BK149" i="1" s="1"/>
  <c r="BJ150" i="1"/>
  <c r="BK150" i="1" s="1"/>
  <c r="BJ151" i="1"/>
  <c r="BK151" i="1" s="1"/>
  <c r="BJ152" i="1"/>
  <c r="BK152" i="1" s="1"/>
  <c r="BJ153" i="1"/>
  <c r="BK153" i="1" s="1"/>
  <c r="BJ154" i="1"/>
  <c r="BK154" i="1" s="1"/>
  <c r="BJ155" i="1"/>
  <c r="BK155" i="1" s="1"/>
  <c r="BJ156" i="1"/>
  <c r="BK156" i="1" s="1"/>
  <c r="BJ157" i="1"/>
  <c r="BK157" i="1" s="1"/>
  <c r="BJ158" i="1"/>
  <c r="BK158" i="1" s="1"/>
  <c r="BJ159" i="1"/>
  <c r="BK159" i="1" s="1"/>
  <c r="BJ160" i="1"/>
  <c r="BK160" i="1" s="1"/>
  <c r="BJ161" i="1"/>
  <c r="BK161" i="1" s="1"/>
  <c r="BJ162" i="1"/>
  <c r="BK162" i="1" s="1"/>
  <c r="BJ163" i="1"/>
  <c r="BK163" i="1" s="1"/>
  <c r="BJ164" i="1"/>
  <c r="BK164" i="1" s="1"/>
  <c r="BJ165" i="1"/>
  <c r="BK165" i="1" s="1"/>
  <c r="BJ166" i="1"/>
  <c r="BK166" i="1" s="1"/>
  <c r="BJ167" i="1"/>
  <c r="BK167" i="1" s="1"/>
  <c r="BJ168" i="1"/>
  <c r="BK168" i="1" s="1"/>
  <c r="BJ169" i="1"/>
  <c r="BK169" i="1" s="1"/>
  <c r="BJ170" i="1"/>
  <c r="BK170" i="1" s="1"/>
  <c r="BJ171" i="1"/>
  <c r="BK171" i="1" s="1"/>
  <c r="BJ172" i="1"/>
  <c r="BK172" i="1" s="1"/>
  <c r="BJ173" i="1"/>
  <c r="BK173" i="1" s="1"/>
  <c r="BJ174" i="1"/>
  <c r="BK174" i="1" s="1"/>
  <c r="BJ175" i="1"/>
  <c r="BK175" i="1" s="1"/>
  <c r="BJ176" i="1"/>
  <c r="BK176" i="1" s="1"/>
  <c r="BJ177" i="1"/>
  <c r="BK177" i="1" s="1"/>
  <c r="BJ178" i="1"/>
  <c r="BK178" i="1" s="1"/>
  <c r="BJ179" i="1"/>
  <c r="BK179" i="1" s="1"/>
  <c r="BJ180" i="1"/>
  <c r="BK180" i="1" s="1"/>
  <c r="BJ181" i="1"/>
  <c r="BK181" i="1" s="1"/>
  <c r="BJ182" i="1"/>
  <c r="BK182" i="1" s="1"/>
  <c r="BJ183" i="1"/>
  <c r="BK183" i="1" s="1"/>
  <c r="BJ184" i="1"/>
  <c r="BK184" i="1" s="1"/>
  <c r="BJ185" i="1"/>
  <c r="BK185" i="1" s="1"/>
  <c r="BJ186" i="1"/>
  <c r="BK186" i="1" s="1"/>
  <c r="BJ187" i="1"/>
  <c r="BK187" i="1" s="1"/>
  <c r="BJ188" i="1"/>
  <c r="BK188" i="1" s="1"/>
  <c r="BJ189" i="1"/>
  <c r="BJ190" i="1"/>
  <c r="BK190" i="1" s="1"/>
  <c r="BJ191" i="1"/>
  <c r="BK191" i="1" s="1"/>
  <c r="BJ192" i="1"/>
  <c r="BK192" i="1" s="1"/>
  <c r="BJ193" i="1"/>
  <c r="BK193" i="1" s="1"/>
  <c r="BJ194" i="1"/>
  <c r="BK194" i="1" s="1"/>
  <c r="BJ195" i="1"/>
  <c r="BK195" i="1" s="1"/>
  <c r="BJ196" i="1"/>
  <c r="BK196" i="1" s="1"/>
  <c r="BJ197" i="1"/>
  <c r="BK197" i="1" s="1"/>
  <c r="BJ198" i="1"/>
  <c r="BK198" i="1" s="1"/>
  <c r="BJ199" i="1"/>
  <c r="BK199" i="1" s="1"/>
  <c r="BJ200" i="1"/>
  <c r="BK200" i="1" s="1"/>
  <c r="BJ201" i="1"/>
  <c r="BK201" i="1" s="1"/>
  <c r="BJ202" i="1"/>
  <c r="BK202" i="1" s="1"/>
  <c r="BJ203" i="1"/>
  <c r="BK203" i="1" s="1"/>
  <c r="BH4" i="1"/>
  <c r="BI4" i="1" s="1"/>
  <c r="BH5" i="1"/>
  <c r="BI5" i="1" s="1"/>
  <c r="BH6" i="1"/>
  <c r="BI6" i="1" s="1"/>
  <c r="BH7" i="1"/>
  <c r="BI7" i="1" s="1"/>
  <c r="BH8" i="1"/>
  <c r="BI8" i="1" s="1"/>
  <c r="BH9" i="1"/>
  <c r="BI9" i="1" s="1"/>
  <c r="BH10" i="1"/>
  <c r="BI10" i="1" s="1"/>
  <c r="BH11" i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23" i="1"/>
  <c r="BH24" i="1"/>
  <c r="BI24" i="1" s="1"/>
  <c r="BH25" i="1"/>
  <c r="BI25" i="1" s="1"/>
  <c r="BH26" i="1"/>
  <c r="BI26" i="1" s="1"/>
  <c r="BH27" i="1"/>
  <c r="BI27" i="1" s="1"/>
  <c r="BH28" i="1"/>
  <c r="BI28" i="1" s="1"/>
  <c r="BH29" i="1"/>
  <c r="BI29" i="1" s="1"/>
  <c r="BH30" i="1"/>
  <c r="BI30" i="1" s="1"/>
  <c r="BH31" i="1"/>
  <c r="BI31" i="1" s="1"/>
  <c r="BH32" i="1"/>
  <c r="BI32" i="1" s="1"/>
  <c r="BH33" i="1"/>
  <c r="BI33" i="1" s="1"/>
  <c r="BH34" i="1"/>
  <c r="BI34" i="1" s="1"/>
  <c r="BH35" i="1"/>
  <c r="BI35" i="1" s="1"/>
  <c r="BH36" i="1"/>
  <c r="BI36" i="1" s="1"/>
  <c r="BH37" i="1"/>
  <c r="BI37" i="1" s="1"/>
  <c r="BH38" i="1"/>
  <c r="BI38" i="1" s="1"/>
  <c r="BH39" i="1"/>
  <c r="BI39" i="1" s="1"/>
  <c r="BH40" i="1"/>
  <c r="BI40" i="1" s="1"/>
  <c r="BH41" i="1"/>
  <c r="BI41" i="1" s="1"/>
  <c r="BH42" i="1"/>
  <c r="BI42" i="1" s="1"/>
  <c r="BH43" i="1"/>
  <c r="BI43" i="1" s="1"/>
  <c r="BH44" i="1"/>
  <c r="BI44" i="1" s="1"/>
  <c r="BH45" i="1"/>
  <c r="BI45" i="1" s="1"/>
  <c r="BH46" i="1"/>
  <c r="BI46" i="1" s="1"/>
  <c r="BH47" i="1"/>
  <c r="BI47" i="1" s="1"/>
  <c r="BH48" i="1"/>
  <c r="BI48" i="1" s="1"/>
  <c r="BH49" i="1"/>
  <c r="BI49" i="1" s="1"/>
  <c r="BH50" i="1"/>
  <c r="BI50" i="1" s="1"/>
  <c r="BH51" i="1"/>
  <c r="BI51" i="1" s="1"/>
  <c r="BH52" i="1"/>
  <c r="BI52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128" i="1"/>
  <c r="BI128" i="1" s="1"/>
  <c r="BH129" i="1"/>
  <c r="BI129" i="1" s="1"/>
  <c r="BH130" i="1"/>
  <c r="BI130" i="1" s="1"/>
  <c r="BH131" i="1"/>
  <c r="BI131" i="1" s="1"/>
  <c r="BH132" i="1"/>
  <c r="BI132" i="1" s="1"/>
  <c r="BH133" i="1"/>
  <c r="BI133" i="1" s="1"/>
  <c r="BH134" i="1"/>
  <c r="BI134" i="1" s="1"/>
  <c r="BH135" i="1"/>
  <c r="BI135" i="1" s="1"/>
  <c r="BH136" i="1"/>
  <c r="BI136" i="1" s="1"/>
  <c r="BH137" i="1"/>
  <c r="BI137" i="1" s="1"/>
  <c r="BH138" i="1"/>
  <c r="BI138" i="1" s="1"/>
  <c r="BH139" i="1"/>
  <c r="BI139" i="1" s="1"/>
  <c r="BH140" i="1"/>
  <c r="BI140" i="1" s="1"/>
  <c r="BH141" i="1"/>
  <c r="BI141" i="1" s="1"/>
  <c r="BH142" i="1"/>
  <c r="BI142" i="1" s="1"/>
  <c r="BH143" i="1"/>
  <c r="BH144" i="1"/>
  <c r="BI144" i="1" s="1"/>
  <c r="BH145" i="1"/>
  <c r="BI145" i="1" s="1"/>
  <c r="BH146" i="1"/>
  <c r="BI146" i="1" s="1"/>
  <c r="BH147" i="1"/>
  <c r="BI147" i="1" s="1"/>
  <c r="BH148" i="1"/>
  <c r="BI148" i="1" s="1"/>
  <c r="BH149" i="1"/>
  <c r="BI149" i="1" s="1"/>
  <c r="BH150" i="1"/>
  <c r="BI150" i="1" s="1"/>
  <c r="BH151" i="1"/>
  <c r="BI151" i="1" s="1"/>
  <c r="BH152" i="1"/>
  <c r="BI152" i="1" s="1"/>
  <c r="BH153" i="1"/>
  <c r="BI153" i="1" s="1"/>
  <c r="BH154" i="1"/>
  <c r="BI154" i="1" s="1"/>
  <c r="BH155" i="1"/>
  <c r="BH156" i="1"/>
  <c r="BI156" i="1" s="1"/>
  <c r="BH157" i="1"/>
  <c r="BI157" i="1" s="1"/>
  <c r="BH158" i="1"/>
  <c r="BI158" i="1" s="1"/>
  <c r="BH159" i="1"/>
  <c r="BI159" i="1" s="1"/>
  <c r="BH160" i="1"/>
  <c r="BI160" i="1" s="1"/>
  <c r="BH161" i="1"/>
  <c r="BI161" i="1" s="1"/>
  <c r="BH162" i="1"/>
  <c r="BI162" i="1" s="1"/>
  <c r="BH163" i="1"/>
  <c r="BI163" i="1" s="1"/>
  <c r="BH164" i="1"/>
  <c r="BI164" i="1" s="1"/>
  <c r="BH165" i="1"/>
  <c r="BI165" i="1" s="1"/>
  <c r="BH166" i="1"/>
  <c r="BI166" i="1" s="1"/>
  <c r="BH167" i="1"/>
  <c r="BH168" i="1"/>
  <c r="BI168" i="1" s="1"/>
  <c r="BH169" i="1"/>
  <c r="BI169" i="1" s="1"/>
  <c r="BH170" i="1"/>
  <c r="BI170" i="1" s="1"/>
  <c r="BH171" i="1"/>
  <c r="BI171" i="1" s="1"/>
  <c r="BH172" i="1"/>
  <c r="BI172" i="1" s="1"/>
  <c r="BH173" i="1"/>
  <c r="BI173" i="1" s="1"/>
  <c r="BH174" i="1"/>
  <c r="BI174" i="1" s="1"/>
  <c r="BH175" i="1"/>
  <c r="BI175" i="1" s="1"/>
  <c r="BH176" i="1"/>
  <c r="BI176" i="1" s="1"/>
  <c r="BH177" i="1"/>
  <c r="BI177" i="1" s="1"/>
  <c r="BH178" i="1"/>
  <c r="BI178" i="1" s="1"/>
  <c r="BH179" i="1"/>
  <c r="BI179" i="1" s="1"/>
  <c r="BH180" i="1"/>
  <c r="BI180" i="1" s="1"/>
  <c r="BH181" i="1"/>
  <c r="BI181" i="1" s="1"/>
  <c r="BH182" i="1"/>
  <c r="BI182" i="1" s="1"/>
  <c r="BH183" i="1"/>
  <c r="BI183" i="1" s="1"/>
  <c r="BH184" i="1"/>
  <c r="BI184" i="1" s="1"/>
  <c r="BH185" i="1"/>
  <c r="BI185" i="1" s="1"/>
  <c r="BH186" i="1"/>
  <c r="BI186" i="1" s="1"/>
  <c r="BH187" i="1"/>
  <c r="BI187" i="1" s="1"/>
  <c r="BH188" i="1"/>
  <c r="BI188" i="1" s="1"/>
  <c r="BH189" i="1"/>
  <c r="BI189" i="1" s="1"/>
  <c r="BH190" i="1"/>
  <c r="BI190" i="1" s="1"/>
  <c r="BH191" i="1"/>
  <c r="BI191" i="1" s="1"/>
  <c r="BH192" i="1"/>
  <c r="BI192" i="1" s="1"/>
  <c r="BH193" i="1"/>
  <c r="BI193" i="1" s="1"/>
  <c r="BH194" i="1"/>
  <c r="BI194" i="1" s="1"/>
  <c r="BH195" i="1"/>
  <c r="BI195" i="1" s="1"/>
  <c r="BH196" i="1"/>
  <c r="BI196" i="1" s="1"/>
  <c r="BH197" i="1"/>
  <c r="BI197" i="1" s="1"/>
  <c r="BH198" i="1"/>
  <c r="BI198" i="1" s="1"/>
  <c r="BH199" i="1"/>
  <c r="BI199" i="1" s="1"/>
  <c r="BH200" i="1"/>
  <c r="BI200" i="1" s="1"/>
  <c r="BH201" i="1"/>
  <c r="BI201" i="1" s="1"/>
  <c r="BH202" i="1"/>
  <c r="BI202" i="1" s="1"/>
  <c r="BH203" i="1"/>
  <c r="BI203" i="1" s="1"/>
  <c r="BH3" i="1"/>
  <c r="BI3" i="1" s="1"/>
  <c r="BF3" i="1"/>
  <c r="BG3" i="1" s="1"/>
  <c r="B14" i="8" l="1"/>
  <c r="B15" i="8"/>
  <c r="B19" i="8"/>
  <c r="B18" i="8"/>
  <c r="B23" i="8"/>
  <c r="K13" i="8"/>
  <c r="K14" i="8" s="1"/>
  <c r="J13" i="8"/>
  <c r="I13" i="8"/>
  <c r="I15" i="8" s="1"/>
  <c r="F13" i="8"/>
  <c r="F15" i="8" s="1"/>
  <c r="G13" i="8"/>
  <c r="G14" i="8" s="1"/>
  <c r="E14" i="8"/>
  <c r="D14" i="8"/>
  <c r="E15" i="8"/>
  <c r="D15" i="8"/>
  <c r="M13" i="8"/>
  <c r="M15" i="8" s="1"/>
  <c r="H13" i="8"/>
  <c r="H14" i="8" s="1"/>
  <c r="L13" i="8"/>
  <c r="E13" i="8"/>
  <c r="L14" i="8"/>
  <c r="J14" i="8"/>
  <c r="C13" i="8"/>
  <c r="C14" i="8" s="1"/>
  <c r="L15" i="8"/>
  <c r="J15" i="8"/>
  <c r="D23" i="8"/>
  <c r="L23" i="8"/>
  <c r="C23" i="8"/>
  <c r="M25" i="8"/>
  <c r="G24" i="8"/>
  <c r="J24" i="8"/>
  <c r="G25" i="8"/>
  <c r="H25" i="8"/>
  <c r="B25" i="8"/>
  <c r="E24" i="8"/>
  <c r="C25" i="8"/>
  <c r="D24" i="8"/>
  <c r="C24" i="8"/>
  <c r="J25" i="8"/>
  <c r="G23" i="8"/>
  <c r="K25" i="8"/>
  <c r="H23" i="8"/>
  <c r="I24" i="8"/>
  <c r="F24" i="8"/>
  <c r="K24" i="8"/>
  <c r="F23" i="8"/>
  <c r="J23" i="8"/>
  <c r="F25" i="8"/>
  <c r="K23" i="8"/>
  <c r="L25" i="8"/>
  <c r="D25" i="8"/>
  <c r="L24" i="8"/>
  <c r="H24" i="8"/>
  <c r="E23" i="8"/>
  <c r="I23" i="8"/>
  <c r="M23" i="8"/>
  <c r="E25" i="8"/>
  <c r="I25" i="8"/>
  <c r="M24" i="8"/>
  <c r="G15" i="8" l="1"/>
  <c r="G19" i="8" s="1"/>
  <c r="H15" i="8"/>
  <c r="H19" i="8" s="1"/>
  <c r="E18" i="8"/>
  <c r="E19" i="8"/>
  <c r="E20" i="8"/>
  <c r="D19" i="8"/>
  <c r="D20" i="8"/>
  <c r="D18" i="8"/>
  <c r="C20" i="8"/>
  <c r="C19" i="8"/>
  <c r="C18" i="8"/>
  <c r="I14" i="8"/>
  <c r="J19" i="8"/>
  <c r="J20" i="8"/>
  <c r="J18" i="8"/>
  <c r="L19" i="8"/>
  <c r="L20" i="8"/>
  <c r="L18" i="8"/>
  <c r="K15" i="8"/>
  <c r="K18" i="8" s="1"/>
  <c r="M14" i="8"/>
  <c r="F14" i="8"/>
  <c r="C15" i="8"/>
  <c r="K20" i="8" l="1"/>
  <c r="K19" i="8"/>
  <c r="H18" i="8"/>
  <c r="H20" i="8"/>
  <c r="G18" i="8"/>
  <c r="G20" i="8"/>
  <c r="F19" i="8"/>
  <c r="F20" i="8"/>
  <c r="F18" i="8"/>
  <c r="M18" i="8"/>
  <c r="M19" i="8"/>
  <c r="M20" i="8"/>
  <c r="I19" i="8"/>
  <c r="I20" i="8"/>
  <c r="I18" i="8"/>
  <c r="B20" i="8"/>
</calcChain>
</file>

<file path=xl/sharedStrings.xml><?xml version="1.0" encoding="utf-8"?>
<sst xmlns="http://schemas.openxmlformats.org/spreadsheetml/2006/main" count="10366" uniqueCount="610">
  <si>
    <t>Mode</t>
  </si>
  <si>
    <t>Place or Area</t>
  </si>
  <si>
    <t>ULB Area</t>
  </si>
  <si>
    <t>Age</t>
  </si>
  <si>
    <t>Gender</t>
  </si>
  <si>
    <t>Religion</t>
  </si>
  <si>
    <t>Caste</t>
  </si>
  <si>
    <t>Length of Residence</t>
  </si>
  <si>
    <t>Occupation</t>
  </si>
  <si>
    <t xml:space="preserve">Educational qualification </t>
  </si>
  <si>
    <t>Family income(per annum)</t>
  </si>
  <si>
    <t xml:space="preserve"> Water Supply</t>
  </si>
  <si>
    <t xml:space="preserve"> Cleanliness and Garbage Collection  </t>
  </si>
  <si>
    <t xml:space="preserve"> Public Toilets  </t>
  </si>
  <si>
    <t xml:space="preserve">Sewage and Drainage System  </t>
  </si>
  <si>
    <t xml:space="preserve"> Condition of Roads and Footpaths  </t>
  </si>
  <si>
    <t xml:space="preserve">Fire Safety Measures </t>
  </si>
  <si>
    <t xml:space="preserve">Availability of Ambulance </t>
  </si>
  <si>
    <t xml:space="preserve"> Response to Emergency Situations</t>
  </si>
  <si>
    <t>Food Safety</t>
  </si>
  <si>
    <t>Availability of Public Transportation</t>
  </si>
  <si>
    <t>Urban Planning Initiatives</t>
  </si>
  <si>
    <t>Hawker and Footpath Chaos</t>
  </si>
  <si>
    <t>Education Facilities</t>
  </si>
  <si>
    <t>Efforts to Reduce Pollution</t>
  </si>
  <si>
    <t xml:space="preserve">Environmental Sustainability </t>
  </si>
  <si>
    <t>Managing Flooding and Waterlogging</t>
  </si>
  <si>
    <t xml:space="preserve">Tree Plantation and Urban Forestry </t>
  </si>
  <si>
    <t xml:space="preserve"> Efforts to Reduce Plastic Use</t>
  </si>
  <si>
    <t xml:space="preserve"> ULB's Transparency Regarding Policies </t>
  </si>
  <si>
    <t xml:space="preserve">Education </t>
  </si>
  <si>
    <t xml:space="preserve">Medical </t>
  </si>
  <si>
    <t>Road network</t>
  </si>
  <si>
    <t>Power supply</t>
  </si>
  <si>
    <t>Water supply</t>
  </si>
  <si>
    <t xml:space="preserve">Solid waste management </t>
  </si>
  <si>
    <t xml:space="preserve">Waste water management </t>
  </si>
  <si>
    <t>Market</t>
  </si>
  <si>
    <t xml:space="preserve">Recreation facilities </t>
  </si>
  <si>
    <t>Internet access</t>
  </si>
  <si>
    <t xml:space="preserve">Government policies towards ULB development </t>
  </si>
  <si>
    <t>Hazard mitigation</t>
  </si>
  <si>
    <t>Online</t>
  </si>
  <si>
    <t xml:space="preserve">South Kolkata, Baghajatin </t>
  </si>
  <si>
    <t>Kolkata</t>
  </si>
  <si>
    <t>Female</t>
  </si>
  <si>
    <t>Hindu</t>
  </si>
  <si>
    <t>General</t>
  </si>
  <si>
    <t>More than 10 year</t>
  </si>
  <si>
    <t>Student</t>
  </si>
  <si>
    <t>Secondary School</t>
  </si>
  <si>
    <t>Less than 1 lakh</t>
  </si>
  <si>
    <t>No</t>
  </si>
  <si>
    <t>Daughter</t>
  </si>
  <si>
    <t>Getting better</t>
  </si>
  <si>
    <t>Unchanged</t>
  </si>
  <si>
    <t xml:space="preserve">South Kolkata, Poddar Nagar </t>
  </si>
  <si>
    <t>Male</t>
  </si>
  <si>
    <t>son</t>
  </si>
  <si>
    <t>Getting worse</t>
  </si>
  <si>
    <t>Waterlogging</t>
  </si>
  <si>
    <t>Proper drainage &amp; waste collection</t>
  </si>
  <si>
    <t>Need to be more engaged in providing quality service</t>
  </si>
  <si>
    <t xml:space="preserve"> South Kolkata </t>
  </si>
  <si>
    <t>Postgraduate or Higher</t>
  </si>
  <si>
    <t>2.5-5 lakh</t>
  </si>
  <si>
    <t>Water logging</t>
  </si>
  <si>
    <t>Transportation system during night</t>
  </si>
  <si>
    <t xml:space="preserve"> South Kolkata, Sulekha </t>
  </si>
  <si>
    <t xml:space="preserve">Daughter </t>
  </si>
  <si>
    <t xml:space="preserve">Water logging in roads </t>
  </si>
  <si>
    <t xml:space="preserve">Door step medical services </t>
  </si>
  <si>
    <t xml:space="preserve">South Kolkata, Jadavpur </t>
  </si>
  <si>
    <t>Others</t>
  </si>
  <si>
    <t>ST</t>
  </si>
  <si>
    <t>Father</t>
  </si>
  <si>
    <t xml:space="preserve">Environment sustainability. </t>
  </si>
  <si>
    <t>Reduce the wastage of water.</t>
  </si>
  <si>
    <t xml:space="preserve">Increase the number of ULB workers </t>
  </si>
  <si>
    <t>Son</t>
  </si>
  <si>
    <t xml:space="preserve">Traffic </t>
  </si>
  <si>
    <t>Sewerage</t>
  </si>
  <si>
    <t xml:space="preserve">South Kolkata, Santoshpur </t>
  </si>
  <si>
    <t>1-2.5 lakh</t>
  </si>
  <si>
    <t xml:space="preserve">Hawker and congestion </t>
  </si>
  <si>
    <t xml:space="preserve">To set the cable wires properly </t>
  </si>
  <si>
    <t>SC</t>
  </si>
  <si>
    <t>More than 5 lakh</t>
  </si>
  <si>
    <t xml:space="preserve">Father and mother </t>
  </si>
  <si>
    <t>There is no such playground or park for children to play.</t>
  </si>
  <si>
    <t>There is only one bus for reaching Howrah in my locality. If it would increase, then it'll get better for transport.</t>
  </si>
  <si>
    <t>South Kolkata, Belgachia</t>
  </si>
  <si>
    <t>Grandson</t>
  </si>
  <si>
    <t>Hawkers occupying the sidewalks, conversion of the green spaces into apartments.</t>
  </si>
  <si>
    <t>Proper road maintenance, providing basic pedestrian infrastructures in the sidewalks.</t>
  </si>
  <si>
    <t>Nothing more</t>
  </si>
  <si>
    <t xml:space="preserve">South Kolkata, Garpha </t>
  </si>
  <si>
    <t>1-5 year</t>
  </si>
  <si>
    <t xml:space="preserve">South Kolkata, Garia  </t>
  </si>
  <si>
    <t>Self-employed</t>
  </si>
  <si>
    <t>Daughter in law</t>
  </si>
  <si>
    <t>Road construction work in rainy seasons should stop</t>
  </si>
  <si>
    <t>Not yet</t>
  </si>
  <si>
    <t>South Kolkata, Haltu</t>
  </si>
  <si>
    <t xml:space="preserve">Father. </t>
  </si>
  <si>
    <t xml:space="preserve">South Kolkata, Garfa, </t>
  </si>
  <si>
    <t>6-10 year</t>
  </si>
  <si>
    <t xml:space="preserve">Need Medical clinic, rain water management, </t>
  </si>
  <si>
    <t>Need to clean the ponds and need to plant more green.</t>
  </si>
  <si>
    <t xml:space="preserve">Keep your local/para street clean from unnecessary garbage. </t>
  </si>
  <si>
    <t>South Kolkata, Vidyasagar</t>
  </si>
  <si>
    <t>College Graduate</t>
  </si>
  <si>
    <t>Muslim</t>
  </si>
  <si>
    <t>OBC</t>
  </si>
  <si>
    <t>Extreme use of fire crackers during Diwali</t>
  </si>
  <si>
    <t>None</t>
  </si>
  <si>
    <t xml:space="preserve">South Kolkata, New Alipore </t>
  </si>
  <si>
    <t xml:space="preserve">Better roads and footpaths and Noise Pollution </t>
  </si>
  <si>
    <t>None , improvement of existing services.</t>
  </si>
  <si>
    <t xml:space="preserve">Faster Response </t>
  </si>
  <si>
    <t>South Kolkata, Ramlal Bazar</t>
  </si>
  <si>
    <t>South Kolkata, New Alipore</t>
  </si>
  <si>
    <t>Waterlogging issue</t>
  </si>
  <si>
    <t>North Kolkata, Maniktala</t>
  </si>
  <si>
    <t>South Kolkata, Garia</t>
  </si>
  <si>
    <t>North Kolkata</t>
  </si>
  <si>
    <t>Employed in Private sector</t>
  </si>
  <si>
    <t>Proper road network</t>
  </si>
  <si>
    <t>South Kolkata, Behala</t>
  </si>
  <si>
    <t>Father-son</t>
  </si>
  <si>
    <t xml:space="preserve">South Kolkata </t>
  </si>
  <si>
    <t xml:space="preserve">Father </t>
  </si>
  <si>
    <t>Too much chaos</t>
  </si>
  <si>
    <t>markets</t>
  </si>
  <si>
    <t>no</t>
  </si>
  <si>
    <t xml:space="preserve">North Kolkata, Fariapukur </t>
  </si>
  <si>
    <t>Disease management such as dengue an malaria</t>
  </si>
  <si>
    <t xml:space="preserve">South Kolkata, Behala </t>
  </si>
  <si>
    <t>Mother</t>
  </si>
  <si>
    <t xml:space="preserve">South Kolkata, Behala Chowrasta </t>
  </si>
  <si>
    <t xml:space="preserve">South Kolkata, Southern Avenue </t>
  </si>
  <si>
    <t xml:space="preserve">Son </t>
  </si>
  <si>
    <t>Multiple people living below the poverty line</t>
  </si>
  <si>
    <t xml:space="preserve">Providing shelter and food to these impoverished people </t>
  </si>
  <si>
    <t>North Kolkata, Shyampukur</t>
  </si>
  <si>
    <t>South Kolkata, Safuipara</t>
  </si>
  <si>
    <t>Father-Daughter</t>
  </si>
  <si>
    <t>Healthcare Facilities, more recreational grounds</t>
  </si>
  <si>
    <t>Water logging, Drainage system</t>
  </si>
  <si>
    <t>Roads to widen, better sanitation maintenance</t>
  </si>
  <si>
    <t>Yes</t>
  </si>
  <si>
    <t>--</t>
  </si>
  <si>
    <t>Waste management and water logging issues</t>
  </si>
  <si>
    <t>Health care facilities and better road and footpath surface.</t>
  </si>
  <si>
    <t>Increase public awareness regarding solid waste management. The streets and lanes are dirty every time.</t>
  </si>
  <si>
    <t xml:space="preserve">North Kolkata, Shyambazar </t>
  </si>
  <si>
    <t>South Kolkata, Tangra</t>
  </si>
  <si>
    <t>Father in law</t>
  </si>
  <si>
    <t xml:space="preserve">Pollution </t>
  </si>
  <si>
    <t>Plantation</t>
  </si>
  <si>
    <t>Increase cleanliness and increase awareness among unprivileged areas</t>
  </si>
  <si>
    <t xml:space="preserve">North Kolkata, Girish Park </t>
  </si>
  <si>
    <t xml:space="preserve">Homemaker  </t>
  </si>
  <si>
    <t>Wife</t>
  </si>
  <si>
    <t>Water logging, domestic waste disposal, pest management</t>
  </si>
  <si>
    <t>Waste management awareness program</t>
  </si>
  <si>
    <t xml:space="preserve">Timely fumigation and pest control. </t>
  </si>
  <si>
    <t>South Kolkata, Santoshpur</t>
  </si>
  <si>
    <t>It is more or less fine. Clinics and hospitals need to incorporated.</t>
  </si>
  <si>
    <t>N.A.</t>
  </si>
  <si>
    <t>Employed in Government sector</t>
  </si>
  <si>
    <t>Car parked in the road causing road congestion.</t>
  </si>
  <si>
    <t>Tree plantation and ensuring 24*7 water sully.</t>
  </si>
  <si>
    <t>NA</t>
  </si>
  <si>
    <t xml:space="preserve">Garbage management </t>
  </si>
  <si>
    <t>Water ATM</t>
  </si>
  <si>
    <t xml:space="preserve">Better road network specially bus service </t>
  </si>
  <si>
    <t>South Kolkata Bidhanpally, Garia</t>
  </si>
  <si>
    <t>Christian</t>
  </si>
  <si>
    <t xml:space="preserve">South Kolkata, Ramgarh </t>
  </si>
  <si>
    <t>Nil</t>
  </si>
  <si>
    <t>South Kolkata</t>
  </si>
  <si>
    <t>Dengue and other seasonal diseases control should be more efficient. There should be proper mosquito spray services.</t>
  </si>
  <si>
    <t xml:space="preserve">Tree plantation </t>
  </si>
  <si>
    <t xml:space="preserve">Husband </t>
  </si>
  <si>
    <t>Hawker management</t>
  </si>
  <si>
    <t xml:space="preserve">Reasonable market </t>
  </si>
  <si>
    <t xml:space="preserve">Review quarterly </t>
  </si>
  <si>
    <t xml:space="preserve">North Kolkata, Bagbazar </t>
  </si>
  <si>
    <t>Good</t>
  </si>
  <si>
    <t>Road</t>
  </si>
  <si>
    <t xml:space="preserve">Road problem </t>
  </si>
  <si>
    <t xml:space="preserve">South Kolkata, Garia </t>
  </si>
  <si>
    <t xml:space="preserve">Water logging and waste management </t>
  </si>
  <si>
    <t xml:space="preserve">Forestations </t>
  </si>
  <si>
    <t xml:space="preserve">No </t>
  </si>
  <si>
    <t>North Kolkata, Garia</t>
  </si>
  <si>
    <t xml:space="preserve">Road renovation, network issues, garbage treatment </t>
  </si>
  <si>
    <t>South Kolkata, Jadavpur</t>
  </si>
  <si>
    <t>Less than 1 year</t>
  </si>
  <si>
    <t xml:space="preserve">Excessive Congestion </t>
  </si>
  <si>
    <t>Cleanliness of roads at regular interval</t>
  </si>
  <si>
    <t xml:space="preserve">Struggle to find affordable housing </t>
  </si>
  <si>
    <t>Cleaning public streets and places and sewers</t>
  </si>
  <si>
    <t xml:space="preserve">Making Urban Local Bodies Financially Independent </t>
  </si>
  <si>
    <t xml:space="preserve">South Kolkata, Haltu </t>
  </si>
  <si>
    <t xml:space="preserve">Wife </t>
  </si>
  <si>
    <t xml:space="preserve">Water logging , open drinking in area </t>
  </si>
  <si>
    <t xml:space="preserve">My Father </t>
  </si>
  <si>
    <t xml:space="preserve">Drainage infrastructure </t>
  </si>
  <si>
    <t xml:space="preserve">Housing &amp; Slum Development </t>
  </si>
  <si>
    <t xml:space="preserve">None </t>
  </si>
  <si>
    <t>Primary School</t>
  </si>
  <si>
    <t>Offline</t>
  </si>
  <si>
    <t xml:space="preserve">South Kolkata, Deshapriya Park </t>
  </si>
  <si>
    <t>Retired</t>
  </si>
  <si>
    <t>Water logging and lack of educational facilities</t>
  </si>
  <si>
    <t>Increase cemented roads</t>
  </si>
  <si>
    <t xml:space="preserve">South Kolkata, Ajaynagar </t>
  </si>
  <si>
    <t>Water logging, garbage removal and general cleanliness</t>
  </si>
  <si>
    <t>Proper regulation of building construction</t>
  </si>
  <si>
    <t>Conduct meetings with citizens by councillors</t>
  </si>
  <si>
    <t xml:space="preserve">North Kolkata, Shobhabazar </t>
  </si>
  <si>
    <t xml:space="preserve">North Kolkata, Kumortuli </t>
  </si>
  <si>
    <t>North Kolkata, Shobhabazar</t>
  </si>
  <si>
    <t>Drugs &amp; alcohol addiction problems, law &amp; order</t>
  </si>
  <si>
    <t>Garbage management &amp; public toilets</t>
  </si>
  <si>
    <t>Brother</t>
  </si>
  <si>
    <t>Lifestyle of lower income people</t>
  </si>
  <si>
    <t xml:space="preserve">North Kolkata, Maidan </t>
  </si>
  <si>
    <t>Water logging, unclean drains &amp; spread of diseases</t>
  </si>
  <si>
    <t>Water logging and lack of public toilets</t>
  </si>
  <si>
    <t>Law &amp; order</t>
  </si>
  <si>
    <t>Corrupt political leaders</t>
  </si>
  <si>
    <t>Better roads and water supply</t>
  </si>
  <si>
    <t>Political matters</t>
  </si>
  <si>
    <t>Road maintenance</t>
  </si>
  <si>
    <t>Drinking water supply</t>
  </si>
  <si>
    <t>Lack of public toilets, urban planning</t>
  </si>
  <si>
    <t xml:space="preserve">North Kolkata Jorasanko </t>
  </si>
  <si>
    <t>Road condition</t>
  </si>
  <si>
    <t xml:space="preserve">North Kolkata, Shobhabazar  </t>
  </si>
  <si>
    <t>Transport issue</t>
  </si>
  <si>
    <t xml:space="preserve">North Kolkata, Rajabazar </t>
  </si>
  <si>
    <t>Water logging issues</t>
  </si>
  <si>
    <t>North Kolkata, Amherst Street</t>
  </si>
  <si>
    <t>North Kolkata, Rajabazar</t>
  </si>
  <si>
    <t>Pollution issues</t>
  </si>
  <si>
    <t>Green space</t>
  </si>
  <si>
    <t>Drainage problem</t>
  </si>
  <si>
    <t>North Kolkata, near Mg Road Metro Station</t>
  </si>
  <si>
    <t>North Kolkata, Nakhoda Masjid</t>
  </si>
  <si>
    <t>Lack of proper urban planning, drainage problem</t>
  </si>
  <si>
    <t>Recreational facilities</t>
  </si>
  <si>
    <t>North Kolkata, Marcus Lane</t>
  </si>
  <si>
    <t>Bad urban planning and water logging issues</t>
  </si>
  <si>
    <t>More public medical facilities</t>
  </si>
  <si>
    <t>Water logging issues &amp; issues due to bad urban planning</t>
  </si>
  <si>
    <t>Recreational area</t>
  </si>
  <si>
    <t>North Kolkata, Boubazar</t>
  </si>
  <si>
    <t>Water logging and over crowding issues</t>
  </si>
  <si>
    <t>Hawker &amp; footpath management, transport management</t>
  </si>
  <si>
    <t>More transparent complaint taking and resolution process</t>
  </si>
  <si>
    <t>North Kolkata, College Street Market</t>
  </si>
  <si>
    <t>Public medical facilities</t>
  </si>
  <si>
    <t>North Kolkata, Surja Sen Street</t>
  </si>
  <si>
    <t>North Kolkata, College Square</t>
  </si>
  <si>
    <t>Footpath and hawker issues</t>
  </si>
  <si>
    <t>North Kolkata, College Street Area</t>
  </si>
  <si>
    <t>Water logging issues, dengue &amp; malaria problem</t>
  </si>
  <si>
    <t>Footpath and hawker problem , problems due to one way traffic</t>
  </si>
  <si>
    <t>Public toilet</t>
  </si>
  <si>
    <t>South Kolkata, Garpha</t>
  </si>
  <si>
    <t>Public health service</t>
  </si>
  <si>
    <t>More public transportation service</t>
  </si>
  <si>
    <t xml:space="preserve">Kamarhati </t>
  </si>
  <si>
    <t>Worst water drainage system which should be better.</t>
  </si>
  <si>
    <t>Some recreation places.</t>
  </si>
  <si>
    <t>Belgharia</t>
  </si>
  <si>
    <t>Worst drainage system</t>
  </si>
  <si>
    <t>Some parks or green recreations</t>
  </si>
  <si>
    <t xml:space="preserve">Water logging during monsoon </t>
  </si>
  <si>
    <t xml:space="preserve">Waste management and cleanliness </t>
  </si>
  <si>
    <t>I don't know</t>
  </si>
  <si>
    <t>General safety of the public and pollution control.</t>
  </si>
  <si>
    <t xml:space="preserve">General beautification and arranged spaces for hawkers and better traffic and waste, water logging management. </t>
  </si>
  <si>
    <t>Fining people who lack civic sense and make bad use of shared public spaces should be initiated.</t>
  </si>
  <si>
    <t>Unemployed</t>
  </si>
  <si>
    <t>Very poor drainage system</t>
  </si>
  <si>
    <t>Doing planning work with the city</t>
  </si>
  <si>
    <t>To be humane...</t>
  </si>
  <si>
    <t>Waste management, water logging</t>
  </si>
  <si>
    <t>Yet to think about</t>
  </si>
  <si>
    <t xml:space="preserve">Drainage system </t>
  </si>
  <si>
    <t>Medical service</t>
  </si>
  <si>
    <t xml:space="preserve">Water supply </t>
  </si>
  <si>
    <t xml:space="preserve"> Son</t>
  </si>
  <si>
    <t>Municipal official works</t>
  </si>
  <si>
    <t>Recreational place, parks &amp; greeneries</t>
  </si>
  <si>
    <t>Drainage problem, garbage collection issue, corruption &amp; other political issues</t>
  </si>
  <si>
    <t>Drainage problem, garbage issue, corruption and other political issues</t>
  </si>
  <si>
    <t>Lack of public medical facilities</t>
  </si>
  <si>
    <t>Public female toilet</t>
  </si>
  <si>
    <t>Waterlogging problem, mosquito problem</t>
  </si>
  <si>
    <t>Bad condition of road, drainage &amp; waterlogging problem</t>
  </si>
  <si>
    <t>Rathtala</t>
  </si>
  <si>
    <t>Drinking water problem. Flooding &amp;water logging issues</t>
  </si>
  <si>
    <t>Drinking water problem, drainage and water logging issues</t>
  </si>
  <si>
    <t xml:space="preserve">Dakshineswar </t>
  </si>
  <si>
    <t xml:space="preserve"> Daughter</t>
  </si>
  <si>
    <t xml:space="preserve"> Plastic use, drainage issue</t>
  </si>
  <si>
    <t xml:space="preserve"> More tree plantation , green space </t>
  </si>
  <si>
    <t xml:space="preserve"> Waste management , drainage issue ,disease management ,carelessness about overall matters </t>
  </si>
  <si>
    <t xml:space="preserve"> Tree plantation, plastic use reduction</t>
  </si>
  <si>
    <t>Cleanliness</t>
  </si>
  <si>
    <t xml:space="preserve"> All over cleaning ,road improvement</t>
  </si>
  <si>
    <t>Waste management , better drainage system</t>
  </si>
  <si>
    <t xml:space="preserve"> Market development </t>
  </si>
  <si>
    <t xml:space="preserve"> Issues regarding ULB's policies</t>
  </si>
  <si>
    <t xml:space="preserve"> Drinking water issue</t>
  </si>
  <si>
    <t xml:space="preserve"> Healthcare, drainage system</t>
  </si>
  <si>
    <t>Proper cleanliness of locality</t>
  </si>
  <si>
    <t xml:space="preserve">  Disease management ,carelessness about overall matters </t>
  </si>
  <si>
    <t>Waste management , drainage issue</t>
  </si>
  <si>
    <t xml:space="preserve"> Open drains, drinking water</t>
  </si>
  <si>
    <t xml:space="preserve"> Algae in ponds</t>
  </si>
  <si>
    <t xml:space="preserve"> Road condition </t>
  </si>
  <si>
    <t>Open drains</t>
  </si>
  <si>
    <t xml:space="preserve"> Overall carelessness</t>
  </si>
  <si>
    <t xml:space="preserve"> Wife</t>
  </si>
  <si>
    <t xml:space="preserve"> Market development, drainage issue</t>
  </si>
  <si>
    <t>Need to add more traffic rules, street light issue</t>
  </si>
  <si>
    <t>Development in urban area</t>
  </si>
  <si>
    <t xml:space="preserve"> All over development</t>
  </si>
  <si>
    <t>Ariadaha</t>
  </si>
  <si>
    <t xml:space="preserve"> Hard to access general facilities</t>
  </si>
  <si>
    <t>Irregular cleaning of drains , drainage issue</t>
  </si>
  <si>
    <t>Issue of public toilets</t>
  </si>
  <si>
    <t>Drinking water issue, ration</t>
  </si>
  <si>
    <t>Road condition , mosquito spray</t>
  </si>
  <si>
    <t>Overall improvement</t>
  </si>
  <si>
    <t xml:space="preserve"> Drainage issue </t>
  </si>
  <si>
    <t xml:space="preserve"> Prohibit plastic</t>
  </si>
  <si>
    <t>Improvement of waste management</t>
  </si>
  <si>
    <t xml:space="preserve"> Road connectivity , drainage system</t>
  </si>
  <si>
    <t xml:space="preserve"> More green space</t>
  </si>
  <si>
    <t>Lack of waste water management</t>
  </si>
  <si>
    <t xml:space="preserve"> Waste water management</t>
  </si>
  <si>
    <t xml:space="preserve"> Market and overall development</t>
  </si>
  <si>
    <t xml:space="preserve"> Waste management</t>
  </si>
  <si>
    <t xml:space="preserve"> </t>
  </si>
  <si>
    <t xml:space="preserve"> Waste management </t>
  </si>
  <si>
    <t xml:space="preserve">Open drain , mosquito issue </t>
  </si>
  <si>
    <t>Dengue</t>
  </si>
  <si>
    <t>Need proper maintenance of drains</t>
  </si>
  <si>
    <t xml:space="preserve"> Waterlogging issues, open drains</t>
  </si>
  <si>
    <t>Drinking water issue</t>
  </si>
  <si>
    <t xml:space="preserve"> All over satisfied</t>
  </si>
  <si>
    <t xml:space="preserve"> Drinking water supply</t>
  </si>
  <si>
    <t>Other</t>
  </si>
  <si>
    <t xml:space="preserve"> Water logging, waste management</t>
  </si>
  <si>
    <t xml:space="preserve"> Lack of playground and recreational areas</t>
  </si>
  <si>
    <t xml:space="preserve"> Market development</t>
  </si>
  <si>
    <t>Khantura</t>
  </si>
  <si>
    <t>Gobordanga</t>
  </si>
  <si>
    <t xml:space="preserve">To restart the Gobardanga Hospital immediately </t>
  </si>
  <si>
    <t>Kankana Lake and Yamuna River improvement process</t>
  </si>
  <si>
    <t>To educate people about environment, pollution and moral science. And also aware them about their rights to Government.</t>
  </si>
  <si>
    <t>Father-Son</t>
  </si>
  <si>
    <t xml:space="preserve">Water and electricity supply </t>
  </si>
  <si>
    <t>Maternal uncle</t>
  </si>
  <si>
    <t xml:space="preserve">Health system </t>
  </si>
  <si>
    <t xml:space="preserve">Medical hospital </t>
  </si>
  <si>
    <t xml:space="preserve">To build a proper hospital </t>
  </si>
  <si>
    <t xml:space="preserve">Medical service </t>
  </si>
  <si>
    <t xml:space="preserve">Medical service &amp; road </t>
  </si>
  <si>
    <t>Sewage and drainage sys</t>
  </si>
  <si>
    <t xml:space="preserve">Healthcare services </t>
  </si>
  <si>
    <t xml:space="preserve">Be more civics than authoritative </t>
  </si>
  <si>
    <t>Goipur</t>
  </si>
  <si>
    <t>Water drainage system at the time of Monsoon</t>
  </si>
  <si>
    <t>Service to fight against Green House Effect</t>
  </si>
  <si>
    <t>Waste management, Reopen of Hospital, Water harvesting, Policies to fight against Green House Gases</t>
  </si>
  <si>
    <t xml:space="preserve">Health service and hospital reopening </t>
  </si>
  <si>
    <t>Drainage and drinking water</t>
  </si>
  <si>
    <t xml:space="preserve">Should be neutral and corruption free administration </t>
  </si>
  <si>
    <t>Drainage system.</t>
  </si>
  <si>
    <t>Waste management.</t>
  </si>
  <si>
    <t>To look into the food safety management.</t>
  </si>
  <si>
    <t xml:space="preserve"> We need improvement of Kankana Lake and Yamuna River</t>
  </si>
  <si>
    <t>More Change</t>
  </si>
  <si>
    <t xml:space="preserve"> Hospital reopening</t>
  </si>
  <si>
    <t>Water quality</t>
  </si>
  <si>
    <t>Dengue control, road connectivity development</t>
  </si>
  <si>
    <t xml:space="preserve"> Reopening of Hospital </t>
  </si>
  <si>
    <t xml:space="preserve"> People need proper environment education </t>
  </si>
  <si>
    <t xml:space="preserve"> Public health centre, water supply</t>
  </si>
  <si>
    <t>Children park , student friendly zone</t>
  </si>
  <si>
    <t xml:space="preserve"> Husband</t>
  </si>
  <si>
    <t xml:space="preserve"> Medical issue </t>
  </si>
  <si>
    <t>Overall development</t>
  </si>
  <si>
    <t>Hospital</t>
  </si>
  <si>
    <t xml:space="preserve"> Health services</t>
  </si>
  <si>
    <t>More positive change</t>
  </si>
  <si>
    <t>Political fairness</t>
  </si>
  <si>
    <t>Overall satisfied</t>
  </si>
  <si>
    <t xml:space="preserve"> Promote green space</t>
  </si>
  <si>
    <t>Overall ok</t>
  </si>
  <si>
    <t>Gobardanga bazar</t>
  </si>
  <si>
    <t xml:space="preserve">Water pollution control </t>
  </si>
  <si>
    <t xml:space="preserve"> Overall dissatisfied</t>
  </si>
  <si>
    <t xml:space="preserve"> Overall satisfied with the ULB</t>
  </si>
  <si>
    <t xml:space="preserve"> More green spaces</t>
  </si>
  <si>
    <t>Overall dissatisfied</t>
  </si>
  <si>
    <t xml:space="preserve"> Drainage system, drinking water</t>
  </si>
  <si>
    <t>Health issue</t>
  </si>
  <si>
    <t xml:space="preserve"> Drinking water, health facility</t>
  </si>
  <si>
    <t>Health centre upgradation</t>
  </si>
  <si>
    <t xml:space="preserve"> Overall satisfied </t>
  </si>
  <si>
    <t xml:space="preserve"> Road chaos</t>
  </si>
  <si>
    <t>Noise pollution</t>
  </si>
  <si>
    <t>Overall ok but need the reopening of the hospitals</t>
  </si>
  <si>
    <t xml:space="preserve"> Drinking water project</t>
  </si>
  <si>
    <t xml:space="preserve"> Drainage system</t>
  </si>
  <si>
    <t>Health system , road connectivity</t>
  </si>
  <si>
    <t xml:space="preserve"> Road connectivity</t>
  </si>
  <si>
    <t>Drainage system , health services</t>
  </si>
  <si>
    <t>Road connectivity reconstruct</t>
  </si>
  <si>
    <t>Master colony</t>
  </si>
  <si>
    <t>Central project clarity</t>
  </si>
  <si>
    <t>Water logging management</t>
  </si>
  <si>
    <t>Fair and transparent resolution process</t>
  </si>
  <si>
    <t>Water supply, medical</t>
  </si>
  <si>
    <t>Public health centre</t>
  </si>
  <si>
    <t xml:space="preserve"> Water supply</t>
  </si>
  <si>
    <t xml:space="preserve"> Public health care</t>
  </si>
  <si>
    <t>Public toilets</t>
  </si>
  <si>
    <t>Drainage system, Yamuna river cleaning</t>
  </si>
  <si>
    <t>Dengue control</t>
  </si>
  <si>
    <t>Add public toilet</t>
  </si>
  <si>
    <t>Aunt</t>
  </si>
  <si>
    <t>Nephew</t>
  </si>
  <si>
    <t xml:space="preserve">Mother </t>
  </si>
  <si>
    <t>DEMOGRAPHIC INFORMATION</t>
  </si>
  <si>
    <t>PUBLIC SERVICES</t>
  </si>
  <si>
    <t>HEALTH AND SAFETY</t>
  </si>
  <si>
    <t>URBAN DEVELOPMENT AND INFRASTRUCTURE</t>
  </si>
  <si>
    <t>ENVIRONMENT AND SUSTAINABILITY</t>
  </si>
  <si>
    <t>CITIZEN ENGAGEMENT</t>
  </si>
  <si>
    <t>OVERALL SATISFACTION OVER THE PAST 10 YEARS</t>
  </si>
  <si>
    <t>OPEN-ENDED QUESTIONS</t>
  </si>
  <si>
    <t>Public service satisfaction</t>
  </si>
  <si>
    <t xml:space="preserve"> Health and safety satisfaction</t>
  </si>
  <si>
    <t xml:space="preserve"> Urban development satisfaction</t>
  </si>
  <si>
    <t xml:space="preserve"> Environmental satisfaction</t>
  </si>
  <si>
    <t>Public service avg</t>
  </si>
  <si>
    <t xml:space="preserve"> Health and safety avg</t>
  </si>
  <si>
    <t xml:space="preserve"> Urban development avg</t>
  </si>
  <si>
    <t xml:space="preserve"> Environmental avg</t>
  </si>
  <si>
    <t xml:space="preserve"> Citizen engagement avg</t>
  </si>
  <si>
    <t>Health and safety satisfaction</t>
  </si>
  <si>
    <t>Urban development satisfaction</t>
  </si>
  <si>
    <t>Environmental satisfaction</t>
  </si>
  <si>
    <t>Citizen engagement satisfaction</t>
  </si>
  <si>
    <t>Average of Public service avg</t>
  </si>
  <si>
    <t>Average of  Urban development avg</t>
  </si>
  <si>
    <t>Average of  Health and safety avg</t>
  </si>
  <si>
    <t>Average of  Environmental avg</t>
  </si>
  <si>
    <t>Average of  Citizen engagement avg</t>
  </si>
  <si>
    <t>All over avg.</t>
  </si>
  <si>
    <t xml:space="preserve"> Public service satisfaction </t>
  </si>
  <si>
    <t>SATISFACTION AVERAGE</t>
  </si>
  <si>
    <t>STANDARD DEVIATION OF SATISFACTION</t>
  </si>
  <si>
    <t>Public service std dev</t>
  </si>
  <si>
    <t>Health and safety std dev</t>
  </si>
  <si>
    <t>Urban development std dev</t>
  </si>
  <si>
    <t>Environmental std dev</t>
  </si>
  <si>
    <t>Citizen engagement std dev</t>
  </si>
  <si>
    <t>StdDev of Public service avg</t>
  </si>
  <si>
    <t>StdDev of  Health and safety avg</t>
  </si>
  <si>
    <t>StdDev of  Urban development avg</t>
  </si>
  <si>
    <t>StdDev of  Citizen engagement avg</t>
  </si>
  <si>
    <t>StdDev of  Environmental avg</t>
  </si>
  <si>
    <t>Overall satisfaction of each segments</t>
  </si>
  <si>
    <t>Weighted Overall Satisfaction Index</t>
  </si>
  <si>
    <t>Overall Satisfaction of ULBs</t>
  </si>
  <si>
    <t>Grand Total</t>
  </si>
  <si>
    <t>OCCUPATION of ULB areas</t>
  </si>
  <si>
    <t>Annual Income of ULB areas</t>
  </si>
  <si>
    <t>Weighted Education</t>
  </si>
  <si>
    <t>Weighted Medical</t>
  </si>
  <si>
    <t xml:space="preserve"> Weighted Road</t>
  </si>
  <si>
    <t xml:space="preserve"> Weighted Power supply</t>
  </si>
  <si>
    <t>Weighted Water supply</t>
  </si>
  <si>
    <t>Weighted Solid waste management</t>
  </si>
  <si>
    <t xml:space="preserve">Weighted Water waste management </t>
  </si>
  <si>
    <t>Weighted Market</t>
  </si>
  <si>
    <t>Weighted Recreation facilities</t>
  </si>
  <si>
    <t>Weighted Internet Access</t>
  </si>
  <si>
    <t xml:space="preserve">Weighted Government policies towards ULB development </t>
  </si>
  <si>
    <t>Weighted Hazard mitigation</t>
  </si>
  <si>
    <t>OVERALL SATISFACTION OVER THE PAST 10 YEARS WITH THE WEIGHTED VALUES</t>
  </si>
  <si>
    <t>Average of Weighted Education</t>
  </si>
  <si>
    <t>Average of  Weighted Power supply</t>
  </si>
  <si>
    <t>Average of Weighted Medical</t>
  </si>
  <si>
    <t>Average of  Weighted Road</t>
  </si>
  <si>
    <t>Average of Weighted Water supply</t>
  </si>
  <si>
    <t>Average of Weighted Solid waste management</t>
  </si>
  <si>
    <t xml:space="preserve">Average of Weighted Water waste management </t>
  </si>
  <si>
    <t>Average of Weighted Market</t>
  </si>
  <si>
    <t>Average of Weighted Internet Access</t>
  </si>
  <si>
    <t>Average of Weighted Recreation facilities</t>
  </si>
  <si>
    <t xml:space="preserve">Average of Weighted Government policies towards ULB development </t>
  </si>
  <si>
    <t>Average of Weighted Hazard mitigation</t>
  </si>
  <si>
    <t xml:space="preserve"> Overall Average of each ULB</t>
  </si>
  <si>
    <t>ASPECTS</t>
  </si>
  <si>
    <t>ULB AREA</t>
  </si>
  <si>
    <t xml:space="preserve"> Overall change of all aspects over past 10 years in every ULB</t>
  </si>
  <si>
    <t>Z score Education</t>
  </si>
  <si>
    <t>Z score Medical</t>
  </si>
  <si>
    <t>Z score Road</t>
  </si>
  <si>
    <t>Z scorePower supply</t>
  </si>
  <si>
    <t>Z score Water supply</t>
  </si>
  <si>
    <t>Z scoreSolid waste management</t>
  </si>
  <si>
    <t xml:space="preserve">Z score Water waste management </t>
  </si>
  <si>
    <t>Z score Market</t>
  </si>
  <si>
    <t>Z score Internet Access</t>
  </si>
  <si>
    <t>Z score Recreation facilities</t>
  </si>
  <si>
    <t xml:space="preserve">Z score Government policies towards ULB development </t>
  </si>
  <si>
    <t>Z score Hazard mitigation</t>
  </si>
  <si>
    <t>MEAN</t>
  </si>
  <si>
    <t>STANDARD DEVIATION</t>
  </si>
  <si>
    <t>Q1 25th Percentile</t>
  </si>
  <si>
    <t>Q3 75th Percentile</t>
  </si>
  <si>
    <t xml:space="preserve"> I Q R</t>
  </si>
  <si>
    <t>Lower Boundary</t>
  </si>
  <si>
    <t>Upper boundary</t>
  </si>
  <si>
    <t>O.L finding- Education</t>
  </si>
  <si>
    <t>O.L finding- Medical</t>
  </si>
  <si>
    <t>O.L finding- Road</t>
  </si>
  <si>
    <t>O.L finding-Power supply</t>
  </si>
  <si>
    <t>O.L finding- Water supply</t>
  </si>
  <si>
    <t>O.L finding-Solid waste management</t>
  </si>
  <si>
    <t xml:space="preserve">O.L finding- Water waste management </t>
  </si>
  <si>
    <t>O.L finding- Market</t>
  </si>
  <si>
    <t>O.L finding- Internet Access</t>
  </si>
  <si>
    <t>O.L finding- Recreation facilities</t>
  </si>
  <si>
    <t xml:space="preserve">O.L finding- Government policies towards ULB development </t>
  </si>
  <si>
    <t>O.L finding- Hazard mitigation</t>
  </si>
  <si>
    <t xml:space="preserve">North Kolkata, Maniktala </t>
  </si>
  <si>
    <t>South Kolkata, Deshapriya Park</t>
  </si>
  <si>
    <t xml:space="preserve">North Kolkata, Girish Park  </t>
  </si>
  <si>
    <t>South Kolkata, Maidan</t>
  </si>
  <si>
    <t>Station area</t>
  </si>
  <si>
    <t>No of family members</t>
  </si>
  <si>
    <t xml:space="preserve"> Head of the family</t>
  </si>
  <si>
    <t xml:space="preserve"> Relation to the head of the family</t>
  </si>
  <si>
    <t>Family income (per annum)</t>
  </si>
  <si>
    <t xml:space="preserve"> Availability of Power Supply </t>
  </si>
  <si>
    <t xml:space="preserve">Public Health Services (clinics, hospitals, etc) </t>
  </si>
  <si>
    <t>Disease (dengue, malaria) Control</t>
  </si>
  <si>
    <t>Availability of Parks, Recreational Spaces</t>
  </si>
  <si>
    <t>Accessibility to Municipal Services</t>
  </si>
  <si>
    <t xml:space="preserve"> ULB's Law and Order</t>
  </si>
  <si>
    <t xml:space="preserve"> ULB's Complaint Resolution Process</t>
  </si>
  <si>
    <t xml:space="preserve">Most pressing issues in your locality </t>
  </si>
  <si>
    <t>Additional services you like the ULB to introduce in your area</t>
  </si>
  <si>
    <t>Any other suggestions or feedback for the ULB</t>
  </si>
  <si>
    <t>Getting Better</t>
  </si>
  <si>
    <t>Getting Worse</t>
  </si>
  <si>
    <t>Unchanged or Slightly Improved</t>
  </si>
  <si>
    <t>- Power Supply (0.820)</t>
  </si>
  <si>
    <t>- Internet Access (0.860)</t>
  </si>
  <si>
    <t>- Road Infrastructure (0.400)</t>
  </si>
  <si>
    <t>- Education (0.140)</t>
  </si>
  <si>
    <t>- Medical Services (-0.540)</t>
  </si>
  <si>
    <t>- Hazard Mitigation (-0.100)</t>
  </si>
  <si>
    <t>- Water Supply (0.400)</t>
  </si>
  <si>
    <t>- Solid Waste Management (0.340)</t>
  </si>
  <si>
    <t>- Recreation Facilities (0.180)</t>
  </si>
  <si>
    <t>- Government Policies Toward ULB Development (0.140)</t>
  </si>
  <si>
    <t>Kamarhati</t>
  </si>
  <si>
    <t>- Power Supply (0.800)</t>
  </si>
  <si>
    <t>- Internet Access (0.780)</t>
  </si>
  <si>
    <t>- Medical Services (-0.220)</t>
  </si>
  <si>
    <t>- Water Waste Management (-0.380)</t>
  </si>
  <si>
    <t>- Solid Waste Management (-0.120)</t>
  </si>
  <si>
    <t>- Government Policies Toward ULB Development (-0.360)</t>
  </si>
  <si>
    <t>- Hazard Mitigation (-0.160)</t>
  </si>
  <si>
    <t>- Road Infrastructure (0.180)</t>
  </si>
  <si>
    <t>- Education (-0.060)</t>
  </si>
  <si>
    <t>- Recreation Facilities (-0.120)</t>
  </si>
  <si>
    <t>- Market Facilities (-0.160)</t>
  </si>
  <si>
    <t>- Power Supply (0.842)</t>
  </si>
  <si>
    <t>- Internet Access (0.871)</t>
  </si>
  <si>
    <t>- Road Infrastructure (0.475)</t>
  </si>
  <si>
    <t>- Education (0.188)</t>
  </si>
  <si>
    <t>- Medical Services (0.327)</t>
  </si>
  <si>
    <t>- Government Policies Toward ULB Development (-0.119)</t>
  </si>
  <si>
    <t>- Water Supply (0.465)</t>
  </si>
  <si>
    <t>- Recreation Facilities (0.089)</t>
  </si>
  <si>
    <t>- Solid Waste Management (0.267)</t>
  </si>
  <si>
    <t>- Market Facilities (0.327)</t>
  </si>
  <si>
    <t>- Hazard Mitigation (0.059)</t>
  </si>
  <si>
    <t>Weighted overall satisfaction average</t>
  </si>
  <si>
    <t>Homemaker</t>
  </si>
  <si>
    <t xml:space="preserve">Gobordanga </t>
  </si>
  <si>
    <t xml:space="preserve">Kolkata </t>
  </si>
  <si>
    <t>Occupation of ULB areas</t>
  </si>
  <si>
    <t>Overall weighted satisfaction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</si>
</sst>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 style="dash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</cellStyleXfs>
  <cellXfs count="14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Font="1" applyBorder="1"/>
    <xf numFmtId="0" fontId="2" fillId="4" borderId="6" xfId="3" applyFont="1" applyBorder="1" applyAlignment="1">
      <alignment horizontal="center" vertical="center"/>
    </xf>
    <xf numFmtId="0" fontId="3" fillId="0" borderId="6" xfId="0" applyFont="1" applyBorder="1"/>
    <xf numFmtId="0" fontId="2" fillId="4" borderId="7" xfId="3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pivotButton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8" xfId="0" pivotButton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" xfId="0" pivotButton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0" fontId="0" fillId="0" borderId="1" xfId="0" applyBorder="1"/>
    <xf numFmtId="0" fontId="10" fillId="2" borderId="1" xfId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64" fontId="9" fillId="0" borderId="33" xfId="0" applyNumberFormat="1" applyFont="1" applyBorder="1" applyAlignment="1">
      <alignment horizontal="center" vertical="center"/>
    </xf>
    <xf numFmtId="164" fontId="9" fillId="0" borderId="36" xfId="0" applyNumberFormat="1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 vertical="center"/>
    </xf>
    <xf numFmtId="164" fontId="9" fillId="0" borderId="39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43" xfId="0" applyNumberFormat="1" applyFont="1" applyBorder="1" applyAlignment="1">
      <alignment horizontal="center" vertical="center"/>
    </xf>
    <xf numFmtId="0" fontId="9" fillId="7" borderId="46" xfId="5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10" fillId="2" borderId="49" xfId="1" applyFont="1" applyBorder="1" applyAlignment="1">
      <alignment horizontal="center" vertical="center"/>
    </xf>
    <xf numFmtId="0" fontId="9" fillId="7" borderId="50" xfId="5" applyFont="1" applyBorder="1" applyAlignment="1">
      <alignment horizontal="center" vertical="center"/>
    </xf>
    <xf numFmtId="0" fontId="9" fillId="7" borderId="51" xfId="5" applyFont="1" applyBorder="1" applyAlignment="1">
      <alignment horizontal="center" vertical="center"/>
    </xf>
    <xf numFmtId="164" fontId="9" fillId="0" borderId="52" xfId="0" applyNumberFormat="1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center" vertical="center"/>
    </xf>
    <xf numFmtId="164" fontId="9" fillId="0" borderId="42" xfId="0" applyNumberFormat="1" applyFont="1" applyBorder="1" applyAlignment="1">
      <alignment horizontal="center" vertical="center"/>
    </xf>
    <xf numFmtId="164" fontId="9" fillId="0" borderId="53" xfId="0" applyNumberFormat="1" applyFont="1" applyBorder="1" applyAlignment="1">
      <alignment horizontal="center" vertical="center"/>
    </xf>
    <xf numFmtId="164" fontId="9" fillId="0" borderId="54" xfId="0" applyNumberFormat="1" applyFont="1" applyBorder="1" applyAlignment="1">
      <alignment horizontal="center" vertical="center"/>
    </xf>
    <xf numFmtId="0" fontId="9" fillId="0" borderId="0" xfId="0" applyFont="1"/>
    <xf numFmtId="0" fontId="0" fillId="0" borderId="41" xfId="0" applyBorder="1"/>
    <xf numFmtId="0" fontId="9" fillId="0" borderId="32" xfId="0" applyFont="1" applyFill="1" applyBorder="1" applyAlignment="1">
      <alignment horizontal="center" vertical="center"/>
    </xf>
    <xf numFmtId="0" fontId="4" fillId="8" borderId="0" xfId="6"/>
    <xf numFmtId="0" fontId="4" fillId="8" borderId="0" xfId="6" applyBorder="1" applyAlignment="1">
      <alignment horizontal="center" vertical="center"/>
    </xf>
    <xf numFmtId="164" fontId="4" fillId="8" borderId="33" xfId="6" applyNumberFormat="1" applyBorder="1" applyAlignment="1">
      <alignment horizontal="center" vertical="center"/>
    </xf>
    <xf numFmtId="0" fontId="9" fillId="0" borderId="32" xfId="0" applyFont="1" applyBorder="1" applyAlignment="1">
      <alignment horizontal="right" vertical="center"/>
    </xf>
    <xf numFmtId="0" fontId="9" fillId="8" borderId="0" xfId="6" applyFont="1" applyAlignment="1">
      <alignment horizontal="right" vertical="center"/>
    </xf>
    <xf numFmtId="0" fontId="4" fillId="9" borderId="0" xfId="7"/>
    <xf numFmtId="0" fontId="4" fillId="9" borderId="1" xfId="7" applyBorder="1" applyAlignment="1">
      <alignment horizontal="center" vertical="center"/>
    </xf>
    <xf numFmtId="164" fontId="4" fillId="8" borderId="26" xfId="6" applyNumberFormat="1" applyBorder="1" applyAlignment="1">
      <alignment horizontal="center" vertical="center"/>
    </xf>
    <xf numFmtId="0" fontId="9" fillId="0" borderId="25" xfId="0" applyFont="1" applyBorder="1" applyAlignment="1">
      <alignment horizontal="right" vertical="center"/>
    </xf>
    <xf numFmtId="0" fontId="10" fillId="6" borderId="55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2" fontId="9" fillId="0" borderId="64" xfId="0" applyNumberFormat="1" applyFont="1" applyBorder="1" applyAlignment="1">
      <alignment horizontal="left"/>
    </xf>
    <xf numFmtId="2" fontId="9" fillId="0" borderId="65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left" indent="1"/>
    </xf>
    <xf numFmtId="2" fontId="9" fillId="0" borderId="27" xfId="0" applyNumberFormat="1" applyFont="1" applyBorder="1" applyAlignment="1">
      <alignment horizontal="left" indent="1"/>
    </xf>
    <xf numFmtId="2" fontId="9" fillId="0" borderId="66" xfId="0" applyNumberFormat="1" applyFont="1" applyBorder="1" applyAlignment="1">
      <alignment horizontal="left" indent="1"/>
    </xf>
    <xf numFmtId="2" fontId="9" fillId="0" borderId="63" xfId="0" applyNumberFormat="1" applyFont="1" applyBorder="1" applyAlignment="1">
      <alignment horizontal="left" indent="1"/>
    </xf>
    <xf numFmtId="2" fontId="9" fillId="0" borderId="53" xfId="0" applyNumberFormat="1" applyFont="1" applyBorder="1" applyAlignment="1">
      <alignment horizontal="left" indent="1"/>
    </xf>
    <xf numFmtId="0" fontId="10" fillId="6" borderId="67" xfId="0" applyFont="1" applyFill="1" applyBorder="1" applyAlignment="1">
      <alignment horizontal="center" vertical="center"/>
    </xf>
    <xf numFmtId="2" fontId="10" fillId="0" borderId="68" xfId="0" applyNumberFormat="1" applyFont="1" applyBorder="1" applyAlignment="1">
      <alignment horizontal="left"/>
    </xf>
    <xf numFmtId="164" fontId="9" fillId="0" borderId="69" xfId="0" applyNumberFormat="1" applyFont="1" applyBorder="1" applyAlignment="1">
      <alignment horizontal="center" vertical="center"/>
    </xf>
    <xf numFmtId="2" fontId="9" fillId="0" borderId="62" xfId="0" applyNumberFormat="1" applyFont="1" applyBorder="1" applyAlignment="1">
      <alignment horizontal="left" indent="1"/>
    </xf>
    <xf numFmtId="164" fontId="9" fillId="0" borderId="5" xfId="0" applyNumberFormat="1" applyFont="1" applyBorder="1" applyAlignment="1">
      <alignment horizontal="center" vertical="center"/>
    </xf>
    <xf numFmtId="2" fontId="9" fillId="0" borderId="70" xfId="0" applyNumberFormat="1" applyFont="1" applyBorder="1" applyAlignment="1">
      <alignment horizontal="left" indent="1"/>
    </xf>
    <xf numFmtId="2" fontId="9" fillId="0" borderId="71" xfId="0" applyNumberFormat="1" applyFont="1" applyBorder="1" applyAlignment="1">
      <alignment horizontal="left" indent="1"/>
    </xf>
    <xf numFmtId="2" fontId="9" fillId="0" borderId="72" xfId="0" applyNumberFormat="1" applyFont="1" applyBorder="1" applyAlignment="1">
      <alignment horizontal="left" indent="1"/>
    </xf>
    <xf numFmtId="2" fontId="9" fillId="0" borderId="73" xfId="0" applyNumberFormat="1" applyFont="1" applyBorder="1" applyAlignment="1">
      <alignment horizontal="left" indent="1"/>
    </xf>
    <xf numFmtId="164" fontId="9" fillId="0" borderId="31" xfId="0" applyNumberFormat="1" applyFont="1" applyBorder="1" applyAlignment="1">
      <alignment horizontal="center" vertical="center"/>
    </xf>
    <xf numFmtId="0" fontId="10" fillId="2" borderId="61" xfId="1" applyFont="1" applyBorder="1" applyAlignment="1">
      <alignment horizontal="center" vertical="center"/>
    </xf>
    <xf numFmtId="0" fontId="8" fillId="6" borderId="67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2" borderId="74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2" fontId="9" fillId="0" borderId="59" xfId="0" pivotButton="1" applyNumberFormat="1" applyFont="1" applyBorder="1" applyAlignment="1">
      <alignment horizontal="center" vertical="center"/>
    </xf>
    <xf numFmtId="2" fontId="9" fillId="0" borderId="60" xfId="0" applyNumberFormat="1" applyFont="1" applyBorder="1" applyAlignment="1">
      <alignment horizontal="center" vertical="center"/>
    </xf>
    <xf numFmtId="2" fontId="9" fillId="0" borderId="61" xfId="0" applyNumberFormat="1" applyFont="1" applyBorder="1" applyAlignment="1">
      <alignment horizontal="center" vertical="center"/>
    </xf>
    <xf numFmtId="2" fontId="9" fillId="0" borderId="75" xfId="0" applyNumberFormat="1" applyFont="1" applyBorder="1" applyAlignment="1">
      <alignment horizontal="center" vertical="center"/>
    </xf>
    <xf numFmtId="2" fontId="9" fillId="0" borderId="69" xfId="0" applyNumberFormat="1" applyFont="1" applyBorder="1" applyAlignment="1">
      <alignment horizontal="center" vertical="center"/>
    </xf>
    <xf numFmtId="2" fontId="9" fillId="0" borderId="62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2" fontId="9" fillId="0" borderId="30" xfId="0" applyNumberFormat="1" applyFont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10" fillId="6" borderId="76" xfId="0" applyNumberFormat="1" applyFont="1" applyFill="1" applyBorder="1" applyAlignment="1">
      <alignment horizontal="center" vertical="center"/>
    </xf>
    <xf numFmtId="2" fontId="10" fillId="0" borderId="68" xfId="0" applyNumberFormat="1" applyFont="1" applyBorder="1" applyAlignment="1">
      <alignment horizontal="center" vertical="center"/>
    </xf>
    <xf numFmtId="2" fontId="10" fillId="11" borderId="77" xfId="0" applyNumberFormat="1" applyFont="1" applyFill="1" applyBorder="1" applyAlignment="1">
      <alignment horizontal="center" vertical="center"/>
    </xf>
    <xf numFmtId="164" fontId="9" fillId="0" borderId="78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9" fillId="0" borderId="7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5" borderId="3" xfId="4" applyFont="1" applyBorder="1" applyAlignment="1">
      <alignment horizontal="center" vertical="center"/>
    </xf>
    <xf numFmtId="0" fontId="5" fillId="5" borderId="4" xfId="4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29" xfId="4" applyFont="1" applyBorder="1" applyAlignment="1">
      <alignment horizontal="center" vertical="center"/>
    </xf>
    <xf numFmtId="0" fontId="5" fillId="5" borderId="30" xfId="4" applyFont="1" applyBorder="1" applyAlignment="1">
      <alignment horizontal="center" vertical="center"/>
    </xf>
    <xf numFmtId="0" fontId="5" fillId="5" borderId="31" xfId="4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0" fillId="2" borderId="34" xfId="1" applyFont="1" applyBorder="1" applyAlignment="1">
      <alignment horizontal="center" vertical="center"/>
    </xf>
    <xf numFmtId="0" fontId="4" fillId="2" borderId="44" xfId="1" applyBorder="1" applyAlignment="1">
      <alignment horizontal="center" vertical="center"/>
    </xf>
    <xf numFmtId="0" fontId="4" fillId="2" borderId="45" xfId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164" fontId="4" fillId="10" borderId="56" xfId="8" applyNumberFormat="1" applyBorder="1" applyAlignment="1">
      <alignment horizontal="center" vertical="center"/>
    </xf>
    <xf numFmtId="164" fontId="4" fillId="10" borderId="57" xfId="8" applyNumberFormat="1" applyBorder="1" applyAlignment="1">
      <alignment horizontal="center" vertical="center"/>
    </xf>
    <xf numFmtId="164" fontId="4" fillId="10" borderId="58" xfId="8" applyNumberFormat="1" applyBorder="1" applyAlignment="1">
      <alignment horizontal="center" vertical="center"/>
    </xf>
  </cellXfs>
  <cellStyles count="9">
    <cellStyle name="20% - Accent1" xfId="1" builtinId="30"/>
    <cellStyle name="20% - Accent2" xfId="6" builtinId="34"/>
    <cellStyle name="20% - Accent4" xfId="8" builtinId="42"/>
    <cellStyle name="20% - Accent5" xfId="2" builtinId="46"/>
    <cellStyle name="40% - Accent1" xfId="5" builtinId="31"/>
    <cellStyle name="40% - Accent2" xfId="7" builtinId="35"/>
    <cellStyle name="40% - Accent5" xfId="3" builtinId="47"/>
    <cellStyle name="60% - Accent5" xfId="4" builtinId="48"/>
    <cellStyle name="Normal" xfId="0" builtinId="0"/>
  </cellStyles>
  <dxfs count="197">
    <dxf>
      <numFmt numFmtId="164" formatCode="0.0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horizontal/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horizontal/>
      </border>
    </dxf>
    <dxf>
      <border>
        <top/>
      </border>
    </dxf>
    <dxf>
      <border>
        <top/>
      </border>
    </dxf>
    <dxf>
      <border>
        <left/>
        <right/>
        <vertical/>
      </border>
    </dxf>
    <dxf>
      <border>
        <left/>
        <right/>
        <vertical/>
      </border>
    </dxf>
    <dxf>
      <border>
        <vertical/>
        <horizontal/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bottom style="thick">
          <color auto="1"/>
        </bottom>
        <horizontal/>
      </border>
    </dxf>
    <dxf>
      <border>
        <bottom style="thick">
          <color auto="1"/>
        </bottom>
        <horizontal/>
      </border>
    </dxf>
    <dxf>
      <border>
        <bottom style="thick">
          <color auto="1"/>
        </bottom>
        <horizontal/>
      </border>
    </dxf>
    <dxf>
      <border>
        <bottom style="thick">
          <color auto="1"/>
        </bottom>
        <horizontal/>
      </border>
    </dxf>
    <dxf>
      <border>
        <left/>
        <right/>
        <top/>
        <bottom style="thick">
          <color auto="1"/>
        </bottom>
        <vertical/>
        <horizontal/>
      </border>
    </dxf>
    <dxf>
      <border>
        <left/>
        <right/>
        <top/>
        <bottom style="thick">
          <color auto="1"/>
        </bottom>
        <vertical/>
        <horizontal/>
      </border>
    </dxf>
    <dxf>
      <border>
        <left/>
        <right/>
        <top/>
        <bottom style="thick">
          <color auto="1"/>
        </bottom>
        <vertical/>
        <horizontal/>
      </border>
    </dxf>
    <dxf>
      <border>
        <left/>
        <right/>
        <top/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name val="Times New Roman"/>
        <family val="1"/>
        <scheme val="none"/>
      </font>
    </dxf>
    <dxf>
      <alignment horizont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auto="1"/>
        </left>
        <right style="dashed">
          <color auto="1"/>
        </right>
        <bottom style="thin">
          <color auto="1"/>
        </bottom>
      </border>
    </dxf>
    <dxf>
      <border>
        <left style="thin">
          <color auto="1"/>
        </left>
        <right style="dashed">
          <color auto="1"/>
        </right>
        <bottom style="thin">
          <color auto="1"/>
        </bottom>
      </border>
    </dxf>
    <dxf>
      <border>
        <left style="thin">
          <color auto="1"/>
        </left>
        <right style="dashed">
          <color auto="1"/>
        </right>
        <bottom style="thin">
          <color auto="1"/>
        </bottom>
      </border>
    </dxf>
    <dxf>
      <border>
        <left style="thin">
          <color auto="1"/>
        </left>
        <right style="dashed">
          <color auto="1"/>
        </right>
        <bottom style="thin">
          <color auto="1"/>
        </bottom>
      </border>
    </dxf>
    <dxf>
      <border>
        <left style="thin">
          <color auto="1"/>
        </left>
        <right style="dashed">
          <color auto="1"/>
        </right>
        <bottom style="thin">
          <color auto="1"/>
        </bottom>
      </border>
    </dxf>
    <dxf>
      <border>
        <left style="thin">
          <color auto="1"/>
        </left>
        <right style="dashed">
          <color auto="1"/>
        </right>
        <bottom style="thin">
          <color auto="1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ULB data analysis.xlsx]Avg. Satisfaction!PivotTable1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203301404355352E-2"/>
          <c:y val="5.0493942554284299E-2"/>
          <c:w val="0.87504398588107524"/>
          <c:h val="0.65114163136323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'Avg. Satisfaction'!$B$3</c:f>
              <c:strCache>
                <c:ptCount val="1"/>
                <c:pt idx="0">
                  <c:v>Average of Public service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'Avg. Satisfaction'!$A$4:$A$7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'Avg. Satisfaction'!$B$4:$B$7</c:f>
              <c:numCache>
                <c:formatCode>General</c:formatCode>
                <c:ptCount val="3"/>
                <c:pt idx="0">
                  <c:v>2.9666666666666668</c:v>
                </c:pt>
                <c:pt idx="1">
                  <c:v>2.9599999999999991</c:v>
                </c:pt>
                <c:pt idx="2">
                  <c:v>3.5016501650165028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7-43A1-A5A9-57C7BBBC6183}"/>
            </c:ext>
          </c:extLst>
        </c:ser>
        <c:ser>
          <c:idx val="1"/>
          <c:order val="1"/>
          <c:tx>
            <c:strRef>
              <c:f>'Avg. Satisfaction'!$C$3</c:f>
              <c:strCache>
                <c:ptCount val="1"/>
                <c:pt idx="0">
                  <c:v>Average of  Health and safety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'Avg. Satisfaction'!$A$4:$A$7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'Avg. Satisfaction'!$C$4:$C$7</c:f>
              <c:numCache>
                <c:formatCode>General</c:formatCode>
                <c:ptCount val="3"/>
                <c:pt idx="0">
                  <c:v>2.726666666666667</c:v>
                </c:pt>
                <c:pt idx="1">
                  <c:v>3.0333333333333337</c:v>
                </c:pt>
                <c:pt idx="2">
                  <c:v>3.3844884488448841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7-43A1-A5A9-57C7BBBC6183}"/>
            </c:ext>
          </c:extLst>
        </c:ser>
        <c:ser>
          <c:idx val="2"/>
          <c:order val="2"/>
          <c:tx>
            <c:strRef>
              <c:f>'Avg. Satisfaction'!$D$3</c:f>
              <c:strCache>
                <c:ptCount val="1"/>
                <c:pt idx="0">
                  <c:v>Average of  Urban development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'Avg. Satisfaction'!$A$4:$A$7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'Avg. Satisfaction'!$D$4:$D$7</c:f>
              <c:numCache>
                <c:formatCode>General</c:formatCode>
                <c:ptCount val="3"/>
                <c:pt idx="0">
                  <c:v>3.3119999999999998</c:v>
                </c:pt>
                <c:pt idx="1">
                  <c:v>3.08</c:v>
                </c:pt>
                <c:pt idx="2">
                  <c:v>3.3029702970297028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7-43A1-A5A9-57C7BBBC6183}"/>
            </c:ext>
          </c:extLst>
        </c:ser>
        <c:ser>
          <c:idx val="3"/>
          <c:order val="3"/>
          <c:tx>
            <c:strRef>
              <c:f>'Avg. Satisfaction'!$E$3</c:f>
              <c:strCache>
                <c:ptCount val="1"/>
                <c:pt idx="0">
                  <c:v>Average of  Environmental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'Avg. Satisfaction'!$A$4:$A$7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'Avg. Satisfaction'!$E$4:$E$7</c:f>
              <c:numCache>
                <c:formatCode>General</c:formatCode>
                <c:ptCount val="3"/>
                <c:pt idx="0">
                  <c:v>2.4439999999999995</c:v>
                </c:pt>
                <c:pt idx="1">
                  <c:v>2.2520000000000007</c:v>
                </c:pt>
                <c:pt idx="2">
                  <c:v>2.6297029702970298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7-43A1-A5A9-57C7BBBC6183}"/>
            </c:ext>
          </c:extLst>
        </c:ser>
        <c:ser>
          <c:idx val="4"/>
          <c:order val="4"/>
          <c:tx>
            <c:strRef>
              <c:f>'Avg. Satisfaction'!$F$3</c:f>
              <c:strCache>
                <c:ptCount val="1"/>
                <c:pt idx="0">
                  <c:v>Average of  Citizen engagement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'Avg. Satisfaction'!$A$4:$A$7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'Avg. Satisfaction'!$F$4:$F$7</c:f>
              <c:numCache>
                <c:formatCode>General</c:formatCode>
                <c:ptCount val="3"/>
                <c:pt idx="0">
                  <c:v>2.89</c:v>
                </c:pt>
                <c:pt idx="1">
                  <c:v>2.71</c:v>
                </c:pt>
                <c:pt idx="2">
                  <c:v>2.838283828382838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7-43A1-A5A9-57C7BBBC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53171759"/>
        <c:axId val="2053180911"/>
      </c:barChart>
      <c:catAx>
        <c:axId val="205317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3180911"/>
        <c:crosses val="autoZero"/>
        <c:auto val="1"/>
        <c:lblAlgn val="ctr"/>
        <c:lblOffset val="100"/>
        <c:noMultiLvlLbl val="0"/>
      </c:catAx>
      <c:valAx>
        <c:axId val="20531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3171759"/>
        <c:crossesAt val="1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63500" dist="50800" dir="5400000">
            <a:prstClr val="black">
              <a:alpha val="50000"/>
            </a:prstClr>
          </a:innerShdw>
        </a:effectLst>
      </c:spPr>
    </c:plotArea>
    <c:legend>
      <c:legendPos val="b"/>
      <c:layout>
        <c:manualLayout>
          <c:xMode val="edge"/>
          <c:yMode val="edge"/>
          <c:x val="1.1836274775997828E-2"/>
          <c:y val="0.81750752865253362"/>
          <c:w val="0.9698938365462938"/>
          <c:h val="0.123002037076593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Weighted Overall Satisfaction Index</a:t>
            </a:r>
          </a:p>
        </c:rich>
      </c:tx>
      <c:layout>
        <c:manualLayout>
          <c:xMode val="edge"/>
          <c:yMode val="edge"/>
          <c:x val="0.27338177200067187"/>
          <c:y val="3.5695539533161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'Avg. Satisfaction'!$H$3</c:f>
              <c:strCache>
                <c:ptCount val="1"/>
                <c:pt idx="0">
                  <c:v>Weighted Overall Satisfaction Index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'Avg. Satisfaction'!$G$4:$G$6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'Avg. Satisfaction'!$H$4:$H$6</c:f>
              <c:numCache>
                <c:formatCode>General</c:formatCode>
                <c:ptCount val="3"/>
                <c:pt idx="0">
                  <c:v>2.8081333333333331</c:v>
                </c:pt>
                <c:pt idx="1">
                  <c:v>2.798</c:v>
                </c:pt>
                <c:pt idx="2">
                  <c:v>3.1523762376237627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8-47F6-8A8D-833387F8B9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85453743"/>
        <c:axId val="1685457487"/>
      </c:barChart>
      <c:catAx>
        <c:axId val="168545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5457487"/>
        <c:crosses val="autoZero"/>
        <c:auto val="1"/>
        <c:lblAlgn val="ctr"/>
        <c:lblOffset val="100"/>
        <c:noMultiLvlLbl val="0"/>
      </c:catAx>
      <c:valAx>
        <c:axId val="16854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545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ULB data analysis.xlsx]Std. Dev.!PivotTable1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015200176320461"/>
          <c:y val="0.11314527096893635"/>
          <c:w val="0.58854752412880684"/>
          <c:h val="0.63372968633922355"/>
        </c:manualLayout>
      </c:layout>
      <c:lineChart>
        <c:grouping val="standard"/>
        <c:varyColors val="0"/>
        <c:ser>
          <c:idx val="0"/>
          <c:order val="0"/>
          <c:tx>
            <c:strRef>
              <c:f>'Std. Dev.'!$B$3</c:f>
              <c:strCache>
                <c:ptCount val="1"/>
                <c:pt idx="0">
                  <c:v>StdDev of Public service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'Std. Dev.'!$A$4:$A$6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'Std. Dev.'!$B$4:$B$6</c:f>
              <c:numCache>
                <c:formatCode>General</c:formatCode>
                <c:ptCount val="3"/>
                <c:pt idx="0">
                  <c:v>0.47856550576765916</c:v>
                </c:pt>
                <c:pt idx="1">
                  <c:v>0.68392624020490866</c:v>
                </c:pt>
                <c:pt idx="2">
                  <c:v>0.61032552766942405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8-43E2-A133-75B1387FCC74}"/>
            </c:ext>
          </c:extLst>
        </c:ser>
        <c:ser>
          <c:idx val="1"/>
          <c:order val="1"/>
          <c:tx>
            <c:strRef>
              <c:f>'Std. Dev.'!$C$3</c:f>
              <c:strCache>
                <c:ptCount val="1"/>
                <c:pt idx="0">
                  <c:v>StdDev of  Health and safety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'Std. Dev.'!$A$4:$A$6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'Std. Dev.'!$C$4:$C$6</c:f>
              <c:numCache>
                <c:formatCode>General</c:formatCode>
                <c:ptCount val="3"/>
                <c:pt idx="0">
                  <c:v>0.59738659869411004</c:v>
                </c:pt>
                <c:pt idx="1">
                  <c:v>0.61629424312117509</c:v>
                </c:pt>
                <c:pt idx="2">
                  <c:v>0.64020073859576909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8-43E2-A133-75B1387FCC74}"/>
            </c:ext>
          </c:extLst>
        </c:ser>
        <c:ser>
          <c:idx val="2"/>
          <c:order val="2"/>
          <c:tx>
            <c:strRef>
              <c:f>'Std. Dev.'!$D$3</c:f>
              <c:strCache>
                <c:ptCount val="1"/>
                <c:pt idx="0">
                  <c:v>StdDev of  Urban development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'Std. Dev.'!$A$4:$A$6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'Std. Dev.'!$D$4:$D$6</c:f>
              <c:numCache>
                <c:formatCode>General</c:formatCode>
                <c:ptCount val="3"/>
                <c:pt idx="0">
                  <c:v>0.76255210594798961</c:v>
                </c:pt>
                <c:pt idx="1">
                  <c:v>0.61809450436525581</c:v>
                </c:pt>
                <c:pt idx="2">
                  <c:v>0.52810140040423614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8-43E2-A133-75B1387FCC74}"/>
            </c:ext>
          </c:extLst>
        </c:ser>
        <c:ser>
          <c:idx val="3"/>
          <c:order val="3"/>
          <c:tx>
            <c:strRef>
              <c:f>'Std. Dev.'!$E$3</c:f>
              <c:strCache>
                <c:ptCount val="1"/>
                <c:pt idx="0">
                  <c:v>StdDev of  Citizen engagement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'Std. Dev.'!$A$4:$A$6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'Std. Dev.'!$E$4:$E$6</c:f>
              <c:numCache>
                <c:formatCode>General</c:formatCode>
                <c:ptCount val="3"/>
                <c:pt idx="0">
                  <c:v>0.7322038302136854</c:v>
                </c:pt>
                <c:pt idx="1">
                  <c:v>0.90260394279607525</c:v>
                </c:pt>
                <c:pt idx="2">
                  <c:v>0.79876830375291619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8-43E2-A133-75B1387FCC74}"/>
            </c:ext>
          </c:extLst>
        </c:ser>
        <c:ser>
          <c:idx val="4"/>
          <c:order val="4"/>
          <c:tx>
            <c:strRef>
              <c:f>'Std. Dev.'!$F$3</c:f>
              <c:strCache>
                <c:ptCount val="1"/>
                <c:pt idx="0">
                  <c:v>StdDev of  Environmental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'Std. Dev.'!$A$4:$A$6</c:f>
              <c:strCache>
                <c:ptCount val="3"/>
                <c:pt idx="0">
                  <c:v>Gobordanga</c:v>
                </c:pt>
                <c:pt idx="1">
                  <c:v>Kamarhati </c:v>
                </c:pt>
                <c:pt idx="2">
                  <c:v>Kolkata</c:v>
                </c:pt>
              </c:strCache>
            </c:strRef>
          </c:cat>
          <c:val>
            <c:numRef>
              <c:f>'Std. Dev.'!$F$4:$F$6</c:f>
              <c:numCache>
                <c:formatCode>General</c:formatCode>
                <c:ptCount val="3"/>
                <c:pt idx="0">
                  <c:v>0.6506386187776575</c:v>
                </c:pt>
                <c:pt idx="1">
                  <c:v>0.66616171352864928</c:v>
                </c:pt>
                <c:pt idx="2">
                  <c:v>0.71014710510646284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08-43E2-A133-75B1387F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13504"/>
        <c:axId val="2089725984"/>
      </c:lineChart>
      <c:catAx>
        <c:axId val="20897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9725984"/>
        <c:crosses val="autoZero"/>
        <c:auto val="1"/>
        <c:lblAlgn val="ctr"/>
        <c:lblOffset val="100"/>
        <c:noMultiLvlLbl val="0"/>
      </c:catAx>
      <c:valAx>
        <c:axId val="20897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971350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63500" dist="50800" dir="5400000">
            <a:prstClr val="black">
              <a:alpha val="50000"/>
            </a:prstClr>
          </a:innerShdw>
        </a:effectLst>
      </c:spPr>
    </c:plotArea>
    <c:legend>
      <c:legendPos val="b"/>
      <c:layout>
        <c:manualLayout>
          <c:xMode val="edge"/>
          <c:yMode val="edge"/>
          <c:x val="7.0321656261342035E-3"/>
          <c:y val="0.84600511521470445"/>
          <c:w val="0.983696485360809"/>
          <c:h val="0.1404611504312105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ULB data analysis.xlsx]C_T_Occupation &amp; Satisfactions!PivotTable15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'C_T_Occupation &amp; Satisfactions'!$B$3</c:f>
              <c:strCache>
                <c:ptCount val="1"/>
                <c:pt idx="0">
                  <c:v>Average of Public service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'C_T_Occupation &amp; Satisfactions'!$A$4:$A$27</c:f>
              <c:multiLvlStrCache>
                <c:ptCount val="20"/>
                <c:lvl>
                  <c:pt idx="0">
                    <c:v>Employed in Government sector</c:v>
                  </c:pt>
                  <c:pt idx="1">
                    <c:v>Employed in Private sector</c:v>
                  </c:pt>
                  <c:pt idx="2">
                    <c:v>Homemaker  </c:v>
                  </c:pt>
                  <c:pt idx="3">
                    <c:v>Retired</c:v>
                  </c:pt>
                  <c:pt idx="4">
                    <c:v>Self-employed</c:v>
                  </c:pt>
                  <c:pt idx="5">
                    <c:v>Student</c:v>
                  </c:pt>
                  <c:pt idx="6">
                    <c:v>Unemployed</c:v>
                  </c:pt>
                  <c:pt idx="7">
                    <c:v>Employed in Government sector</c:v>
                  </c:pt>
                  <c:pt idx="8">
                    <c:v>Employed in Private sector</c:v>
                  </c:pt>
                  <c:pt idx="9">
                    <c:v>Homemaker  </c:v>
                  </c:pt>
                  <c:pt idx="10">
                    <c:v>Retired</c:v>
                  </c:pt>
                  <c:pt idx="11">
                    <c:v>Self-employed</c:v>
                  </c:pt>
                  <c:pt idx="12">
                    <c:v>Student</c:v>
                  </c:pt>
                  <c:pt idx="13">
                    <c:v>Unemployed</c:v>
                  </c:pt>
                  <c:pt idx="14">
                    <c:v>Employed in Government sector</c:v>
                  </c:pt>
                  <c:pt idx="15">
                    <c:v>Employed in Private sector</c:v>
                  </c:pt>
                  <c:pt idx="16">
                    <c:v>Homemaker  </c:v>
                  </c:pt>
                  <c:pt idx="17">
                    <c:v>Retired</c:v>
                  </c:pt>
                  <c:pt idx="18">
                    <c:v>Self-employed</c:v>
                  </c:pt>
                  <c:pt idx="19">
                    <c:v>Student</c:v>
                  </c:pt>
                </c:lvl>
                <c:lvl>
                  <c:pt idx="0">
                    <c:v>Gobordanga</c:v>
                  </c:pt>
                  <c:pt idx="7">
                    <c:v>Kamarhati </c:v>
                  </c:pt>
                  <c:pt idx="14">
                    <c:v>Kolkata</c:v>
                  </c:pt>
                </c:lvl>
              </c:multiLvlStrCache>
            </c:multiLvlStrRef>
          </c:cat>
          <c:val>
            <c:numRef>
              <c:f>'C_T_Occupation &amp; Satisfactions'!$B$4:$B$27</c:f>
              <c:numCache>
                <c:formatCode>0.00</c:formatCode>
                <c:ptCount val="20"/>
                <c:pt idx="0">
                  <c:v>3.0833333333333335</c:v>
                </c:pt>
                <c:pt idx="1">
                  <c:v>2.7</c:v>
                </c:pt>
                <c:pt idx="2">
                  <c:v>3.1000000000000005</c:v>
                </c:pt>
                <c:pt idx="3">
                  <c:v>3.291666666666667</c:v>
                </c:pt>
                <c:pt idx="4">
                  <c:v>2.8921568627450984</c:v>
                </c:pt>
                <c:pt idx="5">
                  <c:v>2.9545454545454546</c:v>
                </c:pt>
                <c:pt idx="6">
                  <c:v>3</c:v>
                </c:pt>
                <c:pt idx="7">
                  <c:v>2.8888888888888888</c:v>
                </c:pt>
                <c:pt idx="8">
                  <c:v>3.1388888888888893</c:v>
                </c:pt>
                <c:pt idx="9">
                  <c:v>2.3888888888888888</c:v>
                </c:pt>
                <c:pt idx="10">
                  <c:v>2.9047619047619051</c:v>
                </c:pt>
                <c:pt idx="11">
                  <c:v>3.1764705882352935</c:v>
                </c:pt>
                <c:pt idx="12">
                  <c:v>2.95</c:v>
                </c:pt>
                <c:pt idx="13">
                  <c:v>2.3750000000000004</c:v>
                </c:pt>
                <c:pt idx="14">
                  <c:v>3.6388888888888888</c:v>
                </c:pt>
                <c:pt idx="15">
                  <c:v>3.2179487179487176</c:v>
                </c:pt>
                <c:pt idx="16">
                  <c:v>3.3125</c:v>
                </c:pt>
                <c:pt idx="17">
                  <c:v>3.458333333333333</c:v>
                </c:pt>
                <c:pt idx="18">
                  <c:v>3.7023809523809526</c:v>
                </c:pt>
                <c:pt idx="19">
                  <c:v>3.4761904761904763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4-46D6-8051-6A91BA639A2E}"/>
            </c:ext>
          </c:extLst>
        </c:ser>
        <c:ser>
          <c:idx val="1"/>
          <c:order val="1"/>
          <c:tx>
            <c:strRef>
              <c:f>'C_T_Occupation &amp; Satisfactions'!$C$3</c:f>
              <c:strCache>
                <c:ptCount val="1"/>
                <c:pt idx="0">
                  <c:v>Average of  Health and safety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'C_T_Occupation &amp; Satisfactions'!$A$4:$A$27</c:f>
              <c:multiLvlStrCache>
                <c:ptCount val="20"/>
                <c:lvl>
                  <c:pt idx="0">
                    <c:v>Employed in Government sector</c:v>
                  </c:pt>
                  <c:pt idx="1">
                    <c:v>Employed in Private sector</c:v>
                  </c:pt>
                  <c:pt idx="2">
                    <c:v>Homemaker  </c:v>
                  </c:pt>
                  <c:pt idx="3">
                    <c:v>Retired</c:v>
                  </c:pt>
                  <c:pt idx="4">
                    <c:v>Self-employed</c:v>
                  </c:pt>
                  <c:pt idx="5">
                    <c:v>Student</c:v>
                  </c:pt>
                  <c:pt idx="6">
                    <c:v>Unemployed</c:v>
                  </c:pt>
                  <c:pt idx="7">
                    <c:v>Employed in Government sector</c:v>
                  </c:pt>
                  <c:pt idx="8">
                    <c:v>Employed in Private sector</c:v>
                  </c:pt>
                  <c:pt idx="9">
                    <c:v>Homemaker  </c:v>
                  </c:pt>
                  <c:pt idx="10">
                    <c:v>Retired</c:v>
                  </c:pt>
                  <c:pt idx="11">
                    <c:v>Self-employed</c:v>
                  </c:pt>
                  <c:pt idx="12">
                    <c:v>Student</c:v>
                  </c:pt>
                  <c:pt idx="13">
                    <c:v>Unemployed</c:v>
                  </c:pt>
                  <c:pt idx="14">
                    <c:v>Employed in Government sector</c:v>
                  </c:pt>
                  <c:pt idx="15">
                    <c:v>Employed in Private sector</c:v>
                  </c:pt>
                  <c:pt idx="16">
                    <c:v>Homemaker  </c:v>
                  </c:pt>
                  <c:pt idx="17">
                    <c:v>Retired</c:v>
                  </c:pt>
                  <c:pt idx="18">
                    <c:v>Self-employed</c:v>
                  </c:pt>
                  <c:pt idx="19">
                    <c:v>Student</c:v>
                  </c:pt>
                </c:lvl>
                <c:lvl>
                  <c:pt idx="0">
                    <c:v>Gobordanga</c:v>
                  </c:pt>
                  <c:pt idx="7">
                    <c:v>Kamarhati </c:v>
                  </c:pt>
                  <c:pt idx="14">
                    <c:v>Kolkata</c:v>
                  </c:pt>
                </c:lvl>
              </c:multiLvlStrCache>
            </c:multiLvlStrRef>
          </c:cat>
          <c:val>
            <c:numRef>
              <c:f>'C_T_Occupation &amp; Satisfactions'!$C$4:$C$27</c:f>
              <c:numCache>
                <c:formatCode>0.00</c:formatCode>
                <c:ptCount val="20"/>
                <c:pt idx="0">
                  <c:v>2.8611111111111107</c:v>
                </c:pt>
                <c:pt idx="1">
                  <c:v>2.2333333333333334</c:v>
                </c:pt>
                <c:pt idx="2">
                  <c:v>2.7</c:v>
                </c:pt>
                <c:pt idx="3">
                  <c:v>2.9999999999999996</c:v>
                </c:pt>
                <c:pt idx="4">
                  <c:v>2.8431372549019605</c:v>
                </c:pt>
                <c:pt idx="5">
                  <c:v>2.6212121212121211</c:v>
                </c:pt>
                <c:pt idx="6">
                  <c:v>2.6666666666666665</c:v>
                </c:pt>
                <c:pt idx="7">
                  <c:v>3.2222222222222219</c:v>
                </c:pt>
                <c:pt idx="8">
                  <c:v>3.5</c:v>
                </c:pt>
                <c:pt idx="9">
                  <c:v>2.5</c:v>
                </c:pt>
                <c:pt idx="10">
                  <c:v>2.5714285714285716</c:v>
                </c:pt>
                <c:pt idx="11">
                  <c:v>3.3235294117647065</c:v>
                </c:pt>
                <c:pt idx="12">
                  <c:v>3.05</c:v>
                </c:pt>
                <c:pt idx="13">
                  <c:v>2.125</c:v>
                </c:pt>
                <c:pt idx="14">
                  <c:v>3.6388888888888888</c:v>
                </c:pt>
                <c:pt idx="15">
                  <c:v>3.0897435897435894</c:v>
                </c:pt>
                <c:pt idx="16">
                  <c:v>3.2291666666666665</c:v>
                </c:pt>
                <c:pt idx="17">
                  <c:v>3.125</c:v>
                </c:pt>
                <c:pt idx="18">
                  <c:v>3.5238095238095242</c:v>
                </c:pt>
                <c:pt idx="19">
                  <c:v>3.4007936507936511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4-46D6-8051-6A91BA639A2E}"/>
            </c:ext>
          </c:extLst>
        </c:ser>
        <c:ser>
          <c:idx val="2"/>
          <c:order val="2"/>
          <c:tx>
            <c:strRef>
              <c:f>'C_T_Occupation &amp; Satisfactions'!$D$3</c:f>
              <c:strCache>
                <c:ptCount val="1"/>
                <c:pt idx="0">
                  <c:v>Average of  Urban development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'C_T_Occupation &amp; Satisfactions'!$A$4:$A$27</c:f>
              <c:multiLvlStrCache>
                <c:ptCount val="20"/>
                <c:lvl>
                  <c:pt idx="0">
                    <c:v>Employed in Government sector</c:v>
                  </c:pt>
                  <c:pt idx="1">
                    <c:v>Employed in Private sector</c:v>
                  </c:pt>
                  <c:pt idx="2">
                    <c:v>Homemaker  </c:v>
                  </c:pt>
                  <c:pt idx="3">
                    <c:v>Retired</c:v>
                  </c:pt>
                  <c:pt idx="4">
                    <c:v>Self-employed</c:v>
                  </c:pt>
                  <c:pt idx="5">
                    <c:v>Student</c:v>
                  </c:pt>
                  <c:pt idx="6">
                    <c:v>Unemployed</c:v>
                  </c:pt>
                  <c:pt idx="7">
                    <c:v>Employed in Government sector</c:v>
                  </c:pt>
                  <c:pt idx="8">
                    <c:v>Employed in Private sector</c:v>
                  </c:pt>
                  <c:pt idx="9">
                    <c:v>Homemaker  </c:v>
                  </c:pt>
                  <c:pt idx="10">
                    <c:v>Retired</c:v>
                  </c:pt>
                  <c:pt idx="11">
                    <c:v>Self-employed</c:v>
                  </c:pt>
                  <c:pt idx="12">
                    <c:v>Student</c:v>
                  </c:pt>
                  <c:pt idx="13">
                    <c:v>Unemployed</c:v>
                  </c:pt>
                  <c:pt idx="14">
                    <c:v>Employed in Government sector</c:v>
                  </c:pt>
                  <c:pt idx="15">
                    <c:v>Employed in Private sector</c:v>
                  </c:pt>
                  <c:pt idx="16">
                    <c:v>Homemaker  </c:v>
                  </c:pt>
                  <c:pt idx="17">
                    <c:v>Retired</c:v>
                  </c:pt>
                  <c:pt idx="18">
                    <c:v>Self-employed</c:v>
                  </c:pt>
                  <c:pt idx="19">
                    <c:v>Student</c:v>
                  </c:pt>
                </c:lvl>
                <c:lvl>
                  <c:pt idx="0">
                    <c:v>Gobordanga</c:v>
                  </c:pt>
                  <c:pt idx="7">
                    <c:v>Kamarhati </c:v>
                  </c:pt>
                  <c:pt idx="14">
                    <c:v>Kolkata</c:v>
                  </c:pt>
                </c:lvl>
              </c:multiLvlStrCache>
            </c:multiLvlStrRef>
          </c:cat>
          <c:val>
            <c:numRef>
              <c:f>'C_T_Occupation &amp; Satisfactions'!$D$4:$D$27</c:f>
              <c:numCache>
                <c:formatCode>0.00</c:formatCode>
                <c:ptCount val="20"/>
                <c:pt idx="0">
                  <c:v>3.3666666666666667</c:v>
                </c:pt>
                <c:pt idx="1">
                  <c:v>2.76</c:v>
                </c:pt>
                <c:pt idx="2">
                  <c:v>3.4799999999999995</c:v>
                </c:pt>
                <c:pt idx="3">
                  <c:v>3.95</c:v>
                </c:pt>
                <c:pt idx="4">
                  <c:v>3.3294117647058821</c:v>
                </c:pt>
                <c:pt idx="5">
                  <c:v>3.0909090909090904</c:v>
                </c:pt>
                <c:pt idx="6">
                  <c:v>3.9</c:v>
                </c:pt>
                <c:pt idx="7">
                  <c:v>2.9333333333333336</c:v>
                </c:pt>
                <c:pt idx="8">
                  <c:v>3</c:v>
                </c:pt>
                <c:pt idx="9">
                  <c:v>3.4666666666666663</c:v>
                </c:pt>
                <c:pt idx="10">
                  <c:v>2.9142857142857141</c:v>
                </c:pt>
                <c:pt idx="11">
                  <c:v>3.2823529411764705</c:v>
                </c:pt>
                <c:pt idx="12">
                  <c:v>2.9400000000000004</c:v>
                </c:pt>
                <c:pt idx="13">
                  <c:v>2.8</c:v>
                </c:pt>
                <c:pt idx="14">
                  <c:v>3.4000000000000004</c:v>
                </c:pt>
                <c:pt idx="15">
                  <c:v>2.9076923076923076</c:v>
                </c:pt>
                <c:pt idx="16">
                  <c:v>3.4</c:v>
                </c:pt>
                <c:pt idx="17">
                  <c:v>3.25</c:v>
                </c:pt>
                <c:pt idx="18">
                  <c:v>3.3714285714285714</c:v>
                </c:pt>
                <c:pt idx="19">
                  <c:v>3.3523809523809525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4-46D6-8051-6A91BA639A2E}"/>
            </c:ext>
          </c:extLst>
        </c:ser>
        <c:ser>
          <c:idx val="3"/>
          <c:order val="3"/>
          <c:tx>
            <c:strRef>
              <c:f>'C_T_Occupation &amp; Satisfactions'!$E$3</c:f>
              <c:strCache>
                <c:ptCount val="1"/>
                <c:pt idx="0">
                  <c:v>Average of  Environmental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'C_T_Occupation &amp; Satisfactions'!$A$4:$A$27</c:f>
              <c:multiLvlStrCache>
                <c:ptCount val="20"/>
                <c:lvl>
                  <c:pt idx="0">
                    <c:v>Employed in Government sector</c:v>
                  </c:pt>
                  <c:pt idx="1">
                    <c:v>Employed in Private sector</c:v>
                  </c:pt>
                  <c:pt idx="2">
                    <c:v>Homemaker  </c:v>
                  </c:pt>
                  <c:pt idx="3">
                    <c:v>Retired</c:v>
                  </c:pt>
                  <c:pt idx="4">
                    <c:v>Self-employed</c:v>
                  </c:pt>
                  <c:pt idx="5">
                    <c:v>Student</c:v>
                  </c:pt>
                  <c:pt idx="6">
                    <c:v>Unemployed</c:v>
                  </c:pt>
                  <c:pt idx="7">
                    <c:v>Employed in Government sector</c:v>
                  </c:pt>
                  <c:pt idx="8">
                    <c:v>Employed in Private sector</c:v>
                  </c:pt>
                  <c:pt idx="9">
                    <c:v>Homemaker  </c:v>
                  </c:pt>
                  <c:pt idx="10">
                    <c:v>Retired</c:v>
                  </c:pt>
                  <c:pt idx="11">
                    <c:v>Self-employed</c:v>
                  </c:pt>
                  <c:pt idx="12">
                    <c:v>Student</c:v>
                  </c:pt>
                  <c:pt idx="13">
                    <c:v>Unemployed</c:v>
                  </c:pt>
                  <c:pt idx="14">
                    <c:v>Employed in Government sector</c:v>
                  </c:pt>
                  <c:pt idx="15">
                    <c:v>Employed in Private sector</c:v>
                  </c:pt>
                  <c:pt idx="16">
                    <c:v>Homemaker  </c:v>
                  </c:pt>
                  <c:pt idx="17">
                    <c:v>Retired</c:v>
                  </c:pt>
                  <c:pt idx="18">
                    <c:v>Self-employed</c:v>
                  </c:pt>
                  <c:pt idx="19">
                    <c:v>Student</c:v>
                  </c:pt>
                </c:lvl>
                <c:lvl>
                  <c:pt idx="0">
                    <c:v>Gobordanga</c:v>
                  </c:pt>
                  <c:pt idx="7">
                    <c:v>Kamarhati </c:v>
                  </c:pt>
                  <c:pt idx="14">
                    <c:v>Kolkata</c:v>
                  </c:pt>
                </c:lvl>
              </c:multiLvlStrCache>
            </c:multiLvlStrRef>
          </c:cat>
          <c:val>
            <c:numRef>
              <c:f>'C_T_Occupation &amp; Satisfactions'!$E$4:$E$27</c:f>
              <c:numCache>
                <c:formatCode>0.00</c:formatCode>
                <c:ptCount val="20"/>
                <c:pt idx="0">
                  <c:v>2.7666666666666671</c:v>
                </c:pt>
                <c:pt idx="1">
                  <c:v>2.08</c:v>
                </c:pt>
                <c:pt idx="2">
                  <c:v>2.3600000000000003</c:v>
                </c:pt>
                <c:pt idx="3">
                  <c:v>2.9000000000000004</c:v>
                </c:pt>
                <c:pt idx="4">
                  <c:v>2.4000000000000004</c:v>
                </c:pt>
                <c:pt idx="5">
                  <c:v>2.4</c:v>
                </c:pt>
                <c:pt idx="6">
                  <c:v>2.2999999999999998</c:v>
                </c:pt>
                <c:pt idx="7">
                  <c:v>1.5999999999999999</c:v>
                </c:pt>
                <c:pt idx="8">
                  <c:v>2.3000000000000003</c:v>
                </c:pt>
                <c:pt idx="9">
                  <c:v>2.1333333333333333</c:v>
                </c:pt>
                <c:pt idx="10">
                  <c:v>2.3999999999999995</c:v>
                </c:pt>
                <c:pt idx="11">
                  <c:v>2.6352941176470592</c:v>
                </c:pt>
                <c:pt idx="12">
                  <c:v>1.7200000000000002</c:v>
                </c:pt>
                <c:pt idx="13">
                  <c:v>2.2000000000000002</c:v>
                </c:pt>
                <c:pt idx="14">
                  <c:v>3.1999999999999997</c:v>
                </c:pt>
                <c:pt idx="15">
                  <c:v>2.1846153846153844</c:v>
                </c:pt>
                <c:pt idx="16">
                  <c:v>2.9750000000000001</c:v>
                </c:pt>
                <c:pt idx="17">
                  <c:v>2.8499999999999996</c:v>
                </c:pt>
                <c:pt idx="18">
                  <c:v>2.6071428571428572</c:v>
                </c:pt>
                <c:pt idx="19">
                  <c:v>2.6142857142857148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4-46D6-8051-6A91BA639A2E}"/>
            </c:ext>
          </c:extLst>
        </c:ser>
        <c:ser>
          <c:idx val="4"/>
          <c:order val="4"/>
          <c:tx>
            <c:strRef>
              <c:f>'C_T_Occupation &amp; Satisfactions'!$F$3</c:f>
              <c:strCache>
                <c:ptCount val="1"/>
                <c:pt idx="0">
                  <c:v>Average of  Citizen engagement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'C_T_Occupation &amp; Satisfactions'!$A$4:$A$27</c:f>
              <c:multiLvlStrCache>
                <c:ptCount val="20"/>
                <c:lvl>
                  <c:pt idx="0">
                    <c:v>Employed in Government sector</c:v>
                  </c:pt>
                  <c:pt idx="1">
                    <c:v>Employed in Private sector</c:v>
                  </c:pt>
                  <c:pt idx="2">
                    <c:v>Homemaker  </c:v>
                  </c:pt>
                  <c:pt idx="3">
                    <c:v>Retired</c:v>
                  </c:pt>
                  <c:pt idx="4">
                    <c:v>Self-employed</c:v>
                  </c:pt>
                  <c:pt idx="5">
                    <c:v>Student</c:v>
                  </c:pt>
                  <c:pt idx="6">
                    <c:v>Unemployed</c:v>
                  </c:pt>
                  <c:pt idx="7">
                    <c:v>Employed in Government sector</c:v>
                  </c:pt>
                  <c:pt idx="8">
                    <c:v>Employed in Private sector</c:v>
                  </c:pt>
                  <c:pt idx="9">
                    <c:v>Homemaker  </c:v>
                  </c:pt>
                  <c:pt idx="10">
                    <c:v>Retired</c:v>
                  </c:pt>
                  <c:pt idx="11">
                    <c:v>Self-employed</c:v>
                  </c:pt>
                  <c:pt idx="12">
                    <c:v>Student</c:v>
                  </c:pt>
                  <c:pt idx="13">
                    <c:v>Unemployed</c:v>
                  </c:pt>
                  <c:pt idx="14">
                    <c:v>Employed in Government sector</c:v>
                  </c:pt>
                  <c:pt idx="15">
                    <c:v>Employed in Private sector</c:v>
                  </c:pt>
                  <c:pt idx="16">
                    <c:v>Homemaker  </c:v>
                  </c:pt>
                  <c:pt idx="17">
                    <c:v>Retired</c:v>
                  </c:pt>
                  <c:pt idx="18">
                    <c:v>Self-employed</c:v>
                  </c:pt>
                  <c:pt idx="19">
                    <c:v>Student</c:v>
                  </c:pt>
                </c:lvl>
                <c:lvl>
                  <c:pt idx="0">
                    <c:v>Gobordanga</c:v>
                  </c:pt>
                  <c:pt idx="7">
                    <c:v>Kamarhati </c:v>
                  </c:pt>
                  <c:pt idx="14">
                    <c:v>Kolkata</c:v>
                  </c:pt>
                </c:lvl>
              </c:multiLvlStrCache>
            </c:multiLvlStrRef>
          </c:cat>
          <c:val>
            <c:numRef>
              <c:f>'C_T_Occupation &amp; Satisfactions'!$F$4:$F$27</c:f>
              <c:numCache>
                <c:formatCode>0.00</c:formatCode>
                <c:ptCount val="20"/>
                <c:pt idx="0">
                  <c:v>3.2083333333333335</c:v>
                </c:pt>
                <c:pt idx="1">
                  <c:v>2.65</c:v>
                </c:pt>
                <c:pt idx="2">
                  <c:v>2.6</c:v>
                </c:pt>
                <c:pt idx="3">
                  <c:v>3.125</c:v>
                </c:pt>
                <c:pt idx="4">
                  <c:v>2.8970588235294117</c:v>
                </c:pt>
                <c:pt idx="5">
                  <c:v>2.8409090909090908</c:v>
                </c:pt>
                <c:pt idx="6">
                  <c:v>3</c:v>
                </c:pt>
                <c:pt idx="7">
                  <c:v>2.9166666666666665</c:v>
                </c:pt>
                <c:pt idx="8">
                  <c:v>3.5833333333333335</c:v>
                </c:pt>
                <c:pt idx="9">
                  <c:v>2.1666666666666665</c:v>
                </c:pt>
                <c:pt idx="10">
                  <c:v>2.6071428571428572</c:v>
                </c:pt>
                <c:pt idx="11">
                  <c:v>2.9411764705882355</c:v>
                </c:pt>
                <c:pt idx="12">
                  <c:v>2.1</c:v>
                </c:pt>
                <c:pt idx="13">
                  <c:v>2.375</c:v>
                </c:pt>
                <c:pt idx="14">
                  <c:v>3.2916666666666665</c:v>
                </c:pt>
                <c:pt idx="15">
                  <c:v>2.4615384615384617</c:v>
                </c:pt>
                <c:pt idx="16">
                  <c:v>3.5625</c:v>
                </c:pt>
                <c:pt idx="17">
                  <c:v>2.6875</c:v>
                </c:pt>
                <c:pt idx="18">
                  <c:v>2.7916666666666665</c:v>
                </c:pt>
                <c:pt idx="19">
                  <c:v>2.7976190476190474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04-46D6-8051-6A91BA639A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45178256"/>
        <c:axId val="345179920"/>
      </c:barChart>
      <c:catAx>
        <c:axId val="3451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179920"/>
        <c:crosses val="autoZero"/>
        <c:auto val="1"/>
        <c:lblAlgn val="ctr"/>
        <c:lblOffset val="100"/>
        <c:noMultiLvlLbl val="0"/>
      </c:catAx>
      <c:valAx>
        <c:axId val="34517992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345178256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114300">
            <a:prstClr val="black"/>
          </a:innerShdw>
        </a:effectLst>
      </c:spPr>
    </c:plotArea>
    <c:legend>
      <c:legendPos val="r"/>
      <c:layout>
        <c:manualLayout>
          <c:xMode val="edge"/>
          <c:yMode val="edge"/>
          <c:x val="0.775223835157688"/>
          <c:y val="3.5132327209098861E-2"/>
          <c:w val="0.21598881862087099"/>
          <c:h val="0.9151154625408666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[Three ULB data analysis.xlsx]C_T_Income &amp; Satisfactions!PivotTable17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35021731549290608"/>
          <c:y val="2.1787197548922988E-2"/>
          <c:w val="0.61777123139327861"/>
          <c:h val="0.79721932472391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'C_T_Income &amp; Satisfactions'!$B$3</c:f>
              <c:strCache>
                <c:ptCount val="1"/>
                <c:pt idx="0">
                  <c:v>Average of Public service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'C_T_Income &amp; Satisfactions'!$A$4:$A$19</c:f>
              <c:multiLvlStrCache>
                <c:ptCount val="12"/>
                <c:lvl>
                  <c:pt idx="0">
                    <c:v>1-2.5 lakh</c:v>
                  </c:pt>
                  <c:pt idx="1">
                    <c:v>2.5-5 lakh</c:v>
                  </c:pt>
                  <c:pt idx="2">
                    <c:v>Less than 1 lakh</c:v>
                  </c:pt>
                  <c:pt idx="3">
                    <c:v>More than 5 lakh</c:v>
                  </c:pt>
                  <c:pt idx="4">
                    <c:v>1-2.5 lakh</c:v>
                  </c:pt>
                  <c:pt idx="5">
                    <c:v>2.5-5 lakh</c:v>
                  </c:pt>
                  <c:pt idx="6">
                    <c:v>Less than 1 lakh</c:v>
                  </c:pt>
                  <c:pt idx="7">
                    <c:v>More than 5 lakh</c:v>
                  </c:pt>
                  <c:pt idx="8">
                    <c:v>1-2.5 lakh</c:v>
                  </c:pt>
                  <c:pt idx="9">
                    <c:v>2.5-5 lakh</c:v>
                  </c:pt>
                  <c:pt idx="10">
                    <c:v>Less than 1 lakh</c:v>
                  </c:pt>
                  <c:pt idx="11">
                    <c:v>More than 5 lakh</c:v>
                  </c:pt>
                </c:lvl>
                <c:lvl>
                  <c:pt idx="0">
                    <c:v>Gobordanga</c:v>
                  </c:pt>
                  <c:pt idx="4">
                    <c:v>Kamarhati </c:v>
                  </c:pt>
                  <c:pt idx="8">
                    <c:v>Kolkata</c:v>
                  </c:pt>
                </c:lvl>
              </c:multiLvlStrCache>
            </c:multiLvlStrRef>
          </c:cat>
          <c:val>
            <c:numRef>
              <c:f>'C_T_Income &amp; Satisfactions'!$B$4:$B$19</c:f>
              <c:numCache>
                <c:formatCode>0.00</c:formatCode>
                <c:ptCount val="12"/>
                <c:pt idx="0">
                  <c:v>2.9166666666666661</c:v>
                </c:pt>
                <c:pt idx="1">
                  <c:v>3.0138888888888893</c:v>
                </c:pt>
                <c:pt idx="2">
                  <c:v>3.1333333333333337</c:v>
                </c:pt>
                <c:pt idx="3">
                  <c:v>2.9285714285714288</c:v>
                </c:pt>
                <c:pt idx="4">
                  <c:v>3.166666666666667</c:v>
                </c:pt>
                <c:pt idx="5">
                  <c:v>2.7692307692307692</c:v>
                </c:pt>
                <c:pt idx="6">
                  <c:v>3.1250000000000004</c:v>
                </c:pt>
                <c:pt idx="7">
                  <c:v>2.7948717948717952</c:v>
                </c:pt>
                <c:pt idx="8">
                  <c:v>3.6296296296296302</c:v>
                </c:pt>
                <c:pt idx="9">
                  <c:v>3.4772727272727266</c:v>
                </c:pt>
                <c:pt idx="10">
                  <c:v>3.4999999999999996</c:v>
                </c:pt>
                <c:pt idx="11">
                  <c:v>3.4022988505747129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185-AEDE-5F5AE1232BFA}"/>
            </c:ext>
          </c:extLst>
        </c:ser>
        <c:ser>
          <c:idx val="1"/>
          <c:order val="1"/>
          <c:tx>
            <c:strRef>
              <c:f>'C_T_Income &amp; Satisfactions'!$C$3</c:f>
              <c:strCache>
                <c:ptCount val="1"/>
                <c:pt idx="0">
                  <c:v>Average of  Health and safety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'C_T_Income &amp; Satisfactions'!$A$4:$A$19</c:f>
              <c:multiLvlStrCache>
                <c:ptCount val="12"/>
                <c:lvl>
                  <c:pt idx="0">
                    <c:v>1-2.5 lakh</c:v>
                  </c:pt>
                  <c:pt idx="1">
                    <c:v>2.5-5 lakh</c:v>
                  </c:pt>
                  <c:pt idx="2">
                    <c:v>Less than 1 lakh</c:v>
                  </c:pt>
                  <c:pt idx="3">
                    <c:v>More than 5 lakh</c:v>
                  </c:pt>
                  <c:pt idx="4">
                    <c:v>1-2.5 lakh</c:v>
                  </c:pt>
                  <c:pt idx="5">
                    <c:v>2.5-5 lakh</c:v>
                  </c:pt>
                  <c:pt idx="6">
                    <c:v>Less than 1 lakh</c:v>
                  </c:pt>
                  <c:pt idx="7">
                    <c:v>More than 5 lakh</c:v>
                  </c:pt>
                  <c:pt idx="8">
                    <c:v>1-2.5 lakh</c:v>
                  </c:pt>
                  <c:pt idx="9">
                    <c:v>2.5-5 lakh</c:v>
                  </c:pt>
                  <c:pt idx="10">
                    <c:v>Less than 1 lakh</c:v>
                  </c:pt>
                  <c:pt idx="11">
                    <c:v>More than 5 lakh</c:v>
                  </c:pt>
                </c:lvl>
                <c:lvl>
                  <c:pt idx="0">
                    <c:v>Gobordanga</c:v>
                  </c:pt>
                  <c:pt idx="4">
                    <c:v>Kamarhati </c:v>
                  </c:pt>
                  <c:pt idx="8">
                    <c:v>Kolkata</c:v>
                  </c:pt>
                </c:lvl>
              </c:multiLvlStrCache>
            </c:multiLvlStrRef>
          </c:cat>
          <c:val>
            <c:numRef>
              <c:f>'C_T_Income &amp; Satisfactions'!$C$4:$C$19</c:f>
              <c:numCache>
                <c:formatCode>0.00</c:formatCode>
                <c:ptCount val="12"/>
                <c:pt idx="0">
                  <c:v>2.7777777777777781</c:v>
                </c:pt>
                <c:pt idx="1">
                  <c:v>2.9722222222222219</c:v>
                </c:pt>
                <c:pt idx="2">
                  <c:v>2.6333333333333333</c:v>
                </c:pt>
                <c:pt idx="3">
                  <c:v>2.5793650793650791</c:v>
                </c:pt>
                <c:pt idx="4">
                  <c:v>3.0625000000000004</c:v>
                </c:pt>
                <c:pt idx="5">
                  <c:v>3.0512820512820515</c:v>
                </c:pt>
                <c:pt idx="6">
                  <c:v>3.2708333333333335</c:v>
                </c:pt>
                <c:pt idx="7">
                  <c:v>2.8333333333333335</c:v>
                </c:pt>
                <c:pt idx="8">
                  <c:v>3.6358024691358026</c:v>
                </c:pt>
                <c:pt idx="9">
                  <c:v>3.2272727272727271</c:v>
                </c:pt>
                <c:pt idx="10">
                  <c:v>3.3550724637681157</c:v>
                </c:pt>
                <c:pt idx="11">
                  <c:v>3.2931034482758621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185-AEDE-5F5AE1232BFA}"/>
            </c:ext>
          </c:extLst>
        </c:ser>
        <c:ser>
          <c:idx val="2"/>
          <c:order val="2"/>
          <c:tx>
            <c:strRef>
              <c:f>'C_T_Income &amp; Satisfactions'!$D$3</c:f>
              <c:strCache>
                <c:ptCount val="1"/>
                <c:pt idx="0">
                  <c:v>Average of  Urban development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'C_T_Income &amp; Satisfactions'!$A$4:$A$19</c:f>
              <c:multiLvlStrCache>
                <c:ptCount val="12"/>
                <c:lvl>
                  <c:pt idx="0">
                    <c:v>1-2.5 lakh</c:v>
                  </c:pt>
                  <c:pt idx="1">
                    <c:v>2.5-5 lakh</c:v>
                  </c:pt>
                  <c:pt idx="2">
                    <c:v>Less than 1 lakh</c:v>
                  </c:pt>
                  <c:pt idx="3">
                    <c:v>More than 5 lakh</c:v>
                  </c:pt>
                  <c:pt idx="4">
                    <c:v>1-2.5 lakh</c:v>
                  </c:pt>
                  <c:pt idx="5">
                    <c:v>2.5-5 lakh</c:v>
                  </c:pt>
                  <c:pt idx="6">
                    <c:v>Less than 1 lakh</c:v>
                  </c:pt>
                  <c:pt idx="7">
                    <c:v>More than 5 lakh</c:v>
                  </c:pt>
                  <c:pt idx="8">
                    <c:v>1-2.5 lakh</c:v>
                  </c:pt>
                  <c:pt idx="9">
                    <c:v>2.5-5 lakh</c:v>
                  </c:pt>
                  <c:pt idx="10">
                    <c:v>Less than 1 lakh</c:v>
                  </c:pt>
                  <c:pt idx="11">
                    <c:v>More than 5 lakh</c:v>
                  </c:pt>
                </c:lvl>
                <c:lvl>
                  <c:pt idx="0">
                    <c:v>Gobordanga</c:v>
                  </c:pt>
                  <c:pt idx="4">
                    <c:v>Kamarhati </c:v>
                  </c:pt>
                  <c:pt idx="8">
                    <c:v>Kolkata</c:v>
                  </c:pt>
                </c:lvl>
              </c:multiLvlStrCache>
            </c:multiLvlStrRef>
          </c:cat>
          <c:val>
            <c:numRef>
              <c:f>'C_T_Income &amp; Satisfactions'!$D$4:$D$19</c:f>
              <c:numCache>
                <c:formatCode>0.00</c:formatCode>
                <c:ptCount val="12"/>
                <c:pt idx="0">
                  <c:v>3.5</c:v>
                </c:pt>
                <c:pt idx="1">
                  <c:v>3.25</c:v>
                </c:pt>
                <c:pt idx="2">
                  <c:v>3.2800000000000002</c:v>
                </c:pt>
                <c:pt idx="3">
                  <c:v>3.2476190476190476</c:v>
                </c:pt>
                <c:pt idx="4">
                  <c:v>3.0749999999999997</c:v>
                </c:pt>
                <c:pt idx="5">
                  <c:v>2.9230769230769229</c:v>
                </c:pt>
                <c:pt idx="6">
                  <c:v>3.3999999999999995</c:v>
                </c:pt>
                <c:pt idx="7">
                  <c:v>3.0461538461538464</c:v>
                </c:pt>
                <c:pt idx="8">
                  <c:v>3.399999999999999</c:v>
                </c:pt>
                <c:pt idx="9">
                  <c:v>3.2818181818181817</c:v>
                </c:pt>
                <c:pt idx="10">
                  <c:v>3.3652173913043475</c:v>
                </c:pt>
                <c:pt idx="11">
                  <c:v>3.179310344827587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6-4185-AEDE-5F5AE1232BFA}"/>
            </c:ext>
          </c:extLst>
        </c:ser>
        <c:ser>
          <c:idx val="3"/>
          <c:order val="3"/>
          <c:tx>
            <c:strRef>
              <c:f>'C_T_Income &amp; Satisfactions'!$E$3</c:f>
              <c:strCache>
                <c:ptCount val="1"/>
                <c:pt idx="0">
                  <c:v>Average of  Environmental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'C_T_Income &amp; Satisfactions'!$A$4:$A$19</c:f>
              <c:multiLvlStrCache>
                <c:ptCount val="12"/>
                <c:lvl>
                  <c:pt idx="0">
                    <c:v>1-2.5 lakh</c:v>
                  </c:pt>
                  <c:pt idx="1">
                    <c:v>2.5-5 lakh</c:v>
                  </c:pt>
                  <c:pt idx="2">
                    <c:v>Less than 1 lakh</c:v>
                  </c:pt>
                  <c:pt idx="3">
                    <c:v>More than 5 lakh</c:v>
                  </c:pt>
                  <c:pt idx="4">
                    <c:v>1-2.5 lakh</c:v>
                  </c:pt>
                  <c:pt idx="5">
                    <c:v>2.5-5 lakh</c:v>
                  </c:pt>
                  <c:pt idx="6">
                    <c:v>Less than 1 lakh</c:v>
                  </c:pt>
                  <c:pt idx="7">
                    <c:v>More than 5 lakh</c:v>
                  </c:pt>
                  <c:pt idx="8">
                    <c:v>1-2.5 lakh</c:v>
                  </c:pt>
                  <c:pt idx="9">
                    <c:v>2.5-5 lakh</c:v>
                  </c:pt>
                  <c:pt idx="10">
                    <c:v>Less than 1 lakh</c:v>
                  </c:pt>
                  <c:pt idx="11">
                    <c:v>More than 5 lakh</c:v>
                  </c:pt>
                </c:lvl>
                <c:lvl>
                  <c:pt idx="0">
                    <c:v>Gobordanga</c:v>
                  </c:pt>
                  <c:pt idx="4">
                    <c:v>Kamarhati </c:v>
                  </c:pt>
                  <c:pt idx="8">
                    <c:v>Kolkata</c:v>
                  </c:pt>
                </c:lvl>
              </c:multiLvlStrCache>
            </c:multiLvlStrRef>
          </c:cat>
          <c:val>
            <c:numRef>
              <c:f>'C_T_Income &amp; Satisfactions'!$E$4:$E$19</c:f>
              <c:numCache>
                <c:formatCode>0.00</c:formatCode>
                <c:ptCount val="12"/>
                <c:pt idx="0">
                  <c:v>2.6666666666666665</c:v>
                </c:pt>
                <c:pt idx="1">
                  <c:v>2.3833333333333333</c:v>
                </c:pt>
                <c:pt idx="2">
                  <c:v>2.4799999999999995</c:v>
                </c:pt>
                <c:pt idx="3">
                  <c:v>2.3428571428571434</c:v>
                </c:pt>
                <c:pt idx="4">
                  <c:v>2.2249999999999996</c:v>
                </c:pt>
                <c:pt idx="5">
                  <c:v>2.2307692307692308</c:v>
                </c:pt>
                <c:pt idx="6">
                  <c:v>2.6749999999999998</c:v>
                </c:pt>
                <c:pt idx="7">
                  <c:v>2.0461538461538464</c:v>
                </c:pt>
                <c:pt idx="8">
                  <c:v>2.7185185185185183</c:v>
                </c:pt>
                <c:pt idx="9">
                  <c:v>2.5363636363636357</c:v>
                </c:pt>
                <c:pt idx="10">
                  <c:v>2.8608695652173908</c:v>
                </c:pt>
                <c:pt idx="11">
                  <c:v>2.4344827586206903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6-4185-AEDE-5F5AE1232BFA}"/>
            </c:ext>
          </c:extLst>
        </c:ser>
        <c:ser>
          <c:idx val="4"/>
          <c:order val="4"/>
          <c:tx>
            <c:strRef>
              <c:f>'C_T_Income &amp; Satisfactions'!$F$3</c:f>
              <c:strCache>
                <c:ptCount val="1"/>
                <c:pt idx="0">
                  <c:v>Average of  Citizen engagement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'C_T_Income &amp; Satisfactions'!$A$4:$A$19</c:f>
              <c:multiLvlStrCache>
                <c:ptCount val="12"/>
                <c:lvl>
                  <c:pt idx="0">
                    <c:v>1-2.5 lakh</c:v>
                  </c:pt>
                  <c:pt idx="1">
                    <c:v>2.5-5 lakh</c:v>
                  </c:pt>
                  <c:pt idx="2">
                    <c:v>Less than 1 lakh</c:v>
                  </c:pt>
                  <c:pt idx="3">
                    <c:v>More than 5 lakh</c:v>
                  </c:pt>
                  <c:pt idx="4">
                    <c:v>1-2.5 lakh</c:v>
                  </c:pt>
                  <c:pt idx="5">
                    <c:v>2.5-5 lakh</c:v>
                  </c:pt>
                  <c:pt idx="6">
                    <c:v>Less than 1 lakh</c:v>
                  </c:pt>
                  <c:pt idx="7">
                    <c:v>More than 5 lakh</c:v>
                  </c:pt>
                  <c:pt idx="8">
                    <c:v>1-2.5 lakh</c:v>
                  </c:pt>
                  <c:pt idx="9">
                    <c:v>2.5-5 lakh</c:v>
                  </c:pt>
                  <c:pt idx="10">
                    <c:v>Less than 1 lakh</c:v>
                  </c:pt>
                  <c:pt idx="11">
                    <c:v>More than 5 lakh</c:v>
                  </c:pt>
                </c:lvl>
                <c:lvl>
                  <c:pt idx="0">
                    <c:v>Gobordanga</c:v>
                  </c:pt>
                  <c:pt idx="4">
                    <c:v>Kamarhati </c:v>
                  </c:pt>
                  <c:pt idx="8">
                    <c:v>Kolkata</c:v>
                  </c:pt>
                </c:lvl>
              </c:multiLvlStrCache>
            </c:multiLvlStrRef>
          </c:cat>
          <c:val>
            <c:numRef>
              <c:f>'C_T_Income &amp; Satisfactions'!$F$4:$F$19</c:f>
              <c:numCache>
                <c:formatCode>0.00</c:formatCode>
                <c:ptCount val="12"/>
                <c:pt idx="0">
                  <c:v>3</c:v>
                </c:pt>
                <c:pt idx="1">
                  <c:v>2.875</c:v>
                </c:pt>
                <c:pt idx="2">
                  <c:v>2.8</c:v>
                </c:pt>
                <c:pt idx="3">
                  <c:v>2.8571428571428572</c:v>
                </c:pt>
                <c:pt idx="4">
                  <c:v>2.515625</c:v>
                </c:pt>
                <c:pt idx="5">
                  <c:v>2.7884615384615383</c:v>
                </c:pt>
                <c:pt idx="6">
                  <c:v>3.09375</c:v>
                </c:pt>
                <c:pt idx="7">
                  <c:v>2.6346153846153846</c:v>
                </c:pt>
                <c:pt idx="8">
                  <c:v>2.8981481481481484</c:v>
                </c:pt>
                <c:pt idx="9">
                  <c:v>2.5454545454545454</c:v>
                </c:pt>
                <c:pt idx="10">
                  <c:v>3.1159420289855069</c:v>
                </c:pt>
                <c:pt idx="11">
                  <c:v>2.7844827586206895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6-4185-AEDE-5F5AE1232B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55704352"/>
        <c:axId val="455716000"/>
      </c:barChart>
      <c:catAx>
        <c:axId val="4557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5716000"/>
        <c:crosses val="autoZero"/>
        <c:auto val="1"/>
        <c:lblAlgn val="ctr"/>
        <c:lblOffset val="100"/>
        <c:noMultiLvlLbl val="0"/>
      </c:catAx>
      <c:valAx>
        <c:axId val="45571600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5570435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114300">
            <a:prstClr val="black"/>
          </a:innerShdw>
        </a:effectLst>
      </c:spPr>
    </c:plotArea>
    <c:legend>
      <c:legendPos val="r"/>
      <c:layout>
        <c:manualLayout>
          <c:xMode val="edge"/>
          <c:yMode val="edge"/>
          <c:x val="1.0212987730600649E-2"/>
          <c:y val="0.88143096755357342"/>
          <c:w val="0.98579977144005337"/>
          <c:h val="0.114928454601517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58973228834337"/>
          <c:y val="0.1336402973649993"/>
          <c:w val="0.61386274886370906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'Trend Analysis'!$Q$9:$Q$10</c:f>
              <c:strCache>
                <c:ptCount val="2"/>
                <c:pt idx="0">
                  <c:v>ULB AREA</c:v>
                </c:pt>
                <c:pt idx="1">
                  <c:v>Gobordanga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-1.2473392901306599E-2"/>
                  <c:y val="-7.3419410146964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DB-4BDE-A3CD-38A9A2CF7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Analysis'!$P$11:$P$23</c15:sqref>
                  </c15:fullRef>
                </c:ext>
              </c:extLst>
              <c:f>'Trend Analysis'!$P$23</c:f>
              <c:strCache>
                <c:ptCount val="1"/>
                <c:pt idx="0">
                  <c:v> Overall change of all aspects over past 10 years in every ULB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'Trend Analysis'!$Q$11:$Q$23</c15:sqref>
                  </c15:fullRef>
                </c:ext>
              </c:extLst>
              <c:f>'Trend Analysis'!$Q$23</c:f>
              <c:numCache>
                <c:formatCode>0.000</c:formatCode>
                <c:ptCount val="1"/>
                <c:pt idx="0">
                  <c:v>0.22833333333333336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B-4BDE-A3CD-38A9A2CF7D8D}"/>
            </c:ext>
          </c:extLst>
        </c:ser>
        <c:ser>
          <c:idx val="1"/>
          <c:order val="1"/>
          <c:tx>
            <c:strRef>
              <c:f>'Trend Analysis'!$R$9:$R$10</c:f>
              <c:strCache>
                <c:ptCount val="2"/>
                <c:pt idx="0">
                  <c:v>ULB AREA</c:v>
                </c:pt>
                <c:pt idx="1">
                  <c:v>Kamarhati 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Lbl>
              <c:idx val="0"/>
              <c:layout>
                <c:manualLayout>
                  <c:x val="-1.003764373632701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DB-4BDE-A3CD-38A9A2CF7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Analysis'!$P$11:$P$23</c15:sqref>
                  </c15:fullRef>
                </c:ext>
              </c:extLst>
              <c:f>'Trend Analysis'!$P$23</c:f>
              <c:strCache>
                <c:ptCount val="1"/>
                <c:pt idx="0">
                  <c:v> Overall change of all aspects over past 10 years in every ULB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'Trend Analysis'!$R$11:$R$23</c15:sqref>
                  </c15:fullRef>
                </c:ext>
              </c:extLst>
              <c:f>'Trend Analysis'!$R$23</c:f>
              <c:numCache>
                <c:formatCode>0.000</c:formatCode>
                <c:ptCount val="1"/>
                <c:pt idx="0">
                  <c:v>2.3333333333333327E-2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B-4BDE-A3CD-38A9A2CF7D8D}"/>
            </c:ext>
          </c:extLst>
        </c:ser>
        <c:ser>
          <c:idx val="2"/>
          <c:order val="2"/>
          <c:tx>
            <c:strRef>
              <c:f>'Trend Analysis'!$S$9:$S$10</c:f>
              <c:strCache>
                <c:ptCount val="2"/>
                <c:pt idx="0">
                  <c:v>ULB AREA</c:v>
                </c:pt>
                <c:pt idx="1">
                  <c:v>Kolkata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Lbl>
              <c:idx val="0"/>
              <c:layout>
                <c:manualLayout>
                  <c:x val="-5.2863427057918251E-2"/>
                  <c:y val="7.20853445070872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DB-4BDE-A3CD-38A9A2CF7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Analysis'!$P$11:$P$23</c15:sqref>
                  </c15:fullRef>
                </c:ext>
              </c:extLst>
              <c:f>'Trend Analysis'!$P$23</c:f>
              <c:strCache>
                <c:ptCount val="1"/>
                <c:pt idx="0">
                  <c:v> Overall change of all aspects over past 10 years in every ULB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'Trend Analysis'!$S$11:$S$23</c15:sqref>
                  </c15:fullRef>
                </c:ext>
              </c:extLst>
              <c:f>'Trend Analysis'!$S$23</c:f>
              <c:numCache>
                <c:formatCode>0.000</c:formatCode>
                <c:ptCount val="1"/>
                <c:pt idx="0">
                  <c:v>0.32673267326732669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DB-4BDE-A3CD-38A9A2CF7D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134047872"/>
        <c:axId val="2134037888"/>
      </c:barChart>
      <c:catAx>
        <c:axId val="2134047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4037888"/>
        <c:crosses val="autoZero"/>
        <c:auto val="1"/>
        <c:lblAlgn val="ctr"/>
        <c:lblOffset val="100"/>
        <c:noMultiLvlLbl val="0"/>
      </c:catAx>
      <c:valAx>
        <c:axId val="2134037888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404787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114300">
            <a:prstClr val="black"/>
          </a:innerShdw>
        </a:effectLst>
      </c:spPr>
    </c:plotArea>
    <c:legend>
      <c:legendPos val="t"/>
      <c:layout>
        <c:manualLayout>
          <c:xMode val="edge"/>
          <c:yMode val="edge"/>
          <c:x val="3.475947620368592E-2"/>
          <c:y val="0.21885632076284914"/>
          <c:w val="0.20103208643634993"/>
          <c:h val="0.59598006081629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1841500</xdr:colOff>
      <xdr:row>8</xdr:row>
      <xdr:rowOff>155987</xdr:rowOff>
    </xdr:from>
    <xdr:to>
      <xdr:col>5</xdr:col>
      <xdr:colOff>2367643</xdr:colOff>
      <xdr:row>25</xdr:row>
      <xdr:rowOff>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2D290-164F-4042-9032-F247E0185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197969</xdr:colOff>
      <xdr:row>8</xdr:row>
      <xdr:rowOff>164353</xdr:rowOff>
    </xdr:from>
    <xdr:to>
      <xdr:col>8</xdr:col>
      <xdr:colOff>224116</xdr:colOff>
      <xdr:row>24</xdr:row>
      <xdr:rowOff>141941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288CC-8159-4863-80A6-16FBD5D10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0.37842</cdr:x>
      <cdr:y>0.04989</cdr:y>
    </cdr:from>
    <cdr:to>
      <cdr:x>0.37842</cdr:x>
      <cdr:y>0.69825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A44E0EC-C141-42BC-98DC-5D9CB3E6D449}"/>
            </a:ext>
          </a:extLst>
        </cdr:cNvPr>
        <cdr:cNvCxnSpPr/>
      </cdr:nvCxnSpPr>
      <cdr:spPr>
        <a:xfrm xmlns:a="http://schemas.openxmlformats.org/drawingml/2006/main">
          <a:off x="2787472" y="149719"/>
          <a:ext cx="0" cy="19456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0.66953</cdr:x>
      <cdr:y>0.06183</cdr:y>
    </cdr:from>
    <cdr:to>
      <cdr:x>0.66953</cdr:x>
      <cdr:y>0.69255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41E0F77-9B77-4295-9655-81F1B382CD81}"/>
            </a:ext>
          </a:extLst>
        </cdr:cNvPr>
        <cdr:cNvCxnSpPr/>
      </cdr:nvCxnSpPr>
      <cdr:spPr>
        <a:xfrm xmlns:a="http://schemas.openxmlformats.org/drawingml/2006/main">
          <a:off x="4931754" y="185535"/>
          <a:ext cx="0" cy="18927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0.04488</cdr:x>
      <cdr:y>0.05802</cdr:y>
    </cdr:from>
    <cdr:to>
      <cdr:x>0.04488</cdr:x>
      <cdr:y>0.70196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6D166F97-7328-43DB-8967-903285C5CC26}"/>
            </a:ext>
          </a:extLst>
        </cdr:cNvPr>
        <cdr:cNvCxnSpPr/>
      </cdr:nvCxnSpPr>
      <cdr:spPr>
        <a:xfrm xmlns:a="http://schemas.openxmlformats.org/drawingml/2006/main" flipV="1">
          <a:off x="330614" y="174100"/>
          <a:ext cx="0" cy="19323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0.00153</cdr:x>
      <cdr:y>0.20469</cdr:y>
    </cdr:from>
    <cdr:to>
      <cdr:x>0.02535</cdr:x>
      <cdr:y>0.62899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71DE1B5-9007-4DBA-9D5E-FD2798EFE612}"/>
            </a:ext>
          </a:extLst>
        </cdr:cNvPr>
        <cdr:cNvSpPr txBox="1"/>
      </cdr:nvSpPr>
      <cdr:spPr>
        <a:xfrm xmlns:a="http://schemas.openxmlformats.org/drawingml/2006/main" rot="16200000">
          <a:off x="-621578" y="1364209"/>
          <a:ext cx="1508127" cy="234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 b="1">
              <a:latin typeface="Times New Roman" panose="02020603050405020304" pitchFamily="18" charset="0"/>
              <a:cs typeface="Times New Roman" panose="02020603050405020304" pitchFamily="18" charset="0"/>
            </a:rPr>
            <a:t>Satisfaction</a:t>
          </a:r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 Average</a:t>
          </a:r>
        </a:p>
      </cdr:txBody>
    </cdr:sp>
  </cdr:relSizeAnchor>
  <cdr:relSizeAnchor xmlns:cdr="http://schemas.openxmlformats.org/drawingml/2006/chartDrawing">
    <cdr:from>
      <cdr:x>0.38641</cdr:x>
      <cdr:y>0.78164</cdr:y>
    </cdr:from>
    <cdr:to>
      <cdr:x>0.53271</cdr:x>
      <cdr:y>0.85351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E153D45E-C6AC-4722-BBCC-EE2111495379}"/>
            </a:ext>
          </a:extLst>
        </cdr:cNvPr>
        <cdr:cNvSpPr txBox="1"/>
      </cdr:nvSpPr>
      <cdr:spPr>
        <a:xfrm xmlns:a="http://schemas.openxmlformats.org/drawingml/2006/main">
          <a:off x="3564436" y="2643410"/>
          <a:ext cx="1349547" cy="243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485141</xdr:colOff>
      <xdr:row>7</xdr:row>
      <xdr:rowOff>37881</xdr:rowOff>
    </xdr:from>
    <xdr:to>
      <xdr:col>3</xdr:col>
      <xdr:colOff>2415540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3C42C-61C9-4D91-9974-63B0FD45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0.32668</cdr:x>
      <cdr:y>0.25671</cdr:y>
    </cdr:from>
    <cdr:to>
      <cdr:x>0.32668</cdr:x>
      <cdr:y>0.7449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9B621A9-197E-459E-8BCB-EB3AA411637D}"/>
            </a:ext>
          </a:extLst>
        </cdr:cNvPr>
        <cdr:cNvCxnSpPr/>
      </cdr:nvCxnSpPr>
      <cdr:spPr>
        <a:xfrm xmlns:a="http://schemas.openxmlformats.org/drawingml/2006/main">
          <a:off x="2713933" y="1089879"/>
          <a:ext cx="0" cy="20726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0.72104</cdr:x>
      <cdr:y>0.23432</cdr:y>
    </cdr:from>
    <cdr:to>
      <cdr:x>0.72104</cdr:x>
      <cdr:y>0.73772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35C2CE5-3361-4E8E-91B9-79C46274E302}"/>
            </a:ext>
          </a:extLst>
        </cdr:cNvPr>
        <cdr:cNvCxnSpPr/>
      </cdr:nvCxnSpPr>
      <cdr:spPr>
        <a:xfrm xmlns:a="http://schemas.openxmlformats.org/drawingml/2006/main">
          <a:off x="5990139" y="994830"/>
          <a:ext cx="0" cy="21372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0.52305</cdr:x>
      <cdr:y>0.17008</cdr:y>
    </cdr:from>
    <cdr:to>
      <cdr:x>0.52305</cdr:x>
      <cdr:y>0.73954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5B19E334-9FF7-43A9-A76D-86F8177C1773}"/>
            </a:ext>
          </a:extLst>
        </cdr:cNvPr>
        <cdr:cNvCxnSpPr/>
      </cdr:nvCxnSpPr>
      <cdr:spPr>
        <a:xfrm xmlns:a="http://schemas.openxmlformats.org/drawingml/2006/main">
          <a:off x="4345310" y="722089"/>
          <a:ext cx="0" cy="24176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0.17152</cdr:x>
      <cdr:y>0.14543</cdr:y>
    </cdr:from>
    <cdr:to>
      <cdr:x>0.17152</cdr:x>
      <cdr:y>0.75162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F5BBC438-7619-4AD4-868B-5D4E0195AF0E}"/>
            </a:ext>
          </a:extLst>
        </cdr:cNvPr>
        <cdr:cNvCxnSpPr/>
      </cdr:nvCxnSpPr>
      <cdr:spPr>
        <a:xfrm xmlns:a="http://schemas.openxmlformats.org/drawingml/2006/main" flipV="1">
          <a:off x="1424883" y="617439"/>
          <a:ext cx="0" cy="25735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0.0853</cdr:x>
      <cdr:y>0.28425</cdr:y>
    </cdr:from>
    <cdr:to>
      <cdr:x>0.17626</cdr:x>
      <cdr:y>0.58808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F243FA5C-FD39-4454-BF8C-DA7A8908AFBC}"/>
            </a:ext>
          </a:extLst>
        </cdr:cNvPr>
        <cdr:cNvSpPr txBox="1"/>
      </cdr:nvSpPr>
      <cdr:spPr>
        <a:xfrm xmlns:a="http://schemas.openxmlformats.org/drawingml/2006/main" rot="16200000">
          <a:off x="441499" y="1473945"/>
          <a:ext cx="1289934" cy="755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Standard</a:t>
          </a:r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Deviation</a:t>
          </a:r>
        </a:p>
        <a:p xmlns:a="http://schemas.openxmlformats.org/drawingml/2006/main">
          <a:pPr algn="ctr"/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(Std Dev)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1999780</xdr:colOff>
      <xdr:row>52</xdr:row>
      <xdr:rowOff>98072</xdr:rowOff>
    </xdr:from>
    <xdr:to>
      <xdr:col>3</xdr:col>
      <xdr:colOff>1469202</xdr:colOff>
      <xdr:row>52</xdr:row>
      <xdr:rowOff>98072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D22D359-679A-4734-8E6E-F3FDDEFB6E01}"/>
            </a:ext>
          </a:extLst>
        </xdr:cNvPr>
        <xdr:cNvCxnSpPr/>
      </xdr:nvCxnSpPr>
      <xdr:spPr>
        <a:xfrm>
          <a:off x="6047905" y="9642122"/>
          <a:ext cx="156492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937260</xdr:colOff>
      <xdr:row>29</xdr:row>
      <xdr:rowOff>7620</xdr:rowOff>
    </xdr:from>
    <xdr:to>
      <xdr:col>4</xdr:col>
      <xdr:colOff>1158240</xdr:colOff>
      <xdr:row>48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47373-1B9A-4691-A312-4E2CE6952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1417320</xdr:colOff>
      <xdr:row>19</xdr:row>
      <xdr:rowOff>118110</xdr:rowOff>
    </xdr:from>
    <xdr:to>
      <xdr:col>4</xdr:col>
      <xdr:colOff>297180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0FF61-01BB-4803-A11A-EF774947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129040</xdr:colOff>
      <xdr:row>7</xdr:row>
      <xdr:rowOff>261620</xdr:rowOff>
    </xdr:from>
    <xdr:to>
      <xdr:col>29</xdr:col>
      <xdr:colOff>477520</xdr:colOff>
      <xdr:row>23</xdr:row>
      <xdr:rowOff>9896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8BDB268B-3D12-42B9-A4E6-35929FD0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154329</xdr:colOff>
      <xdr:row>6</xdr:row>
      <xdr:rowOff>183266</xdr:rowOff>
    </xdr:from>
    <xdr:ext cx="1774785" cy="3810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2BBA2B0-4C7D-406B-973E-CD9416CFF393}"/>
            </a:ext>
          </a:extLst>
        </xdr:cNvPr>
        <xdr:cNvSpPr txBox="1"/>
      </xdr:nvSpPr>
      <xdr:spPr>
        <a:xfrm>
          <a:off x="31820734" y="1282861"/>
          <a:ext cx="1774785" cy="381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200" i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There are no outliers in the below mentioned table which is showing changes of respondants opinion over past 10 years</a:t>
          </a:r>
          <a:r>
            <a:rPr lang="en-IN" sz="1200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for some services given by the ULBs.</a:t>
          </a:r>
        </a:p>
        <a:p>
          <a:pPr algn="ctr"/>
          <a:endParaRPr lang="en-IN" sz="1200" i="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IN" sz="1200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Two method </a:t>
          </a:r>
        </a:p>
        <a:p>
          <a:pPr algn="ctr"/>
          <a:r>
            <a:rPr lang="en-IN" sz="1200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A. Z score method</a:t>
          </a:r>
        </a:p>
        <a:p>
          <a:pPr algn="ctr"/>
          <a:r>
            <a:rPr lang="en-IN" sz="1200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B. Inter quartile range (IQR)</a:t>
          </a:r>
        </a:p>
        <a:p>
          <a:pPr algn="ctr"/>
          <a:r>
            <a:rPr lang="en-IN" sz="1200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used for checking the dataset.</a:t>
          </a:r>
        </a:p>
        <a:p>
          <a:pPr algn="ctr"/>
          <a:endParaRPr lang="en-IN" sz="1200" i="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IN" sz="1200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[ In the Z score method the threshold is from +2 to -2]</a:t>
          </a:r>
          <a:endParaRPr lang="en-IN" sz="1200" i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0.33837</cdr:x>
      <cdr:y>0.84339</cdr:y>
    </cdr:from>
    <cdr:to>
      <cdr:x>0.75436</cdr:x>
      <cdr:y>0.91361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A200B7-DABB-473E-A4B5-9D7B41EA9C67}"/>
            </a:ext>
          </a:extLst>
        </cdr:cNvPr>
        <cdr:cNvSpPr txBox="1"/>
      </cdr:nvSpPr>
      <cdr:spPr>
        <a:xfrm xmlns:a="http://schemas.openxmlformats.org/drawingml/2006/main">
          <a:off x="1810240" y="2816797"/>
          <a:ext cx="2225506" cy="234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900">
              <a:latin typeface="Times New Roman" panose="02020603050405020304" pitchFamily="18" charset="0"/>
              <a:cs typeface="Times New Roman" panose="02020603050405020304" pitchFamily="18" charset="0"/>
            </a:rPr>
            <a:t>Overall change of all aspects over past 10 years </a:t>
          </a:r>
        </a:p>
      </cdr:txBody>
    </cdr:sp>
  </cdr:relSizeAnchor>
  <cdr:relSizeAnchor xmlns:cdr="http://schemas.openxmlformats.org/drawingml/2006/chartDrawing">
    <cdr:from>
      <cdr:x>0.26219</cdr:x>
      <cdr:y>0.87968</cdr:y>
    </cdr:from>
    <cdr:to>
      <cdr:x>0.35568</cdr:x>
      <cdr:y>0.87968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5D54C4B-CBD0-4D8A-A98A-C3F8E3089F58}"/>
            </a:ext>
          </a:extLst>
        </cdr:cNvPr>
        <cdr:cNvCxnSpPr/>
      </cdr:nvCxnSpPr>
      <cdr:spPr>
        <a:xfrm xmlns:a="http://schemas.openxmlformats.org/drawingml/2006/main">
          <a:off x="1402699" y="2938004"/>
          <a:ext cx="50016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0.77232</cdr:x>
      <cdr:y>0.88401</cdr:y>
    </cdr:from>
    <cdr:to>
      <cdr:x>0.88815</cdr:x>
      <cdr:y>0.88401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D6185C58-2C73-49BB-A86A-D1FAD958C09C}"/>
            </a:ext>
          </a:extLst>
        </cdr:cNvPr>
        <cdr:cNvCxnSpPr/>
      </cdr:nvCxnSpPr>
      <cdr:spPr>
        <a:xfrm xmlns:a="http://schemas.openxmlformats.org/drawingml/2006/main">
          <a:off x="4131829" y="2952471"/>
          <a:ext cx="61966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0.84335</cdr:x>
      <cdr:y>0.88684</cdr:y>
    </cdr:from>
    <cdr:to>
      <cdr:x>0.97289</cdr:x>
      <cdr:y>0.93734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11B147D-AFEE-4F94-9360-80257C1E24F2}"/>
            </a:ext>
          </a:extLst>
        </cdr:cNvPr>
        <cdr:cNvSpPr txBox="1"/>
      </cdr:nvSpPr>
      <cdr:spPr>
        <a:xfrm xmlns:a="http://schemas.openxmlformats.org/drawingml/2006/main">
          <a:off x="4507179" y="2948268"/>
          <a:ext cx="692315" cy="167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(Getting better)</a:t>
          </a:r>
        </a:p>
      </cdr:txBody>
    </cdr:sp>
  </cdr:relSizeAnchor>
  <cdr:relSizeAnchor xmlns:cdr="http://schemas.openxmlformats.org/drawingml/2006/chartDrawing">
    <cdr:from>
      <cdr:x>0.19455</cdr:x>
      <cdr:y>0.88132</cdr:y>
    </cdr:from>
    <cdr:to>
      <cdr:x>0.3259</cdr:x>
      <cdr:y>0.94398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1AFB3AD9-56A7-4201-9403-6238203C7899}"/>
            </a:ext>
          </a:extLst>
        </cdr:cNvPr>
        <cdr:cNvSpPr txBox="1"/>
      </cdr:nvSpPr>
      <cdr:spPr>
        <a:xfrm xmlns:a="http://schemas.openxmlformats.org/drawingml/2006/main">
          <a:off x="1039733" y="2929911"/>
          <a:ext cx="701988" cy="208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(Unchanged)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ad Biswas" refreshedDate="45601.175727546295" createdVersion="7" refreshedVersion="7" minRefreshableVersion="3" recordCount="201" xr:uid="{AFEA4EC5-1F5F-4F0D-A0F6-1DE3E59DE2E5}">
  <cacheSource type="worksheet">
    <worksheetSource ref="B2:AL203" sheet="Overall Satisfaction Data"/>
  </cacheSource>
  <cacheFields count="37">
    <cacheField name="Place or Area" numFmtId="0">
      <sharedItems/>
    </cacheField>
    <cacheField name="ULB Area" numFmtId="0">
      <sharedItems count="3">
        <s v="Kolkata"/>
        <s v="Kamarhati "/>
        <s v="Gobordanga"/>
      </sharedItems>
    </cacheField>
    <cacheField name="Age" numFmtId="0">
      <sharedItems containsSemiMixedTypes="0" containsString="0" containsNumber="1" containsInteger="1" minValue="12" maxValue="80"/>
    </cacheField>
    <cacheField name="Gender" numFmtId="0">
      <sharedItems/>
    </cacheField>
    <cacheField name="Religion" numFmtId="0">
      <sharedItems/>
    </cacheField>
    <cacheField name="Caste" numFmtId="0">
      <sharedItems/>
    </cacheField>
    <cacheField name="Length of Residence" numFmtId="0">
      <sharedItems/>
    </cacheField>
    <cacheField name="Occupation" numFmtId="0">
      <sharedItems/>
    </cacheField>
    <cacheField name="Educational qualification " numFmtId="0">
      <sharedItems/>
    </cacheField>
    <cacheField name="No of family members" numFmtId="0">
      <sharedItems containsSemiMixedTypes="0" containsString="0" containsNumber="1" containsInteger="1" minValue="1" maxValue="15"/>
    </cacheField>
    <cacheField name="Family income(per annum)" numFmtId="0">
      <sharedItems/>
    </cacheField>
    <cacheField name=" Head of the family" numFmtId="0">
      <sharedItems/>
    </cacheField>
    <cacheField name=" Relation to the head of the family" numFmtId="0">
      <sharedItems/>
    </cacheField>
    <cacheField name="Education " numFmtId="0">
      <sharedItems/>
    </cacheField>
    <cacheField name="Weighted Education" numFmtId="0">
      <sharedItems containsSemiMixedTypes="0" containsString="0" containsNumber="1" containsInteger="1" minValue="-1" maxValue="1"/>
    </cacheField>
    <cacheField name="Medical " numFmtId="0">
      <sharedItems/>
    </cacheField>
    <cacheField name="Weighted Medical" numFmtId="0">
      <sharedItems containsSemiMixedTypes="0" containsString="0" containsNumber="1" containsInteger="1" minValue="-1" maxValue="1"/>
    </cacheField>
    <cacheField name="Road network" numFmtId="0">
      <sharedItems/>
    </cacheField>
    <cacheField name=" Weighted Road" numFmtId="0">
      <sharedItems containsSemiMixedTypes="0" containsString="0" containsNumber="1" containsInteger="1" minValue="-1" maxValue="1"/>
    </cacheField>
    <cacheField name="Power supply" numFmtId="0">
      <sharedItems/>
    </cacheField>
    <cacheField name=" Weighted Power supply" numFmtId="0">
      <sharedItems containsSemiMixedTypes="0" containsString="0" containsNumber="1" containsInteger="1" minValue="-1" maxValue="1"/>
    </cacheField>
    <cacheField name="Water supply" numFmtId="0">
      <sharedItems/>
    </cacheField>
    <cacheField name="Weighted Water supply" numFmtId="0">
      <sharedItems containsSemiMixedTypes="0" containsString="0" containsNumber="1" containsInteger="1" minValue="-1" maxValue="1"/>
    </cacheField>
    <cacheField name="Solid waste management " numFmtId="0">
      <sharedItems/>
    </cacheField>
    <cacheField name="Weighted Solid waste management" numFmtId="0">
      <sharedItems containsSemiMixedTypes="0" containsString="0" containsNumber="1" containsInteger="1" minValue="-1" maxValue="1"/>
    </cacheField>
    <cacheField name="Waste water management " numFmtId="0">
      <sharedItems/>
    </cacheField>
    <cacheField name="Weighted Water waste management " numFmtId="0">
      <sharedItems containsSemiMixedTypes="0" containsString="0" containsNumber="1" containsInteger="1" minValue="-1" maxValue="1"/>
    </cacheField>
    <cacheField name="Market" numFmtId="0">
      <sharedItems/>
    </cacheField>
    <cacheField name="Weighted Market" numFmtId="0">
      <sharedItems containsSemiMixedTypes="0" containsString="0" containsNumber="1" containsInteger="1" minValue="-1" maxValue="1"/>
    </cacheField>
    <cacheField name="Recreation facilities " numFmtId="0">
      <sharedItems/>
    </cacheField>
    <cacheField name="Weighted Recreation facilities" numFmtId="0">
      <sharedItems containsSemiMixedTypes="0" containsString="0" containsNumber="1" containsInteger="1" minValue="-1" maxValue="1"/>
    </cacheField>
    <cacheField name="Internet access" numFmtId="0">
      <sharedItems/>
    </cacheField>
    <cacheField name="Weighted Internet Access" numFmtId="0">
      <sharedItems containsSemiMixedTypes="0" containsString="0" containsNumber="1" containsInteger="1" minValue="-1" maxValue="1"/>
    </cacheField>
    <cacheField name="Government policies towards ULB development " numFmtId="0">
      <sharedItems/>
    </cacheField>
    <cacheField name="Weighted Government policies towards ULB development " numFmtId="0">
      <sharedItems containsSemiMixedTypes="0" containsString="0" containsNumber="1" containsInteger="1" minValue="-1" maxValue="1"/>
    </cacheField>
    <cacheField name="Hazard mitigation" numFmtId="0">
      <sharedItems/>
    </cacheField>
    <cacheField name="Weighted Hazard mitigation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ad Biswas" refreshedDate="45601.175727893518" createdVersion="7" refreshedVersion="7" minRefreshableVersion="3" recordCount="201" xr:uid="{41735E6D-15A6-4143-8B2C-7AA0729BD332}">
  <cacheSource type="worksheet">
    <worksheetSource ref="B2:BM203" sheet="All ULB Data"/>
  </cacheSource>
  <cacheFields count="64">
    <cacheField name="Place or Area" numFmtId="0">
      <sharedItems/>
    </cacheField>
    <cacheField name="ULB Area" numFmtId="0">
      <sharedItems count="3">
        <s v="Kolkata"/>
        <s v="Kamarhati "/>
        <s v="Gobordanga"/>
      </sharedItems>
    </cacheField>
    <cacheField name="Age" numFmtId="0">
      <sharedItems containsSemiMixedTypes="0" containsString="0" containsNumber="1" containsInteger="1" minValue="12" maxValue="80"/>
    </cacheField>
    <cacheField name="Gender" numFmtId="0">
      <sharedItems/>
    </cacheField>
    <cacheField name="Religion" numFmtId="0">
      <sharedItems/>
    </cacheField>
    <cacheField name="Caste" numFmtId="0">
      <sharedItems/>
    </cacheField>
    <cacheField name="Length of Residence" numFmtId="0">
      <sharedItems/>
    </cacheField>
    <cacheField name="Occupation" numFmtId="0">
      <sharedItems/>
    </cacheField>
    <cacheField name="Educational qualification " numFmtId="0">
      <sharedItems/>
    </cacheField>
    <cacheField name="No of family members" numFmtId="0">
      <sharedItems containsSemiMixedTypes="0" containsString="0" containsNumber="1" containsInteger="1" minValue="1" maxValue="15"/>
    </cacheField>
    <cacheField name="Family income (per annum)" numFmtId="0">
      <sharedItems count="4">
        <s v="Less than 1 lakh"/>
        <s v="2.5-5 lakh"/>
        <s v="1-2.5 lakh"/>
        <s v="More than 5 lakh"/>
      </sharedItems>
    </cacheField>
    <cacheField name=" Head of the family" numFmtId="0">
      <sharedItems/>
    </cacheField>
    <cacheField name=" Relation to the head of the family" numFmtId="0">
      <sharedItems/>
    </cacheField>
    <cacheField name=" Water Supply" numFmtId="0">
      <sharedItems containsSemiMixedTypes="0" containsString="0" containsNumber="1" containsInteger="1" minValue="1" maxValue="5"/>
    </cacheField>
    <cacheField name=" Cleanliness and Garbage Collection  " numFmtId="0">
      <sharedItems containsSemiMixedTypes="0" containsString="0" containsNumber="1" containsInteger="1" minValue="1" maxValue="5"/>
    </cacheField>
    <cacheField name=" Public Toilets  " numFmtId="0">
      <sharedItems containsSemiMixedTypes="0" containsString="0" containsNumber="1" containsInteger="1" minValue="1" maxValue="5"/>
    </cacheField>
    <cacheField name="Sewage and Drainage System  " numFmtId="0">
      <sharedItems containsSemiMixedTypes="0" containsString="0" containsNumber="1" containsInteger="1" minValue="1" maxValue="5"/>
    </cacheField>
    <cacheField name=" Condition of Roads and Footpaths  " numFmtId="0">
      <sharedItems containsSemiMixedTypes="0" containsString="0" containsNumber="1" containsInteger="1" minValue="1" maxValue="5"/>
    </cacheField>
    <cacheField name=" Availability of Power Supply " numFmtId="0">
      <sharedItems containsSemiMixedTypes="0" containsString="0" containsNumber="1" containsInteger="1" minValue="1" maxValue="5"/>
    </cacheField>
    <cacheField name="Public Health Services (clinics, hospitals, etc) " numFmtId="0">
      <sharedItems containsSemiMixedTypes="0" containsString="0" containsNumber="1" containsInteger="1" minValue="1" maxValue="5"/>
    </cacheField>
    <cacheField name="Disease (dengue, malaria) Control" numFmtId="0">
      <sharedItems containsSemiMixedTypes="0" containsString="0" containsNumber="1" containsInteger="1" minValue="1" maxValue="5"/>
    </cacheField>
    <cacheField name="Fire Safety Measures " numFmtId="0">
      <sharedItems containsSemiMixedTypes="0" containsString="0" containsNumber="1" containsInteger="1" minValue="1" maxValue="5"/>
    </cacheField>
    <cacheField name="Availability of Ambulance " numFmtId="0">
      <sharedItems containsSemiMixedTypes="0" containsString="0" containsNumber="1" containsInteger="1" minValue="1" maxValue="5"/>
    </cacheField>
    <cacheField name=" Response to Emergency Situations" numFmtId="0">
      <sharedItems containsSemiMixedTypes="0" containsString="0" containsNumber="1" containsInteger="1" minValue="1" maxValue="5"/>
    </cacheField>
    <cacheField name="Food Safety" numFmtId="0">
      <sharedItems containsSemiMixedTypes="0" containsString="0" containsNumber="1" containsInteger="1" minValue="1" maxValue="5"/>
    </cacheField>
    <cacheField name="Availability of Parks, Recreational Spaces" numFmtId="0">
      <sharedItems containsSemiMixedTypes="0" containsString="0" containsNumber="1" containsInteger="1" minValue="1" maxValue="5"/>
    </cacheField>
    <cacheField name="Availability of Public Transportation" numFmtId="0">
      <sharedItems containsSemiMixedTypes="0" containsString="0" containsNumber="1" containsInteger="1" minValue="1" maxValue="5"/>
    </cacheField>
    <cacheField name="Urban Planning Initiatives" numFmtId="0">
      <sharedItems containsSemiMixedTypes="0" containsString="0" containsNumber="1" containsInteger="1" minValue="1" maxValue="5"/>
    </cacheField>
    <cacheField name="Hawker and Footpath Chaos" numFmtId="0">
      <sharedItems containsSemiMixedTypes="0" containsString="0" containsNumber="1" containsInteger="1" minValue="1" maxValue="5"/>
    </cacheField>
    <cacheField name="Education Facilities" numFmtId="0">
      <sharedItems containsSemiMixedTypes="0" containsString="0" containsNumber="1" containsInteger="1" minValue="1" maxValue="5"/>
    </cacheField>
    <cacheField name="Efforts to Reduce Pollution" numFmtId="0">
      <sharedItems containsSemiMixedTypes="0" containsString="0" containsNumber="1" containsInteger="1" minValue="1" maxValue="5"/>
    </cacheField>
    <cacheField name="Environmental Sustainability " numFmtId="0">
      <sharedItems containsSemiMixedTypes="0" containsString="0" containsNumber="1" containsInteger="1" minValue="1" maxValue="5"/>
    </cacheField>
    <cacheField name="Managing Flooding and Waterlogging" numFmtId="0">
      <sharedItems containsSemiMixedTypes="0" containsString="0" containsNumber="1" containsInteger="1" minValue="1" maxValue="5"/>
    </cacheField>
    <cacheField name="Tree Plantation and Urban Forestry " numFmtId="0">
      <sharedItems containsSemiMixedTypes="0" containsString="0" containsNumber="1" containsInteger="1" minValue="1" maxValue="5"/>
    </cacheField>
    <cacheField name=" Efforts to Reduce Plastic Use" numFmtId="0">
      <sharedItems containsSemiMixedTypes="0" containsString="0" containsNumber="1" containsInteger="1" minValue="1" maxValue="5"/>
    </cacheField>
    <cacheField name="Accessibility to Municipal Services" numFmtId="0">
      <sharedItems containsSemiMixedTypes="0" containsString="0" containsNumber="1" containsInteger="1" minValue="1" maxValue="5"/>
    </cacheField>
    <cacheField name=" ULB's Law and Order" numFmtId="0">
      <sharedItems containsSemiMixedTypes="0" containsString="0" containsNumber="1" containsInteger="1" minValue="1" maxValue="5"/>
    </cacheField>
    <cacheField name=" ULB's Complaint Resolution Process" numFmtId="0">
      <sharedItems containsString="0" containsBlank="1" containsNumber="1" containsInteger="1" minValue="1" maxValue="5"/>
    </cacheField>
    <cacheField name=" ULB's Transparency Regarding Policies " numFmtId="0">
      <sharedItems containsSemiMixedTypes="0" containsString="0" containsNumber="1" containsInteger="1" minValue="1" maxValue="5"/>
    </cacheField>
    <cacheField name="Education " numFmtId="0">
      <sharedItems/>
    </cacheField>
    <cacheField name="Medical " numFmtId="0">
      <sharedItems/>
    </cacheField>
    <cacheField name="Road network" numFmtId="0">
      <sharedItems/>
    </cacheField>
    <cacheField name="Power supply" numFmtId="0">
      <sharedItems/>
    </cacheField>
    <cacheField name="Water supply" numFmtId="0">
      <sharedItems/>
    </cacheField>
    <cacheField name="Solid waste management " numFmtId="0">
      <sharedItems/>
    </cacheField>
    <cacheField name="Waste water management " numFmtId="0">
      <sharedItems/>
    </cacheField>
    <cacheField name="Market" numFmtId="0">
      <sharedItems/>
    </cacheField>
    <cacheField name="Recreation facilities " numFmtId="0">
      <sharedItems/>
    </cacheField>
    <cacheField name="Internet access" numFmtId="0">
      <sharedItems/>
    </cacheField>
    <cacheField name="Government policies towards ULB development " numFmtId="0">
      <sharedItems/>
    </cacheField>
    <cacheField name="Hazard mitigation" numFmtId="0">
      <sharedItems/>
    </cacheField>
    <cacheField name="Most pressing issues in your locality " numFmtId="0">
      <sharedItems containsBlank="1"/>
    </cacheField>
    <cacheField name="Additional services you like the ULB to introduce in your area" numFmtId="0">
      <sharedItems containsBlank="1"/>
    </cacheField>
    <cacheField name="Any other suggestions or feedback for the ULB" numFmtId="0">
      <sharedItems containsBlank="1"/>
    </cacheField>
    <cacheField name="Public service avg" numFmtId="0">
      <sharedItems containsSemiMixedTypes="0" containsString="0" containsNumber="1" minValue="1.3333333333333333" maxValue="5"/>
    </cacheField>
    <cacheField name="Public service satisfaction" numFmtId="0">
      <sharedItems/>
    </cacheField>
    <cacheField name=" Health and safety avg" numFmtId="0">
      <sharedItems containsSemiMixedTypes="0" containsString="0" containsNumber="1" minValue="1.3333333333333333" maxValue="4.666666666666667"/>
    </cacheField>
    <cacheField name="Health and safety satisfaction" numFmtId="0">
      <sharedItems/>
    </cacheField>
    <cacheField name=" Urban development avg" numFmtId="0">
      <sharedItems containsSemiMixedTypes="0" containsString="0" containsNumber="1" minValue="1.4" maxValue="4.8"/>
    </cacheField>
    <cacheField name="Urban development satisfaction" numFmtId="0">
      <sharedItems/>
    </cacheField>
    <cacheField name=" Environmental avg" numFmtId="0">
      <sharedItems containsSemiMixedTypes="0" containsString="0" containsNumber="1" minValue="1" maxValue="4.2"/>
    </cacheField>
    <cacheField name="Environmental satisfaction" numFmtId="0">
      <sharedItems/>
    </cacheField>
    <cacheField name=" Citizen engagement avg" numFmtId="0">
      <sharedItems containsSemiMixedTypes="0" containsString="0" containsNumber="1" minValue="1" maxValue="4.75"/>
    </cacheField>
    <cacheField name="Citizen engagement satisf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ad Biswas" refreshedDate="45601.175728935188" createdVersion="7" refreshedVersion="7" minRefreshableVersion="3" recordCount="201" xr:uid="{013172D5-00B0-4C09-93A9-7D89D752A5EC}">
  <cacheSource type="worksheet">
    <worksheetSource ref="B2:BR203" sheet="All ULB Data"/>
  </cacheSource>
  <cacheFields count="69">
    <cacheField name="Place or Area" numFmtId="0">
      <sharedItems/>
    </cacheField>
    <cacheField name="ULB Area" numFmtId="0">
      <sharedItems count="3">
        <s v="Kolkata"/>
        <s v="Kamarhati "/>
        <s v="Gobordanga"/>
      </sharedItems>
    </cacheField>
    <cacheField name="Age" numFmtId="0">
      <sharedItems containsSemiMixedTypes="0" containsString="0" containsNumber="1" containsInteger="1" minValue="12" maxValue="80"/>
    </cacheField>
    <cacheField name="Gender" numFmtId="0">
      <sharedItems/>
    </cacheField>
    <cacheField name="Religion" numFmtId="0">
      <sharedItems/>
    </cacheField>
    <cacheField name="Caste" numFmtId="0">
      <sharedItems/>
    </cacheField>
    <cacheField name="Length of Residence" numFmtId="0">
      <sharedItems/>
    </cacheField>
    <cacheField name="Occupation" numFmtId="0">
      <sharedItems count="7">
        <s v="Student"/>
        <s v="Self-employed"/>
        <s v="Employed in Private sector"/>
        <s v="Homemaker  "/>
        <s v="Employed in Government sector"/>
        <s v="Retired"/>
        <s v="Unemployed"/>
      </sharedItems>
    </cacheField>
    <cacheField name="Educational qualification " numFmtId="0">
      <sharedItems/>
    </cacheField>
    <cacheField name="No of family members" numFmtId="0">
      <sharedItems containsSemiMixedTypes="0" containsString="0" containsNumber="1" containsInteger="1" minValue="1" maxValue="15"/>
    </cacheField>
    <cacheField name="Family income (per annum)" numFmtId="0">
      <sharedItems/>
    </cacheField>
    <cacheField name=" Head of the family" numFmtId="0">
      <sharedItems/>
    </cacheField>
    <cacheField name=" Relation to the head of the family" numFmtId="0">
      <sharedItems/>
    </cacheField>
    <cacheField name=" Water Supply" numFmtId="0">
      <sharedItems containsSemiMixedTypes="0" containsString="0" containsNumber="1" containsInteger="1" minValue="1" maxValue="5"/>
    </cacheField>
    <cacheField name=" Cleanliness and Garbage Collection  " numFmtId="0">
      <sharedItems containsSemiMixedTypes="0" containsString="0" containsNumber="1" containsInteger="1" minValue="1" maxValue="5"/>
    </cacheField>
    <cacheField name=" Public Toilets  " numFmtId="0">
      <sharedItems containsSemiMixedTypes="0" containsString="0" containsNumber="1" containsInteger="1" minValue="1" maxValue="5"/>
    </cacheField>
    <cacheField name="Sewage and Drainage System  " numFmtId="0">
      <sharedItems containsSemiMixedTypes="0" containsString="0" containsNumber="1" containsInteger="1" minValue="1" maxValue="5"/>
    </cacheField>
    <cacheField name=" Condition of Roads and Footpaths  " numFmtId="0">
      <sharedItems containsSemiMixedTypes="0" containsString="0" containsNumber="1" containsInteger="1" minValue="1" maxValue="5"/>
    </cacheField>
    <cacheField name=" Availability of Power Supply " numFmtId="0">
      <sharedItems containsSemiMixedTypes="0" containsString="0" containsNumber="1" containsInteger="1" minValue="1" maxValue="5"/>
    </cacheField>
    <cacheField name="Public Health Services (clinics, hospitals, etc) " numFmtId="0">
      <sharedItems containsSemiMixedTypes="0" containsString="0" containsNumber="1" containsInteger="1" minValue="1" maxValue="5"/>
    </cacheField>
    <cacheField name="Disease (dengue, malaria) Control" numFmtId="0">
      <sharedItems containsSemiMixedTypes="0" containsString="0" containsNumber="1" containsInteger="1" minValue="1" maxValue="5"/>
    </cacheField>
    <cacheField name="Fire Safety Measures " numFmtId="0">
      <sharedItems containsSemiMixedTypes="0" containsString="0" containsNumber="1" containsInteger="1" minValue="1" maxValue="5"/>
    </cacheField>
    <cacheField name="Availability of Ambulance " numFmtId="0">
      <sharedItems containsSemiMixedTypes="0" containsString="0" containsNumber="1" containsInteger="1" minValue="1" maxValue="5"/>
    </cacheField>
    <cacheField name=" Response to Emergency Situations" numFmtId="0">
      <sharedItems containsSemiMixedTypes="0" containsString="0" containsNumber="1" containsInteger="1" minValue="1" maxValue="5"/>
    </cacheField>
    <cacheField name="Food Safety" numFmtId="0">
      <sharedItems containsSemiMixedTypes="0" containsString="0" containsNumber="1" containsInteger="1" minValue="1" maxValue="5"/>
    </cacheField>
    <cacheField name="Availability of Parks, Recreational Spaces" numFmtId="0">
      <sharedItems containsSemiMixedTypes="0" containsString="0" containsNumber="1" containsInteger="1" minValue="1" maxValue="5"/>
    </cacheField>
    <cacheField name="Availability of Public Transportation" numFmtId="0">
      <sharedItems containsSemiMixedTypes="0" containsString="0" containsNumber="1" containsInteger="1" minValue="1" maxValue="5"/>
    </cacheField>
    <cacheField name="Urban Planning Initiatives" numFmtId="0">
      <sharedItems containsSemiMixedTypes="0" containsString="0" containsNumber="1" containsInteger="1" minValue="1" maxValue="5"/>
    </cacheField>
    <cacheField name="Hawker and Footpath Chaos" numFmtId="0">
      <sharedItems containsSemiMixedTypes="0" containsString="0" containsNumber="1" containsInteger="1" minValue="1" maxValue="5"/>
    </cacheField>
    <cacheField name="Education Facilities" numFmtId="0">
      <sharedItems containsSemiMixedTypes="0" containsString="0" containsNumber="1" containsInteger="1" minValue="1" maxValue="5"/>
    </cacheField>
    <cacheField name="Efforts to Reduce Pollution" numFmtId="0">
      <sharedItems containsSemiMixedTypes="0" containsString="0" containsNumber="1" containsInteger="1" minValue="1" maxValue="5"/>
    </cacheField>
    <cacheField name="Environmental Sustainability " numFmtId="0">
      <sharedItems containsSemiMixedTypes="0" containsString="0" containsNumber="1" containsInteger="1" minValue="1" maxValue="5"/>
    </cacheField>
    <cacheField name="Managing Flooding and Waterlogging" numFmtId="0">
      <sharedItems containsSemiMixedTypes="0" containsString="0" containsNumber="1" containsInteger="1" minValue="1" maxValue="5"/>
    </cacheField>
    <cacheField name="Tree Plantation and Urban Forestry " numFmtId="0">
      <sharedItems containsSemiMixedTypes="0" containsString="0" containsNumber="1" containsInteger="1" minValue="1" maxValue="5"/>
    </cacheField>
    <cacheField name=" Efforts to Reduce Plastic Use" numFmtId="0">
      <sharedItems containsSemiMixedTypes="0" containsString="0" containsNumber="1" containsInteger="1" minValue="1" maxValue="5"/>
    </cacheField>
    <cacheField name="Accessibility to Municipal Services" numFmtId="0">
      <sharedItems containsSemiMixedTypes="0" containsString="0" containsNumber="1" containsInteger="1" minValue="1" maxValue="5"/>
    </cacheField>
    <cacheField name=" ULB's Law and Order" numFmtId="0">
      <sharedItems containsSemiMixedTypes="0" containsString="0" containsNumber="1" containsInteger="1" minValue="1" maxValue="5"/>
    </cacheField>
    <cacheField name=" ULB's Complaint Resolution Process" numFmtId="0">
      <sharedItems containsString="0" containsBlank="1" containsNumber="1" containsInteger="1" minValue="1" maxValue="5"/>
    </cacheField>
    <cacheField name=" ULB's Transparency Regarding Policies " numFmtId="0">
      <sharedItems containsSemiMixedTypes="0" containsString="0" containsNumber="1" containsInteger="1" minValue="1" maxValue="5"/>
    </cacheField>
    <cacheField name="Education " numFmtId="0">
      <sharedItems/>
    </cacheField>
    <cacheField name="Medical " numFmtId="0">
      <sharedItems/>
    </cacheField>
    <cacheField name="Road network" numFmtId="0">
      <sharedItems/>
    </cacheField>
    <cacheField name="Power supply" numFmtId="0">
      <sharedItems/>
    </cacheField>
    <cacheField name="Water supply" numFmtId="0">
      <sharedItems/>
    </cacheField>
    <cacheField name="Solid waste management " numFmtId="0">
      <sharedItems/>
    </cacheField>
    <cacheField name="Waste water management " numFmtId="0">
      <sharedItems/>
    </cacheField>
    <cacheField name="Market" numFmtId="0">
      <sharedItems/>
    </cacheField>
    <cacheField name="Recreation facilities " numFmtId="0">
      <sharedItems/>
    </cacheField>
    <cacheField name="Internet access" numFmtId="0">
      <sharedItems/>
    </cacheField>
    <cacheField name="Government policies towards ULB development " numFmtId="0">
      <sharedItems/>
    </cacheField>
    <cacheField name="Hazard mitigation" numFmtId="0">
      <sharedItems/>
    </cacheField>
    <cacheField name="Most pressing issues in your locality " numFmtId="0">
      <sharedItems containsBlank="1"/>
    </cacheField>
    <cacheField name="Additional services you like the ULB to introduce in your area" numFmtId="0">
      <sharedItems containsBlank="1"/>
    </cacheField>
    <cacheField name="Any other suggestions or feedback for the ULB" numFmtId="0">
      <sharedItems containsBlank="1"/>
    </cacheField>
    <cacheField name="Public service avg" numFmtId="0">
      <sharedItems containsSemiMixedTypes="0" containsString="0" containsNumber="1" minValue="1.3333333333333333" maxValue="5"/>
    </cacheField>
    <cacheField name="Public service satisfaction" numFmtId="0">
      <sharedItems/>
    </cacheField>
    <cacheField name=" Health and safety avg" numFmtId="0">
      <sharedItems containsSemiMixedTypes="0" containsString="0" containsNumber="1" minValue="1.3333333333333333" maxValue="4.666666666666667"/>
    </cacheField>
    <cacheField name="Health and safety satisfaction" numFmtId="0">
      <sharedItems/>
    </cacheField>
    <cacheField name=" Urban development avg" numFmtId="0">
      <sharedItems containsSemiMixedTypes="0" containsString="0" containsNumber="1" minValue="1.4" maxValue="4.8"/>
    </cacheField>
    <cacheField name="Urban development satisfaction" numFmtId="0">
      <sharedItems/>
    </cacheField>
    <cacheField name=" Environmental avg" numFmtId="0">
      <sharedItems containsSemiMixedTypes="0" containsString="0" containsNumber="1" minValue="1" maxValue="4.2"/>
    </cacheField>
    <cacheField name="Environmental satisfaction" numFmtId="0">
      <sharedItems/>
    </cacheField>
    <cacheField name=" Citizen engagement avg" numFmtId="0">
      <sharedItems containsSemiMixedTypes="0" containsString="0" containsNumber="1" minValue="1" maxValue="4.75"/>
    </cacheField>
    <cacheField name="Citizen engagement satisfaction" numFmtId="0">
      <sharedItems/>
    </cacheField>
    <cacheField name="Public service std dev" numFmtId="0">
      <sharedItems containsNonDate="0" containsString="0" containsBlank="1"/>
    </cacheField>
    <cacheField name="Health and safety std dev" numFmtId="0">
      <sharedItems containsNonDate="0" containsString="0" containsBlank="1"/>
    </cacheField>
    <cacheField name="Urban development std dev" numFmtId="0">
      <sharedItems containsNonDate="0" containsString="0" containsBlank="1"/>
    </cacheField>
    <cacheField name="Environmental std dev" numFmtId="0">
      <sharedItems containsNonDate="0" containsString="0" containsBlank="1"/>
    </cacheField>
    <cacheField name="Citizen engagement std de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South Kolkata, Baghajatin "/>
    <x v="0"/>
    <n v="20"/>
    <s v="Female"/>
    <s v="Hindu"/>
    <s v="General"/>
    <s v="More than 10 year"/>
    <s v="Student"/>
    <s v="Secondary School"/>
    <n v="3"/>
    <s v="Less than 1 lakh"/>
    <s v="No"/>
    <s v="Daughter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Unchanged"/>
    <n v="0"/>
  </r>
  <r>
    <s v="South Kolkata, Poddar Nagar "/>
    <x v="0"/>
    <n v="20"/>
    <s v="Male"/>
    <s v="Hindu"/>
    <s v="General"/>
    <s v="More than 10 year"/>
    <s v="Student"/>
    <s v="Secondary School"/>
    <n v="5"/>
    <s v="Less than 1 lakh"/>
    <s v="No"/>
    <s v="son"/>
    <s v="Getting worse"/>
    <n v="-1"/>
    <s v="Getting worse"/>
    <n v="-1"/>
    <s v="Unchanged"/>
    <n v="0"/>
    <s v="Unchanged"/>
    <n v="0"/>
    <s v="Unchanged"/>
    <n v="0"/>
    <s v="Getting worse"/>
    <n v="-1"/>
    <s v="Getting worse"/>
    <n v="-1"/>
    <s v="Unchanged"/>
    <n v="0"/>
    <s v="Getting better"/>
    <n v="1"/>
    <s v="Getting better"/>
    <n v="1"/>
    <s v="Unchanged"/>
    <n v="0"/>
    <s v="Unchanged"/>
    <n v="0"/>
  </r>
  <r>
    <s v=" South Kolkata "/>
    <x v="0"/>
    <n v="26"/>
    <s v="Female"/>
    <s v="Hindu"/>
    <s v="General"/>
    <s v="More than 10 year"/>
    <s v="Student"/>
    <s v="Postgraduate or Higher"/>
    <n v="3"/>
    <s v="2.5-5 lakh"/>
    <s v="No"/>
    <s v="Daughter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Unchanged"/>
    <n v="0"/>
  </r>
  <r>
    <s v=" South Kolkata, Sulekha "/>
    <x v="0"/>
    <n v="20"/>
    <s v="Female"/>
    <s v="Hindu"/>
    <s v="General"/>
    <s v="More than 10 year"/>
    <s v="Student"/>
    <s v="Secondary School"/>
    <n v="3"/>
    <s v="2.5-5 lakh"/>
    <s v="No"/>
    <s v="Daughter 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</r>
  <r>
    <s v="South Kolkata, Jadavpur "/>
    <x v="0"/>
    <n v="19"/>
    <s v="Male"/>
    <s v="Others"/>
    <s v="ST"/>
    <s v="More than 10 year"/>
    <s v="Student"/>
    <s v="Secondary School"/>
    <n v="3"/>
    <s v="2.5-5 lakh"/>
    <s v="No"/>
    <s v="Father"/>
    <s v="Unchanged"/>
    <n v="0"/>
    <s v="Getting better"/>
    <n v="1"/>
    <s v="Getting better"/>
    <n v="1"/>
    <s v="Getting better"/>
    <n v="1"/>
    <s v="Unchanged"/>
    <n v="0"/>
    <s v="Unchanged"/>
    <n v="0"/>
    <s v="Getting worse"/>
    <n v="-1"/>
    <s v="Unchanged"/>
    <n v="0"/>
    <s v="Unchanged"/>
    <n v="0"/>
    <s v="Getting better"/>
    <n v="1"/>
    <s v="Getting better"/>
    <n v="1"/>
    <s v="Getting worse"/>
    <n v="-1"/>
  </r>
  <r>
    <s v="South Kolkata, Jadavpur "/>
    <x v="0"/>
    <n v="20"/>
    <s v="Male"/>
    <s v="Hindu"/>
    <s v="General"/>
    <s v="More than 10 year"/>
    <s v="Student"/>
    <s v="Secondary School"/>
    <n v="3"/>
    <s v="2.5-5 lakh"/>
    <s v="No"/>
    <s v="son"/>
    <s v="Unchanged"/>
    <n v="0"/>
    <s v="Unchanged"/>
    <n v="0"/>
    <s v="Unchanged"/>
    <n v="0"/>
    <s v="Getting better"/>
    <n v="1"/>
    <s v="Unchanged"/>
    <n v="0"/>
    <s v="Getting worse"/>
    <n v="-1"/>
    <s v="Unchanged"/>
    <n v="0"/>
    <s v="Unchanged"/>
    <n v="0"/>
    <s v="Unchanged"/>
    <n v="0"/>
    <s v="Getting worse"/>
    <n v="-1"/>
    <s v="Unchanged"/>
    <n v="0"/>
    <s v="Unchanged"/>
    <n v="0"/>
  </r>
  <r>
    <s v="South Kolkata, Santoshpur "/>
    <x v="0"/>
    <n v="20"/>
    <s v="Male"/>
    <s v="Hindu"/>
    <s v="General"/>
    <s v="More than 10 year"/>
    <s v="Student"/>
    <s v="Secondary School"/>
    <n v="4"/>
    <s v="1-2.5 lakh"/>
    <s v="No"/>
    <s v="Father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South Kolkata, Santoshpur "/>
    <x v="0"/>
    <n v="19"/>
    <s v="Female"/>
    <s v="Hindu"/>
    <s v="SC"/>
    <s v="More than 10 year"/>
    <s v="Student"/>
    <s v="Secondary School"/>
    <n v="4"/>
    <s v="More than 5 lakh"/>
    <s v="No"/>
    <s v="Father and mother "/>
    <s v="Unchanged"/>
    <n v="0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</r>
  <r>
    <s v="South Kolkata, Belgachia"/>
    <x v="0"/>
    <n v="25"/>
    <s v="Male"/>
    <s v="Hindu"/>
    <s v="General"/>
    <s v="More than 10 year"/>
    <s v="Student"/>
    <s v="Postgraduate or Higher"/>
    <n v="7"/>
    <s v="More than 5 lakh"/>
    <s v="No"/>
    <s v="Grandson"/>
    <s v="Unchanged"/>
    <n v="0"/>
    <s v="Getting better"/>
    <n v="1"/>
    <s v="Getting worse"/>
    <n v="-1"/>
    <s v="Getting better"/>
    <n v="1"/>
    <s v="Unchanged"/>
    <n v="0"/>
    <s v="Unchanged"/>
    <n v="0"/>
    <s v="Getting worse"/>
    <n v="-1"/>
    <s v="Unchanged"/>
    <n v="0"/>
    <s v="Getting worse"/>
    <n v="-1"/>
    <s v="Getting better"/>
    <n v="1"/>
    <s v="Unchanged"/>
    <n v="0"/>
    <s v="Unchanged"/>
    <n v="0"/>
  </r>
  <r>
    <s v="South Kolkata, Garpha "/>
    <x v="0"/>
    <n v="20"/>
    <s v="Female"/>
    <s v="Hindu"/>
    <s v="General"/>
    <s v="1-5 year"/>
    <s v="Student"/>
    <s v="Secondary School"/>
    <n v="3"/>
    <s v="1-2.5 lakh"/>
    <s v="No"/>
    <s v="Daughter"/>
    <s v="Unchanged"/>
    <n v="0"/>
    <s v="Unchanged"/>
    <n v="0"/>
    <s v="Getting worse"/>
    <n v="-1"/>
    <s v="Getting better"/>
    <n v="1"/>
    <s v="Unchanged"/>
    <n v="0"/>
    <s v="Getting better"/>
    <n v="1"/>
    <s v="Getting worse"/>
    <n v="-1"/>
    <s v="Unchanged"/>
    <n v="0"/>
    <s v="Getting worse"/>
    <n v="-1"/>
    <s v="Unchanged"/>
    <n v="0"/>
    <s v="Getting worse"/>
    <n v="-1"/>
    <s v="Getting better"/>
    <n v="1"/>
  </r>
  <r>
    <s v="South Kolkata, Garia  "/>
    <x v="0"/>
    <n v="33"/>
    <s v="Female"/>
    <s v="Hindu"/>
    <s v="General"/>
    <s v="More than 10 year"/>
    <s v="Self-employed"/>
    <s v="Postgraduate or Higher"/>
    <n v="5"/>
    <s v="2.5-5 lakh"/>
    <s v="No"/>
    <s v="Daughter in law"/>
    <s v="Unchanged"/>
    <n v="0"/>
    <s v="Unchanged"/>
    <n v="0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  <s v="Getting better"/>
    <n v="1"/>
  </r>
  <r>
    <s v="South Kolkata, Haltu"/>
    <x v="0"/>
    <n v="20"/>
    <s v="Male"/>
    <s v="Hindu"/>
    <s v="General"/>
    <s v="More than 10 year"/>
    <s v="Student"/>
    <s v="Postgraduate or Higher"/>
    <n v="3"/>
    <s v="1-2.5 lakh"/>
    <s v="No"/>
    <s v="Father. 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  <s v="Unchanged"/>
    <n v="0"/>
    <s v="Unchanged"/>
    <n v="0"/>
  </r>
  <r>
    <s v="South Kolkata, Garfa, "/>
    <x v="0"/>
    <n v="29"/>
    <s v="Male"/>
    <s v="Hindu"/>
    <s v="SC"/>
    <s v="6-10 year"/>
    <s v="Student"/>
    <s v="Postgraduate or Higher"/>
    <n v="3"/>
    <s v="2.5-5 lakh"/>
    <s v="No"/>
    <s v="son"/>
    <s v="Getting worse"/>
    <n v="-1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South Kolkata, Vidyasagar"/>
    <x v="0"/>
    <n v="20"/>
    <s v="Female"/>
    <s v="Hindu"/>
    <s v="General"/>
    <s v="1-5 year"/>
    <s v="Student"/>
    <s v="College Graduate"/>
    <n v="3"/>
    <s v="1-2.5 lakh"/>
    <s v="No"/>
    <s v="Daughter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Unchanged"/>
    <n v="0"/>
    <s v="Getting better"/>
    <n v="1"/>
  </r>
  <r>
    <s v="South Kolkata, Vidyasagar"/>
    <x v="0"/>
    <n v="19"/>
    <s v="Female"/>
    <s v="Muslim"/>
    <s v="OBC"/>
    <s v="More than 10 year"/>
    <s v="Student"/>
    <s v="Secondary School"/>
    <n v="4"/>
    <s v="1-2.5 lakh"/>
    <s v="No"/>
    <s v="Daughter"/>
    <s v="Unchanged"/>
    <n v="0"/>
    <s v="Getting better"/>
    <n v="1"/>
    <s v="Getting better"/>
    <n v="1"/>
    <s v="Getting worse"/>
    <n v="-1"/>
    <s v="Getting better"/>
    <n v="1"/>
    <s v="Getting better"/>
    <n v="1"/>
    <s v="Unchanged"/>
    <n v="0"/>
    <s v="Unchanged"/>
    <n v="0"/>
    <s v="Unchanged"/>
    <n v="0"/>
    <s v="Getting better"/>
    <n v="1"/>
    <s v="Getting better"/>
    <n v="1"/>
    <s v="Unchanged"/>
    <n v="0"/>
  </r>
  <r>
    <s v="South Kolkata, New Alipore "/>
    <x v="0"/>
    <n v="17"/>
    <s v="Male"/>
    <s v="Hindu"/>
    <s v="General"/>
    <s v="More than 10 year"/>
    <s v="Student"/>
    <s v="Secondary School"/>
    <n v="5"/>
    <s v="More than 5 lakh"/>
    <s v="No"/>
    <s v="son"/>
    <s v="Getting better"/>
    <n v="1"/>
    <s v="Unchanged"/>
    <n v="0"/>
    <s v="Getting worse"/>
    <n v="-1"/>
    <s v="Unchanged"/>
    <n v="0"/>
    <s v="Unchanged"/>
    <n v="0"/>
    <s v="Getting worse"/>
    <n v="-1"/>
    <s v="Unchanged"/>
    <n v="0"/>
    <s v="Getting better"/>
    <n v="1"/>
    <s v="Getting worse"/>
    <n v="-1"/>
    <s v="Getting better"/>
    <n v="1"/>
    <s v="Unchanged"/>
    <n v="0"/>
    <s v="Unchanged"/>
    <n v="0"/>
  </r>
  <r>
    <s v="South Kolkata, Ramlal Bazar"/>
    <x v="0"/>
    <n v="19"/>
    <s v="Female"/>
    <s v="Hindu"/>
    <s v="General"/>
    <s v="More than 10 year"/>
    <s v="Student"/>
    <s v="Secondary School"/>
    <n v="4"/>
    <s v="More than 5 lakh"/>
    <s v="No"/>
    <s v="Daughter "/>
    <s v="Getting worse"/>
    <n v="-1"/>
    <s v="Getting worse"/>
    <n v="-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better"/>
    <n v="1"/>
    <s v="Getting worse"/>
    <n v="-1"/>
    <s v="Unchanged"/>
    <n v="0"/>
  </r>
  <r>
    <s v="South Kolkata, New Alipore"/>
    <x v="0"/>
    <n v="20"/>
    <s v="Female"/>
    <s v="Hindu"/>
    <s v="General"/>
    <s v="More than 10 year"/>
    <s v="Student"/>
    <s v="Secondary School"/>
    <n v="4"/>
    <s v="1-2.5 lakh"/>
    <s v="No"/>
    <s v="Father"/>
    <s v="Unchanged"/>
    <n v="0"/>
    <s v="Getting better"/>
    <n v="1"/>
    <s v="Unchanged"/>
    <n v="0"/>
    <s v="Getting better"/>
    <n v="1"/>
    <s v="Getting better"/>
    <n v="1"/>
    <s v="Unchanged"/>
    <n v="0"/>
    <s v="Getting worse"/>
    <n v="-1"/>
    <s v="Getting better"/>
    <n v="1"/>
    <s v="Unchanged"/>
    <n v="0"/>
    <s v="Getting better"/>
    <n v="1"/>
    <s v="Unchanged"/>
    <n v="0"/>
    <s v="Unchanged"/>
    <n v="0"/>
  </r>
  <r>
    <s v="North Kolkata, Maniktala"/>
    <x v="0"/>
    <n v="23"/>
    <s v="Female"/>
    <s v="Hindu"/>
    <s v="General"/>
    <s v="1-5 year"/>
    <s v="Student"/>
    <s v="College Graduate"/>
    <n v="4"/>
    <s v="More than 5 lakh"/>
    <s v="No"/>
    <s v="Daughter "/>
    <s v="Unchanged"/>
    <n v="0"/>
    <s v="Getting better"/>
    <n v="1"/>
    <s v="Unchanged"/>
    <n v="0"/>
    <s v="Getting better"/>
    <n v="1"/>
    <s v="Getting worse"/>
    <n v="-1"/>
    <s v="Getting better"/>
    <n v="1"/>
    <s v="Unchanged"/>
    <n v="0"/>
    <s v="Unchanged"/>
    <n v="0"/>
    <s v="Getting better"/>
    <n v="1"/>
    <s v="Getting better"/>
    <n v="1"/>
    <s v="Getting worse"/>
    <n v="-1"/>
    <s v="Getting better"/>
    <n v="1"/>
  </r>
  <r>
    <s v="South Kolkata, Garia"/>
    <x v="0"/>
    <n v="19"/>
    <s v="Female"/>
    <s v="Hindu"/>
    <s v="OBC"/>
    <s v="More than 10 year"/>
    <s v="Student"/>
    <s v="Secondary School"/>
    <n v="5"/>
    <s v="1-2.5 lakh"/>
    <s v="No"/>
    <s v="Daughter 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North Kolkata"/>
    <x v="0"/>
    <n v="24"/>
    <s v="Male"/>
    <s v="Hindu"/>
    <s v="General"/>
    <s v="More than 10 year"/>
    <s v="Employed in Private sector"/>
    <s v="College Graduate"/>
    <n v="3"/>
    <s v="More than 5 lakh"/>
    <s v="No"/>
    <s v="son"/>
    <s v="Getting worse"/>
    <n v="-1"/>
    <s v="Getting worse"/>
    <n v="-1"/>
    <s v="Getting worse"/>
    <n v="-1"/>
    <s v="Unchanged"/>
    <n v="0"/>
    <s v="Unchanged"/>
    <n v="0"/>
    <s v="Getting better"/>
    <n v="1"/>
    <s v="Unchanged"/>
    <n v="0"/>
    <s v="Unchanged"/>
    <n v="0"/>
    <s v="Unchanged"/>
    <n v="0"/>
    <s v="Getting better"/>
    <n v="1"/>
    <s v="Getting worse"/>
    <n v="-1"/>
    <s v="Unchanged"/>
    <n v="0"/>
  </r>
  <r>
    <s v="South Kolkata, Behala"/>
    <x v="0"/>
    <n v="24"/>
    <s v="Male"/>
    <s v="Hindu"/>
    <s v="General"/>
    <s v="More than 10 year"/>
    <s v="Employed in Private sector"/>
    <s v="College Graduate"/>
    <n v="4"/>
    <s v="Less than 1 lakh"/>
    <s v="No"/>
    <s v="Father-son"/>
    <s v="Getting worse"/>
    <n v="-1"/>
    <s v="Getting worse"/>
    <n v="-1"/>
    <s v="Getting worse"/>
    <n v="-1"/>
    <s v="Unchanged"/>
    <n v="0"/>
    <s v="Unchanged"/>
    <n v="0"/>
    <s v="Unchanged"/>
    <n v="0"/>
    <s v="Unchanged"/>
    <n v="0"/>
    <s v="Getting better"/>
    <n v="1"/>
    <s v="Getting better"/>
    <n v="1"/>
    <s v="Getting better"/>
    <n v="1"/>
    <s v="Unchanged"/>
    <n v="0"/>
    <s v="Getting better"/>
    <n v="1"/>
  </r>
  <r>
    <s v="South Kolkata "/>
    <x v="0"/>
    <n v="20"/>
    <s v="Female"/>
    <s v="Hindu"/>
    <s v="General"/>
    <s v="More than 10 year"/>
    <s v="Student"/>
    <s v="Secondary School"/>
    <n v="3"/>
    <s v="1-2.5 lakh"/>
    <s v="No"/>
    <s v="Father "/>
    <s v="Getting better"/>
    <n v="1"/>
    <s v="Unchanged"/>
    <n v="0"/>
    <s v="Unchanged"/>
    <n v="0"/>
    <s v="Getting better"/>
    <n v="1"/>
    <s v="Unchanged"/>
    <n v="0"/>
    <s v="Unchanged"/>
    <n v="0"/>
    <s v="Getting worse"/>
    <n v="-1"/>
    <s v="Getting better"/>
    <n v="1"/>
    <s v="Getting better"/>
    <n v="1"/>
    <s v="Getting better"/>
    <n v="1"/>
    <s v="Unchanged"/>
    <n v="0"/>
    <s v="Unchanged"/>
    <n v="0"/>
  </r>
  <r>
    <s v="North Kolkata, Fariapukur "/>
    <x v="0"/>
    <n v="19"/>
    <s v="Male"/>
    <s v="Hindu"/>
    <s v="General"/>
    <s v="More than 10 year"/>
    <s v="Student"/>
    <s v="Secondary School"/>
    <n v="5"/>
    <s v="More than 5 lakh"/>
    <s v="No"/>
    <s v="Grandson"/>
    <s v="Unchanged"/>
    <n v="0"/>
    <s v="Getting worse"/>
    <n v="-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Unchanged"/>
    <n v="0"/>
  </r>
  <r>
    <s v="South Kolkata, Behala "/>
    <x v="0"/>
    <n v="22"/>
    <s v="Male"/>
    <s v="Hindu"/>
    <s v="General"/>
    <s v="More than 10 year"/>
    <s v="Student"/>
    <s v="Postgraduate or Higher"/>
    <n v="3"/>
    <s v="1-2.5 lakh"/>
    <s v="No"/>
    <s v="Mother"/>
    <s v="Unchanged"/>
    <n v="0"/>
    <s v="Getting better"/>
    <n v="1"/>
    <s v="Unchanged"/>
    <n v="0"/>
    <s v="Getting better"/>
    <n v="1"/>
    <s v="Unchanged"/>
    <n v="0"/>
    <s v="Getting worse"/>
    <n v="-1"/>
    <s v="Getting worse"/>
    <n v="-1"/>
    <s v="Unchanged"/>
    <n v="0"/>
    <s v="Unchanged"/>
    <n v="0"/>
    <s v="Getting better"/>
    <n v="1"/>
    <s v="Unchanged"/>
    <n v="0"/>
    <s v="Getting better"/>
    <n v="1"/>
  </r>
  <r>
    <s v="South Kolkata, Behala Chowrasta "/>
    <x v="0"/>
    <n v="22"/>
    <s v="Female"/>
    <s v="Hindu"/>
    <s v="General"/>
    <s v="More than 10 year"/>
    <s v="Student"/>
    <s v="Postgraduate or Higher"/>
    <n v="15"/>
    <s v="1-2.5 lakh"/>
    <s v="No"/>
    <s v="Daughter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Unchanged"/>
    <n v="0"/>
    <s v="Getting better"/>
    <n v="1"/>
    <s v="Unchanged"/>
    <n v="0"/>
    <s v="Unchanged"/>
    <n v="0"/>
  </r>
  <r>
    <s v="South Kolkata, Southern Avenue "/>
    <x v="0"/>
    <n v="19"/>
    <s v="Male"/>
    <s v="Hindu"/>
    <s v="General"/>
    <s v="More than 10 year"/>
    <s v="Student"/>
    <s v="Secondary School"/>
    <n v="3"/>
    <s v="More than 5 lakh"/>
    <s v="No"/>
    <s v="Son 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North Kolkata, Shyampukur"/>
    <x v="0"/>
    <n v="27"/>
    <s v="Female"/>
    <s v="Hindu"/>
    <s v="General"/>
    <s v="More than 10 year"/>
    <s v="Employed in Private sector"/>
    <s v="Postgraduate or Higher"/>
    <n v="4"/>
    <s v="2.5-5 lakh"/>
    <s v="No"/>
    <s v="Daughter "/>
    <s v="Getting better"/>
    <n v="1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  <s v="Getting worse"/>
    <n v="-1"/>
    <s v="Getting better"/>
    <n v="1"/>
    <s v="Unchanged"/>
    <n v="0"/>
    <s v="Unchanged"/>
    <n v="0"/>
  </r>
  <r>
    <s v="South Kolkata, Safuipara"/>
    <x v="0"/>
    <n v="25"/>
    <s v="Female"/>
    <s v="Hindu"/>
    <s v="SC"/>
    <s v="More than 10 year"/>
    <s v="Student"/>
    <s v="Postgraduate or Higher"/>
    <n v="4"/>
    <s v="2.5-5 lakh"/>
    <s v="No"/>
    <s v="Father-Daughter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Getting worse"/>
    <n v="-1"/>
    <s v="Getting better"/>
    <n v="1"/>
    <s v="Unchanged"/>
    <n v="0"/>
    <s v="Unchanged"/>
    <n v="0"/>
  </r>
  <r>
    <s v="South Kolkata, Behala"/>
    <x v="0"/>
    <n v="22"/>
    <s v="Female"/>
    <s v="Muslim"/>
    <s v="General"/>
    <s v="More than 10 year"/>
    <s v="Student"/>
    <s v="College Graduate"/>
    <n v="4"/>
    <s v="2.5-5 lakh"/>
    <s v="No"/>
    <s v="Daughter"/>
    <s v="Getting better"/>
    <n v="1"/>
    <s v="Unchanged"/>
    <n v="0"/>
    <s v="Getting better"/>
    <n v="1"/>
    <s v="Getting better"/>
    <n v="1"/>
    <s v="Getting better"/>
    <n v="1"/>
    <s v="Unchanged"/>
    <n v="0"/>
    <s v="Getting worse"/>
    <n v="-1"/>
    <s v="Unchanged"/>
    <n v="0"/>
    <s v="Unchanged"/>
    <n v="0"/>
    <s v="Getting better"/>
    <n v="1"/>
    <s v="Unchanged"/>
    <n v="0"/>
    <s v="Getting worse"/>
    <n v="-1"/>
  </r>
  <r>
    <s v="North Kolkata"/>
    <x v="0"/>
    <n v="33"/>
    <s v="Male"/>
    <s v="Hindu"/>
    <s v="General"/>
    <s v="More than 10 year"/>
    <s v="Self-employed"/>
    <s v="College Graduate"/>
    <n v="2"/>
    <s v="More than 5 lakh"/>
    <s v="Yes"/>
    <s v="--"/>
    <s v="Getting better"/>
    <n v="1"/>
    <s v="Unchanged"/>
    <n v="0"/>
    <s v="Getting better"/>
    <n v="1"/>
    <s v="Getting better"/>
    <n v="1"/>
    <s v="Getting better"/>
    <n v="1"/>
    <s v="Getting worse"/>
    <n v="-1"/>
    <s v="Getting worse"/>
    <n v="-1"/>
    <s v="Getting better"/>
    <n v="1"/>
    <s v="Getting better"/>
    <n v="1"/>
    <s v="Unchanged"/>
    <n v="0"/>
    <s v="Getting worse"/>
    <n v="-1"/>
    <s v="Getting worse"/>
    <n v="-1"/>
  </r>
  <r>
    <s v="North Kolkata, Shyambazar "/>
    <x v="0"/>
    <n v="25"/>
    <s v="Male"/>
    <s v="Hindu"/>
    <s v="General"/>
    <s v="More than 10 year"/>
    <s v="Student"/>
    <s v="Postgraduate or Higher"/>
    <n v="4"/>
    <s v="More than 5 lakh"/>
    <s v="No"/>
    <s v="Father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Unchanged"/>
    <n v="0"/>
    <s v="Getting better"/>
    <n v="1"/>
    <s v="Unchanged"/>
    <n v="0"/>
    <s v="Unchanged"/>
    <n v="0"/>
  </r>
  <r>
    <s v="South Kolkata, Maidan"/>
    <x v="0"/>
    <n v="28"/>
    <s v="Female"/>
    <s v="Hindu"/>
    <s v="General"/>
    <s v="1-5 year"/>
    <s v="Employed in Private sector"/>
    <s v="College Graduate"/>
    <n v="6"/>
    <s v="1-2.5 lakh"/>
    <s v="No"/>
    <s v="Father in law"/>
    <s v="Getting worse"/>
    <n v="-1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North Kolkata, Girish Park "/>
    <x v="0"/>
    <n v="31"/>
    <s v="Female"/>
    <s v="Hindu"/>
    <s v="General"/>
    <s v="1-5 year"/>
    <s v="Homemaker  "/>
    <s v="College Graduate"/>
    <n v="4"/>
    <s v="More than 5 lakh"/>
    <s v="No"/>
    <s v="Wife"/>
    <s v="Getting worse"/>
    <n v="-1"/>
    <s v="Unchanged"/>
    <n v="0"/>
    <s v="Getting better"/>
    <n v="1"/>
    <s v="Getting better"/>
    <n v="1"/>
    <s v="Getting better"/>
    <n v="1"/>
    <s v="Getting worse"/>
    <n v="-1"/>
    <s v="Getting worse"/>
    <n v="-1"/>
    <s v="Unchanged"/>
    <n v="0"/>
    <s v="Unchanged"/>
    <n v="0"/>
    <s v="Getting better"/>
    <n v="1"/>
    <s v="Unchanged"/>
    <n v="0"/>
    <s v="Getting worse"/>
    <n v="-1"/>
  </r>
  <r>
    <s v="South Kolkata, Santoshpur"/>
    <x v="0"/>
    <n v="24"/>
    <s v="Female"/>
    <s v="Hindu"/>
    <s v="General"/>
    <s v="More than 10 year"/>
    <s v="Student"/>
    <s v="Postgraduate or Higher"/>
    <n v="4"/>
    <s v="2.5-5 lakh"/>
    <s v="No"/>
    <s v="Daughter "/>
    <s v="Unchanged"/>
    <n v="0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Unchanged"/>
    <n v="0"/>
    <s v="Getting better"/>
    <n v="1"/>
  </r>
  <r>
    <s v="North Kolkata, Maniktala"/>
    <x v="0"/>
    <n v="40"/>
    <s v="Male"/>
    <s v="Hindu"/>
    <s v="General"/>
    <s v="More than 10 year"/>
    <s v="Employed in Government sector"/>
    <s v="College Graduate"/>
    <n v="5"/>
    <s v="More than 5 lakh"/>
    <s v="No"/>
    <s v="son"/>
    <s v="Getting worse"/>
    <n v="-1"/>
    <s v="Getting better"/>
    <n v="1"/>
    <s v="Getting better"/>
    <n v="1"/>
    <s v="Getting better"/>
    <n v="1"/>
    <s v="Getting worse"/>
    <n v="-1"/>
    <s v="Getting better"/>
    <n v="1"/>
    <s v="Getting better"/>
    <n v="1"/>
    <s v="Unchanged"/>
    <n v="0"/>
    <s v="Getting better"/>
    <n v="1"/>
    <s v="Getting worse"/>
    <n v="-1"/>
    <s v="Unchanged"/>
    <n v="0"/>
    <s v="Unchanged"/>
    <n v="0"/>
  </r>
  <r>
    <s v="South Kolkata, Deshapriya Park"/>
    <x v="0"/>
    <n v="27"/>
    <s v="Male"/>
    <s v="Hindu"/>
    <s v="SC"/>
    <s v="6-10 year"/>
    <s v="Student"/>
    <s v="Postgraduate or Higher"/>
    <n v="3"/>
    <s v="2.5-5 lakh"/>
    <s v="No"/>
    <s v="Mother"/>
    <s v="Unchanged"/>
    <n v="0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South Kolkata Bidhanpally, Garia"/>
    <x v="0"/>
    <n v="25"/>
    <s v="Male"/>
    <s v="Christian"/>
    <s v="General"/>
    <s v="More than 10 year"/>
    <s v="Employed in Private sector"/>
    <s v="College Graduate"/>
    <n v="2"/>
    <s v="2.5-5 lakh"/>
    <s v="Yes"/>
    <s v="--"/>
    <s v="Unchanged"/>
    <n v="0"/>
    <s v="Unchanged"/>
    <n v="0"/>
    <s v="Getting better"/>
    <n v="1"/>
    <s v="Getting better"/>
    <n v="1"/>
    <s v="Unchanged"/>
    <n v="0"/>
    <s v="Getting worse"/>
    <n v="-1"/>
    <s v="Getting worse"/>
    <n v="-1"/>
    <s v="Getting better"/>
    <n v="1"/>
    <s v="Getting better"/>
    <n v="1"/>
    <s v="Getting better"/>
    <n v="1"/>
    <s v="Unchanged"/>
    <n v="0"/>
    <s v="Getting worse"/>
    <n v="-1"/>
  </r>
  <r>
    <s v="South Kolkata, Ramgarh "/>
    <x v="0"/>
    <n v="19"/>
    <s v="Female"/>
    <s v="Hindu"/>
    <s v="General"/>
    <s v="More than 10 year"/>
    <s v="Student"/>
    <s v="Secondary School"/>
    <n v="5"/>
    <s v="More than 5 lakh"/>
    <s v="No"/>
    <s v="Daughter"/>
    <s v="Unchanged"/>
    <n v="0"/>
    <s v="Unchanged"/>
    <n v="0"/>
    <s v="Unchanged"/>
    <n v="0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</r>
  <r>
    <s v="South Kolkata, Behala "/>
    <x v="0"/>
    <n v="50"/>
    <s v="Female"/>
    <s v="Hindu"/>
    <s v="General"/>
    <s v="More than 10 year"/>
    <s v="Employed in Government sector"/>
    <s v="Postgraduate or Higher"/>
    <n v="4"/>
    <s v="More than 5 lakh"/>
    <s v="No"/>
    <s v="Father in law"/>
    <s v="Unchanged"/>
    <n v="0"/>
    <s v="Getting better"/>
    <n v="1"/>
    <s v="Unchanged"/>
    <n v="0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</r>
  <r>
    <s v="South Kolkata"/>
    <x v="0"/>
    <n v="49"/>
    <s v="Female"/>
    <s v="Hindu"/>
    <s v="General"/>
    <s v="More than 10 year"/>
    <s v="Employed in Private sector"/>
    <s v="College Graduate"/>
    <n v="5"/>
    <s v="More than 5 lakh"/>
    <s v="No"/>
    <s v="Wife"/>
    <s v="Getting worse"/>
    <n v="-1"/>
    <s v="Getting worse"/>
    <n v="-1"/>
    <s v="Getting worse"/>
    <n v="-1"/>
    <s v="Getting better"/>
    <n v="1"/>
    <s v="Getting worse"/>
    <n v="-1"/>
    <s v="Unchanged"/>
    <n v="0"/>
    <s v="Getting worse"/>
    <n v="-1"/>
    <s v="Getting better"/>
    <n v="1"/>
    <s v="Getting better"/>
    <n v="1"/>
    <s v="Getting better"/>
    <n v="1"/>
    <s v="Unchanged"/>
    <n v="0"/>
    <s v="Unchanged"/>
    <n v="0"/>
  </r>
  <r>
    <s v="North Kolkata, Maniktala "/>
    <x v="0"/>
    <n v="51"/>
    <s v="Female"/>
    <s v="Hindu"/>
    <s v="General"/>
    <s v="More than 10 year"/>
    <s v="Employed in Private sector"/>
    <s v="Postgraduate or Higher"/>
    <n v="4"/>
    <s v="More than 5 lakh"/>
    <s v="No"/>
    <s v="--"/>
    <s v="Unchanged"/>
    <n v="0"/>
    <s v="Getting worse"/>
    <n v="-1"/>
    <s v="Unchanged"/>
    <n v="0"/>
    <s v="Unchanged"/>
    <n v="0"/>
    <s v="Unchanged"/>
    <n v="0"/>
    <s v="Getting better"/>
    <n v="1"/>
    <s v="Unchanged"/>
    <n v="0"/>
    <s v="Unchanged"/>
    <n v="0"/>
    <s v="Getting worse"/>
    <n v="-1"/>
    <s v="Unchanged"/>
    <n v="0"/>
    <s v="Unchanged"/>
    <n v="0"/>
    <s v="Unchanged"/>
    <n v="0"/>
  </r>
  <r>
    <s v="North Kolkata, Girish Park  "/>
    <x v="0"/>
    <n v="51"/>
    <s v="Female"/>
    <s v="Hindu"/>
    <s v="General"/>
    <s v="6-10 year"/>
    <s v="Employed in Government sector"/>
    <s v="Postgraduate or Higher"/>
    <n v="4"/>
    <s v="More than 5 lakh"/>
    <s v="No"/>
    <s v="Husband "/>
    <s v="Getting better"/>
    <n v="1"/>
    <s v="Getting better"/>
    <n v="1"/>
    <s v="Getting worse"/>
    <n v="-1"/>
    <s v="Unchanged"/>
    <n v="0"/>
    <s v="Getting worse"/>
    <n v="-1"/>
    <s v="Unchanged"/>
    <n v="0"/>
    <s v="Getting better"/>
    <n v="1"/>
    <s v="Getting better"/>
    <n v="1"/>
    <s v="Getting better"/>
    <n v="1"/>
    <s v="Unchanged"/>
    <n v="0"/>
    <s v="Getting better"/>
    <n v="1"/>
    <s v="Unchanged"/>
    <n v="0"/>
  </r>
  <r>
    <s v="North Kolkata, Bagbazar "/>
    <x v="0"/>
    <n v="21"/>
    <s v="Male"/>
    <s v="Hindu"/>
    <s v="General"/>
    <s v="More than 10 year"/>
    <s v="Student"/>
    <s v="College Graduate"/>
    <n v="4"/>
    <s v="Less than 1 lakh"/>
    <s v="No"/>
    <s v="Good"/>
    <s v="Getting worse"/>
    <n v="-1"/>
    <s v="Getting better"/>
    <n v="1"/>
    <s v="Getting worse"/>
    <n v="-1"/>
    <s v="Unchanged"/>
    <n v="0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South Kolkata, Garia "/>
    <x v="0"/>
    <n v="19"/>
    <s v="Female"/>
    <s v="Hindu"/>
    <s v="General"/>
    <s v="More than 10 year"/>
    <s v="Student"/>
    <s v="Secondary School"/>
    <n v="4"/>
    <s v="1-2.5 lakh"/>
    <s v="No"/>
    <s v="Daughter "/>
    <s v="Unchanged"/>
    <n v="0"/>
    <s v="Getting better"/>
    <n v="1"/>
    <s v="Getting better"/>
    <n v="1"/>
    <s v="Unchanged"/>
    <n v="0"/>
    <s v="Getting better"/>
    <n v="1"/>
    <s v="Unchanged"/>
    <n v="0"/>
    <s v="Getting worse"/>
    <n v="-1"/>
    <s v="Getting better"/>
    <n v="1"/>
    <s v="Unchanged"/>
    <n v="0"/>
    <s v="Getting better"/>
    <n v="1"/>
    <s v="Getting worse"/>
    <n v="-1"/>
    <s v="Getting worse"/>
    <n v="-1"/>
  </r>
  <r>
    <s v="North Kolkata, Garia"/>
    <x v="0"/>
    <n v="19"/>
    <s v="Female"/>
    <s v="Hindu"/>
    <s v="General"/>
    <s v="More than 10 year"/>
    <s v="Student"/>
    <s v="Secondary School"/>
    <n v="3"/>
    <s v="1-2.5 lakh"/>
    <s v="No"/>
    <s v="Daughter"/>
    <s v="Unchanged"/>
    <n v="0"/>
    <s v="Getting better"/>
    <n v="1"/>
    <s v="Getting worse"/>
    <n v="-1"/>
    <s v="Unchanged"/>
    <n v="0"/>
    <s v="Getting worse"/>
    <n v="-1"/>
    <s v="Unchanged"/>
    <n v="0"/>
    <s v="Unchanged"/>
    <n v="0"/>
    <s v="Getting better"/>
    <n v="1"/>
    <s v="Unchanged"/>
    <n v="0"/>
    <s v="Getting worse"/>
    <n v="-1"/>
    <s v="Unchanged"/>
    <n v="0"/>
    <s v="Unchanged"/>
    <n v="0"/>
  </r>
  <r>
    <s v="South Kolkata, Jadavpur"/>
    <x v="0"/>
    <n v="23"/>
    <s v="Male"/>
    <s v="Hindu"/>
    <s v="General"/>
    <s v="Less than 1 year"/>
    <s v="Student"/>
    <s v="College Graduate"/>
    <n v="4"/>
    <s v="2.5-5 lakh"/>
    <s v="No"/>
    <s v="son"/>
    <s v="Unchanged"/>
    <n v="0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Getting better"/>
    <n v="1"/>
    <s v="Unchanged"/>
    <n v="0"/>
    <s v="Unchanged"/>
    <n v="0"/>
  </r>
  <r>
    <s v="South Kolkata, Garia "/>
    <x v="0"/>
    <n v="20"/>
    <s v="Female"/>
    <s v="Hindu"/>
    <s v="General"/>
    <s v="More than 10 year"/>
    <s v="Student"/>
    <s v="College Graduate"/>
    <n v="4"/>
    <s v="1-2.5 lakh"/>
    <s v="No"/>
    <s v="Daughter"/>
    <s v="Unchanged"/>
    <n v="0"/>
    <s v="Unchanged"/>
    <n v="0"/>
    <s v="Getting worse"/>
    <n v="-1"/>
    <s v="Unchanged"/>
    <n v="0"/>
    <s v="Unchanged"/>
    <n v="0"/>
    <s v="Unchanged"/>
    <n v="0"/>
    <s v="Getting worse"/>
    <n v="-1"/>
    <s v="Unchanged"/>
    <n v="0"/>
    <s v="Unchanged"/>
    <n v="0"/>
    <s v="Unchanged"/>
    <n v="0"/>
    <s v="Unchanged"/>
    <n v="0"/>
    <s v="Unchanged"/>
    <n v="0"/>
  </r>
  <r>
    <s v="South Kolkata, Haltu "/>
    <x v="0"/>
    <n v="40"/>
    <s v="Female"/>
    <s v="Hindu"/>
    <s v="General"/>
    <s v="More than 10 year"/>
    <s v="Self-employed"/>
    <s v="College Graduate"/>
    <n v="3"/>
    <s v="More than 5 lakh"/>
    <s v="No"/>
    <s v="Wife 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</r>
  <r>
    <s v="South Kolkata, Jadavpur "/>
    <x v="0"/>
    <n v="20"/>
    <s v="Female"/>
    <s v="Hindu"/>
    <s v="General"/>
    <s v="More than 10 year"/>
    <s v="Student"/>
    <s v="Secondary School"/>
    <n v="4"/>
    <s v="1-2.5 lakh"/>
    <s v="No"/>
    <s v="My Father 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better"/>
    <n v="1"/>
    <s v="Getting better"/>
    <n v="1"/>
    <s v="Getting better"/>
    <n v="1"/>
    <s v="Getting better"/>
    <n v="1"/>
    <s v="Unchanged"/>
    <n v="0"/>
    <s v="Getting better"/>
    <n v="1"/>
  </r>
  <r>
    <s v="South Kolkata, Behala "/>
    <x v="0"/>
    <n v="13"/>
    <s v="Female"/>
    <s v="Hindu"/>
    <s v="General"/>
    <s v="More than 10 year"/>
    <s v="Student"/>
    <s v="Primary School"/>
    <n v="4"/>
    <s v="1-2.5 lakh"/>
    <s v="No"/>
    <s v="Daughter 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Unchanged"/>
    <n v="0"/>
  </r>
  <r>
    <s v="South Kolkata, Deshapriya Park "/>
    <x v="0"/>
    <n v="77"/>
    <s v="Female"/>
    <s v="Hindu"/>
    <s v="General"/>
    <s v="More than 10 year"/>
    <s v="Retired"/>
    <s v="Postgraduate or Higher"/>
    <n v="4"/>
    <s v="More than 5 lakh"/>
    <s v="Yes"/>
    <s v="--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</r>
  <r>
    <s v="South Kolkata, Deshapriya Park "/>
    <x v="0"/>
    <n v="64"/>
    <s v="Female"/>
    <s v="Hindu"/>
    <s v="General"/>
    <s v="More than 10 year"/>
    <s v="Self-employed"/>
    <s v="Primary School"/>
    <n v="4"/>
    <s v="1-2.5 lakh"/>
    <s v="Yes"/>
    <s v="--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Unchanged"/>
    <n v="0"/>
  </r>
  <r>
    <s v="South Kolkata, Ajaynagar "/>
    <x v="0"/>
    <n v="72"/>
    <s v="Male"/>
    <s v="Hindu"/>
    <s v="General"/>
    <s v="More than 10 year"/>
    <s v="Self-employed"/>
    <s v="Postgraduate or Higher"/>
    <n v="4"/>
    <s v="More than 5 lakh"/>
    <s v="Yes"/>
    <s v="--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Getting worse"/>
    <n v="-1"/>
  </r>
  <r>
    <s v="North Kolkata, Shobhabazar "/>
    <x v="0"/>
    <n v="78"/>
    <s v="Male"/>
    <s v="Hindu"/>
    <s v="General"/>
    <s v="More than 10 year"/>
    <s v="Employed in Private sector"/>
    <s v="Primary School"/>
    <n v="3"/>
    <s v="Less than 1 lakh"/>
    <s v="Yes"/>
    <s v="--"/>
    <s v="Getting worse"/>
    <n v="-1"/>
    <s v="Getting worse"/>
    <n v="-1"/>
    <s v="Getting better"/>
    <n v="1"/>
    <s v="Getting better"/>
    <n v="1"/>
    <s v="Getting better"/>
    <n v="1"/>
    <s v="Getting better"/>
    <n v="1"/>
    <s v="Getting better"/>
    <n v="1"/>
    <s v="Getting worse"/>
    <n v="-1"/>
    <s v="Unchanged"/>
    <n v="0"/>
    <s v="Getting better"/>
    <n v="1"/>
    <s v="Unchanged"/>
    <n v="0"/>
    <s v="Unchanged"/>
    <n v="0"/>
  </r>
  <r>
    <s v="North Kolkata, Kumortuli "/>
    <x v="0"/>
    <n v="71"/>
    <s v="Male"/>
    <s v="Hindu"/>
    <s v="General"/>
    <s v="More than 10 year"/>
    <s v="Self-employed"/>
    <s v="Primary School"/>
    <n v="12"/>
    <s v="Less than 1 lakh"/>
    <s v="Yes"/>
    <s v="--"/>
    <s v="Unchanged"/>
    <n v="0"/>
    <s v="Getting worse"/>
    <n v="-1"/>
    <s v="Getting better"/>
    <n v="1"/>
    <s v="Getting better"/>
    <n v="1"/>
    <s v="Getting worse"/>
    <n v="-1"/>
    <s v="Getting better"/>
    <n v="1"/>
    <s v="Getting better"/>
    <n v="1"/>
    <s v="Getting worse"/>
    <n v="-1"/>
    <s v="Unchanged"/>
    <n v="0"/>
    <s v="Getting better"/>
    <n v="1"/>
    <s v="Unchanged"/>
    <n v="0"/>
    <s v="Unchanged"/>
    <n v="0"/>
  </r>
  <r>
    <s v="North Kolkata, Shobhabazar"/>
    <x v="0"/>
    <n v="62"/>
    <s v="Male"/>
    <s v="Hindu"/>
    <s v="General"/>
    <s v="More than 10 year"/>
    <s v="Self-employed"/>
    <s v="Postgraduate or Higher"/>
    <n v="4"/>
    <s v="More than 5 lakh"/>
    <s v="Yes"/>
    <s v="--"/>
    <s v="Getting better"/>
    <n v="1"/>
    <s v="Unchanged"/>
    <n v="0"/>
    <s v="Getting better"/>
    <n v="1"/>
    <s v="Getting better"/>
    <n v="1"/>
    <s v="Getting better"/>
    <n v="1"/>
    <s v="Unchanged"/>
    <n v="0"/>
    <s v="Unchanged"/>
    <n v="0"/>
    <s v="Unchanged"/>
    <n v="0"/>
    <s v="Getting worse"/>
    <n v="-1"/>
    <s v="Getting better"/>
    <n v="1"/>
    <s v="Getting worse"/>
    <n v="-1"/>
    <s v="Getting better"/>
    <n v="1"/>
  </r>
  <r>
    <s v="North Kolkata, Shobhabazar"/>
    <x v="0"/>
    <n v="55"/>
    <s v="Female"/>
    <s v="Hindu"/>
    <s v="SC"/>
    <s v="More than 10 year"/>
    <s v="Homemaker  "/>
    <s v="Primary School"/>
    <n v="5"/>
    <s v="Less than 1 lakh"/>
    <s v="No"/>
    <s v="Wife"/>
    <s v="Unchanged"/>
    <n v="0"/>
    <s v="Getting worse"/>
    <n v="-1"/>
    <s v="Getting worse"/>
    <n v="-1"/>
    <s v="Unchanged"/>
    <n v="0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North Kolkata, Shobhabazar "/>
    <x v="0"/>
    <n v="54"/>
    <s v="Male"/>
    <s v="Hindu"/>
    <s v="SC"/>
    <s v="More than 10 year"/>
    <s v="Employed in Government sector"/>
    <s v="Secondary School"/>
    <n v="13"/>
    <s v="2.5-5 lakh"/>
    <s v="No"/>
    <s v="Brother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North Kolkata, Maidan "/>
    <x v="0"/>
    <n v="58"/>
    <s v="Male"/>
    <s v="Hindu"/>
    <s v="SC"/>
    <s v="More than 10 year"/>
    <s v="Self-employed"/>
    <s v="Primary School"/>
    <n v="6"/>
    <s v="Less than 1 lakh"/>
    <s v="Yes"/>
    <s v="--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</r>
  <r>
    <s v="North Kolkata, Maidan "/>
    <x v="0"/>
    <n v="17"/>
    <s v="Male"/>
    <s v="Muslim"/>
    <s v="OBC"/>
    <s v="More than 10 year"/>
    <s v="Student"/>
    <s v="Secondary School"/>
    <n v="8"/>
    <s v="2.5-5 lakh"/>
    <s v="No"/>
    <s v="Grandson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North Kolkata, Maidan "/>
    <x v="0"/>
    <n v="61"/>
    <s v="Male"/>
    <s v="Hindu"/>
    <s v="General"/>
    <s v="More than 10 year"/>
    <s v="Employed in Private sector"/>
    <s v="Primary School"/>
    <n v="3"/>
    <s v="1-2.5 lakh"/>
    <s v="Yes"/>
    <s v="--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Getting worse"/>
    <n v="-1"/>
    <s v="Unchanged"/>
    <n v="0"/>
  </r>
  <r>
    <s v="North Kolkata, Maidan "/>
    <x v="0"/>
    <n v="62"/>
    <s v="Male"/>
    <s v="Hindu"/>
    <s v="SC"/>
    <s v="More than 10 year"/>
    <s v="Employed in Private sector"/>
    <s v="Secondary School"/>
    <n v="2"/>
    <s v="1-2.5 lakh"/>
    <s v="Yes"/>
    <s v="--"/>
    <s v="Unchanged"/>
    <n v="0"/>
    <s v="Unchanged"/>
    <n v="0"/>
    <s v="Unchanged"/>
    <n v="0"/>
    <s v="Getting better"/>
    <n v="1"/>
    <s v="Unchanged"/>
    <n v="0"/>
    <s v="Unchanged"/>
    <n v="0"/>
    <s v="Unchanged"/>
    <n v="0"/>
    <s v="Getting better"/>
    <n v="1"/>
    <s v="Getting better"/>
    <n v="1"/>
    <s v="Getting better"/>
    <n v="1"/>
    <s v="Getting worse"/>
    <n v="-1"/>
    <s v="Unchanged"/>
    <n v="0"/>
  </r>
  <r>
    <s v="North Kolkata, Maidan "/>
    <x v="0"/>
    <n v="45"/>
    <s v="Male"/>
    <s v="Hindu"/>
    <s v="General"/>
    <s v="More than 10 year"/>
    <s v="Self-employed"/>
    <s v="College Graduate"/>
    <n v="4"/>
    <s v="More than 5 lakh"/>
    <s v="Yes"/>
    <s v="--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Getting better"/>
    <n v="1"/>
    <s v="Getting worse"/>
    <n v="-1"/>
    <s v="Getting better"/>
    <n v="1"/>
    <s v="Getting worse"/>
    <n v="-1"/>
    <s v="Unchanged"/>
    <n v="0"/>
  </r>
  <r>
    <s v="North Kolkata, Kumortuli "/>
    <x v="0"/>
    <n v="54"/>
    <s v="Male"/>
    <s v="Hindu"/>
    <s v="General"/>
    <s v="More than 10 year"/>
    <s v="Self-employed"/>
    <s v="Primary School"/>
    <n v="2"/>
    <s v="1-2.5 lakh"/>
    <s v="Yes"/>
    <s v="--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</r>
  <r>
    <s v="North Kolkata, Kumortuli "/>
    <x v="0"/>
    <n v="66"/>
    <s v="Male"/>
    <s v="Hindu"/>
    <s v="General"/>
    <s v="More than 10 year"/>
    <s v="Retired"/>
    <s v="Primary School"/>
    <n v="8"/>
    <s v="1-2.5 lakh"/>
    <s v="Yes"/>
    <s v="--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North Kolkata, Shobhabazar "/>
    <x v="0"/>
    <n v="49"/>
    <s v="Male"/>
    <s v="Hindu"/>
    <s v="SC"/>
    <s v="More than 10 year"/>
    <s v="Employed in Private sector"/>
    <s v="Primary School"/>
    <n v="4"/>
    <s v="More than 5 lakh"/>
    <s v="Yes"/>
    <s v="--"/>
    <s v="Unchanged"/>
    <n v="0"/>
    <s v="Unchanged"/>
    <n v="0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worse"/>
    <n v="-1"/>
    <s v="Getting better"/>
    <n v="1"/>
    <s v="Unchanged"/>
    <n v="0"/>
    <s v="Unchanged"/>
    <n v="0"/>
  </r>
  <r>
    <s v="South Kolkata, Behala "/>
    <x v="0"/>
    <n v="68"/>
    <s v="Male"/>
    <s v="Hindu"/>
    <s v="General"/>
    <s v="More than 10 year"/>
    <s v="Self-employed"/>
    <s v="College Graduate"/>
    <n v="7"/>
    <s v="1-2.5 lakh"/>
    <s v="Yes"/>
    <s v="--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Getting worse"/>
    <n v="-1"/>
    <s v="Unchanged"/>
    <n v="0"/>
    <s v="Getting better"/>
    <n v="1"/>
    <s v="Unchanged"/>
    <n v="0"/>
    <s v="Unchanged"/>
    <n v="0"/>
  </r>
  <r>
    <s v="North Kolkata, Kumortuli "/>
    <x v="0"/>
    <n v="46"/>
    <s v="Male"/>
    <s v="Hindu"/>
    <s v="General"/>
    <s v="More than 10 year"/>
    <s v="Self-employed"/>
    <s v="College Graduate"/>
    <n v="3"/>
    <s v="2.5-5 lakh"/>
    <s v="No"/>
    <s v="son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North Kolkata, Shobhabazar "/>
    <x v="0"/>
    <n v="55"/>
    <s v="Female"/>
    <s v="Hindu"/>
    <s v="SC"/>
    <s v="More than 10 year"/>
    <s v="Homemaker  "/>
    <s v="Primary School"/>
    <n v="2"/>
    <s v="Less than 1 lakh"/>
    <s v="No"/>
    <s v="Wife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Getting better"/>
    <n v="1"/>
    <s v="Getting worse"/>
    <n v="-1"/>
    <s v="Getting better"/>
    <n v="1"/>
    <s v="Getting worse"/>
    <n v="-1"/>
    <s v="Unchanged"/>
    <n v="0"/>
  </r>
  <r>
    <s v="North Kolkata, Shobhabazar "/>
    <x v="0"/>
    <n v="35"/>
    <s v="Female"/>
    <s v="Hindu"/>
    <s v="SC"/>
    <s v="More than 10 year"/>
    <s v="Homemaker  "/>
    <s v="Primary School"/>
    <n v="4"/>
    <s v="Less than 1 lakh"/>
    <s v="No"/>
    <s v="Wife"/>
    <s v="Getting better"/>
    <n v="1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Getting better"/>
    <n v="1"/>
    <s v="Getting better"/>
    <n v="1"/>
    <s v="Getting worse"/>
    <n v="-1"/>
    <s v="Getting worse"/>
    <n v="-1"/>
  </r>
  <r>
    <s v="North Kolkata, Shobhabazar "/>
    <x v="0"/>
    <n v="64"/>
    <s v="Male"/>
    <s v="Hindu"/>
    <s v="General"/>
    <s v="More than 10 year"/>
    <s v="Employed in Government sector"/>
    <s v="Secondary School"/>
    <n v="3"/>
    <s v="2.5-5 lakh"/>
    <s v="Yes"/>
    <s v="--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better"/>
    <n v="1"/>
    <s v="Getting better"/>
    <n v="1"/>
    <s v="Getting better"/>
    <n v="1"/>
  </r>
  <r>
    <s v="North Kolkata, Kumortuli "/>
    <x v="0"/>
    <n v="56"/>
    <s v="Female"/>
    <s v="Hindu"/>
    <s v="General"/>
    <s v="More than 10 year"/>
    <s v="Homemaker  "/>
    <s v="Postgraduate or Higher"/>
    <n v="3"/>
    <s v="Less than 1 lakh"/>
    <s v="Yes"/>
    <s v="--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North Kolkata, Kumortuli "/>
    <x v="0"/>
    <n v="42"/>
    <s v="Male"/>
    <s v="Hindu"/>
    <s v="General"/>
    <s v="More than 10 year"/>
    <s v="Employed in Private sector"/>
    <s v="Secondary School"/>
    <n v="4"/>
    <s v="2.5-5 lakh"/>
    <s v="No"/>
    <s v="son"/>
    <s v="Getting worse"/>
    <n v="-1"/>
    <s v="Getting worse"/>
    <n v="-1"/>
    <s v="Unchanged"/>
    <n v="0"/>
    <s v="Getting better"/>
    <n v="1"/>
    <s v="Getting worse"/>
    <n v="-1"/>
    <s v="Getting worse"/>
    <n v="-1"/>
    <s v="Getting worse"/>
    <n v="-1"/>
    <s v="Getting worse"/>
    <n v="-1"/>
    <s v="Getting worse"/>
    <n v="-1"/>
    <s v="Getting better"/>
    <n v="1"/>
    <s v="Getting worse"/>
    <n v="-1"/>
    <s v="Getting worse"/>
    <n v="-1"/>
  </r>
  <r>
    <s v="North Kolkata, Shobhabazar "/>
    <x v="0"/>
    <n v="30"/>
    <s v="Female"/>
    <s v="Hindu"/>
    <s v="SC"/>
    <s v="More than 10 year"/>
    <s v="Self-employed"/>
    <s v="Primary School"/>
    <n v="4"/>
    <s v="Less than 1 lakh"/>
    <s v="No"/>
    <s v="Daughter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</r>
  <r>
    <s v="North Kolkata, Shobhabazar "/>
    <x v="0"/>
    <n v="35"/>
    <s v="Female"/>
    <s v="Hindu"/>
    <s v="SC"/>
    <s v="More than 10 year"/>
    <s v="Self-employed"/>
    <s v="Primary School"/>
    <n v="4"/>
    <s v="Less than 1 lakh"/>
    <s v="Yes"/>
    <s v="--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Unchanged"/>
    <n v="0"/>
  </r>
  <r>
    <s v="North Kolkata, Shobhabazar "/>
    <x v="0"/>
    <n v="23"/>
    <s v="Male"/>
    <s v="Hindu"/>
    <s v="General"/>
    <s v="6-10 year"/>
    <s v="Self-employed"/>
    <s v="Secondary School"/>
    <n v="6"/>
    <s v="Less than 1 lakh"/>
    <s v="No"/>
    <s v="son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Getting worse"/>
    <n v="-1"/>
    <s v="Getting better"/>
    <n v="1"/>
    <s v="Getting worse"/>
    <n v="-1"/>
    <s v="Getting better"/>
    <n v="1"/>
  </r>
  <r>
    <s v="North Kolkata Jorasanko "/>
    <x v="0"/>
    <n v="20"/>
    <s v="Male"/>
    <s v="Hindu"/>
    <s v="OBC"/>
    <s v="6-10 year"/>
    <s v="Student"/>
    <s v="Secondary School"/>
    <n v="6"/>
    <s v="1-2.5 lakh"/>
    <s v="No"/>
    <s v="son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Getting worse"/>
    <n v="-1"/>
    <s v="Unchanged"/>
    <n v="0"/>
    <s v="Getting better"/>
    <n v="1"/>
    <s v="Getting worse"/>
    <n v="-1"/>
    <s v="Unchanged"/>
    <n v="0"/>
  </r>
  <r>
    <s v="North Kolkata, Shobhabazar  "/>
    <x v="0"/>
    <n v="12"/>
    <s v="Female"/>
    <s v="Hindu"/>
    <s v="General"/>
    <s v="More than 10 year"/>
    <s v="Self-employed"/>
    <s v="Primary School"/>
    <n v="7"/>
    <s v="Less than 1 lakh"/>
    <s v="No"/>
    <s v="Daughter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Getting worse"/>
    <n v="-1"/>
    <s v="Getting better"/>
    <n v="1"/>
  </r>
  <r>
    <s v="North Kolkata, Shobhabazar  "/>
    <x v="0"/>
    <n v="16"/>
    <s v="Female"/>
    <s v="Hindu"/>
    <s v="General"/>
    <s v="6-10 year"/>
    <s v="Student"/>
    <s v="Primary School"/>
    <n v="7"/>
    <s v="Less than 1 lakh"/>
    <s v="No"/>
    <s v="Daughter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Getting better"/>
    <n v="1"/>
    <s v="Getting worse"/>
    <n v="-1"/>
    <s v="Getting better"/>
    <n v="1"/>
  </r>
  <r>
    <s v="South Kolkata, Garia "/>
    <x v="0"/>
    <n v="63"/>
    <s v="Male"/>
    <s v="Hindu"/>
    <s v="General"/>
    <s v="More than 10 year"/>
    <s v="Retired"/>
    <s v="Secondary School"/>
    <n v="3"/>
    <s v="More than 5 lakh"/>
    <s v="Yes"/>
    <s v="--"/>
    <s v="Getting worse"/>
    <n v="-1"/>
    <s v="Unchanged"/>
    <n v="0"/>
    <s v="Getting better"/>
    <n v="1"/>
    <s v="Getting better"/>
    <n v="1"/>
    <s v="Getting better"/>
    <n v="1"/>
    <s v="Getting better"/>
    <n v="1"/>
    <s v="Getting better"/>
    <n v="1"/>
    <s v="Unchanged"/>
    <n v="0"/>
    <s v="Getting worse"/>
    <n v="-1"/>
    <s v="Getting better"/>
    <n v="1"/>
    <s v="Getting better"/>
    <n v="1"/>
    <s v="Getting better"/>
    <n v="1"/>
  </r>
  <r>
    <s v="North Kolkata, Rajabazar "/>
    <x v="0"/>
    <n v="62"/>
    <s v="Female"/>
    <s v="Hindu"/>
    <s v="General"/>
    <s v="More than 10 year"/>
    <s v="Self-employed"/>
    <s v="Primary School"/>
    <n v="2"/>
    <s v="Less than 1 lakh"/>
    <s v="No"/>
    <s v="Wife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</r>
  <r>
    <s v="North Kolkata, Amherst Street"/>
    <x v="0"/>
    <n v="60"/>
    <s v="Male"/>
    <s v="Muslim"/>
    <s v="OBC"/>
    <s v="More than 10 year"/>
    <s v="Self-employed"/>
    <s v="Primary School"/>
    <n v="3"/>
    <s v="1-2.5 lakh"/>
    <s v="Yes"/>
    <s v="--"/>
    <s v="Unchanged"/>
    <n v="0"/>
    <s v="Getting worse"/>
    <n v="-1"/>
    <s v="Unchanged"/>
    <n v="0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North Kolkata, Amherst Street"/>
    <x v="0"/>
    <n v="40"/>
    <s v="Male"/>
    <s v="Hindu"/>
    <s v="General"/>
    <s v="More than 10 year"/>
    <s v="Self-employed"/>
    <s v="Primary School"/>
    <n v="4"/>
    <s v="1-2.5 lakh"/>
    <s v="No"/>
    <s v="Brother"/>
    <s v="Getting worse"/>
    <n v="-1"/>
    <s v="Unchanged"/>
    <n v="0"/>
    <s v="Getting better"/>
    <n v="1"/>
    <s v="Getting better"/>
    <n v="1"/>
    <s v="Unchanged"/>
    <n v="0"/>
    <s v="Getting worse"/>
    <n v="-1"/>
    <s v="Getting worse"/>
    <n v="-1"/>
    <s v="Getting worse"/>
    <n v="-1"/>
    <s v="Getting worse"/>
    <n v="-1"/>
    <s v="Getting better"/>
    <n v="1"/>
    <s v="Getting worse"/>
    <n v="-1"/>
    <s v="Getting worse"/>
    <n v="-1"/>
  </r>
  <r>
    <s v="North Kolkata, Rajabazar"/>
    <x v="0"/>
    <n v="22"/>
    <s v="Male"/>
    <s v="Muslim"/>
    <s v="OBC"/>
    <s v="6-10 year"/>
    <s v="Student"/>
    <s v="Secondary School"/>
    <n v="5"/>
    <s v="More than 5 lakh"/>
    <s v="No"/>
    <s v="son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Unchanged"/>
    <n v="0"/>
  </r>
  <r>
    <s v="North Kolkata, near Mg Road Metro Station"/>
    <x v="0"/>
    <n v="60"/>
    <s v="Female"/>
    <s v="Muslim"/>
    <s v="OBC"/>
    <s v="More than 10 year"/>
    <s v="Self-employed"/>
    <s v="Primary School"/>
    <n v="5"/>
    <s v="Less than 1 lakh"/>
    <s v="Yes"/>
    <s v="--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North Kolkata, Nakhoda Masjid"/>
    <x v="0"/>
    <n v="62"/>
    <s v="Male"/>
    <s v="Muslim"/>
    <s v="OBC"/>
    <s v="More than 10 year"/>
    <s v="Self-employed"/>
    <s v="Primary School"/>
    <n v="4"/>
    <s v="Less than 1 lakh"/>
    <s v="Yes"/>
    <s v="--"/>
    <s v="Getting worse"/>
    <n v="-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North Kolkata, near Mg Road Metro Station"/>
    <x v="0"/>
    <n v="33"/>
    <s v="Male"/>
    <s v="Muslim"/>
    <s v="OBC"/>
    <s v="More than 10 year"/>
    <s v="Self-employed"/>
    <s v="Primary School"/>
    <n v="5"/>
    <s v="Less than 1 lakh"/>
    <s v="No"/>
    <s v="son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Unchanged"/>
    <n v="0"/>
  </r>
  <r>
    <s v="North Kolkata, Marcus Lane"/>
    <x v="0"/>
    <n v="24"/>
    <s v="Female"/>
    <s v="Hindu"/>
    <s v="General"/>
    <s v="1-5 year"/>
    <s v="Homemaker  "/>
    <s v="Secondary School"/>
    <n v="3"/>
    <s v="1-2.5 lakh"/>
    <s v="No"/>
    <s v="Wife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better"/>
    <n v="1"/>
    <s v="Getting worse"/>
    <n v="-1"/>
  </r>
  <r>
    <s v="North Kolkata, near Mg Road Metro Station"/>
    <x v="0"/>
    <n v="60"/>
    <s v="Male"/>
    <s v="Hindu"/>
    <s v="OBC"/>
    <s v="More than 10 year"/>
    <s v="Homemaker  "/>
    <s v="Primary School"/>
    <n v="5"/>
    <s v="Less than 1 lakh"/>
    <s v="Yes"/>
    <s v="--"/>
    <s v="Getting worse"/>
    <n v="-1"/>
    <s v="Getting worse"/>
    <n v="-1"/>
    <s v="Getting worse"/>
    <n v="-1"/>
    <s v="Getting better"/>
    <n v="1"/>
    <s v="Getting worse"/>
    <n v="-1"/>
    <s v="Getting worse"/>
    <n v="-1"/>
    <s v="Getting worse"/>
    <n v="-1"/>
    <s v="Unchanged"/>
    <n v="0"/>
    <s v="Unchanged"/>
    <n v="0"/>
    <s v="Unchanged"/>
    <n v="0"/>
    <s v="Getting better"/>
    <n v="1"/>
    <s v="Unchanged"/>
    <n v="0"/>
  </r>
  <r>
    <s v="North Kolkata, near Mg Road Metro Station"/>
    <x v="0"/>
    <n v="56"/>
    <s v="Male"/>
    <s v="Muslim"/>
    <s v="OBC"/>
    <s v="More than 10 year"/>
    <s v="Self-employed"/>
    <s v="Primary School"/>
    <n v="5"/>
    <s v="Less than 1 lakh"/>
    <s v="Yes"/>
    <s v="--"/>
    <s v="Getting better"/>
    <n v="1"/>
    <s v="Unchanged"/>
    <n v="0"/>
    <s v="Getting better"/>
    <n v="1"/>
    <s v="Getting better"/>
    <n v="1"/>
    <s v="Unchanged"/>
    <n v="0"/>
    <s v="Getting worse"/>
    <n v="-1"/>
    <s v="Getting worse"/>
    <n v="-1"/>
    <s v="Unchanged"/>
    <n v="0"/>
    <s v="Getting worse"/>
    <n v="-1"/>
    <s v="Getting better"/>
    <n v="1"/>
    <s v="Unchanged"/>
    <n v="0"/>
    <s v="Getting worse"/>
    <n v="-1"/>
  </r>
  <r>
    <s v="North Kolkata, Boubazar"/>
    <x v="0"/>
    <n v="29"/>
    <s v="Male"/>
    <s v="Hindu"/>
    <s v="General"/>
    <s v="More than 10 year"/>
    <s v="Employed in Private sector"/>
    <s v="Postgraduate or Higher"/>
    <n v="4"/>
    <s v="More than 5 lakh"/>
    <s v="No"/>
    <s v="son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</r>
  <r>
    <s v="North Kolkata, College Street Market"/>
    <x v="0"/>
    <n v="38"/>
    <s v="Male"/>
    <s v="Hindu"/>
    <s v="OBC"/>
    <s v="More than 10 year"/>
    <s v="Self-employed"/>
    <s v="Primary School"/>
    <n v="7"/>
    <s v="2.5-5 lakh"/>
    <s v="Yes"/>
    <s v="--"/>
    <s v="Unchanged"/>
    <n v="0"/>
    <s v="Getting worse"/>
    <n v="-1"/>
    <s v="Getting worse"/>
    <n v="-1"/>
    <s v="Getting better"/>
    <n v="1"/>
    <s v="Getting worse"/>
    <n v="-1"/>
    <s v="Getting worse"/>
    <n v="-1"/>
    <s v="Getting worse"/>
    <n v="-1"/>
    <s v="Getting worse"/>
    <n v="-1"/>
    <s v="Unchanged"/>
    <n v="0"/>
    <s v="Getting better"/>
    <n v="1"/>
    <s v="Getting worse"/>
    <n v="-1"/>
    <s v="Getting worse"/>
    <n v="-1"/>
  </r>
  <r>
    <s v="North Kolkata, Surja Sen Street"/>
    <x v="0"/>
    <n v="55"/>
    <s v="Male"/>
    <s v="Hindu"/>
    <s v="General"/>
    <s v="More than 10 year"/>
    <s v="Self-employed"/>
    <s v="Primary School"/>
    <n v="4"/>
    <s v="Less than 1 lakh"/>
    <s v="Yes"/>
    <s v="--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North Kolkata, College Square"/>
    <x v="0"/>
    <n v="51"/>
    <s v="Female"/>
    <s v="Hindu"/>
    <s v="General"/>
    <s v="More than 10 year"/>
    <s v="Employed in Government sector"/>
    <s v="College Graduate"/>
    <n v="5"/>
    <s v="More than 5 lakh"/>
    <s v="Yes"/>
    <s v="Wife"/>
    <s v="Unchanged"/>
    <n v="0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</r>
  <r>
    <s v="North Kolkata, Surja Sen Street"/>
    <x v="0"/>
    <n v="72"/>
    <s v="Male"/>
    <s v="Others"/>
    <s v="General"/>
    <s v="More than 10 year"/>
    <s v="Retired"/>
    <s v="Secondary School"/>
    <n v="5"/>
    <s v="More than 5 lakh"/>
    <s v="Yes"/>
    <s v="--"/>
    <s v="Getting worse"/>
    <n v="-1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North Kolkata, College Street Area"/>
    <x v="0"/>
    <n v="44"/>
    <s v="Male"/>
    <s v="Hindu"/>
    <s v="General"/>
    <s v="More than 10 year"/>
    <s v="Self-employed"/>
    <s v="Secondary School"/>
    <n v="4"/>
    <s v="More than 5 lakh"/>
    <s v="Yes"/>
    <s v="--"/>
    <s v="Getting worse"/>
    <n v="-1"/>
    <s v="Getting worse"/>
    <n v="-1"/>
    <s v="Unchanged"/>
    <n v="0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North Kolkata, College Square"/>
    <x v="0"/>
    <n v="54"/>
    <s v="Male"/>
    <s v="Hindu"/>
    <s v="General"/>
    <s v="More than 10 year"/>
    <s v="Self-employed"/>
    <s v="Secondary School"/>
    <n v="5"/>
    <s v="2.5-5 lakh"/>
    <s v="Yes"/>
    <s v="--"/>
    <s v="Unchanged"/>
    <n v="0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Getting worse"/>
    <n v="-1"/>
    <s v="Unchanged"/>
    <n v="0"/>
  </r>
  <r>
    <s v="North Kolkata, Surja Sen Street"/>
    <x v="0"/>
    <n v="65"/>
    <s v="Male"/>
    <s v="Hindu"/>
    <s v="General"/>
    <s v="More than 10 year"/>
    <s v="Self-employed"/>
    <s v="College Graduate"/>
    <n v="4"/>
    <s v="2.5-5 lakh"/>
    <s v="Yes"/>
    <s v="--"/>
    <s v="Unchanged"/>
    <n v="0"/>
    <s v="Unchanged"/>
    <n v="0"/>
    <s v="Getting worse"/>
    <n v="-1"/>
    <s v="Getting better"/>
    <n v="1"/>
    <s v="Unchanged"/>
    <n v="0"/>
    <s v="Getting worse"/>
    <n v="-1"/>
    <s v="Getting worse"/>
    <n v="-1"/>
    <s v="Unchanged"/>
    <n v="0"/>
    <s v="Unchanged"/>
    <n v="0"/>
    <s v="Getting better"/>
    <n v="1"/>
    <s v="Getting worse"/>
    <n v="-1"/>
    <s v="Getting worse"/>
    <n v="-1"/>
  </r>
  <r>
    <s v="South Kolkata, Garpha"/>
    <x v="0"/>
    <n v="25"/>
    <s v="Female"/>
    <s v="Hindu"/>
    <s v="General"/>
    <s v="6-10 year"/>
    <s v="Student"/>
    <s v="Secondary School"/>
    <n v="3"/>
    <s v="1-2.5 lakh"/>
    <s v="No"/>
    <s v="Daughter"/>
    <s v="Unchanged"/>
    <n v="0"/>
    <s v="Getting worse"/>
    <n v="-1"/>
    <s v="Unchanged"/>
    <n v="0"/>
    <s v="Getting better"/>
    <n v="1"/>
    <s v="Getting worse"/>
    <n v="-1"/>
    <s v="Getting worse"/>
    <n v="-1"/>
    <s v="Getting worse"/>
    <n v="-1"/>
    <s v="Getting worse"/>
    <n v="-1"/>
    <s v="Unchanged"/>
    <n v="0"/>
    <s v="Getting better"/>
    <n v="1"/>
    <s v="Getting worse"/>
    <n v="-1"/>
    <s v="Getting worse"/>
    <n v="-1"/>
  </r>
  <r>
    <s v="South Kolkata, Garpha"/>
    <x v="0"/>
    <n v="60"/>
    <s v="Female"/>
    <s v="Hindu"/>
    <s v="General"/>
    <s v="More than 10 year"/>
    <s v="Homemaker  "/>
    <s v="College Graduate"/>
    <n v="2"/>
    <s v="2.5-5 lakh"/>
    <s v="Yes"/>
    <s v="--"/>
    <s v="Unchanged"/>
    <n v="0"/>
    <s v="Unchanged"/>
    <n v="0"/>
    <s v="Unchanged"/>
    <n v="0"/>
    <s v="Getting better"/>
    <n v="1"/>
    <s v="Getting better"/>
    <n v="1"/>
    <s v="Getting worse"/>
    <n v="-1"/>
    <s v="Getting worse"/>
    <n v="-1"/>
    <s v="Unchanged"/>
    <n v="0"/>
    <s v="Unchanged"/>
    <n v="0"/>
    <s v="Getting better"/>
    <n v="1"/>
    <s v="Getting worse"/>
    <n v="-1"/>
    <s v="Getting worse"/>
    <n v="-1"/>
  </r>
  <r>
    <s v="Rathtala"/>
    <x v="1"/>
    <n v="27"/>
    <s v="Female"/>
    <s v="Hindu"/>
    <s v="General"/>
    <s v="1-5 year"/>
    <s v="Homemaker  "/>
    <s v="College Graduate"/>
    <n v="3"/>
    <s v="More than 5 lakh"/>
    <s v="No"/>
    <s v="Daughter "/>
    <s v="Unchanged"/>
    <n v="0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Unchanged"/>
    <n v="0"/>
    <s v="Unchanged"/>
    <n v="0"/>
  </r>
  <r>
    <s v="Rathtala"/>
    <x v="1"/>
    <n v="23"/>
    <s v="Female"/>
    <s v="Hindu"/>
    <s v="General"/>
    <s v="1-5 year"/>
    <s v="Student"/>
    <s v="Postgraduate or Higher"/>
    <n v="4"/>
    <s v="1-2.5 lakh"/>
    <s v="No"/>
    <s v="Daughter "/>
    <s v="Unchanged"/>
    <n v="0"/>
    <s v="Getting better"/>
    <n v="1"/>
    <s v="Getting better"/>
    <n v="1"/>
    <s v="Unchanged"/>
    <n v="0"/>
    <s v="Unchanged"/>
    <n v="0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</r>
  <r>
    <s v="Rathtala"/>
    <x v="1"/>
    <n v="23"/>
    <s v="Female"/>
    <s v="Hindu"/>
    <s v="General"/>
    <s v="1-5 year"/>
    <s v="Student"/>
    <s v="College Graduate"/>
    <n v="3"/>
    <s v="More than 5 lakh"/>
    <s v="No"/>
    <s v="Daughter "/>
    <s v="Unchanged"/>
    <n v="0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Getting worse"/>
    <n v="-1"/>
    <s v="Getting worse"/>
    <n v="-1"/>
    <s v="Unchanged"/>
    <n v="0"/>
    <s v="Unchanged"/>
    <n v="0"/>
  </r>
  <r>
    <s v="Rathtala"/>
    <x v="1"/>
    <n v="23"/>
    <s v="Female"/>
    <s v="Hindu"/>
    <s v="General"/>
    <s v="1-5 year"/>
    <s v="Student"/>
    <s v="College Graduate"/>
    <n v="2"/>
    <s v="1-2.5 lakh"/>
    <s v="Yes"/>
    <s v="--"/>
    <s v="Unchanged"/>
    <n v="0"/>
    <s v="Getting worse"/>
    <n v="-1"/>
    <s v="Getting worse"/>
    <n v="-1"/>
    <s v="Unchanged"/>
    <n v="0"/>
    <s v="Unchanged"/>
    <n v="0"/>
    <s v="Getting better"/>
    <n v="1"/>
    <s v="Getting worse"/>
    <n v="-1"/>
    <s v="Unchanged"/>
    <n v="0"/>
    <s v="Unchanged"/>
    <n v="0"/>
    <s v="Unchanged"/>
    <n v="0"/>
    <s v="Getting worse"/>
    <n v="-1"/>
    <s v="Getting worse"/>
    <n v="-1"/>
  </r>
  <r>
    <s v="Rathtala"/>
    <x v="1"/>
    <n v="23"/>
    <s v="Female"/>
    <s v="Hindu"/>
    <s v="General"/>
    <s v="1-5 year"/>
    <s v="Student"/>
    <s v="College Graduate"/>
    <n v="6"/>
    <s v="Less than 1 lakh"/>
    <s v="No"/>
    <s v="Father"/>
    <s v="Getting worse"/>
    <n v="-1"/>
    <s v="Unchanged"/>
    <n v="0"/>
    <s v="Getting worse"/>
    <n v="-1"/>
    <s v="Getting better"/>
    <n v="1"/>
    <s v="Unchanged"/>
    <n v="0"/>
    <s v="Getting worse"/>
    <n v="-1"/>
    <s v="Getting worse"/>
    <n v="-1"/>
    <s v="Unchanged"/>
    <n v="0"/>
    <s v="Unchanged"/>
    <n v="0"/>
    <s v="Unchanged"/>
    <n v="0"/>
    <s v="Unchanged"/>
    <n v="0"/>
    <s v="Unchanged"/>
    <n v="0"/>
  </r>
  <r>
    <s v="Rathtala"/>
    <x v="1"/>
    <n v="21"/>
    <s v="Female"/>
    <s v="Hindu"/>
    <s v="General"/>
    <s v="More than 10 year"/>
    <s v="Student"/>
    <s v="Secondary School"/>
    <n v="4"/>
    <s v="More than 5 lakh"/>
    <s v="No"/>
    <s v="Father "/>
    <s v="Unchanged"/>
    <n v="0"/>
    <s v="Getting worse"/>
    <n v="-1"/>
    <s v="Getting better"/>
    <n v="1"/>
    <s v="Unchanged"/>
    <n v="0"/>
    <s v="Getting better"/>
    <n v="1"/>
    <s v="Getting better"/>
    <n v="1"/>
    <s v="Unchanged"/>
    <n v="0"/>
    <s v="Unchanged"/>
    <n v="0"/>
    <s v="Unchanged"/>
    <n v="0"/>
    <s v="Unchanged"/>
    <n v="0"/>
    <s v="Unchanged"/>
    <n v="0"/>
    <s v="Getting worse"/>
    <n v="-1"/>
  </r>
  <r>
    <s v="Dakshineswar "/>
    <x v="1"/>
    <n v="19"/>
    <s v="Female"/>
    <s v="Hindu"/>
    <s v="ST"/>
    <s v="1-5 year"/>
    <s v="Student"/>
    <s v="Secondary School"/>
    <n v="3"/>
    <s v="2.5-5 lakh"/>
    <s v="Yes"/>
    <s v="--"/>
    <s v="Unchanged"/>
    <n v="0"/>
    <s v="Unchanged"/>
    <n v="0"/>
    <s v="Getting worse"/>
    <n v="-1"/>
    <s v="Unchanged"/>
    <n v="0"/>
    <s v="Getting worse"/>
    <n v="-1"/>
    <s v="Getting worse"/>
    <n v="-1"/>
    <s v="Getting worse"/>
    <n v="-1"/>
    <s v="Getting worse"/>
    <n v="-1"/>
    <s v="Getting worse"/>
    <n v="-1"/>
    <s v="Unchanged"/>
    <n v="0"/>
    <s v="Unchanged"/>
    <n v="0"/>
    <s v="Getting worse"/>
    <n v="-1"/>
  </r>
  <r>
    <s v="Dakshineswar "/>
    <x v="1"/>
    <n v="27"/>
    <s v="Male"/>
    <s v="Others"/>
    <s v="General"/>
    <s v="1-5 year"/>
    <s v="Unemployed"/>
    <s v="Postgraduate or Higher"/>
    <n v="3"/>
    <s v="More than 5 lakh"/>
    <s v="Yes"/>
    <s v="--"/>
    <s v="Unchanged"/>
    <n v="0"/>
    <s v="Unchanged"/>
    <n v="0"/>
    <s v="Getting worse"/>
    <n v="-1"/>
    <s v="Getting better"/>
    <n v="1"/>
    <s v="Getting better"/>
    <n v="1"/>
    <s v="Getting worse"/>
    <n v="-1"/>
    <s v="Getting worse"/>
    <n v="-1"/>
    <s v="Unchanged"/>
    <n v="0"/>
    <s v="Getting worse"/>
    <n v="-1"/>
    <s v="Getting better"/>
    <n v="1"/>
    <s v="Getting worse"/>
    <n v="-1"/>
    <s v="Unchanged"/>
    <n v="0"/>
  </r>
  <r>
    <s v="Dakshineswar "/>
    <x v="1"/>
    <n v="23"/>
    <s v="Male"/>
    <s v="Hindu"/>
    <s v="SC"/>
    <s v="More than 10 year"/>
    <s v="Student"/>
    <s v="Postgraduate or Higher"/>
    <n v="3"/>
    <s v="1-2.5 lakh"/>
    <s v="No"/>
    <s v="son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  <s v="Unchanged"/>
    <n v="0"/>
  </r>
  <r>
    <s v="Belgharia"/>
    <x v="1"/>
    <n v="26"/>
    <s v="Female"/>
    <s v="Hindu"/>
    <s v="General"/>
    <s v="1-5 year"/>
    <s v="Unemployed"/>
    <s v="Secondary School"/>
    <n v="3"/>
    <s v="2.5-5 lakh"/>
    <s v="Yes"/>
    <s v="--"/>
    <s v="Getting worse"/>
    <n v="-1"/>
    <s v="Getting worse"/>
    <n v="-1"/>
    <s v="Getting worse"/>
    <n v="-1"/>
    <s v="Getting better"/>
    <n v="1"/>
    <s v="Getting worse"/>
    <n v="-1"/>
    <s v="Getting worse"/>
    <n v="-1"/>
    <s v="Getting worse"/>
    <n v="-1"/>
    <s v="Getting worse"/>
    <n v="-1"/>
    <s v="Getting worse"/>
    <n v="-1"/>
    <s v="Getting worse"/>
    <n v="-1"/>
    <s v="Getting worse"/>
    <n v="-1"/>
    <s v="Getting worse"/>
    <n v="-1"/>
  </r>
  <r>
    <s v="Belgharia"/>
    <x v="1"/>
    <n v="27"/>
    <s v="Male"/>
    <s v="Hindu"/>
    <s v="General"/>
    <s v="6-10 year"/>
    <s v="Student"/>
    <s v="College Graduate"/>
    <n v="4"/>
    <s v="2.5-5 lakh"/>
    <s v="No"/>
    <s v=" Son"/>
    <s v="Getting better"/>
    <n v="1"/>
    <s v="Getting better"/>
    <n v="1"/>
    <s v="Getting better"/>
    <n v="1"/>
    <s v="Getting better"/>
    <n v="1"/>
    <s v="Getting worse"/>
    <n v="-1"/>
    <s v="Getting worse"/>
    <n v="-1"/>
    <s v="Getting worse"/>
    <n v="-1"/>
    <s v="Unchanged"/>
    <n v="0"/>
    <s v="Unchanged"/>
    <n v="0"/>
    <s v="Getting better"/>
    <n v="1"/>
    <s v="Unchanged"/>
    <n v="0"/>
    <s v="Getting worse"/>
    <n v="-1"/>
  </r>
  <r>
    <s v="Belgharia"/>
    <x v="1"/>
    <n v="73"/>
    <s v="Male"/>
    <s v="Hindu"/>
    <s v="General"/>
    <s v="More than 10 year"/>
    <s v="Retired"/>
    <s v="Secondary School"/>
    <n v="3"/>
    <s v="2.5-5 lakh"/>
    <s v="Yes"/>
    <s v="--"/>
    <s v="Unchanged"/>
    <n v="0"/>
    <s v="Unchanged"/>
    <n v="0"/>
    <s v="Getting better"/>
    <n v="1"/>
    <s v="Unchanged"/>
    <n v="0"/>
    <s v="Unchanged"/>
    <n v="0"/>
    <s v="Getting worse"/>
    <n v="-1"/>
    <s v="Getting worse"/>
    <n v="-1"/>
    <s v="Unchanged"/>
    <n v="0"/>
    <s v="Unchanged"/>
    <n v="0"/>
    <s v="Getting better"/>
    <n v="1"/>
    <s v="Unchanged"/>
    <n v="0"/>
    <s v="Unchanged"/>
    <n v="0"/>
  </r>
  <r>
    <s v="Belgharia"/>
    <x v="1"/>
    <n v="22"/>
    <s v="Female"/>
    <s v="Hindu"/>
    <s v="General"/>
    <s v="More than 10 year"/>
    <s v="Student"/>
    <s v="Secondary School"/>
    <n v="6"/>
    <s v="1-2.5 lakh"/>
    <s v="No"/>
    <s v="Daughter "/>
    <s v="Unchanged"/>
    <n v="0"/>
    <s v="Unchanged"/>
    <n v="0"/>
    <s v="Unchanged"/>
    <n v="0"/>
    <s v="Getting better"/>
    <n v="1"/>
    <s v="Unchanged"/>
    <n v="0"/>
    <s v="Getting worse"/>
    <n v="-1"/>
    <s v="Getting worse"/>
    <n v="-1"/>
    <s v="Getting worse"/>
    <n v="-1"/>
    <s v="Getting worse"/>
    <n v="-1"/>
    <s v="Getting better"/>
    <n v="1"/>
    <s v="Getting worse"/>
    <n v="-1"/>
    <s v="Getting worse"/>
    <n v="-1"/>
  </r>
  <r>
    <s v="Belgharia"/>
    <x v="1"/>
    <n v="58"/>
    <s v="Male"/>
    <s v="Hindu"/>
    <s v="General"/>
    <s v="More than 10 year"/>
    <s v="Retired"/>
    <s v="College Graduate"/>
    <n v="3"/>
    <s v="1-2.5 lakh"/>
    <s v="Yes"/>
    <s v="--"/>
    <s v="Unchanged"/>
    <n v="0"/>
    <s v="Unchanged"/>
    <n v="0"/>
    <s v="Unchanged"/>
    <n v="0"/>
    <s v="Getting better"/>
    <n v="1"/>
    <s v="Unchanged"/>
    <n v="0"/>
    <s v="Getting worse"/>
    <n v="-1"/>
    <s v="Getting worse"/>
    <n v="-1"/>
    <s v="Unchanged"/>
    <n v="0"/>
    <s v="Unchanged"/>
    <n v="0"/>
    <s v="Getting better"/>
    <n v="1"/>
    <s v="Getting worse"/>
    <n v="-1"/>
    <s v="Unchanged"/>
    <n v="0"/>
  </r>
  <r>
    <s v="Belgharia"/>
    <x v="1"/>
    <n v="66"/>
    <s v="Male"/>
    <s v="Hindu"/>
    <s v="General"/>
    <s v="More than 10 year"/>
    <s v="Retired"/>
    <s v="College Graduate"/>
    <n v="6"/>
    <s v="More than 5 lakh"/>
    <s v="Yes"/>
    <s v="--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Belgharia"/>
    <x v="1"/>
    <n v="52"/>
    <s v="Male"/>
    <s v="Hindu"/>
    <s v="General"/>
    <s v="More than 10 year"/>
    <s v="Retired"/>
    <s v="College Graduate"/>
    <n v="7"/>
    <s v="2.5-5 lakh"/>
    <s v="Yes"/>
    <s v="--"/>
    <s v="Unchanged"/>
    <n v="0"/>
    <s v="Getting worse"/>
    <n v="-1"/>
    <s v="Unchanged"/>
    <n v="0"/>
    <s v="Getting better"/>
    <n v="1"/>
    <s v="Unchanged"/>
    <n v="0"/>
    <s v="Getting worse"/>
    <n v="-1"/>
    <s v="Getting worse"/>
    <n v="-1"/>
    <s v="Unchanged"/>
    <n v="0"/>
    <s v="Unchanged"/>
    <n v="0"/>
    <s v="Getting better"/>
    <n v="1"/>
    <s v="Getting worse"/>
    <n v="-1"/>
    <s v="Getting worse"/>
    <n v="-1"/>
  </r>
  <r>
    <s v="Belgharia"/>
    <x v="1"/>
    <n v="65"/>
    <s v="Male"/>
    <s v="Hindu"/>
    <s v="General"/>
    <s v="More than 10 year"/>
    <s v="Retired"/>
    <s v="College Graduate"/>
    <n v="6"/>
    <s v="1-2.5 lakh"/>
    <s v="Yes"/>
    <s v="--"/>
    <s v="Getting worse"/>
    <n v="-1"/>
    <s v="Unchanged"/>
    <n v="0"/>
    <s v="Getting better"/>
    <n v="1"/>
    <s v="Getting better"/>
    <n v="1"/>
    <s v="Getting worse"/>
    <n v="-1"/>
    <s v="Getting worse"/>
    <n v="-1"/>
    <s v="Getting worse"/>
    <n v="-1"/>
    <s v="Getting worse"/>
    <n v="-1"/>
    <s v="Getting worse"/>
    <n v="-1"/>
    <s v="Getting better"/>
    <n v="1"/>
    <s v="Getting worse"/>
    <n v="-1"/>
    <s v="Getting worse"/>
    <n v="-1"/>
  </r>
  <r>
    <s v="Belgharia"/>
    <x v="1"/>
    <n v="72"/>
    <s v="Male"/>
    <s v="Hindu"/>
    <s v="General"/>
    <s v="More than 10 year"/>
    <s v="Retired"/>
    <s v="Secondary School"/>
    <n v="3"/>
    <s v="1-2.5 lakh"/>
    <s v="Yes"/>
    <s v="--"/>
    <s v="Getting worse"/>
    <n v="-1"/>
    <s v="Getting worse"/>
    <n v="-1"/>
    <s v="Unchanged"/>
    <n v="0"/>
    <s v="Getting better"/>
    <n v="1"/>
    <s v="Getting worse"/>
    <n v="-1"/>
    <s v="Unchanged"/>
    <n v="0"/>
    <s v="Getting worse"/>
    <n v="-1"/>
    <s v="Getting better"/>
    <n v="1"/>
    <s v="Unchanged"/>
    <n v="0"/>
    <s v="Getting better"/>
    <n v="1"/>
    <s v="Getting worse"/>
    <n v="-1"/>
    <s v="Getting worse"/>
    <n v="-1"/>
  </r>
  <r>
    <s v="Belgharia"/>
    <x v="1"/>
    <n v="35"/>
    <s v="Female"/>
    <s v="Hindu"/>
    <s v="General"/>
    <s v="1-5 year"/>
    <s v="Employed in Private sector"/>
    <s v="Secondary School"/>
    <n v="4"/>
    <s v="1-2.5 lakh"/>
    <s v="No"/>
    <s v="Wife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Belgharia"/>
    <x v="1"/>
    <n v="38"/>
    <s v="Female"/>
    <s v="Hindu"/>
    <s v="SC"/>
    <s v="More than 10 year"/>
    <s v="Homemaker  "/>
    <s v="Primary School"/>
    <n v="4"/>
    <s v="Less than 1 lakh"/>
    <s v="No"/>
    <s v="Wife"/>
    <s v="Unchanged"/>
    <n v="0"/>
    <s v="Getting worse"/>
    <n v="-1"/>
    <s v="Unchanged"/>
    <n v="0"/>
    <s v="Getting better"/>
    <n v="1"/>
    <s v="Getting worse"/>
    <n v="-1"/>
    <s v="Getting worse"/>
    <n v="-1"/>
    <s v="Getting worse"/>
    <n v="-1"/>
    <s v="Getting worse"/>
    <n v="-1"/>
    <s v="Getting worse"/>
    <n v="-1"/>
    <s v="Getting better"/>
    <n v="1"/>
    <s v="Getting worse"/>
    <n v="-1"/>
    <s v="Getting worse"/>
    <n v="-1"/>
  </r>
  <r>
    <s v="Belgharia"/>
    <x v="1"/>
    <n v="60"/>
    <s v="Male"/>
    <s v="Hindu"/>
    <s v="General"/>
    <s v="More than 10 year"/>
    <s v="Self-employed"/>
    <s v="Secondary School"/>
    <n v="3"/>
    <s v="1-2.5 lakh"/>
    <s v="Yes"/>
    <s v="--"/>
    <s v="Unchanged"/>
    <n v="0"/>
    <s v="Getting worse"/>
    <n v="-1"/>
    <s v="Unchanged"/>
    <n v="0"/>
    <s v="Getting better"/>
    <n v="1"/>
    <s v="Getting worse"/>
    <n v="-1"/>
    <s v="Getting worse"/>
    <n v="-1"/>
    <s v="Getting worse"/>
    <n v="-1"/>
    <s v="Unchanged"/>
    <n v="0"/>
    <s v="Unchanged"/>
    <n v="0"/>
    <s v="Getting better"/>
    <n v="1"/>
    <s v="Getting worse"/>
    <n v="-1"/>
    <s v="Unchanged"/>
    <n v="0"/>
  </r>
  <r>
    <s v="Rathtala"/>
    <x v="1"/>
    <n v="30"/>
    <s v="Male"/>
    <s v="Hindu"/>
    <s v="General"/>
    <s v="More than 10 year"/>
    <s v="Self-employed"/>
    <s v="Primary School"/>
    <n v="6"/>
    <s v="Less than 1 lakh"/>
    <s v="Yes"/>
    <s v="--"/>
    <s v="Getting worse"/>
    <n v="-1"/>
    <s v="Getting worse"/>
    <n v="-1"/>
    <s v="Getting worse"/>
    <n v="-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Rathtala"/>
    <x v="1"/>
    <n v="45"/>
    <s v="Male"/>
    <s v="Hindu"/>
    <s v="General"/>
    <s v="More than 10 year"/>
    <s v="Self-employed"/>
    <s v="Primary School"/>
    <n v="6"/>
    <s v="1-2.5 lakh"/>
    <s v="Yes"/>
    <s v="--"/>
    <s v="Getting worse"/>
    <n v="-1"/>
    <s v="Getting worse"/>
    <n v="-1"/>
    <s v="Getting worse"/>
    <n v="-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Dakshineswar "/>
    <x v="1"/>
    <n v="29"/>
    <s v="Female"/>
    <s v="Muslim"/>
    <s v="OBC"/>
    <s v="More than 10 year"/>
    <s v="Employed in Government sector"/>
    <s v="Postgraduate or Higher"/>
    <n v="3"/>
    <s v="2.5-5 lakh"/>
    <s v="No"/>
    <s v=" Daughter"/>
    <s v="Getting worse"/>
    <n v="-1"/>
    <s v="Getting worse"/>
    <n v="-1"/>
    <s v="Getting better"/>
    <n v="1"/>
    <s v="Getting better"/>
    <n v="1"/>
    <s v="Unchanged"/>
    <n v="0"/>
    <s v="Unchanged"/>
    <n v="0"/>
    <s v="Unchanged"/>
    <n v="0"/>
    <s v="Getting worse"/>
    <n v="-1"/>
    <s v="Unchanged"/>
    <n v="0"/>
    <s v="Getting better"/>
    <n v="1"/>
    <s v="Unchanged"/>
    <n v="0"/>
    <s v="Unchanged"/>
    <n v="0"/>
  </r>
  <r>
    <s v="Dakshineswar "/>
    <x v="1"/>
    <n v="67"/>
    <s v="Female"/>
    <s v="Hindu"/>
    <s v="General"/>
    <s v="More than 10 year"/>
    <s v="Employed in Private sector"/>
    <s v="College Graduate"/>
    <n v="3"/>
    <s v="2.5-5 lakh"/>
    <s v="Yes"/>
    <s v="--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  <s v="Getting worse"/>
    <n v="-1"/>
    <s v="Getting worse"/>
    <n v="-1"/>
    <s v="Getting better"/>
    <n v="1"/>
    <s v="Unchanged"/>
    <n v="0"/>
    <s v="Unchanged"/>
    <n v="0"/>
  </r>
  <r>
    <s v="Dakshineswar "/>
    <x v="1"/>
    <n v="59"/>
    <s v="Male"/>
    <s v="Hindu"/>
    <s v="General"/>
    <s v="6-10 year"/>
    <s v="Employed in Government sector"/>
    <s v="Postgraduate or Higher"/>
    <n v="3"/>
    <s v="More than 5 lakh"/>
    <s v="Yes"/>
    <s v="--"/>
    <s v="Getting worse"/>
    <n v="-1"/>
    <s v="Unchanged"/>
    <n v="0"/>
    <s v="Getting better"/>
    <n v="1"/>
    <s v="Getting better"/>
    <n v="1"/>
    <s v="Unchanged"/>
    <n v="0"/>
    <s v="Unchanged"/>
    <n v="0"/>
    <s v="Unchanged"/>
    <n v="0"/>
    <s v="Getting worse"/>
    <n v="-1"/>
    <s v="Getting worse"/>
    <n v="-1"/>
    <s v="Getting better"/>
    <n v="1"/>
    <s v="Unchanged"/>
    <n v="0"/>
    <s v="Getting worse"/>
    <n v="-1"/>
  </r>
  <r>
    <s v="Dakshineswar "/>
    <x v="1"/>
    <n v="62"/>
    <s v="Male"/>
    <s v="Hindu"/>
    <s v="General"/>
    <s v="More than 10 year"/>
    <s v="Self-employed"/>
    <s v="College Graduate"/>
    <n v="2"/>
    <s v="2.5-5 lakh"/>
    <s v="Yes"/>
    <s v="--"/>
    <s v="Getting worse"/>
    <n v="-1"/>
    <s v="Getting worse"/>
    <n v="-1"/>
    <s v="Unchanged"/>
    <n v="0"/>
    <s v="Unchanged"/>
    <n v="0"/>
    <s v="Unchanged"/>
    <n v="0"/>
    <s v="Getting better"/>
    <n v="1"/>
    <s v="Getting better"/>
    <n v="1"/>
    <s v="Unchanged"/>
    <n v="0"/>
    <s v="Getting better"/>
    <n v="1"/>
    <s v="Getting better"/>
    <n v="1"/>
    <s v="Getting worse"/>
    <n v="-1"/>
    <s v="Unchanged"/>
    <n v="0"/>
  </r>
  <r>
    <s v="Dakshineswar "/>
    <x v="1"/>
    <n v="60"/>
    <s v="Male"/>
    <s v="Hindu"/>
    <s v="General"/>
    <s v="More than 10 year"/>
    <s v="Unemployed"/>
    <s v="Primary School"/>
    <n v="3"/>
    <s v="Less than 1 lakh"/>
    <s v="Yes"/>
    <s v="--"/>
    <s v="Getting worse"/>
    <n v="-1"/>
    <s v="Unchanged"/>
    <n v="0"/>
    <s v="Getting worse"/>
    <n v="-1"/>
    <s v="Unchanged"/>
    <n v="0"/>
    <s v="Getting worse"/>
    <n v="-1"/>
    <s v="Unchanged"/>
    <n v="0"/>
    <s v="Getting worse"/>
    <n v="-1"/>
    <s v="Unchanged"/>
    <n v="0"/>
    <s v="Getting worse"/>
    <n v="-1"/>
    <s v="Getting better"/>
    <n v="1"/>
    <s v="Getting better"/>
    <n v="1"/>
    <s v="Unchanged"/>
    <n v="0"/>
  </r>
  <r>
    <s v="Dakshineswar "/>
    <x v="1"/>
    <n v="27"/>
    <s v="Male"/>
    <s v="Hindu"/>
    <s v="General"/>
    <s v="More than 10 year"/>
    <s v="Self-employed"/>
    <s v="College Graduate"/>
    <n v="3"/>
    <s v="2.5-5 lakh"/>
    <s v="No"/>
    <s v="son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worse"/>
    <n v="-1"/>
    <s v="Getting better"/>
    <n v="1"/>
    <s v="Getting better"/>
    <n v="1"/>
    <s v="Getting worse"/>
    <n v="-1"/>
    <s v="Unchanged"/>
    <n v="0"/>
  </r>
  <r>
    <s v="Dakshineswar "/>
    <x v="1"/>
    <n v="62"/>
    <s v="Female"/>
    <s v="Hindu"/>
    <s v="SC"/>
    <s v="More than 10 year"/>
    <s v="Unemployed"/>
    <s v="Primary School"/>
    <n v="6"/>
    <s v="1-2.5 lakh"/>
    <s v="Yes"/>
    <s v="--"/>
    <s v="Getting better"/>
    <n v="1"/>
    <s v="Unchanged"/>
    <n v="0"/>
    <s v="Getting worse"/>
    <n v="-1"/>
    <s v="Getting better"/>
    <n v="1"/>
    <s v="Unchanged"/>
    <n v="0"/>
    <s v="Getting worse"/>
    <n v="-1"/>
    <s v="Getting worse"/>
    <n v="-1"/>
    <s v="Getting better"/>
    <n v="1"/>
    <s v="Getting better"/>
    <n v="1"/>
    <s v="Getting better"/>
    <n v="1"/>
    <s v="Unchanged"/>
    <n v="0"/>
    <s v="Unchanged"/>
    <n v="0"/>
  </r>
  <r>
    <s v="Dakshineswar "/>
    <x v="1"/>
    <n v="65"/>
    <s v="Female"/>
    <s v="Hindu"/>
    <s v="General"/>
    <s v="More than 10 year"/>
    <s v="Homemaker  "/>
    <s v="Primary School"/>
    <n v="2"/>
    <s v="More than 5 lakh"/>
    <s v="No"/>
    <s v="Wife"/>
    <s v="Getting better"/>
    <n v="1"/>
    <s v="Getting worse"/>
    <n v="-1"/>
    <s v="Unchanged"/>
    <n v="0"/>
    <s v="Getting better"/>
    <n v="1"/>
    <s v="Getting worse"/>
    <n v="-1"/>
    <s v="Unchanged"/>
    <n v="0"/>
    <s v="Unchanged"/>
    <n v="0"/>
    <s v="Getting worse"/>
    <n v="-1"/>
    <s v="Unchanged"/>
    <n v="0"/>
    <s v="Getting better"/>
    <n v="1"/>
    <s v="Getting worse"/>
    <n v="-1"/>
    <s v="Unchanged"/>
    <n v="0"/>
  </r>
  <r>
    <s v="Dakshineswar "/>
    <x v="1"/>
    <n v="38"/>
    <s v="Female"/>
    <s v="Hindu"/>
    <s v="ST"/>
    <s v="More than 10 year"/>
    <s v="Self-employed"/>
    <s v="Secondary School"/>
    <n v="3"/>
    <s v="1-2.5 lakh"/>
    <s v="No"/>
    <s v=" Wife"/>
    <s v="Getting better"/>
    <n v="1"/>
    <s v="Getting worse"/>
    <n v="-1"/>
    <s v="Unchanged"/>
    <n v="0"/>
    <s v="Getting better"/>
    <n v="1"/>
    <s v="Getting better"/>
    <n v="1"/>
    <s v="Getting better"/>
    <n v="1"/>
    <s v="Getting better"/>
    <n v="1"/>
    <s v="Getting worse"/>
    <n v="-1"/>
    <s v="Getting better"/>
    <n v="1"/>
    <s v="Getting better"/>
    <n v="1"/>
    <s v="Getting worse"/>
    <n v="-1"/>
    <s v="Getting better"/>
    <n v="1"/>
  </r>
  <r>
    <s v="Dakshineswar "/>
    <x v="1"/>
    <n v="77"/>
    <s v="Male"/>
    <s v="Hindu"/>
    <s v="General"/>
    <s v="More than 10 year"/>
    <s v="Retired"/>
    <s v="Postgraduate or Higher"/>
    <n v="2"/>
    <s v="More than 5 lakh"/>
    <s v="Yes"/>
    <s v="--"/>
    <s v="Unchanged"/>
    <n v="0"/>
    <s v="Unchanged"/>
    <n v="0"/>
    <s v="Getting better"/>
    <n v="1"/>
    <s v="Getting better"/>
    <n v="1"/>
    <s v="Unchanged"/>
    <n v="0"/>
    <s v="Unchanged"/>
    <n v="0"/>
    <s v="Getting worse"/>
    <n v="-1"/>
    <s v="Unchanged"/>
    <n v="0"/>
    <s v="Unchanged"/>
    <n v="0"/>
    <s v="Getting better"/>
    <n v="1"/>
    <s v="Getting worse"/>
    <n v="-1"/>
    <s v="Getting better"/>
    <n v="1"/>
  </r>
  <r>
    <s v="Ariadaha"/>
    <x v="1"/>
    <n v="40"/>
    <s v="Male"/>
    <s v="Muslim"/>
    <s v="OBC"/>
    <s v="More than 10 year"/>
    <s v="Self-employed"/>
    <s v="Secondary School"/>
    <n v="11"/>
    <s v="More than 5 lakh"/>
    <s v="No"/>
    <s v=" Son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Ariadaha"/>
    <x v="1"/>
    <n v="59"/>
    <s v="Male"/>
    <s v="Hindu"/>
    <s v="General"/>
    <s v="More than 10 year"/>
    <s v="Self-employed"/>
    <s v="College Graduate"/>
    <n v="3"/>
    <s v="1-2.5 lakh"/>
    <s v="Yes"/>
    <s v="--"/>
    <s v="Getting worse"/>
    <n v="-1"/>
    <s v="Getting worse"/>
    <n v="-1"/>
    <s v="Getting worse"/>
    <n v="-1"/>
    <s v="Getting better"/>
    <n v="1"/>
    <s v="Unchanged"/>
    <n v="0"/>
    <s v="Getting worse"/>
    <n v="-1"/>
    <s v="Getting worse"/>
    <n v="-1"/>
    <s v="Unchanged"/>
    <n v="0"/>
    <s v="Unchanged"/>
    <n v="0"/>
    <s v="Getting better"/>
    <n v="1"/>
    <s v="Getting better"/>
    <n v="1"/>
    <s v="Unchanged"/>
    <n v="0"/>
  </r>
  <r>
    <s v="Ariadaha"/>
    <x v="1"/>
    <n v="41"/>
    <s v="Male"/>
    <s v="Hindu"/>
    <s v="SC"/>
    <s v="6-10 year"/>
    <s v="Self-employed"/>
    <s v="Primary School"/>
    <n v="1"/>
    <s v="1-2.5 lakh"/>
    <s v="Yes"/>
    <s v="--"/>
    <s v="Getting better"/>
    <n v="1"/>
    <s v="Getting worse"/>
    <n v="-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Getting better"/>
    <n v="1"/>
    <s v="Getting worse"/>
    <n v="-1"/>
    <s v="Getting worse"/>
    <n v="-1"/>
  </r>
  <r>
    <s v="Ariadaha"/>
    <x v="1"/>
    <n v="38"/>
    <s v="Male"/>
    <s v="Hindu"/>
    <s v="General"/>
    <s v="More than 10 year"/>
    <s v="Self-employed"/>
    <s v="College Graduate"/>
    <n v="5"/>
    <s v="1-2.5 lakh"/>
    <s v="No"/>
    <s v=" Son"/>
    <s v="Getting worse"/>
    <n v="-1"/>
    <s v="Unchanged"/>
    <n v="0"/>
    <s v="Getting better"/>
    <n v="1"/>
    <s v="Getting better"/>
    <n v="1"/>
    <s v="Getting better"/>
    <n v="1"/>
    <s v="Getting worse"/>
    <n v="-1"/>
    <s v="Getting worse"/>
    <n v="-1"/>
    <s v="Getting worse"/>
    <n v="-1"/>
    <s v="Unchanged"/>
    <n v="0"/>
    <s v="Getting better"/>
    <n v="1"/>
    <s v="Unchanged"/>
    <n v="0"/>
    <s v="Unchanged"/>
    <n v="0"/>
  </r>
  <r>
    <s v="Ariadaha"/>
    <x v="1"/>
    <n v="52"/>
    <s v="Male"/>
    <s v="Hindu"/>
    <s v="General"/>
    <s v="More than 10 year"/>
    <s v="Self-employed"/>
    <s v="College Graduate"/>
    <n v="3"/>
    <s v="Less than 1 lakh"/>
    <s v="Yes"/>
    <s v="--"/>
    <s v="Unchanged"/>
    <n v="0"/>
    <s v="Getting worse"/>
    <n v="-1"/>
    <s v="Getting better"/>
    <n v="1"/>
    <s v="Getting better"/>
    <n v="1"/>
    <s v="Unchanged"/>
    <n v="0"/>
    <s v="Getting better"/>
    <n v="1"/>
    <s v="Getting worse"/>
    <n v="-1"/>
    <s v="Unchanged"/>
    <n v="0"/>
    <s v="Getting better"/>
    <n v="1"/>
    <s v="Getting better"/>
    <n v="1"/>
    <s v="Unchanged"/>
    <n v="0"/>
    <s v="Unchanged"/>
    <n v="0"/>
  </r>
  <r>
    <s v="Ariadaha"/>
    <x v="1"/>
    <n v="52"/>
    <s v="Male"/>
    <s v="Hindu"/>
    <s v="SC"/>
    <s v="More than 10 year"/>
    <s v="Employed in Government sector"/>
    <s v="Primary School"/>
    <n v="3"/>
    <s v="Less than 1 lakh"/>
    <s v="Yes"/>
    <s v="--"/>
    <s v="Getting better"/>
    <n v="1"/>
    <s v="Getting better"/>
    <n v="1"/>
    <s v="Unchanged"/>
    <n v="0"/>
    <s v="Getting better"/>
    <n v="1"/>
    <s v="Getting better"/>
    <n v="1"/>
    <s v="Unchanged"/>
    <n v="0"/>
    <s v="Getting worse"/>
    <n v="-1"/>
    <s v="Unchanged"/>
    <n v="0"/>
    <s v="Getting worse"/>
    <n v="-1"/>
    <s v="Getting better"/>
    <n v="1"/>
    <s v="Getting better"/>
    <n v="1"/>
    <s v="Unchanged"/>
    <n v="0"/>
  </r>
  <r>
    <s v="Ariadaha"/>
    <x v="1"/>
    <n v="26"/>
    <s v="Female"/>
    <s v="Hindu"/>
    <s v="General"/>
    <s v="6-10 year"/>
    <s v="Employed in Private sector"/>
    <s v="Postgraduate or Higher"/>
    <n v="1"/>
    <s v="2.5-5 lakh"/>
    <s v="Yes"/>
    <s v="--"/>
    <s v="Unchanged"/>
    <n v="0"/>
    <s v="Unchanged"/>
    <n v="0"/>
    <s v="Getting better"/>
    <n v="1"/>
    <s v="Getting better"/>
    <n v="1"/>
    <s v="Unchanged"/>
    <n v="0"/>
    <s v="Unchanged"/>
    <n v="0"/>
    <s v="Getting worse"/>
    <n v="-1"/>
    <s v="Unchanged"/>
    <n v="0"/>
    <s v="Getting better"/>
    <n v="1"/>
    <s v="Getting better"/>
    <n v="1"/>
    <s v="Getting better"/>
    <n v="1"/>
    <s v="Unchanged"/>
    <n v="0"/>
  </r>
  <r>
    <s v="Ariadaha"/>
    <x v="1"/>
    <n v="53"/>
    <s v="Male"/>
    <s v="Hindu"/>
    <s v="General"/>
    <s v="More than 10 year"/>
    <s v="Self-employed"/>
    <s v="Secondary School"/>
    <n v="1"/>
    <s v="1-2.5 lakh"/>
    <s v="Yes"/>
    <s v="--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worse"/>
    <n v="-1"/>
    <s v="Unchanged"/>
    <n v="0"/>
    <s v="Getting better"/>
    <n v="1"/>
    <s v="Unchanged"/>
    <n v="0"/>
    <s v="Getting better"/>
    <n v="1"/>
  </r>
  <r>
    <s v="Ariadaha"/>
    <x v="1"/>
    <n v="29"/>
    <s v="Female"/>
    <s v="Hindu"/>
    <s v="General"/>
    <s v="6-10 year"/>
    <s v="Self-employed"/>
    <s v="Postgraduate or Higher"/>
    <n v="3"/>
    <s v="2.5-5 lakh"/>
    <s v="Yes"/>
    <s v="--"/>
    <s v="Unchanged"/>
    <n v="0"/>
    <s v="Unchanged"/>
    <n v="0"/>
    <s v="Unchanged"/>
    <n v="0"/>
    <s v="Getting better"/>
    <n v="1"/>
    <s v="Unchanged"/>
    <n v="0"/>
    <s v="Unchanged"/>
    <n v="0"/>
    <s v="Unchanged"/>
    <n v="0"/>
    <s v="Unchanged"/>
    <n v="0"/>
    <s v="Unchanged"/>
    <n v="0"/>
    <s v="Getting better"/>
    <n v="1"/>
    <s v="Getting worse"/>
    <n v="-1"/>
    <s v="Unchanged"/>
    <n v="0"/>
  </r>
  <r>
    <s v="Ariadaha"/>
    <x v="1"/>
    <n v="34"/>
    <s v="Male"/>
    <s v="Hindu"/>
    <s v="SC"/>
    <s v="Less than 1 year"/>
    <s v="Self-employed"/>
    <s v="Primary School"/>
    <n v="11"/>
    <s v="Less than 1 lakh"/>
    <s v="No"/>
    <s v=" Son"/>
    <s v="Getting worse"/>
    <n v="-1"/>
    <s v="Unchanged"/>
    <n v="0"/>
    <s v="Getting better"/>
    <n v="1"/>
    <s v="Getting better"/>
    <n v="1"/>
    <s v="Getting better"/>
    <n v="1"/>
    <s v="Getting worse"/>
    <n v="-1"/>
    <s v="Getting worse"/>
    <n v="-1"/>
    <s v="Getting worse"/>
    <n v="-1"/>
    <s v="Unchanged"/>
    <n v="0"/>
    <s v="Getting better"/>
    <n v="1"/>
    <s v="Unchanged"/>
    <n v="0"/>
    <s v="Unchanged"/>
    <n v="0"/>
  </r>
  <r>
    <s v="Rathtala"/>
    <x v="1"/>
    <n v="30"/>
    <s v="Female"/>
    <s v="Hindu"/>
    <s v="General"/>
    <s v="6-10 year"/>
    <s v="Self-employed"/>
    <s v="College Graduate"/>
    <n v="5"/>
    <s v="More than 5 lakh"/>
    <s v="No"/>
    <s v=" Wife"/>
    <s v="Getting worse"/>
    <n v="-1"/>
    <s v="Getting worse"/>
    <n v="-1"/>
    <s v="Getting worse"/>
    <n v="-1"/>
    <s v="Getting better"/>
    <n v="1"/>
    <s v="Unchanged"/>
    <n v="0"/>
    <s v="Unchanged"/>
    <n v="0"/>
    <s v="Unchanged"/>
    <n v="0"/>
    <s v="Getting better"/>
    <n v="1"/>
    <s v="Unchanged"/>
    <n v="0"/>
    <s v="Getting better"/>
    <n v="1"/>
    <s v="Getting worse"/>
    <n v="-1"/>
    <s v="Unchanged"/>
    <n v="0"/>
  </r>
  <r>
    <s v="Rathtala"/>
    <x v="1"/>
    <n v="37"/>
    <s v="Male"/>
    <s v="Hindu"/>
    <s v="General"/>
    <s v="More than 10 year"/>
    <s v="Self-employed"/>
    <s v="College Graduate"/>
    <n v="8"/>
    <s v="2.5-5 lakh"/>
    <s v="No"/>
    <s v="son"/>
    <s v="Getting better"/>
    <n v="1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Getting worse"/>
    <n v="-1"/>
    <s v="Getting worse"/>
    <n v="-1"/>
  </r>
  <r>
    <s v="Rathtala"/>
    <x v="1"/>
    <n v="70"/>
    <s v="Male"/>
    <s v="Hindu"/>
    <s v="SC"/>
    <s v="More than 10 year"/>
    <s v="Employed in Private sector"/>
    <s v="Primary School"/>
    <n v="4"/>
    <s v="2.5-5 lakh"/>
    <s v="Yes"/>
    <s v="--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worse"/>
    <n v="-1"/>
    <s v="Getting worse"/>
    <n v="-1"/>
    <s v="Getting better"/>
    <n v="1"/>
    <s v="Unchanged"/>
    <n v="0"/>
    <s v="Getting better"/>
    <n v="1"/>
  </r>
  <r>
    <s v="Rathtala"/>
    <x v="1"/>
    <n v="46"/>
    <s v="Female"/>
    <s v="Hindu"/>
    <s v="General"/>
    <s v="More than 10 year"/>
    <s v="Employed in Private sector"/>
    <s v="Secondary School"/>
    <n v="3"/>
    <s v="Less than 1 lakh"/>
    <s v="Yes"/>
    <s v="--"/>
    <s v="Getting better"/>
    <n v="1"/>
    <s v="Getting better"/>
    <n v="1"/>
    <s v="Unchanged"/>
    <n v="0"/>
    <s v="Getting better"/>
    <n v="1"/>
    <s v="Getting better"/>
    <n v="1"/>
    <s v="Unchanged"/>
    <n v="0"/>
    <s v="Unchanged"/>
    <n v="0"/>
    <s v="Getting worse"/>
    <n v="-1"/>
    <s v="Unchanged"/>
    <n v="0"/>
    <s v="Getting better"/>
    <n v="1"/>
    <s v="Unchanged"/>
    <n v="0"/>
    <s v="Getting better"/>
    <n v="1"/>
  </r>
  <r>
    <s v="Rathtala"/>
    <x v="1"/>
    <n v="22"/>
    <s v="Other"/>
    <s v="Hindu"/>
    <s v="General"/>
    <s v="More than 10 year"/>
    <s v="Student"/>
    <s v="College Graduate"/>
    <n v="4"/>
    <s v="More than 5 lakh"/>
    <s v="No"/>
    <s v="--"/>
    <s v="Getting worse"/>
    <n v="-1"/>
    <s v="Unchanged"/>
    <n v="0"/>
    <s v="Getting worse"/>
    <n v="-1"/>
    <s v="Getting better"/>
    <n v="1"/>
    <s v="Getting better"/>
    <n v="1"/>
    <s v="Unchanged"/>
    <n v="0"/>
    <s v="Unchanged"/>
    <n v="0"/>
    <s v="Unchanged"/>
    <n v="0"/>
    <s v="Getting worse"/>
    <n v="-1"/>
    <s v="Getting better"/>
    <n v="1"/>
    <s v="Unchanged"/>
    <n v="0"/>
    <s v="Unchanged"/>
    <n v="0"/>
  </r>
  <r>
    <s v="Rathtala"/>
    <x v="1"/>
    <n v="45"/>
    <s v="Male"/>
    <s v="Muslim"/>
    <s v="OBC"/>
    <s v="6-10 year"/>
    <s v="Employed in Private sector"/>
    <s v="Postgraduate or Higher"/>
    <n v="5"/>
    <s v="More than 5 lakh"/>
    <s v="Yes"/>
    <s v="--"/>
    <s v="Unchanged"/>
    <n v="0"/>
    <s v="Unchanged"/>
    <n v="0"/>
    <s v="Getting worse"/>
    <n v="-1"/>
    <s v="Unchanged"/>
    <n v="0"/>
    <s v="Getting worse"/>
    <n v="-1"/>
    <s v="Getting worse"/>
    <n v="-1"/>
    <s v="Getting worse"/>
    <n v="-1"/>
    <s v="Getting worse"/>
    <n v="-1"/>
    <s v="Getting worse"/>
    <n v="-1"/>
    <s v="Unchanged"/>
    <n v="0"/>
    <s v="Unchanged"/>
    <n v="0"/>
    <s v="Getting worse"/>
    <n v="-1"/>
  </r>
  <r>
    <s v="Rathtala"/>
    <x v="1"/>
    <n v="31"/>
    <s v="Female"/>
    <s v="Hindu"/>
    <s v="General"/>
    <s v="Less than 1 year"/>
    <s v="Self-employed"/>
    <s v="College Graduate"/>
    <n v="1"/>
    <s v="More than 5 lakh"/>
    <s v="Yes"/>
    <s v="--"/>
    <s v="Unchanged"/>
    <n v="0"/>
    <s v="Getting worse"/>
    <n v="-1"/>
    <s v="Getting better"/>
    <n v="1"/>
    <s v="Getting better"/>
    <n v="1"/>
    <s v="Unchanged"/>
    <n v="0"/>
    <s v="Getting better"/>
    <n v="1"/>
    <s v="Getting worse"/>
    <n v="-1"/>
    <s v="Unchanged"/>
    <n v="0"/>
    <s v="Getting better"/>
    <n v="1"/>
    <s v="Getting better"/>
    <n v="1"/>
    <s v="Unchanged"/>
    <n v="0"/>
    <s v="Unchanged"/>
    <n v="0"/>
  </r>
  <r>
    <s v="Khantura"/>
    <x v="2"/>
    <n v="22"/>
    <s v="Male"/>
    <s v="Hindu"/>
    <s v="General"/>
    <s v="More than 10 year"/>
    <s v="Self-employed"/>
    <s v="Secondary School"/>
    <n v="3"/>
    <s v="1-2.5 lakh"/>
    <s v="No"/>
    <s v="Father-son"/>
    <s v="Getting better"/>
    <n v="1"/>
    <s v="Getting worse"/>
    <n v="-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Unchanged"/>
    <n v="0"/>
  </r>
  <r>
    <s v="Khantura"/>
    <x v="2"/>
    <n v="21"/>
    <s v="Male"/>
    <s v="Hindu"/>
    <s v="OBC"/>
    <s v="More than 10 year"/>
    <s v="Student"/>
    <s v="Postgraduate or Higher"/>
    <n v="4"/>
    <s v="1-2.5 lakh"/>
    <s v="No"/>
    <s v="Father-son"/>
    <s v="Unchanged"/>
    <n v="0"/>
    <s v="Getting worse"/>
    <n v="-1"/>
    <s v="Unchanged"/>
    <n v="0"/>
    <s v="Getting worse"/>
    <n v="-1"/>
    <s v="Unchanged"/>
    <n v="0"/>
    <s v="Getting worse"/>
    <n v="-1"/>
    <s v="Getting worse"/>
    <n v="-1"/>
    <s v="Unchanged"/>
    <n v="0"/>
    <s v="Getting worse"/>
    <n v="-1"/>
    <s v="Unchanged"/>
    <n v="0"/>
    <s v="Getting worse"/>
    <n v="-1"/>
    <s v="Getting worse"/>
    <n v="-1"/>
  </r>
  <r>
    <s v="Khantura"/>
    <x v="2"/>
    <n v="22"/>
    <s v="Male"/>
    <s v="Hindu"/>
    <s v="SC"/>
    <s v="More than 10 year"/>
    <s v="Student"/>
    <s v="College Graduate"/>
    <n v="3"/>
    <s v="1-2.5 lakh"/>
    <s v="No"/>
    <s v="Maternal uncle"/>
    <s v="Getting better"/>
    <n v="1"/>
    <s v="Getting worse"/>
    <n v="-1"/>
    <s v="Unchanged"/>
    <n v="0"/>
    <s v="Getting better"/>
    <n v="1"/>
    <s v="Unchanged"/>
    <n v="0"/>
    <s v="Unchanged"/>
    <n v="0"/>
    <s v="Unchanged"/>
    <n v="0"/>
    <s v="Getting better"/>
    <n v="1"/>
    <s v="Getting better"/>
    <n v="1"/>
    <s v="Unchanged"/>
    <n v="0"/>
    <s v="Unchanged"/>
    <n v="0"/>
    <s v="Unchanged"/>
    <n v="0"/>
  </r>
  <r>
    <s v="Khantura"/>
    <x v="2"/>
    <n v="21"/>
    <s v="Male"/>
    <s v="Hindu"/>
    <s v="General"/>
    <s v="More than 10 year"/>
    <s v="Student"/>
    <s v="College Graduate"/>
    <n v="3"/>
    <s v="2.5-5 lakh"/>
    <s v="No"/>
    <s v="Father-son"/>
    <s v="Getting worse"/>
    <n v="-1"/>
    <s v="Getting worse"/>
    <n v="-1"/>
    <s v="Getting worse"/>
    <n v="-1"/>
    <s v="Getting better"/>
    <n v="1"/>
    <s v="Unchanged"/>
    <n v="0"/>
    <s v="Getting worse"/>
    <n v="-1"/>
    <s v="Getting worse"/>
    <n v="-1"/>
    <s v="Getting better"/>
    <n v="1"/>
    <s v="Getting worse"/>
    <n v="-1"/>
    <s v="Getting better"/>
    <n v="1"/>
    <s v="Unchanged"/>
    <n v="0"/>
    <s v="Getting worse"/>
    <n v="-1"/>
  </r>
  <r>
    <s v="Khantura"/>
    <x v="2"/>
    <n v="22"/>
    <s v="Male"/>
    <s v="Hindu"/>
    <s v="OBC"/>
    <s v="More than 10 year"/>
    <s v="Unemployed"/>
    <s v="College Graduate"/>
    <n v="3"/>
    <s v="1-2.5 lakh"/>
    <s v="No"/>
    <s v="Father"/>
    <s v="Unchanged"/>
    <n v="0"/>
    <s v="Getting worse"/>
    <n v="-1"/>
    <s v="Getting better"/>
    <n v="1"/>
    <s v="Getting better"/>
    <n v="1"/>
    <s v="Getting better"/>
    <n v="1"/>
    <s v="Getting better"/>
    <n v="1"/>
    <s v="Unchanged"/>
    <n v="0"/>
    <s v="Getting better"/>
    <n v="1"/>
    <s v="Getting better"/>
    <n v="1"/>
    <s v="Getting better"/>
    <n v="1"/>
    <s v="Getting better"/>
    <n v="1"/>
    <s v="Unchanged"/>
    <n v="0"/>
  </r>
  <r>
    <s v="Khantura"/>
    <x v="2"/>
    <n v="21"/>
    <s v="Female"/>
    <s v="Hindu"/>
    <s v="OBC"/>
    <s v="More than 10 year"/>
    <s v="Student"/>
    <s v="Secondary School"/>
    <n v="9"/>
    <s v="1-2.5 lakh"/>
    <s v="No"/>
    <s v="Father "/>
    <s v="Getting worse"/>
    <n v="-1"/>
    <s v="Getting better"/>
    <n v="1"/>
    <s v="Getting better"/>
    <n v="1"/>
    <s v="Getting worse"/>
    <n v="-1"/>
    <s v="Getting better"/>
    <n v="1"/>
    <s v="Getting better"/>
    <n v="1"/>
    <s v="Getting worse"/>
    <n v="-1"/>
    <s v="Getting better"/>
    <n v="1"/>
    <s v="Unchanged"/>
    <n v="0"/>
    <s v="Getting better"/>
    <n v="1"/>
    <s v="Unchanged"/>
    <n v="0"/>
    <s v="Unchanged"/>
    <n v="0"/>
  </r>
  <r>
    <s v="Goipur"/>
    <x v="2"/>
    <n v="32"/>
    <s v="Male"/>
    <s v="Hindu"/>
    <s v="General"/>
    <s v="More than 10 year"/>
    <s v="Employed in Government sector"/>
    <s v="College Graduate"/>
    <n v="4"/>
    <s v="More than 5 lakh"/>
    <s v="Yes"/>
    <s v="--"/>
    <s v="Getting worse"/>
    <n v="-1"/>
    <s v="Getting worse"/>
    <n v="-1"/>
    <s v="Unchanged"/>
    <n v="0"/>
    <s v="Getting better"/>
    <n v="1"/>
    <s v="Getting better"/>
    <n v="1"/>
    <s v="Unchanged"/>
    <n v="0"/>
    <s v="Getting worse"/>
    <n v="-1"/>
    <s v="Getting better"/>
    <n v="1"/>
    <s v="Unchanged"/>
    <n v="0"/>
    <s v="Getting better"/>
    <n v="1"/>
    <s v="Unchanged"/>
    <n v="0"/>
    <s v="Getting worse"/>
    <n v="-1"/>
  </r>
  <r>
    <s v="Goipur"/>
    <x v="2"/>
    <n v="52"/>
    <s v="Male"/>
    <s v="Hindu"/>
    <s v="General"/>
    <s v="More than 10 year"/>
    <s v="Employed in Government sector"/>
    <s v="Postgraduate or Higher"/>
    <n v="3"/>
    <s v="More than 5 lakh"/>
    <s v="Yes"/>
    <s v="--"/>
    <s v="Getting worse"/>
    <n v="-1"/>
    <s v="Getting worse"/>
    <n v="-1"/>
    <s v="Unchanged"/>
    <n v="0"/>
    <s v="Unchanged"/>
    <n v="0"/>
    <s v="Unchanged"/>
    <n v="0"/>
    <s v="Getting worse"/>
    <n v="-1"/>
    <s v="Getting worse"/>
    <n v="-1"/>
    <s v="Unchanged"/>
    <n v="0"/>
    <s v="Unchanged"/>
    <n v="0"/>
    <s v="Unchanged"/>
    <n v="0"/>
    <s v="Unchanged"/>
    <n v="0"/>
    <s v="Unchanged"/>
    <n v="0"/>
  </r>
  <r>
    <s v="Goipur"/>
    <x v="2"/>
    <n v="34"/>
    <s v="Male"/>
    <s v="Hindu"/>
    <s v="General"/>
    <s v="More than 10 year"/>
    <s v="Employed in Government sector"/>
    <s v="College Graduate"/>
    <n v="4"/>
    <s v="More than 5 lakh"/>
    <s v="Yes"/>
    <s v="--"/>
    <s v="Getting worse"/>
    <n v="-1"/>
    <s v="Unchanged"/>
    <n v="0"/>
    <s v="Getting better"/>
    <n v="1"/>
    <s v="Getting better"/>
    <n v="1"/>
    <s v="Unchanged"/>
    <n v="0"/>
    <s v="Unchanged"/>
    <n v="0"/>
    <s v="Unchanged"/>
    <n v="0"/>
    <s v="Getting better"/>
    <n v="1"/>
    <s v="Getting worse"/>
    <n v="-1"/>
    <s v="Getting better"/>
    <n v="1"/>
    <s v="Getting better"/>
    <n v="1"/>
    <s v="Unchanged"/>
    <n v="0"/>
  </r>
  <r>
    <s v="Goipur"/>
    <x v="2"/>
    <n v="25"/>
    <s v="Male"/>
    <s v="Hindu"/>
    <s v="General"/>
    <s v="More than 10 year"/>
    <s v="Self-employed"/>
    <s v="College Graduate"/>
    <n v="4"/>
    <s v="2.5-5 lakh"/>
    <s v="No"/>
    <s v="Father"/>
    <s v="Unchanged"/>
    <n v="0"/>
    <s v="Getting worse"/>
    <n v="-1"/>
    <s v="Getting worse"/>
    <n v="-1"/>
    <s v="Getting better"/>
    <n v="1"/>
    <s v="Getting worse"/>
    <n v="-1"/>
    <s v="Getting better"/>
    <n v="1"/>
    <s v="Getting worse"/>
    <n v="-1"/>
    <s v="Getting better"/>
    <n v="1"/>
    <s v="Getting worse"/>
    <n v="-1"/>
    <s v="Getting better"/>
    <n v="1"/>
    <s v="Unchanged"/>
    <n v="0"/>
    <s v="Getting worse"/>
    <n v="-1"/>
  </r>
  <r>
    <s v="Station area"/>
    <x v="2"/>
    <n v="77"/>
    <s v="Male"/>
    <s v="Hindu"/>
    <s v="General"/>
    <s v="More than 10 year"/>
    <s v="Retired"/>
    <s v="College Graduate"/>
    <n v="5"/>
    <s v="2.5-5 lakh"/>
    <s v="Yes"/>
    <s v="--"/>
    <s v="Getting worse"/>
    <n v="-1"/>
    <s v="Getting worse"/>
    <n v="-1"/>
    <s v="Unchanged"/>
    <n v="0"/>
    <s v="Getting better"/>
    <n v="1"/>
    <s v="Getting better"/>
    <n v="1"/>
    <s v="Unchanged"/>
    <n v="0"/>
    <s v="Unchanged"/>
    <n v="0"/>
    <s v="Getting worse"/>
    <n v="-1"/>
    <s v="Unchanged"/>
    <n v="0"/>
    <s v="Getting better"/>
    <n v="1"/>
    <s v="Getting better"/>
    <n v="1"/>
    <s v="Getting worse"/>
    <n v="-1"/>
  </r>
  <r>
    <s v="Station area"/>
    <x v="2"/>
    <n v="42"/>
    <s v="Female"/>
    <s v="Hindu"/>
    <s v="General"/>
    <s v="More than 10 year"/>
    <s v="Homemaker  "/>
    <s v="Secondary School"/>
    <n v="3"/>
    <s v="More than 5 lakh"/>
    <s v="No"/>
    <s v=" Wife"/>
    <s v="Unchanged"/>
    <n v="0"/>
    <s v="Getting worse"/>
    <n v="-1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Unchanged"/>
    <n v="0"/>
    <s v="Getting worse"/>
    <n v="-1"/>
  </r>
  <r>
    <s v="Station area"/>
    <x v="2"/>
    <n v="18"/>
    <s v="Female"/>
    <s v="Hindu"/>
    <s v="OBC"/>
    <s v="More than 10 year"/>
    <s v="Student"/>
    <s v="Secondary School"/>
    <n v="4"/>
    <s v="Less than 1 lakh"/>
    <s v="No"/>
    <s v=" Daughter"/>
    <s v="Unchanged"/>
    <n v="0"/>
    <s v="Unchanged"/>
    <n v="0"/>
    <s v="Getting better"/>
    <n v="1"/>
    <s v="Getting better"/>
    <n v="1"/>
    <s v="Getting worse"/>
    <n v="-1"/>
    <s v="Getting better"/>
    <n v="1"/>
    <s v="Getting better"/>
    <n v="1"/>
    <s v="Getting better"/>
    <n v="1"/>
    <s v="Unchanged"/>
    <n v="0"/>
    <s v="Getting better"/>
    <n v="1"/>
    <s v="Unchanged"/>
    <n v="0"/>
    <s v="Unchanged"/>
    <n v="0"/>
  </r>
  <r>
    <s v="Station area"/>
    <x v="2"/>
    <n v="62"/>
    <s v="Female"/>
    <s v="Hindu"/>
    <s v="SC"/>
    <s v="More than 10 year"/>
    <s v="Retired"/>
    <s v="College Graduate"/>
    <n v="4"/>
    <s v="2.5-5 lakh"/>
    <s v="No"/>
    <s v=" Husband"/>
    <s v="Getting better"/>
    <n v="1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</r>
  <r>
    <s v="Station area"/>
    <x v="2"/>
    <n v="51"/>
    <s v="Male"/>
    <s v="Hindu"/>
    <s v="General"/>
    <s v="More than 10 year"/>
    <s v="Self-employed"/>
    <s v="Secondary School"/>
    <n v="4"/>
    <s v="1-2.5 lakh"/>
    <s v="Yes"/>
    <s v="--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</r>
  <r>
    <s v="Station area"/>
    <x v="2"/>
    <n v="67"/>
    <s v="Male"/>
    <s v="Hindu"/>
    <s v="General"/>
    <s v="More than 10 year"/>
    <s v="Retired"/>
    <s v="Secondary School"/>
    <n v="5"/>
    <s v="1-2.5 lakh"/>
    <s v="Yes"/>
    <s v="--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</r>
  <r>
    <s v="Station area"/>
    <x v="2"/>
    <n v="58"/>
    <s v="Female"/>
    <s v="Hindu"/>
    <s v="General"/>
    <s v="More than 10 year"/>
    <s v="Homemaker  "/>
    <s v="Secondary School"/>
    <n v="5"/>
    <s v="2.5-5 lakh"/>
    <s v="No"/>
    <s v=" Wife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worse"/>
    <n v="-1"/>
    <s v="Unchanged"/>
    <n v="0"/>
    <s v="Getting better"/>
    <n v="1"/>
    <s v="Unchanged"/>
    <n v="0"/>
    <s v="Getting better"/>
    <n v="1"/>
  </r>
  <r>
    <s v="Station area"/>
    <x v="2"/>
    <n v="66"/>
    <s v="Female"/>
    <s v="Hindu"/>
    <s v="General"/>
    <s v="More than 10 year"/>
    <s v="Retired"/>
    <s v="Postgraduate or Higher"/>
    <n v="2"/>
    <s v="More than 5 lakh"/>
    <s v="Yes"/>
    <s v="--"/>
    <s v="Getting better"/>
    <n v="1"/>
    <s v="Getting worse"/>
    <n v="-1"/>
    <s v="Getting better"/>
    <n v="1"/>
    <s v="Getting better"/>
    <n v="1"/>
    <s v="Unchanged"/>
    <n v="0"/>
    <s v="Unchanged"/>
    <n v="0"/>
    <s v="Getting worse"/>
    <n v="-1"/>
    <s v="Unchanged"/>
    <n v="0"/>
    <s v="Unchanged"/>
    <n v="0"/>
    <s v="Unchanged"/>
    <n v="0"/>
    <s v="Unchanged"/>
    <n v="0"/>
    <s v="Getting worse"/>
    <n v="-1"/>
  </r>
  <r>
    <s v="Station area"/>
    <x v="2"/>
    <n v="20"/>
    <s v="Male"/>
    <s v="Muslim"/>
    <s v="OBC"/>
    <s v="More than 10 year"/>
    <s v="Student"/>
    <s v="College Graduate"/>
    <n v="4"/>
    <s v="More than 5 lakh"/>
    <s v="No"/>
    <s v=" Son"/>
    <s v="Getting worse"/>
    <n v="-1"/>
    <s v="Getting worse"/>
    <n v="-1"/>
    <s v="Unchanged"/>
    <n v="0"/>
    <s v="Unchanged"/>
    <n v="0"/>
    <s v="Getting better"/>
    <n v="1"/>
    <s v="Unchanged"/>
    <n v="0"/>
    <s v="Unchanged"/>
    <n v="0"/>
    <s v="Getting worse"/>
    <n v="-1"/>
    <s v="Unchanged"/>
    <n v="0"/>
    <s v="Getting better"/>
    <n v="1"/>
    <s v="Getting better"/>
    <n v="1"/>
    <s v="Getting worse"/>
    <n v="-1"/>
  </r>
  <r>
    <s v="Gobardanga bazar"/>
    <x v="2"/>
    <n v="44"/>
    <s v="Male"/>
    <s v="Hindu"/>
    <s v="General"/>
    <s v="More than 10 year"/>
    <s v="Self-employed"/>
    <s v="College Graduate"/>
    <n v="4"/>
    <s v="2.5-5 lakh"/>
    <s v="Yes"/>
    <s v="--"/>
    <s v="Getting better"/>
    <n v="1"/>
    <s v="Getting worse"/>
    <n v="-1"/>
    <s v="Unchanged"/>
    <n v="0"/>
    <s v="Getting better"/>
    <n v="1"/>
    <s v="Unchanged"/>
    <n v="0"/>
    <s v="Unchanged"/>
    <n v="0"/>
    <s v="Unchanged"/>
    <n v="0"/>
    <s v="Getting worse"/>
    <n v="-1"/>
    <s v="Unchanged"/>
    <n v="0"/>
    <s v="Getting better"/>
    <n v="1"/>
    <s v="Unchanged"/>
    <n v="0"/>
    <s v="Getting worse"/>
    <n v="-1"/>
  </r>
  <r>
    <s v="Gobardanga bazar"/>
    <x v="2"/>
    <n v="80"/>
    <s v="Male"/>
    <s v="Hindu"/>
    <s v="General"/>
    <s v="More than 10 year"/>
    <s v="Employed in Government sector"/>
    <s v="Postgraduate or Higher"/>
    <n v="6"/>
    <s v="More than 5 lakh"/>
    <s v="Yes"/>
    <s v="--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  <s v="Getting worse"/>
    <n v="-1"/>
    <s v="Unchanged"/>
    <n v="0"/>
    <s v="Getting better"/>
    <n v="1"/>
    <s v="Unchanged"/>
    <n v="0"/>
    <s v="Getting better"/>
    <n v="1"/>
  </r>
  <r>
    <s v="Gobardanga bazar"/>
    <x v="2"/>
    <n v="25"/>
    <s v="Female"/>
    <s v="Hindu"/>
    <s v="SC"/>
    <s v="6-10 year"/>
    <s v="Homemaker  "/>
    <s v="College Graduate"/>
    <n v="4"/>
    <s v="More than 5 lakh"/>
    <s v="No"/>
    <s v=" Wife"/>
    <s v="Unchanged"/>
    <n v="0"/>
    <s v="Unchanged"/>
    <n v="0"/>
    <s v="Getting better"/>
    <n v="1"/>
    <s v="Getting better"/>
    <n v="1"/>
    <s v="Unchanged"/>
    <n v="0"/>
    <s v="Getting worse"/>
    <n v="-1"/>
    <s v="Unchanged"/>
    <n v="0"/>
    <s v="Getting worse"/>
    <n v="-1"/>
    <s v="Getting better"/>
    <n v="1"/>
    <s v="Getting better"/>
    <n v="1"/>
    <s v="Unchanged"/>
    <n v="0"/>
    <s v="Unchanged"/>
    <n v="0"/>
  </r>
  <r>
    <s v="Gobardanga bazar"/>
    <x v="2"/>
    <n v="42"/>
    <s v="Female"/>
    <s v="Hindu"/>
    <s v="SC"/>
    <s v="6-10 year"/>
    <s v="Self-employed"/>
    <s v="College Graduate"/>
    <n v="3"/>
    <s v="More than 5 lakh"/>
    <s v="No"/>
    <s v=" Wife"/>
    <s v="Getting worse"/>
    <n v="-1"/>
    <s v="Unchanged"/>
    <n v="0"/>
    <s v="Getting better"/>
    <n v="1"/>
    <s v="Unchanged"/>
    <n v="0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Getting worse"/>
    <n v="-1"/>
  </r>
  <r>
    <s v="Gobardanga bazar"/>
    <x v="2"/>
    <n v="38"/>
    <s v="Male"/>
    <s v="Hindu"/>
    <s v="General"/>
    <s v="More than 10 year"/>
    <s v="Self-employed"/>
    <s v="Postgraduate or Higher"/>
    <n v="5"/>
    <s v="2.5-5 lakh"/>
    <s v="No"/>
    <s v=" Son"/>
    <s v="Getting better"/>
    <n v="1"/>
    <s v="Getting worse"/>
    <n v="-1"/>
    <s v="Getting better"/>
    <n v="1"/>
    <s v="Getting better"/>
    <n v="1"/>
    <s v="Getting better"/>
    <n v="1"/>
    <s v="Getting better"/>
    <n v="1"/>
    <s v="Unchanged"/>
    <n v="0"/>
    <s v="Getting worse"/>
    <n v="-1"/>
    <s v="Unchanged"/>
    <n v="0"/>
    <s v="Getting better"/>
    <n v="1"/>
    <s v="Unchanged"/>
    <n v="0"/>
    <s v="Unchanged"/>
    <n v="0"/>
  </r>
  <r>
    <s v="Gobardanga bazar"/>
    <x v="2"/>
    <n v="77"/>
    <s v="Female"/>
    <s v="Hindu"/>
    <s v="OBC"/>
    <s v="More than 10 year"/>
    <s v="Homemaker  "/>
    <s v="College Graduate"/>
    <n v="2"/>
    <s v="1-2.5 lakh"/>
    <s v="Yes"/>
    <s v="--"/>
    <s v="Getting worse"/>
    <n v="-1"/>
    <s v="Getting worse"/>
    <n v="-1"/>
    <s v="Unchanged"/>
    <n v="0"/>
    <s v="Getting better"/>
    <n v="1"/>
    <s v="Getting better"/>
    <n v="1"/>
    <s v="Getting better"/>
    <n v="1"/>
    <s v="Unchanged"/>
    <n v="0"/>
    <s v="Getting worse"/>
    <n v="-1"/>
    <s v="Unchanged"/>
    <n v="0"/>
    <s v="Getting better"/>
    <n v="1"/>
    <s v="Unchanged"/>
    <n v="0"/>
    <s v="Getting better"/>
    <n v="1"/>
  </r>
  <r>
    <s v="Gobardanga bazar"/>
    <x v="2"/>
    <n v="41"/>
    <s v="Male"/>
    <s v="Hindu"/>
    <s v="General"/>
    <s v="More than 10 year"/>
    <s v="Self-employed"/>
    <s v="College Graduate"/>
    <n v="7"/>
    <s v="More than 5 lakh"/>
    <s v="No"/>
    <s v=" Son"/>
    <s v="Getting better"/>
    <n v="1"/>
    <s v="Getting worse"/>
    <n v="-1"/>
    <s v="Unchanged"/>
    <n v="0"/>
    <s v="Getting better"/>
    <n v="1"/>
    <s v="Getting worse"/>
    <n v="-1"/>
    <s v="Getting better"/>
    <n v="1"/>
    <s v="Unchanged"/>
    <n v="0"/>
    <s v="Getting worse"/>
    <n v="-1"/>
    <s v="Unchanged"/>
    <n v="0"/>
    <s v="Getting better"/>
    <n v="1"/>
    <s v="Unchanged"/>
    <n v="0"/>
    <s v="Unchanged"/>
    <n v="0"/>
  </r>
  <r>
    <s v="Gobardanga bazar"/>
    <x v="2"/>
    <n v="42"/>
    <s v="Male"/>
    <s v="Hindu"/>
    <s v="SC"/>
    <s v="More than 10 year"/>
    <s v="Self-employed"/>
    <s v="Secondary School"/>
    <n v="1"/>
    <s v="Less than 1 lakh"/>
    <s v="Yes"/>
    <s v="--"/>
    <s v="Unchanged"/>
    <n v="0"/>
    <s v="Getting worse"/>
    <n v="-1"/>
    <s v="Unchanged"/>
    <n v="0"/>
    <s v="Getting better"/>
    <n v="1"/>
    <s v="Unchanged"/>
    <n v="0"/>
    <s v="Unchanged"/>
    <n v="0"/>
    <s v="Unchanged"/>
    <n v="0"/>
    <s v="Getting worse"/>
    <n v="-1"/>
    <s v="Unchanged"/>
    <n v="0"/>
    <s v="Getting better"/>
    <n v="1"/>
    <s v="Unchanged"/>
    <n v="0"/>
    <s v="Unchanged"/>
    <n v="0"/>
  </r>
  <r>
    <s v="Gobardanga bazar"/>
    <x v="2"/>
    <n v="63"/>
    <s v="Male"/>
    <s v="Hindu"/>
    <s v="SC"/>
    <s v="More than 10 year"/>
    <s v="Employed in Private sector"/>
    <s v="College Graduate"/>
    <n v="3"/>
    <s v="1-2.5 lakh"/>
    <s v="Yes"/>
    <s v="--"/>
    <s v="Getting better"/>
    <n v="1"/>
    <s v="Getting worse"/>
    <n v="-1"/>
    <s v="Unchanged"/>
    <n v="0"/>
    <s v="Unchanged"/>
    <n v="0"/>
    <s v="Getting worse"/>
    <n v="-1"/>
    <s v="Getting better"/>
    <n v="1"/>
    <s v="Getting better"/>
    <n v="1"/>
    <s v="Getting worse"/>
    <n v="-1"/>
    <s v="Unchanged"/>
    <n v="0"/>
    <s v="Getting better"/>
    <n v="1"/>
    <s v="Unchanged"/>
    <n v="0"/>
    <s v="Unchanged"/>
    <n v="0"/>
  </r>
  <r>
    <s v="Gobardanga bazar"/>
    <x v="2"/>
    <n v="28"/>
    <s v="Female"/>
    <s v="Muslim"/>
    <s v="OBC"/>
    <s v="More than 10 year"/>
    <s v="Employed in Private sector"/>
    <s v="Postgraduate or Higher"/>
    <n v="3"/>
    <s v="More than 5 lakh"/>
    <s v="No"/>
    <s v=" Daughter"/>
    <s v="Getting worse"/>
    <n v="-1"/>
    <s v="Getting worse"/>
    <n v="-1"/>
    <s v="Unchanged"/>
    <n v="0"/>
    <s v="Getting better"/>
    <n v="1"/>
    <s v="Getting better"/>
    <n v="1"/>
    <s v="Unchanged"/>
    <n v="0"/>
    <s v="Getting worse"/>
    <n v="-1"/>
    <s v="Getting worse"/>
    <n v="-1"/>
    <s v="Unchanged"/>
    <n v="0"/>
    <s v="Getting better"/>
    <n v="1"/>
    <s v="Unchanged"/>
    <n v="0"/>
    <s v="Getting worse"/>
    <n v="-1"/>
  </r>
  <r>
    <s v="Gobardanga bazar"/>
    <x v="2"/>
    <n v="55"/>
    <s v="Male"/>
    <s v="Hindu"/>
    <s v="OBC"/>
    <s v="More than 10 year"/>
    <s v="Self-employed"/>
    <s v="Postgraduate or Higher"/>
    <n v="3"/>
    <s v="2.5-5 lakh"/>
    <s v="Yes"/>
    <s v="--"/>
    <s v="Getting worse"/>
    <n v="-1"/>
    <s v="Getting worse"/>
    <n v="-1"/>
    <s v="Getting worse"/>
    <n v="-1"/>
    <s v="Getting better"/>
    <n v="1"/>
    <s v="Unchanged"/>
    <n v="0"/>
    <s v="Getting worse"/>
    <n v="-1"/>
    <s v="Getting worse"/>
    <n v="-1"/>
    <s v="Getting worse"/>
    <n v="-1"/>
    <s v="Unchanged"/>
    <n v="0"/>
    <s v="Getting better"/>
    <n v="1"/>
    <s v="Unchanged"/>
    <n v="0"/>
    <s v="Unchanged"/>
    <n v="0"/>
  </r>
  <r>
    <s v="Master colony"/>
    <x v="2"/>
    <n v="40"/>
    <s v="Male"/>
    <s v="Hindu"/>
    <s v="General"/>
    <s v="More than 10 year"/>
    <s v="Self-employed"/>
    <s v="Postgraduate or Higher"/>
    <n v="3"/>
    <s v="2.5-5 lakh"/>
    <s v="Yes"/>
    <s v="--"/>
    <s v="Unchanged"/>
    <n v="0"/>
    <s v="Getting worse"/>
    <n v="-1"/>
    <s v="Unchanged"/>
    <n v="0"/>
    <s v="Getting better"/>
    <n v="1"/>
    <s v="Getting better"/>
    <n v="1"/>
    <s v="Getting better"/>
    <n v="1"/>
    <s v="Unchanged"/>
    <n v="0"/>
    <s v="Getting worse"/>
    <n v="-1"/>
    <s v="Unchanged"/>
    <n v="0"/>
    <s v="Getting better"/>
    <n v="1"/>
    <s v="Unchanged"/>
    <n v="0"/>
    <s v="Getting better"/>
    <n v="1"/>
  </r>
  <r>
    <s v="Master colony"/>
    <x v="2"/>
    <n v="40"/>
    <s v="Male"/>
    <s v="Hindu"/>
    <s v="General"/>
    <s v="More than 10 year"/>
    <s v="Self-employed"/>
    <s v="Secondary School"/>
    <n v="3"/>
    <s v="Less than 1 lakh"/>
    <s v="Yes"/>
    <s v="--"/>
    <s v="Getting better"/>
    <n v="1"/>
    <s v="Getting worse"/>
    <n v="-1"/>
    <s v="Unchanged"/>
    <n v="0"/>
    <s v="Getting better"/>
    <n v="1"/>
    <s v="Getting better"/>
    <n v="1"/>
    <s v="Getting better"/>
    <n v="1"/>
    <s v="Unchanged"/>
    <n v="0"/>
    <s v="Getting better"/>
    <n v="1"/>
    <s v="Unchanged"/>
    <n v="0"/>
    <s v="Getting better"/>
    <n v="1"/>
    <s v="Unchanged"/>
    <n v="0"/>
    <s v="Unchanged"/>
    <n v="0"/>
  </r>
  <r>
    <s v="Master colony"/>
    <x v="2"/>
    <n v="33"/>
    <s v="Male"/>
    <s v="Hindu"/>
    <s v="OBC"/>
    <s v="More than 10 year"/>
    <s v="Self-employed"/>
    <s v="Secondary School"/>
    <n v="6"/>
    <s v="2.5-5 lakh"/>
    <s v="No"/>
    <s v=" Son"/>
    <s v="Getting better"/>
    <n v="1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Unchanged"/>
    <n v="0"/>
    <s v="Getting better"/>
    <n v="1"/>
    <s v="Unchanged"/>
    <n v="0"/>
    <s v="Unchanged"/>
    <n v="0"/>
  </r>
  <r>
    <s v="Master colony"/>
    <x v="2"/>
    <n v="65"/>
    <s v="Male"/>
    <s v="Hindu"/>
    <s v="General"/>
    <s v="More than 10 year"/>
    <s v="Self-employed"/>
    <s v="Primary School"/>
    <n v="5"/>
    <s v="1-2.5 lakh"/>
    <s v="Yes"/>
    <s v="--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Getting better"/>
    <n v="1"/>
    <s v="Unchanged"/>
    <n v="0"/>
    <s v="Unchanged"/>
    <n v="0"/>
  </r>
  <r>
    <s v="Master colony"/>
    <x v="2"/>
    <n v="48"/>
    <s v="Female"/>
    <s v="Hindu"/>
    <s v="OBC"/>
    <s v="More than 10 year"/>
    <s v="Homemaker  "/>
    <s v="Secondary School"/>
    <n v="5"/>
    <s v="More than 5 lakh"/>
    <s v="No"/>
    <s v=" Husband"/>
    <s v="Getting better"/>
    <n v="1"/>
    <s v="Getting worse"/>
    <n v="-1"/>
    <s v="Getting better"/>
    <n v="1"/>
    <s v="Getting better"/>
    <n v="1"/>
    <s v="Unchanged"/>
    <n v="0"/>
    <s v="Unchanged"/>
    <n v="0"/>
    <s v="Unchanged"/>
    <n v="0"/>
    <s v="Getting worse"/>
    <n v="-1"/>
    <s v="Getting better"/>
    <n v="1"/>
    <s v="Getting better"/>
    <n v="1"/>
    <s v="Unchanged"/>
    <n v="0"/>
    <s v="Getting better"/>
    <n v="1"/>
  </r>
  <r>
    <s v="Master colony"/>
    <x v="2"/>
    <n v="49"/>
    <s v="Male"/>
    <s v="Hindu"/>
    <s v="SC"/>
    <s v="More than 10 year"/>
    <s v="Self-employed"/>
    <s v="Primary School"/>
    <n v="4"/>
    <s v="1-2.5 lakh"/>
    <s v="No"/>
    <s v=" Son"/>
    <s v="Getting better"/>
    <n v="1"/>
    <s v="Getting worse"/>
    <n v="-1"/>
    <s v="Unchanged"/>
    <n v="0"/>
    <s v="Getting better"/>
    <n v="1"/>
    <s v="Unchanged"/>
    <n v="0"/>
    <s v="Unchanged"/>
    <n v="0"/>
    <s v="Unchanged"/>
    <n v="0"/>
    <s v="Unchanged"/>
    <n v="0"/>
    <s v="Getting better"/>
    <n v="1"/>
    <s v="Getting better"/>
    <n v="1"/>
    <s v="Unchanged"/>
    <n v="0"/>
    <s v="Getting better"/>
    <n v="1"/>
  </r>
  <r>
    <s v="Master colony"/>
    <x v="2"/>
    <n v="61"/>
    <s v="Male"/>
    <s v="Hindu"/>
    <s v="General"/>
    <s v="More than 10 year"/>
    <s v="Self-employed"/>
    <s v="Primary School"/>
    <n v="3"/>
    <s v="Less than 1 lakh"/>
    <s v="Yes"/>
    <s v="--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Unchanged"/>
    <n v="0"/>
    <s v="Getting better"/>
    <n v="1"/>
    <s v="Unchanged"/>
    <n v="0"/>
    <s v="Getting better"/>
    <n v="1"/>
  </r>
  <r>
    <s v="Master colony"/>
    <x v="2"/>
    <n v="35"/>
    <s v="Male"/>
    <s v="Hindu"/>
    <s v="OBC"/>
    <s v="More than 10 year"/>
    <s v="Self-employed"/>
    <s v="College Graduate"/>
    <n v="4"/>
    <s v="2.5-5 lakh"/>
    <s v="Yes"/>
    <s v="--"/>
    <s v="Unchanged"/>
    <n v="0"/>
    <s v="Getting worse"/>
    <n v="-1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  <s v="Getting better"/>
    <n v="1"/>
    <s v="Unchanged"/>
    <n v="0"/>
    <s v="Getting better"/>
    <n v="1"/>
  </r>
  <r>
    <s v="Master colony"/>
    <x v="2"/>
    <n v="23"/>
    <s v="Male"/>
    <s v="Hindu"/>
    <s v="SC"/>
    <s v="More than 10 year"/>
    <s v="Student"/>
    <s v="College Graduate"/>
    <n v="4"/>
    <s v="1-2.5 lakh"/>
    <s v="No"/>
    <s v=" Son"/>
    <s v="Getting better"/>
    <n v="1"/>
    <s v="Getting worse"/>
    <n v="-1"/>
    <s v="Getting better"/>
    <n v="1"/>
    <s v="Getting better"/>
    <n v="1"/>
    <s v="Getting worse"/>
    <n v="-1"/>
    <s v="Unchanged"/>
    <n v="0"/>
    <s v="Unchanged"/>
    <n v="0"/>
    <s v="Unchanged"/>
    <n v="0"/>
    <s v="Getting better"/>
    <n v="1"/>
    <s v="Getting better"/>
    <n v="1"/>
    <s v="Getting better"/>
    <n v="1"/>
    <s v="Getting better"/>
    <n v="1"/>
  </r>
  <r>
    <s v="Master colony"/>
    <x v="2"/>
    <n v="59"/>
    <s v="Male"/>
    <s v="Hindu"/>
    <s v="OBC"/>
    <s v="More than 10 year"/>
    <s v="Self-employed"/>
    <s v="Secondary School"/>
    <n v="4"/>
    <s v="More than 5 lakh"/>
    <s v="Yes"/>
    <s v="--"/>
    <s v="Getting better"/>
    <n v="1"/>
    <s v="Getting better"/>
    <n v="1"/>
    <s v="Getting worse"/>
    <n v="-1"/>
    <s v="Getting better"/>
    <n v="1"/>
    <s v="Unchanged"/>
    <n v="0"/>
    <s v="Getting better"/>
    <n v="1"/>
    <s v="Getting better"/>
    <n v="1"/>
    <s v="Getting worse"/>
    <n v="-1"/>
    <s v="Unchanged"/>
    <n v="0"/>
    <s v="Getting better"/>
    <n v="1"/>
    <s v="Unchanged"/>
    <n v="0"/>
    <s v="Getting worse"/>
    <n v="-1"/>
  </r>
  <r>
    <s v="Goipur"/>
    <x v="2"/>
    <n v="23"/>
    <s v="Male"/>
    <s v="Hindu"/>
    <s v="General"/>
    <s v="More than 10 year"/>
    <s v="Employed in Private sector"/>
    <s v="College Graduate"/>
    <n v="6"/>
    <s v="More than 5 lakh"/>
    <s v="No"/>
    <s v="Grandson"/>
    <s v="Getting worse"/>
    <n v="-1"/>
    <s v="Getting worse"/>
    <n v="-1"/>
    <s v="Unchanged"/>
    <n v="0"/>
    <s v="Getting better"/>
    <n v="1"/>
    <s v="Getting better"/>
    <n v="1"/>
    <s v="Unchanged"/>
    <n v="0"/>
    <s v="Getting worse"/>
    <n v="-1"/>
    <s v="Getting better"/>
    <n v="1"/>
    <s v="Unchanged"/>
    <n v="0"/>
    <s v="Getting better"/>
    <n v="1"/>
    <s v="Unchanged"/>
    <n v="0"/>
    <s v="Getting worse"/>
    <n v="-1"/>
  </r>
  <r>
    <s v="Goipur"/>
    <x v="2"/>
    <n v="20"/>
    <s v="Male"/>
    <s v="Hindu"/>
    <s v="General"/>
    <s v="More than 10 year"/>
    <s v="Student"/>
    <s v="College Graduate"/>
    <n v="5"/>
    <s v="More than 5 lakh"/>
    <s v="No"/>
    <s v="Aunt"/>
    <s v="Getting worse"/>
    <n v="-1"/>
    <s v="Getting worse"/>
    <n v="-1"/>
    <s v="Unchanged"/>
    <n v="0"/>
    <s v="Unchanged"/>
    <n v="0"/>
    <s v="Unchanged"/>
    <n v="0"/>
    <s v="Getting worse"/>
    <n v="-1"/>
    <s v="Getting worse"/>
    <n v="-1"/>
    <s v="Unchanged"/>
    <n v="0"/>
    <s v="Unchanged"/>
    <n v="0"/>
    <s v="Unchanged"/>
    <n v="0"/>
    <s v="Unchanged"/>
    <n v="0"/>
    <s v="Unchanged"/>
    <n v="0"/>
  </r>
  <r>
    <s v="Goipur"/>
    <x v="2"/>
    <n v="20"/>
    <s v="Female"/>
    <s v="Hindu"/>
    <s v="General"/>
    <s v="More than 10 year"/>
    <s v="Student"/>
    <s v="Secondary School"/>
    <n v="4"/>
    <s v="2.5-5 lakh"/>
    <s v="No"/>
    <s v="Daughter"/>
    <s v="Getting worse"/>
    <n v="-1"/>
    <s v="Unchanged"/>
    <n v="0"/>
    <s v="Getting better"/>
    <n v="1"/>
    <s v="Getting better"/>
    <n v="1"/>
    <s v="Unchanged"/>
    <n v="0"/>
    <s v="Unchanged"/>
    <n v="0"/>
    <s v="Unchanged"/>
    <n v="0"/>
    <s v="Getting better"/>
    <n v="1"/>
    <s v="Getting worse"/>
    <n v="-1"/>
    <s v="Getting better"/>
    <n v="1"/>
    <s v="Getting better"/>
    <n v="1"/>
    <s v="Unchanged"/>
    <n v="0"/>
  </r>
  <r>
    <s v="Goipur"/>
    <x v="2"/>
    <n v="24"/>
    <s v="Female"/>
    <s v="Hindu"/>
    <s v="General"/>
    <s v="More than 10 year"/>
    <s v="Student"/>
    <s v="College Graduate"/>
    <n v="3"/>
    <s v="More than 5 lakh"/>
    <s v="No"/>
    <s v="Daughter"/>
    <s v="Unchanged"/>
    <n v="0"/>
    <s v="Getting worse"/>
    <n v="-1"/>
    <s v="Getting worse"/>
    <n v="-1"/>
    <s v="Getting better"/>
    <n v="1"/>
    <s v="Getting worse"/>
    <n v="-1"/>
    <s v="Getting better"/>
    <n v="1"/>
    <s v="Getting worse"/>
    <n v="-1"/>
    <s v="Getting better"/>
    <n v="1"/>
    <s v="Getting worse"/>
    <n v="-1"/>
    <s v="Getting better"/>
    <n v="1"/>
    <s v="Unchanged"/>
    <n v="0"/>
    <s v="Getting worse"/>
    <n v="-1"/>
  </r>
  <r>
    <s v="Goipur"/>
    <x v="2"/>
    <n v="25"/>
    <s v="Female"/>
    <s v="Hindu"/>
    <s v="General"/>
    <s v="More than 10 year"/>
    <s v="Unemployed"/>
    <s v="Postgraduate or Higher"/>
    <n v="3"/>
    <s v="More than 5 lakh"/>
    <s v="No"/>
    <s v="Daughter "/>
    <s v="Getting worse"/>
    <n v="-1"/>
    <s v="Getting worse"/>
    <n v="-1"/>
    <s v="Unchanged"/>
    <n v="0"/>
    <s v="Getting better"/>
    <n v="1"/>
    <s v="Getting better"/>
    <n v="1"/>
    <s v="Unchanged"/>
    <n v="0"/>
    <s v="Unchanged"/>
    <n v="0"/>
    <s v="Getting worse"/>
    <n v="-1"/>
    <s v="Unchanged"/>
    <n v="0"/>
    <s v="Getting better"/>
    <n v="1"/>
    <s v="Getting better"/>
    <n v="1"/>
    <s v="Getting worse"/>
    <n v="-1"/>
  </r>
  <r>
    <s v="Goipur"/>
    <x v="2"/>
    <n v="32"/>
    <s v="Male"/>
    <s v="Hindu"/>
    <s v="General"/>
    <s v="More than 10 year"/>
    <s v="Employed in Private sector"/>
    <s v="Postgraduate or Higher"/>
    <n v="4"/>
    <s v="Less than 1 lakh"/>
    <s v="No"/>
    <s v="Nephew"/>
    <s v="Unchanged"/>
    <n v="0"/>
    <s v="Getting worse"/>
    <n v="-1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Unchanged"/>
    <n v="0"/>
    <s v="Getting worse"/>
    <n v="-1"/>
  </r>
  <r>
    <s v="Goipur"/>
    <x v="2"/>
    <n v="31"/>
    <s v="Female"/>
    <s v="Hindu"/>
    <s v="General"/>
    <s v="More than 10 year"/>
    <s v="Employed in Private sector"/>
    <s v="Postgraduate or Higher"/>
    <n v="4"/>
    <s v="More than 5 lakh"/>
    <s v="No"/>
    <s v="Mother "/>
    <s v="Unchanged"/>
    <n v="0"/>
    <s v="Unchanged"/>
    <n v="0"/>
    <s v="Getting better"/>
    <n v="1"/>
    <s v="Getting better"/>
    <n v="1"/>
    <s v="Getting worse"/>
    <n v="-1"/>
    <s v="Getting better"/>
    <n v="1"/>
    <s v="Getting better"/>
    <n v="1"/>
    <s v="Getting better"/>
    <n v="1"/>
    <s v="Unchanged"/>
    <n v="0"/>
    <s v="Getting better"/>
    <n v="1"/>
    <s v="Unchanged"/>
    <n v="0"/>
    <s v="Unchanged"/>
    <n v="0"/>
  </r>
  <r>
    <s v="Goipur"/>
    <x v="2"/>
    <n v="39"/>
    <s v="Female"/>
    <s v="Hindu"/>
    <s v="General"/>
    <s v="More than 10 year"/>
    <s v="Employed in Government sector"/>
    <s v="College Graduate"/>
    <n v="4"/>
    <s v="More than 5 lakh"/>
    <s v="No"/>
    <s v="Daughter "/>
    <s v="Getting better"/>
    <n v="1"/>
    <s v="Unchanged"/>
    <n v="0"/>
    <s v="Getting better"/>
    <n v="1"/>
    <s v="Getting better"/>
    <n v="1"/>
    <s v="Getting better"/>
    <n v="1"/>
    <s v="Unchanged"/>
    <n v="0"/>
    <s v="Unchanged"/>
    <n v="0"/>
    <s v="Getting better"/>
    <n v="1"/>
    <s v="Getting better"/>
    <n v="1"/>
    <s v="Getting better"/>
    <n v="1"/>
    <s v="Unchanged"/>
    <n v="0"/>
    <s v="Unchanged"/>
    <n v="0"/>
  </r>
  <r>
    <s v="Goipur"/>
    <x v="2"/>
    <n v="20"/>
    <s v="Male"/>
    <s v="Hindu"/>
    <s v="General"/>
    <s v="More than 10 year"/>
    <s v="Student"/>
    <s v="Secondary School"/>
    <n v="3"/>
    <s v="More than 5 lakh"/>
    <s v="No"/>
    <s v=" Son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</r>
  <r>
    <s v="Goipur"/>
    <x v="2"/>
    <n v="39"/>
    <s v="Female"/>
    <s v="Hindu"/>
    <s v="General"/>
    <s v="More than 10 year"/>
    <s v="Employed in Government sector"/>
    <s v="Postgraduate or Higher"/>
    <n v="2"/>
    <s v="More than 5 lakh"/>
    <s v="No"/>
    <s v=" Daughter"/>
    <s v="Getting better"/>
    <n v="1"/>
    <s v="Unchanged"/>
    <n v="0"/>
    <s v="Getting better"/>
    <n v="1"/>
    <s v="Getting better"/>
    <n v="1"/>
    <s v="Getting better"/>
    <n v="1"/>
    <s v="Getting better"/>
    <n v="1"/>
    <s v="Getting better"/>
    <n v="1"/>
    <s v="Getting better"/>
    <n v="1"/>
    <s v="Unchanged"/>
    <n v="0"/>
    <s v="Unchanged"/>
    <n v="0"/>
    <s v="Unchanged"/>
    <n v="0"/>
    <s v="Getting better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South Kolkata, Baghajatin "/>
    <x v="0"/>
    <n v="20"/>
    <s v="Female"/>
    <s v="Hindu"/>
    <s v="General"/>
    <s v="More than 10 year"/>
    <s v="Student"/>
    <s v="Secondary School"/>
    <n v="3"/>
    <x v="0"/>
    <s v="No"/>
    <s v="Daughter"/>
    <n v="5"/>
    <n v="5"/>
    <n v="3"/>
    <n v="4"/>
    <n v="2"/>
    <n v="5"/>
    <n v="4"/>
    <n v="3"/>
    <n v="4"/>
    <n v="4"/>
    <n v="4"/>
    <n v="4"/>
    <n v="4"/>
    <n v="4"/>
    <n v="3"/>
    <n v="2"/>
    <n v="3"/>
    <n v="3"/>
    <n v="3"/>
    <n v="3"/>
    <n v="3"/>
    <n v="3"/>
    <n v="3"/>
    <n v="2"/>
    <n v="2"/>
    <n v="2"/>
    <s v="Getting better"/>
    <s v="Getting better"/>
    <s v="Getting better"/>
    <s v="Getting better"/>
    <s v="Getting better"/>
    <s v="Getting better"/>
    <s v="Unchanged"/>
    <s v="Unchanged"/>
    <s v="Unchanged"/>
    <s v="Getting better"/>
    <s v="Unchanged"/>
    <s v="Unchanged"/>
    <m/>
    <m/>
    <m/>
    <n v="4"/>
    <s v="Satisfied"/>
    <n v="3.8333333333333335"/>
    <s v="Satisfied"/>
    <n v="3.2"/>
    <s v="Neutral"/>
    <n v="3"/>
    <s v="Neutral"/>
    <n v="2.25"/>
    <s v="Dissatisfied"/>
  </r>
  <r>
    <s v="South Kolkata, Poddar Nagar "/>
    <x v="0"/>
    <n v="20"/>
    <s v="Male"/>
    <s v="Hindu"/>
    <s v="General"/>
    <s v="More than 10 year"/>
    <s v="Student"/>
    <s v="Secondary School"/>
    <n v="5"/>
    <x v="0"/>
    <s v="No"/>
    <s v="son"/>
    <n v="3"/>
    <n v="2"/>
    <n v="2"/>
    <n v="1"/>
    <n v="1"/>
    <n v="3"/>
    <n v="4"/>
    <n v="2"/>
    <n v="2"/>
    <n v="2"/>
    <n v="2"/>
    <n v="3"/>
    <n v="3"/>
    <n v="3"/>
    <n v="3"/>
    <n v="4"/>
    <n v="4"/>
    <n v="2"/>
    <n v="3"/>
    <n v="3"/>
    <n v="1"/>
    <n v="1"/>
    <n v="3"/>
    <n v="3"/>
    <n v="3"/>
    <n v="3"/>
    <s v="Getting worse"/>
    <s v="Getting worse"/>
    <s v="Unchanged"/>
    <s v="Unchanged"/>
    <s v="Unchanged"/>
    <s v="Getting worse"/>
    <s v="Getting worse"/>
    <s v="Unchanged"/>
    <s v="Getting better"/>
    <s v="Getting better"/>
    <s v="Unchanged"/>
    <s v="Unchanged"/>
    <s v="Waterlogging"/>
    <s v="Proper drainage &amp; waste collection"/>
    <s v="Need to be more engaged in providing quality service"/>
    <n v="2"/>
    <s v="Dissatisfied"/>
    <n v="2.5"/>
    <s v="Dissatisfied"/>
    <n v="3.4"/>
    <s v="Satisfied"/>
    <n v="2"/>
    <s v="Dissatisfied"/>
    <n v="3"/>
    <s v="Neutral"/>
  </r>
  <r>
    <s v=" South Kolkata "/>
    <x v="0"/>
    <n v="26"/>
    <s v="Female"/>
    <s v="Hindu"/>
    <s v="General"/>
    <s v="More than 10 year"/>
    <s v="Student"/>
    <s v="Postgraduate or Higher"/>
    <n v="3"/>
    <x v="1"/>
    <s v="No"/>
    <s v="Daughter"/>
    <n v="5"/>
    <n v="4"/>
    <n v="3"/>
    <n v="4"/>
    <n v="4"/>
    <n v="5"/>
    <n v="4"/>
    <n v="4"/>
    <n v="3"/>
    <n v="4"/>
    <n v="3"/>
    <n v="3"/>
    <n v="4"/>
    <n v="4"/>
    <n v="4"/>
    <n v="4"/>
    <n v="3"/>
    <n v="3"/>
    <n v="4"/>
    <n v="3"/>
    <n v="3"/>
    <n v="3"/>
    <n v="4"/>
    <n v="3"/>
    <n v="3"/>
    <n v="3"/>
    <s v="Getting better"/>
    <s v="Getting better"/>
    <s v="Getting better"/>
    <s v="Getting better"/>
    <s v="Getting better"/>
    <s v="Getting better"/>
    <s v="Unchanged"/>
    <s v="Getting better"/>
    <s v="Getting better"/>
    <s v="Getting better"/>
    <s v="Getting better"/>
    <s v="Unchanged"/>
    <s v="Water logging"/>
    <s v="Transportation system during night"/>
    <m/>
    <n v="4.166666666666667"/>
    <s v="Satisfied"/>
    <n v="3.5"/>
    <s v="Satisfied"/>
    <n v="3.8"/>
    <s v="Satisfied"/>
    <n v="3.2"/>
    <s v="Neutral"/>
    <n v="3.25"/>
    <s v="Neutral"/>
  </r>
  <r>
    <s v=" South Kolkata, Sulekha "/>
    <x v="0"/>
    <n v="20"/>
    <s v="Female"/>
    <s v="Hindu"/>
    <s v="General"/>
    <s v="More than 10 year"/>
    <s v="Student"/>
    <s v="Secondary School"/>
    <n v="3"/>
    <x v="1"/>
    <s v="No"/>
    <s v="Daughter "/>
    <n v="3"/>
    <n v="3"/>
    <n v="2"/>
    <n v="3"/>
    <n v="3"/>
    <n v="4"/>
    <n v="4"/>
    <n v="3"/>
    <n v="3"/>
    <n v="3"/>
    <n v="4"/>
    <n v="4"/>
    <n v="2"/>
    <n v="4"/>
    <n v="4"/>
    <n v="4"/>
    <n v="3"/>
    <n v="3"/>
    <n v="3"/>
    <n v="4"/>
    <n v="3"/>
    <n v="4"/>
    <n v="3"/>
    <n v="3"/>
    <n v="3"/>
    <n v="3"/>
    <s v="Getting better"/>
    <s v="Getting better"/>
    <s v="Getting better"/>
    <s v="Getting better"/>
    <s v="Unchanged"/>
    <s v="Getting better"/>
    <s v="Getting better"/>
    <s v="Unchanged"/>
    <s v="Unchanged"/>
    <s v="Getting better"/>
    <s v="Unchanged"/>
    <s v="Unchanged"/>
    <s v="Water logging in roads "/>
    <s v="Door step medical services "/>
    <m/>
    <n v="3"/>
    <s v="Neutral"/>
    <n v="3.5"/>
    <s v="Satisfied"/>
    <n v="3.4"/>
    <s v="Satisfied"/>
    <n v="3.4"/>
    <s v="Satisfied"/>
    <n v="3"/>
    <s v="Neutral"/>
  </r>
  <r>
    <s v="South Kolkata, Jadavpur "/>
    <x v="0"/>
    <n v="19"/>
    <s v="Male"/>
    <s v="Others"/>
    <s v="ST"/>
    <s v="More than 10 year"/>
    <s v="Student"/>
    <s v="Secondary School"/>
    <n v="3"/>
    <x v="1"/>
    <s v="No"/>
    <s v="Father"/>
    <n v="3"/>
    <n v="4"/>
    <n v="2"/>
    <n v="4"/>
    <n v="5"/>
    <n v="5"/>
    <n v="4"/>
    <n v="2"/>
    <n v="1"/>
    <n v="4"/>
    <n v="1"/>
    <n v="1"/>
    <n v="2"/>
    <n v="4"/>
    <n v="3"/>
    <n v="4"/>
    <n v="2"/>
    <n v="1"/>
    <n v="1"/>
    <n v="1"/>
    <n v="1"/>
    <n v="1"/>
    <n v="4"/>
    <n v="2"/>
    <n v="2"/>
    <n v="1"/>
    <s v="Unchanged"/>
    <s v="Getting better"/>
    <s v="Getting better"/>
    <s v="Getting better"/>
    <s v="Unchanged"/>
    <s v="Unchanged"/>
    <s v="Getting worse"/>
    <s v="Unchanged"/>
    <s v="Unchanged"/>
    <s v="Getting better"/>
    <s v="Getting better"/>
    <s v="Getting worse"/>
    <s v="Environment sustainability. "/>
    <s v="Reduce the wastage of water."/>
    <s v="Increase the number of ULB workers "/>
    <n v="3.8333333333333335"/>
    <s v="Satisfied"/>
    <n v="2.1666666666666665"/>
    <s v="Dissatisfied"/>
    <n v="3"/>
    <s v="Neutral"/>
    <n v="1"/>
    <s v="Very Dissatisfied"/>
    <n v="2.25"/>
    <s v="Dissatisfied"/>
  </r>
  <r>
    <s v="South Kolkata, Jadavpur "/>
    <x v="0"/>
    <n v="20"/>
    <s v="Male"/>
    <s v="Hindu"/>
    <s v="General"/>
    <s v="More than 10 year"/>
    <s v="Student"/>
    <s v="Secondary School"/>
    <n v="3"/>
    <x v="1"/>
    <s v="No"/>
    <s v="son"/>
    <n v="4"/>
    <n v="1"/>
    <n v="2"/>
    <n v="3"/>
    <n v="3"/>
    <n v="5"/>
    <n v="5"/>
    <n v="4"/>
    <n v="5"/>
    <n v="4"/>
    <n v="5"/>
    <n v="4"/>
    <n v="3"/>
    <n v="5"/>
    <n v="4"/>
    <n v="4"/>
    <n v="4"/>
    <n v="4"/>
    <n v="5"/>
    <n v="4"/>
    <n v="3"/>
    <n v="5"/>
    <n v="3"/>
    <n v="4"/>
    <n v="1"/>
    <n v="4"/>
    <s v="Unchanged"/>
    <s v="Unchanged"/>
    <s v="Unchanged"/>
    <s v="Getting better"/>
    <s v="Unchanged"/>
    <s v="Getting worse"/>
    <s v="Unchanged"/>
    <s v="Unchanged"/>
    <s v="Unchanged"/>
    <s v="Getting worse"/>
    <s v="Unchanged"/>
    <s v="Unchanged"/>
    <s v="Traffic "/>
    <s v="Sewerage"/>
    <m/>
    <n v="3"/>
    <s v="Neutral"/>
    <n v="4.5"/>
    <s v="Very Satisfied"/>
    <n v="4"/>
    <s v="Satisfied"/>
    <n v="4.2"/>
    <s v="Very Satisfied"/>
    <n v="3"/>
    <s v="Neutral"/>
  </r>
  <r>
    <s v="South Kolkata, Santoshpur "/>
    <x v="0"/>
    <n v="20"/>
    <s v="Male"/>
    <s v="Hindu"/>
    <s v="General"/>
    <s v="More than 10 year"/>
    <s v="Student"/>
    <s v="Secondary School"/>
    <n v="4"/>
    <x v="2"/>
    <s v="No"/>
    <s v="Father"/>
    <n v="5"/>
    <n v="4"/>
    <n v="4"/>
    <n v="5"/>
    <n v="4"/>
    <n v="5"/>
    <n v="3"/>
    <n v="3"/>
    <n v="5"/>
    <n v="4"/>
    <n v="4"/>
    <n v="5"/>
    <n v="2"/>
    <n v="4"/>
    <n v="5"/>
    <n v="3"/>
    <n v="4"/>
    <n v="1"/>
    <n v="2"/>
    <n v="5"/>
    <n v="3"/>
    <n v="3"/>
    <n v="5"/>
    <n v="5"/>
    <n v="5"/>
    <n v="4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Hawker and congestion "/>
    <s v="Education "/>
    <s v="To set the cable wires properly "/>
    <n v="4.5"/>
    <s v="Very Satisfied"/>
    <n v="4"/>
    <s v="Satisfied"/>
    <n v="3.6"/>
    <s v="Satisfied"/>
    <n v="2.8"/>
    <s v="Neutral"/>
    <n v="4.75"/>
    <s v="Very Satisfied"/>
  </r>
  <r>
    <s v="South Kolkata, Santoshpur "/>
    <x v="0"/>
    <n v="19"/>
    <s v="Female"/>
    <s v="Hindu"/>
    <s v="SC"/>
    <s v="More than 10 year"/>
    <s v="Student"/>
    <s v="Secondary School"/>
    <n v="4"/>
    <x v="3"/>
    <s v="No"/>
    <s v="Father and mother "/>
    <n v="3"/>
    <n v="4"/>
    <n v="3"/>
    <n v="4"/>
    <n v="4"/>
    <n v="4"/>
    <n v="3"/>
    <n v="4"/>
    <n v="3"/>
    <n v="3"/>
    <n v="3"/>
    <n v="2"/>
    <n v="3"/>
    <n v="4"/>
    <n v="3"/>
    <n v="3"/>
    <n v="4"/>
    <n v="2"/>
    <n v="2"/>
    <n v="3"/>
    <n v="2"/>
    <n v="3"/>
    <n v="3"/>
    <n v="3"/>
    <n v="3"/>
    <n v="3"/>
    <s v="Unchanged"/>
    <s v="Unchanged"/>
    <s v="Getting better"/>
    <s v="Getting better"/>
    <s v="Getting better"/>
    <s v="Getting better"/>
    <s v="Getting better"/>
    <s v="Unchanged"/>
    <s v="Getting better"/>
    <s v="Getting better"/>
    <s v="Unchanged"/>
    <s v="Getting better"/>
    <s v="There is no such playground or park for children to play."/>
    <s v="There is only one bus for reaching Howrah in my locality. If it would increase, then it'll get better for transport."/>
    <m/>
    <n v="3.6666666666666665"/>
    <s v="Satisfied"/>
    <n v="3"/>
    <s v="Neutral"/>
    <n v="3.4"/>
    <s v="Satisfied"/>
    <n v="2.4"/>
    <s v="Dissatisfied"/>
    <n v="3"/>
    <s v="Neutral"/>
  </r>
  <r>
    <s v="South Kolkata, Belgachia"/>
    <x v="0"/>
    <n v="25"/>
    <s v="Male"/>
    <s v="Hindu"/>
    <s v="General"/>
    <s v="More than 10 year"/>
    <s v="Student"/>
    <s v="Postgraduate or Higher"/>
    <n v="7"/>
    <x v="3"/>
    <s v="No"/>
    <s v="Grandson"/>
    <n v="4"/>
    <n v="4"/>
    <n v="4"/>
    <n v="3"/>
    <n v="2"/>
    <n v="5"/>
    <n v="4"/>
    <n v="2"/>
    <n v="1"/>
    <n v="5"/>
    <n v="3"/>
    <n v="2"/>
    <n v="1"/>
    <n v="3"/>
    <n v="2"/>
    <n v="1"/>
    <n v="3"/>
    <n v="2"/>
    <n v="1"/>
    <n v="2"/>
    <n v="2"/>
    <n v="1"/>
    <n v="3"/>
    <n v="2"/>
    <n v="2"/>
    <n v="3"/>
    <s v="Unchanged"/>
    <s v="Getting better"/>
    <s v="Getting worse"/>
    <s v="Getting better"/>
    <s v="Unchanged"/>
    <s v="Unchanged"/>
    <s v="Getting worse"/>
    <s v="Unchanged"/>
    <s v="Getting worse"/>
    <s v="Getting better"/>
    <s v="Unchanged"/>
    <s v="Unchanged"/>
    <s v="Hawkers occupying the sidewalks, conversion of the green spaces into apartments."/>
    <s v="Proper road maintenance, providing basic pedestrian infrastructures in the sidewalks."/>
    <s v="Nothing more"/>
    <n v="3.6666666666666665"/>
    <s v="Satisfied"/>
    <n v="2.8333333333333335"/>
    <s v="Neutral"/>
    <n v="2"/>
    <s v="Dissatisfied"/>
    <n v="1.6"/>
    <s v="Very Dissatisfied"/>
    <n v="2.5"/>
    <s v="Dissatisfied"/>
  </r>
  <r>
    <s v="South Kolkata, Garpha "/>
    <x v="0"/>
    <n v="20"/>
    <s v="Female"/>
    <s v="Hindu"/>
    <s v="General"/>
    <s v="1-5 year"/>
    <s v="Student"/>
    <s v="Secondary School"/>
    <n v="3"/>
    <x v="2"/>
    <s v="No"/>
    <s v="Daughter"/>
    <n v="5"/>
    <n v="4"/>
    <n v="3"/>
    <n v="5"/>
    <n v="4"/>
    <n v="5"/>
    <n v="3"/>
    <n v="2"/>
    <n v="3"/>
    <n v="3"/>
    <n v="4"/>
    <n v="3"/>
    <n v="4"/>
    <n v="2"/>
    <n v="3"/>
    <n v="4"/>
    <n v="4"/>
    <n v="2"/>
    <n v="4"/>
    <n v="4"/>
    <n v="4"/>
    <n v="2"/>
    <n v="3"/>
    <n v="4"/>
    <n v="3"/>
    <n v="3"/>
    <s v="Unchanged"/>
    <s v="Unchanged"/>
    <s v="Getting worse"/>
    <s v="Getting better"/>
    <s v="Unchanged"/>
    <s v="Getting better"/>
    <s v="Getting worse"/>
    <s v="Unchanged"/>
    <s v="Getting worse"/>
    <s v="Unchanged"/>
    <s v="Getting worse"/>
    <s v="Getting better"/>
    <m/>
    <m/>
    <m/>
    <n v="4.333333333333333"/>
    <s v="Very Satisfied"/>
    <n v="3"/>
    <s v="Neutral"/>
    <n v="3.4"/>
    <s v="Satisfied"/>
    <n v="3.2"/>
    <s v="Neutral"/>
    <n v="3.25"/>
    <s v="Neutral"/>
  </r>
  <r>
    <s v="South Kolkata, Garia  "/>
    <x v="0"/>
    <n v="33"/>
    <s v="Female"/>
    <s v="Hindu"/>
    <s v="General"/>
    <s v="More than 10 year"/>
    <s v="Self-employed"/>
    <s v="Postgraduate or Higher"/>
    <n v="5"/>
    <x v="1"/>
    <s v="No"/>
    <s v="Daughter in law"/>
    <n v="5"/>
    <n v="5"/>
    <n v="4"/>
    <n v="4"/>
    <n v="2"/>
    <n v="5"/>
    <n v="4"/>
    <n v="2"/>
    <n v="4"/>
    <n v="4"/>
    <n v="4"/>
    <n v="2"/>
    <n v="4"/>
    <n v="5"/>
    <n v="3"/>
    <n v="2"/>
    <n v="2"/>
    <n v="4"/>
    <n v="2"/>
    <n v="4"/>
    <n v="2"/>
    <n v="1"/>
    <n v="3"/>
    <n v="2"/>
    <n v="2"/>
    <n v="2"/>
    <s v="Unchanged"/>
    <s v="Unchanged"/>
    <s v="Getting better"/>
    <s v="Getting better"/>
    <s v="Getting better"/>
    <s v="Getting better"/>
    <s v="Unchanged"/>
    <s v="Unchanged"/>
    <s v="Getting better"/>
    <s v="Unchanged"/>
    <s v="Unchanged"/>
    <s v="Getting better"/>
    <s v="Road construction work in rainy seasons should stop"/>
    <m/>
    <s v="Not yet"/>
    <n v="4.166666666666667"/>
    <s v="Satisfied"/>
    <n v="3.3333333333333335"/>
    <s v="Neutral"/>
    <n v="3.2"/>
    <s v="Neutral"/>
    <n v="2.6"/>
    <s v="Neutral"/>
    <n v="2.25"/>
    <s v="Dissatisfied"/>
  </r>
  <r>
    <s v="South Kolkata, Haltu"/>
    <x v="0"/>
    <n v="20"/>
    <s v="Male"/>
    <s v="Hindu"/>
    <s v="General"/>
    <s v="More than 10 year"/>
    <s v="Student"/>
    <s v="Postgraduate or Higher"/>
    <n v="3"/>
    <x v="2"/>
    <s v="No"/>
    <s v="Father. "/>
    <n v="4"/>
    <n v="3"/>
    <n v="1"/>
    <n v="2"/>
    <n v="2"/>
    <n v="5"/>
    <n v="3"/>
    <n v="3"/>
    <n v="4"/>
    <n v="3"/>
    <n v="3"/>
    <n v="3"/>
    <n v="2"/>
    <n v="4"/>
    <n v="3"/>
    <n v="4"/>
    <n v="5"/>
    <n v="3"/>
    <n v="2"/>
    <n v="3"/>
    <n v="1"/>
    <n v="1"/>
    <n v="1"/>
    <n v="1"/>
    <n v="2"/>
    <n v="2"/>
    <s v="Getting better"/>
    <s v="Getting better"/>
    <s v="Unchanged"/>
    <s v="Getting better"/>
    <s v="Getting better"/>
    <s v="Unchanged"/>
    <s v="Getting better"/>
    <s v="Getting better"/>
    <s v="Unchanged"/>
    <s v="Getting better"/>
    <s v="Unchanged"/>
    <s v="Unchanged"/>
    <m/>
    <m/>
    <m/>
    <n v="2.8333333333333335"/>
    <s v="Neutral"/>
    <n v="3.1666666666666665"/>
    <s v="Neutral"/>
    <n v="3.6"/>
    <s v="Satisfied"/>
    <n v="2"/>
    <s v="Dissatisfied"/>
    <n v="1.5"/>
    <s v="Very Dissatisfied"/>
  </r>
  <r>
    <s v="South Kolkata, Garfa, "/>
    <x v="0"/>
    <n v="29"/>
    <s v="Male"/>
    <s v="Hindu"/>
    <s v="SC"/>
    <s v="6-10 year"/>
    <s v="Student"/>
    <s v="Postgraduate or Higher"/>
    <n v="3"/>
    <x v="1"/>
    <s v="No"/>
    <s v="son"/>
    <n v="5"/>
    <n v="5"/>
    <n v="2"/>
    <n v="2"/>
    <n v="3"/>
    <n v="4"/>
    <n v="2"/>
    <n v="2"/>
    <n v="2"/>
    <n v="3"/>
    <n v="2"/>
    <n v="2"/>
    <n v="3"/>
    <n v="3"/>
    <n v="1"/>
    <n v="3"/>
    <n v="4"/>
    <n v="2"/>
    <n v="1"/>
    <n v="1"/>
    <n v="1"/>
    <n v="1"/>
    <n v="2"/>
    <n v="3"/>
    <n v="3"/>
    <n v="3"/>
    <s v="Getting worse"/>
    <s v="Unchanged"/>
    <s v="Unchanged"/>
    <s v="Unchanged"/>
    <s v="Unchanged"/>
    <s v="Unchanged"/>
    <s v="Unchanged"/>
    <s v="Unchanged"/>
    <s v="Unchanged"/>
    <s v="Getting better"/>
    <s v="Unchanged"/>
    <s v="Unchanged"/>
    <s v="Need Medical clinic, rain water management, "/>
    <s v="Need to clean the ponds and need to plant more green."/>
    <s v="Keep your local/para street clean from unnecessary garbage. "/>
    <n v="3.5"/>
    <s v="Satisfied"/>
    <n v="2.1666666666666665"/>
    <s v="Dissatisfied"/>
    <n v="2.8"/>
    <s v="Neutral"/>
    <n v="1.2"/>
    <s v="Very Dissatisfied"/>
    <n v="2.75"/>
    <s v="Neutral"/>
  </r>
  <r>
    <s v="South Kolkata, Vidyasagar"/>
    <x v="0"/>
    <n v="20"/>
    <s v="Female"/>
    <s v="Hindu"/>
    <s v="General"/>
    <s v="1-5 year"/>
    <s v="Student"/>
    <s v="College Graduate"/>
    <n v="3"/>
    <x v="2"/>
    <s v="No"/>
    <s v="Daughter"/>
    <n v="4"/>
    <n v="4"/>
    <n v="4"/>
    <n v="4"/>
    <n v="4"/>
    <n v="4"/>
    <n v="3"/>
    <n v="3"/>
    <n v="4"/>
    <n v="4"/>
    <n v="4"/>
    <n v="3"/>
    <n v="4"/>
    <n v="3"/>
    <n v="4"/>
    <n v="4"/>
    <n v="4"/>
    <n v="4"/>
    <n v="3"/>
    <n v="3"/>
    <n v="4"/>
    <n v="4"/>
    <n v="3"/>
    <n v="3"/>
    <n v="3"/>
    <n v="4"/>
    <s v="Getting better"/>
    <s v="Getting better"/>
    <s v="Getting better"/>
    <s v="Getting better"/>
    <s v="Getting better"/>
    <s v="Unchanged"/>
    <s v="Unchanged"/>
    <s v="Getting better"/>
    <s v="Unchanged"/>
    <s v="Getting better"/>
    <s v="Unchanged"/>
    <s v="Getting better"/>
    <m/>
    <m/>
    <m/>
    <n v="4"/>
    <s v="Satisfied"/>
    <n v="3.5"/>
    <s v="Satisfied"/>
    <n v="3.8"/>
    <s v="Satisfied"/>
    <n v="3.6"/>
    <s v="Satisfied"/>
    <n v="3.25"/>
    <s v="Neutral"/>
  </r>
  <r>
    <s v="South Kolkata, Vidyasagar"/>
    <x v="0"/>
    <n v="19"/>
    <s v="Female"/>
    <s v="Muslim"/>
    <s v="OBC"/>
    <s v="More than 10 year"/>
    <s v="Student"/>
    <s v="Secondary School"/>
    <n v="4"/>
    <x v="2"/>
    <s v="No"/>
    <s v="Daughter"/>
    <n v="5"/>
    <n v="5"/>
    <n v="3"/>
    <n v="4"/>
    <n v="3"/>
    <n v="3"/>
    <n v="4"/>
    <n v="2"/>
    <n v="3"/>
    <n v="5"/>
    <n v="3"/>
    <n v="1"/>
    <n v="1"/>
    <n v="5"/>
    <n v="3"/>
    <n v="3"/>
    <n v="4"/>
    <n v="1"/>
    <n v="1"/>
    <n v="1"/>
    <n v="1"/>
    <n v="4"/>
    <n v="2"/>
    <n v="4"/>
    <n v="3"/>
    <n v="3"/>
    <s v="Unchanged"/>
    <s v="Getting better"/>
    <s v="Getting better"/>
    <s v="Getting worse"/>
    <s v="Getting better"/>
    <s v="Getting better"/>
    <s v="Unchanged"/>
    <s v="Unchanged"/>
    <s v="Unchanged"/>
    <s v="Getting better"/>
    <s v="Getting better"/>
    <s v="Unchanged"/>
    <s v="Extreme use of fire crackers during Diwali"/>
    <s v="None"/>
    <s v="None"/>
    <n v="3.8333333333333335"/>
    <s v="Satisfied"/>
    <n v="3"/>
    <s v="Neutral"/>
    <n v="3.2"/>
    <s v="Neutral"/>
    <n v="1.6"/>
    <s v="Very Dissatisfied"/>
    <n v="3"/>
    <s v="Neutral"/>
  </r>
  <r>
    <s v="South Kolkata, New Alipore "/>
    <x v="0"/>
    <n v="17"/>
    <s v="Male"/>
    <s v="Hindu"/>
    <s v="General"/>
    <s v="More than 10 year"/>
    <s v="Student"/>
    <s v="Secondary School"/>
    <n v="5"/>
    <x v="3"/>
    <s v="No"/>
    <s v="son"/>
    <n v="4"/>
    <n v="4"/>
    <n v="2"/>
    <n v="3"/>
    <n v="2"/>
    <n v="4"/>
    <n v="4"/>
    <n v="3"/>
    <n v="4"/>
    <n v="3"/>
    <n v="2"/>
    <n v="2"/>
    <n v="1"/>
    <n v="4"/>
    <n v="2"/>
    <n v="4"/>
    <n v="4"/>
    <n v="2"/>
    <n v="2"/>
    <n v="2"/>
    <n v="4"/>
    <n v="3"/>
    <n v="4"/>
    <n v="3"/>
    <n v="2"/>
    <n v="2"/>
    <s v="Getting better"/>
    <s v="Unchanged"/>
    <s v="Getting worse"/>
    <s v="Unchanged"/>
    <s v="Unchanged"/>
    <s v="Getting worse"/>
    <s v="Unchanged"/>
    <s v="Getting better"/>
    <s v="Getting worse"/>
    <s v="Getting better"/>
    <s v="Unchanged"/>
    <s v="Unchanged"/>
    <s v="Better roads and footpaths and Noise Pollution "/>
    <s v="None , improvement of existing services."/>
    <s v="Faster Response "/>
    <n v="3.1666666666666665"/>
    <s v="Neutral"/>
    <n v="3"/>
    <s v="Neutral"/>
    <n v="3"/>
    <s v="Neutral"/>
    <n v="2.6"/>
    <s v="Neutral"/>
    <n v="2.75"/>
    <s v="Neutral"/>
  </r>
  <r>
    <s v="South Kolkata, Ramlal Bazar"/>
    <x v="0"/>
    <n v="19"/>
    <s v="Female"/>
    <s v="Hindu"/>
    <s v="General"/>
    <s v="More than 10 year"/>
    <s v="Student"/>
    <s v="Secondary School"/>
    <n v="4"/>
    <x v="3"/>
    <s v="No"/>
    <s v="Daughter "/>
    <n v="4"/>
    <n v="3"/>
    <n v="2"/>
    <n v="4"/>
    <n v="2"/>
    <n v="2"/>
    <n v="5"/>
    <n v="3"/>
    <n v="3"/>
    <n v="4"/>
    <n v="3"/>
    <n v="3"/>
    <n v="4"/>
    <n v="4"/>
    <n v="2"/>
    <n v="2"/>
    <n v="2"/>
    <n v="2"/>
    <n v="3"/>
    <n v="3"/>
    <n v="3"/>
    <n v="2"/>
    <n v="3"/>
    <n v="1"/>
    <n v="2"/>
    <n v="2"/>
    <s v="Getting worse"/>
    <s v="Getting worse"/>
    <s v="Getting better"/>
    <s v="Getting better"/>
    <s v="Getting better"/>
    <s v="Getting better"/>
    <s v="Getting better"/>
    <s v="Getting better"/>
    <s v="Getting worse"/>
    <s v="Getting better"/>
    <s v="Getting worse"/>
    <s v="Unchanged"/>
    <m/>
    <m/>
    <m/>
    <n v="2.8333333333333335"/>
    <s v="Neutral"/>
    <n v="3.5"/>
    <s v="Satisfied"/>
    <n v="2.8"/>
    <s v="Neutral"/>
    <n v="2.6"/>
    <s v="Neutral"/>
    <n v="2"/>
    <s v="Dissatisfied"/>
  </r>
  <r>
    <s v="South Kolkata, New Alipore"/>
    <x v="0"/>
    <n v="20"/>
    <s v="Female"/>
    <s v="Hindu"/>
    <s v="General"/>
    <s v="More than 10 year"/>
    <s v="Student"/>
    <s v="Secondary School"/>
    <n v="4"/>
    <x v="2"/>
    <s v="No"/>
    <s v="Father"/>
    <n v="5"/>
    <n v="4"/>
    <n v="3"/>
    <n v="2"/>
    <n v="4"/>
    <n v="5"/>
    <n v="5"/>
    <n v="4"/>
    <n v="5"/>
    <n v="5"/>
    <n v="4"/>
    <n v="3"/>
    <n v="5"/>
    <n v="5"/>
    <n v="4"/>
    <n v="5"/>
    <n v="5"/>
    <n v="4"/>
    <n v="3"/>
    <n v="2"/>
    <n v="2"/>
    <n v="2"/>
    <n v="3"/>
    <n v="3"/>
    <n v="3"/>
    <n v="2"/>
    <s v="Unchanged"/>
    <s v="Getting better"/>
    <s v="Unchanged"/>
    <s v="Getting better"/>
    <s v="Getting better"/>
    <s v="Unchanged"/>
    <s v="Getting worse"/>
    <s v="Getting better"/>
    <s v="Unchanged"/>
    <s v="Getting better"/>
    <s v="Unchanged"/>
    <s v="Unchanged"/>
    <s v="Waterlogging issue"/>
    <m/>
    <m/>
    <n v="3.8333333333333335"/>
    <s v="Satisfied"/>
    <n v="4.333333333333333"/>
    <s v="Very Satisfied"/>
    <n v="4.8"/>
    <s v="Very Satisfied"/>
    <n v="2.6"/>
    <s v="Neutral"/>
    <n v="2.75"/>
    <s v="Neutral"/>
  </r>
  <r>
    <s v="North Kolkata, Maniktala"/>
    <x v="0"/>
    <n v="23"/>
    <s v="Female"/>
    <s v="Hindu"/>
    <s v="General"/>
    <s v="1-5 year"/>
    <s v="Student"/>
    <s v="College Graduate"/>
    <n v="4"/>
    <x v="3"/>
    <s v="No"/>
    <s v="Daughter "/>
    <n v="4"/>
    <n v="2"/>
    <n v="3"/>
    <n v="2"/>
    <n v="1"/>
    <n v="4"/>
    <n v="4"/>
    <n v="3"/>
    <n v="3"/>
    <n v="5"/>
    <n v="4"/>
    <n v="2"/>
    <n v="5"/>
    <n v="5"/>
    <n v="3"/>
    <n v="2"/>
    <n v="5"/>
    <n v="3"/>
    <n v="3"/>
    <n v="4"/>
    <n v="3"/>
    <n v="2"/>
    <n v="3"/>
    <n v="4"/>
    <n v="3"/>
    <n v="3"/>
    <s v="Unchanged"/>
    <s v="Getting better"/>
    <s v="Unchanged"/>
    <s v="Getting better"/>
    <s v="Getting worse"/>
    <s v="Getting better"/>
    <s v="Unchanged"/>
    <s v="Unchanged"/>
    <s v="Getting better"/>
    <s v="Getting better"/>
    <s v="Getting worse"/>
    <s v="Getting better"/>
    <m/>
    <m/>
    <m/>
    <n v="2.6666666666666665"/>
    <s v="Neutral"/>
    <n v="3.5"/>
    <s v="Satisfied"/>
    <n v="4"/>
    <s v="Satisfied"/>
    <n v="3"/>
    <s v="Neutral"/>
    <n v="3.25"/>
    <s v="Neutral"/>
  </r>
  <r>
    <s v="South Kolkata, Garia"/>
    <x v="0"/>
    <n v="19"/>
    <s v="Female"/>
    <s v="Hindu"/>
    <s v="OBC"/>
    <s v="More than 10 year"/>
    <s v="Student"/>
    <s v="Secondary School"/>
    <n v="5"/>
    <x v="2"/>
    <s v="No"/>
    <s v="Daughter "/>
    <n v="4"/>
    <n v="3"/>
    <n v="3"/>
    <n v="2"/>
    <n v="2"/>
    <n v="4"/>
    <n v="4"/>
    <n v="4"/>
    <n v="4"/>
    <n v="3"/>
    <n v="4"/>
    <n v="4"/>
    <n v="2"/>
    <n v="3"/>
    <n v="3"/>
    <n v="3"/>
    <n v="4"/>
    <n v="4"/>
    <n v="4"/>
    <n v="3"/>
    <n v="3"/>
    <n v="4"/>
    <n v="3"/>
    <n v="3"/>
    <n v="3"/>
    <n v="3"/>
    <s v="Getting better"/>
    <s v="Getting better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m/>
    <m/>
    <m/>
    <n v="3"/>
    <s v="Neutral"/>
    <n v="3.8333333333333335"/>
    <s v="Satisfied"/>
    <n v="3"/>
    <s v="Neutral"/>
    <n v="3.6"/>
    <s v="Satisfied"/>
    <n v="3"/>
    <s v="Neutral"/>
  </r>
  <r>
    <s v="North Kolkata"/>
    <x v="0"/>
    <n v="24"/>
    <s v="Male"/>
    <s v="Hindu"/>
    <s v="General"/>
    <s v="More than 10 year"/>
    <s v="Employed in Private sector"/>
    <s v="College Graduate"/>
    <n v="3"/>
    <x v="3"/>
    <s v="No"/>
    <s v="son"/>
    <n v="2"/>
    <n v="4"/>
    <n v="2"/>
    <n v="1"/>
    <n v="1"/>
    <n v="4"/>
    <n v="2"/>
    <n v="3"/>
    <n v="3"/>
    <n v="3"/>
    <n v="3"/>
    <n v="2"/>
    <n v="3"/>
    <n v="4"/>
    <n v="2"/>
    <n v="2"/>
    <n v="2"/>
    <n v="1"/>
    <n v="1"/>
    <n v="2"/>
    <n v="1"/>
    <n v="1"/>
    <n v="2"/>
    <n v="2"/>
    <n v="1"/>
    <n v="1"/>
    <s v="Getting worse"/>
    <s v="Getting worse"/>
    <s v="Getting worse"/>
    <s v="Unchanged"/>
    <s v="Unchanged"/>
    <s v="Getting better"/>
    <s v="Unchanged"/>
    <s v="Unchanged"/>
    <s v="Unchanged"/>
    <s v="Getting better"/>
    <s v="Getting worse"/>
    <s v="Unchanged"/>
    <s v="Road network"/>
    <s v="Proper road network"/>
    <m/>
    <n v="2.3333333333333335"/>
    <s v="Dissatisfied"/>
    <n v="2.6666666666666665"/>
    <s v="Neutral"/>
    <n v="2.6"/>
    <s v="Neutral"/>
    <n v="1.2"/>
    <s v="Very Dissatisfied"/>
    <n v="1.5"/>
    <s v="Very Dissatisfied"/>
  </r>
  <r>
    <s v="South Kolkata, Behala"/>
    <x v="0"/>
    <n v="24"/>
    <s v="Male"/>
    <s v="Hindu"/>
    <s v="General"/>
    <s v="More than 10 year"/>
    <s v="Employed in Private sector"/>
    <s v="College Graduate"/>
    <n v="4"/>
    <x v="0"/>
    <s v="No"/>
    <s v="Father-son"/>
    <n v="4"/>
    <n v="3"/>
    <n v="3"/>
    <n v="3"/>
    <n v="2"/>
    <n v="3"/>
    <n v="3"/>
    <n v="3"/>
    <n v="2"/>
    <n v="2"/>
    <n v="3"/>
    <n v="3"/>
    <n v="3"/>
    <n v="2"/>
    <n v="2"/>
    <n v="3"/>
    <n v="3"/>
    <n v="2"/>
    <n v="2"/>
    <n v="2"/>
    <n v="3"/>
    <n v="3"/>
    <n v="3"/>
    <n v="3"/>
    <n v="3"/>
    <n v="2"/>
    <s v="Getting worse"/>
    <s v="Getting worse"/>
    <s v="Getting worse"/>
    <s v="Unchanged"/>
    <s v="Unchanged"/>
    <s v="Unchanged"/>
    <s v="Unchanged"/>
    <s v="Getting better"/>
    <s v="Getting better"/>
    <s v="Getting better"/>
    <s v="Unchanged"/>
    <s v="Getting better"/>
    <s v="None"/>
    <s v="None"/>
    <s v="None"/>
    <n v="3"/>
    <s v="Neutral"/>
    <n v="2.6666666666666665"/>
    <s v="Neutral"/>
    <n v="2.6"/>
    <s v="Neutral"/>
    <n v="2.4"/>
    <s v="Dissatisfied"/>
    <n v="2.75"/>
    <s v="Neutral"/>
  </r>
  <r>
    <s v="South Kolkata "/>
    <x v="0"/>
    <n v="20"/>
    <s v="Female"/>
    <s v="Hindu"/>
    <s v="General"/>
    <s v="More than 10 year"/>
    <s v="Student"/>
    <s v="Secondary School"/>
    <n v="3"/>
    <x v="2"/>
    <s v="No"/>
    <s v="Father "/>
    <n v="4"/>
    <n v="3"/>
    <n v="3"/>
    <n v="4"/>
    <n v="4"/>
    <n v="4"/>
    <n v="4"/>
    <n v="4"/>
    <n v="4"/>
    <n v="4"/>
    <n v="3"/>
    <n v="4"/>
    <n v="3"/>
    <n v="4"/>
    <n v="3"/>
    <n v="3"/>
    <n v="4"/>
    <n v="3"/>
    <n v="3"/>
    <n v="4"/>
    <n v="3"/>
    <n v="3"/>
    <n v="4"/>
    <n v="3"/>
    <n v="3"/>
    <n v="3"/>
    <s v="Getting better"/>
    <s v="Unchanged"/>
    <s v="Unchanged"/>
    <s v="Getting better"/>
    <s v="Unchanged"/>
    <s v="Unchanged"/>
    <s v="Getting worse"/>
    <s v="Getting better"/>
    <s v="Getting better"/>
    <s v="Getting better"/>
    <s v="Unchanged"/>
    <s v="Unchanged"/>
    <s v="Too much chaos"/>
    <s v="markets"/>
    <s v="no"/>
    <n v="3.6666666666666665"/>
    <s v="Satisfied"/>
    <n v="3.8333333333333335"/>
    <s v="Satisfied"/>
    <n v="3.4"/>
    <s v="Satisfied"/>
    <n v="3.2"/>
    <s v="Neutral"/>
    <n v="3.25"/>
    <s v="Neutral"/>
  </r>
  <r>
    <s v="North Kolkata, Fariapukur "/>
    <x v="0"/>
    <n v="19"/>
    <s v="Male"/>
    <s v="Hindu"/>
    <s v="General"/>
    <s v="More than 10 year"/>
    <s v="Student"/>
    <s v="Secondary School"/>
    <n v="5"/>
    <x v="3"/>
    <s v="No"/>
    <s v="Grandson"/>
    <n v="4"/>
    <n v="3"/>
    <n v="3"/>
    <n v="4"/>
    <n v="5"/>
    <n v="5"/>
    <n v="5"/>
    <n v="2"/>
    <n v="2"/>
    <n v="4"/>
    <n v="3"/>
    <n v="2"/>
    <n v="4"/>
    <n v="5"/>
    <n v="4"/>
    <n v="3"/>
    <n v="3"/>
    <n v="2"/>
    <n v="1"/>
    <n v="4"/>
    <n v="2"/>
    <n v="2"/>
    <n v="3"/>
    <n v="2"/>
    <n v="3"/>
    <n v="3"/>
    <s v="Unchanged"/>
    <s v="Getting worse"/>
    <s v="Getting better"/>
    <s v="Getting better"/>
    <s v="Getting better"/>
    <s v="Getting better"/>
    <s v="Unchanged"/>
    <s v="Unchanged"/>
    <s v="Unchanged"/>
    <s v="Getting better"/>
    <s v="Unchanged"/>
    <s v="Unchanged"/>
    <s v="Disease management such as dengue an malaria"/>
    <m/>
    <m/>
    <n v="4"/>
    <s v="Satisfied"/>
    <n v="3"/>
    <s v="Neutral"/>
    <n v="3.8"/>
    <s v="Satisfied"/>
    <n v="2.2000000000000002"/>
    <s v="Dissatisfied"/>
    <n v="2.75"/>
    <s v="Neutral"/>
  </r>
  <r>
    <s v="South Kolkata, Behala "/>
    <x v="0"/>
    <n v="22"/>
    <s v="Male"/>
    <s v="Hindu"/>
    <s v="General"/>
    <s v="More than 10 year"/>
    <s v="Student"/>
    <s v="Postgraduate or Higher"/>
    <n v="3"/>
    <x v="2"/>
    <s v="No"/>
    <s v="Mother"/>
    <n v="5"/>
    <n v="3"/>
    <n v="3"/>
    <n v="3"/>
    <n v="4"/>
    <n v="5"/>
    <n v="4"/>
    <n v="2"/>
    <n v="3"/>
    <n v="4"/>
    <n v="4"/>
    <n v="4"/>
    <n v="2"/>
    <n v="4"/>
    <n v="2"/>
    <n v="1"/>
    <n v="3"/>
    <n v="3"/>
    <n v="2"/>
    <n v="4"/>
    <n v="4"/>
    <n v="2"/>
    <n v="3"/>
    <n v="3"/>
    <n v="2"/>
    <n v="1"/>
    <s v="Unchanged"/>
    <s v="Getting better"/>
    <s v="Unchanged"/>
    <s v="Getting better"/>
    <s v="Unchanged"/>
    <s v="Getting worse"/>
    <s v="Getting worse"/>
    <s v="Unchanged"/>
    <s v="Unchanged"/>
    <s v="Getting better"/>
    <s v="Unchanged"/>
    <s v="Getting better"/>
    <m/>
    <m/>
    <m/>
    <n v="3.8333333333333335"/>
    <s v="Satisfied"/>
    <n v="3.5"/>
    <s v="Satisfied"/>
    <n v="2.4"/>
    <s v="Dissatisfied"/>
    <n v="3"/>
    <s v="Neutral"/>
    <n v="2.25"/>
    <s v="Dissatisfied"/>
  </r>
  <r>
    <s v="South Kolkata, Behala Chowrasta "/>
    <x v="0"/>
    <n v="22"/>
    <s v="Female"/>
    <s v="Hindu"/>
    <s v="General"/>
    <s v="More than 10 year"/>
    <s v="Student"/>
    <s v="Postgraduate or Higher"/>
    <n v="15"/>
    <x v="2"/>
    <s v="No"/>
    <s v="Daughter"/>
    <n v="4"/>
    <n v="5"/>
    <n v="4"/>
    <n v="4"/>
    <n v="3"/>
    <n v="4"/>
    <n v="5"/>
    <n v="5"/>
    <n v="4"/>
    <n v="4"/>
    <n v="4"/>
    <n v="5"/>
    <n v="5"/>
    <n v="5"/>
    <n v="3"/>
    <n v="5"/>
    <n v="5"/>
    <n v="2"/>
    <n v="3"/>
    <n v="5"/>
    <n v="3"/>
    <n v="4"/>
    <n v="3"/>
    <n v="3"/>
    <n v="3"/>
    <n v="3"/>
    <s v="Getting better"/>
    <s v="Getting better"/>
    <s v="Getting better"/>
    <s v="Getting better"/>
    <s v="Unchanged"/>
    <s v="Getting better"/>
    <s v="Getting better"/>
    <s v="Getting better"/>
    <s v="Unchanged"/>
    <s v="Getting better"/>
    <s v="Unchanged"/>
    <s v="Unchanged"/>
    <m/>
    <m/>
    <m/>
    <n v="4"/>
    <s v="Satisfied"/>
    <n v="4.5"/>
    <s v="Very Satisfied"/>
    <n v="4.5999999999999996"/>
    <s v="Very Satisfied"/>
    <n v="3.4"/>
    <s v="Satisfied"/>
    <n v="3"/>
    <s v="Neutral"/>
  </r>
  <r>
    <s v="South Kolkata, Southern Avenue "/>
    <x v="0"/>
    <n v="19"/>
    <s v="Male"/>
    <s v="Hindu"/>
    <s v="General"/>
    <s v="More than 10 year"/>
    <s v="Student"/>
    <s v="Secondary School"/>
    <n v="3"/>
    <x v="3"/>
    <s v="No"/>
    <s v="Son "/>
    <n v="5"/>
    <n v="4"/>
    <n v="1"/>
    <n v="3"/>
    <n v="3"/>
    <n v="4"/>
    <n v="5"/>
    <n v="3"/>
    <n v="4"/>
    <n v="5"/>
    <n v="4"/>
    <n v="3"/>
    <n v="4"/>
    <n v="5"/>
    <n v="4"/>
    <n v="3"/>
    <n v="3"/>
    <n v="2"/>
    <n v="3"/>
    <n v="1"/>
    <n v="3"/>
    <n v="2"/>
    <n v="3"/>
    <n v="3"/>
    <n v="3"/>
    <n v="4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Multiple people living below the poverty line"/>
    <s v="Providing shelter and food to these impoverished people "/>
    <m/>
    <n v="3.3333333333333335"/>
    <s v="Neutral"/>
    <n v="4"/>
    <s v="Satisfied"/>
    <n v="3.8"/>
    <s v="Satisfied"/>
    <n v="2.2000000000000002"/>
    <s v="Dissatisfied"/>
    <n v="3.25"/>
    <s v="Neutral"/>
  </r>
  <r>
    <s v="North Kolkata, Shyampukur"/>
    <x v="0"/>
    <n v="27"/>
    <s v="Female"/>
    <s v="Hindu"/>
    <s v="General"/>
    <s v="More than 10 year"/>
    <s v="Employed in Private sector"/>
    <s v="Postgraduate or Higher"/>
    <n v="4"/>
    <x v="1"/>
    <s v="No"/>
    <s v="Daughter "/>
    <n v="3"/>
    <n v="4"/>
    <n v="4"/>
    <n v="3"/>
    <n v="2"/>
    <n v="4"/>
    <n v="4"/>
    <n v="2"/>
    <n v="1"/>
    <n v="4"/>
    <n v="3"/>
    <n v="2"/>
    <n v="2"/>
    <n v="5"/>
    <n v="4"/>
    <n v="1"/>
    <n v="4"/>
    <n v="1"/>
    <n v="2"/>
    <n v="4"/>
    <n v="1"/>
    <n v="2"/>
    <n v="2"/>
    <n v="1"/>
    <n v="1"/>
    <n v="2"/>
    <s v="Getting better"/>
    <s v="Unchanged"/>
    <s v="Unchanged"/>
    <s v="Getting better"/>
    <s v="Unchanged"/>
    <s v="Getting better"/>
    <s v="Unchanged"/>
    <s v="Unchanged"/>
    <s v="Getting worse"/>
    <s v="Getting better"/>
    <s v="Unchanged"/>
    <s v="Unchanged"/>
    <m/>
    <m/>
    <m/>
    <n v="3.3333333333333335"/>
    <s v="Neutral"/>
    <n v="2.6666666666666665"/>
    <s v="Neutral"/>
    <n v="3.2"/>
    <s v="Neutral"/>
    <n v="2"/>
    <s v="Dissatisfied"/>
    <n v="1.5"/>
    <s v="Very Dissatisfied"/>
  </r>
  <r>
    <s v="South Kolkata, Safuipara"/>
    <x v="0"/>
    <n v="25"/>
    <s v="Female"/>
    <s v="Hindu"/>
    <s v="SC"/>
    <s v="More than 10 year"/>
    <s v="Student"/>
    <s v="Postgraduate or Higher"/>
    <n v="4"/>
    <x v="1"/>
    <s v="No"/>
    <s v="Father-Daughter"/>
    <n v="5"/>
    <n v="5"/>
    <n v="4"/>
    <n v="4"/>
    <n v="5"/>
    <n v="4"/>
    <n v="3"/>
    <n v="4"/>
    <n v="4"/>
    <n v="4"/>
    <n v="2"/>
    <n v="3"/>
    <n v="3"/>
    <n v="5"/>
    <n v="5"/>
    <n v="2"/>
    <n v="3"/>
    <n v="3"/>
    <n v="1"/>
    <n v="5"/>
    <n v="2"/>
    <n v="4"/>
    <n v="3"/>
    <n v="2"/>
    <n v="3"/>
    <n v="4"/>
    <s v="Getting better"/>
    <s v="Unchanged"/>
    <s v="Getting better"/>
    <s v="Getting better"/>
    <s v="Getting better"/>
    <s v="Getting better"/>
    <s v="Getting better"/>
    <s v="Unchanged"/>
    <s v="Getting worse"/>
    <s v="Getting better"/>
    <s v="Unchanged"/>
    <s v="Unchanged"/>
    <s v="Healthcare Facilities, more recreational grounds"/>
    <m/>
    <m/>
    <n v="4.5"/>
    <s v="Very Satisfied"/>
    <n v="3.3333333333333335"/>
    <s v="Neutral"/>
    <n v="3.6"/>
    <s v="Satisfied"/>
    <n v="3"/>
    <s v="Neutral"/>
    <n v="3"/>
    <s v="Neutral"/>
  </r>
  <r>
    <s v="South Kolkata, Behala"/>
    <x v="0"/>
    <n v="22"/>
    <s v="Female"/>
    <s v="Muslim"/>
    <s v="General"/>
    <s v="More than 10 year"/>
    <s v="Student"/>
    <s v="College Graduate"/>
    <n v="4"/>
    <x v="1"/>
    <s v="No"/>
    <s v="Daughter"/>
    <n v="4"/>
    <n v="1"/>
    <n v="2"/>
    <n v="1"/>
    <n v="2"/>
    <n v="4"/>
    <n v="3"/>
    <n v="3"/>
    <n v="4"/>
    <n v="3"/>
    <n v="2"/>
    <n v="4"/>
    <n v="4"/>
    <n v="2"/>
    <n v="1"/>
    <n v="2"/>
    <n v="3"/>
    <n v="1"/>
    <n v="2"/>
    <n v="1"/>
    <n v="2"/>
    <n v="1"/>
    <n v="2"/>
    <n v="1"/>
    <n v="3"/>
    <n v="1"/>
    <s v="Getting better"/>
    <s v="Unchanged"/>
    <s v="Getting better"/>
    <s v="Getting better"/>
    <s v="Getting better"/>
    <s v="Unchanged"/>
    <s v="Getting worse"/>
    <s v="Unchanged"/>
    <s v="Unchanged"/>
    <s v="Getting better"/>
    <s v="Unchanged"/>
    <s v="Getting worse"/>
    <s v="Water logging, Drainage system"/>
    <s v="Roads to widen, better sanitation maintenance"/>
    <m/>
    <n v="2.3333333333333335"/>
    <s v="Dissatisfied"/>
    <n v="3.1666666666666665"/>
    <s v="Neutral"/>
    <n v="2.4"/>
    <s v="Dissatisfied"/>
    <n v="1.4"/>
    <s v="Very Dissatisfied"/>
    <n v="1.75"/>
    <s v="Very Dissatisfied"/>
  </r>
  <r>
    <s v="North Kolkata"/>
    <x v="0"/>
    <n v="33"/>
    <s v="Male"/>
    <s v="Hindu"/>
    <s v="General"/>
    <s v="More than 10 year"/>
    <s v="Self-employed"/>
    <s v="College Graduate"/>
    <n v="2"/>
    <x v="3"/>
    <s v="Yes"/>
    <s v="--"/>
    <n v="5"/>
    <n v="1"/>
    <n v="2"/>
    <n v="1"/>
    <n v="2"/>
    <n v="4"/>
    <n v="2"/>
    <n v="2"/>
    <n v="3"/>
    <n v="4"/>
    <n v="3"/>
    <n v="2"/>
    <n v="1"/>
    <n v="5"/>
    <n v="2"/>
    <n v="2"/>
    <n v="4"/>
    <n v="2"/>
    <n v="1"/>
    <n v="1"/>
    <n v="3"/>
    <n v="3"/>
    <n v="3"/>
    <n v="2"/>
    <n v="2"/>
    <n v="2"/>
    <s v="Getting better"/>
    <s v="Unchanged"/>
    <s v="Getting better"/>
    <s v="Getting better"/>
    <s v="Getting better"/>
    <s v="Getting worse"/>
    <s v="Getting worse"/>
    <s v="Getting better"/>
    <s v="Getting better"/>
    <s v="Unchanged"/>
    <s v="Getting worse"/>
    <s v="Getting worse"/>
    <s v="Waste management and water logging issues"/>
    <s v="Health care facilities and better road and footpath surface."/>
    <s v="Increase public awareness regarding solid waste management. The streets and lanes are dirty every time."/>
    <n v="2.5"/>
    <s v="Dissatisfied"/>
    <n v="2.6666666666666665"/>
    <s v="Neutral"/>
    <n v="2.8"/>
    <s v="Neutral"/>
    <n v="2"/>
    <s v="Dissatisfied"/>
    <n v="2.25"/>
    <s v="Dissatisfied"/>
  </r>
  <r>
    <s v="North Kolkata, Shyambazar "/>
    <x v="0"/>
    <n v="25"/>
    <s v="Male"/>
    <s v="Hindu"/>
    <s v="General"/>
    <s v="More than 10 year"/>
    <s v="Student"/>
    <s v="Postgraduate or Higher"/>
    <n v="4"/>
    <x v="3"/>
    <s v="No"/>
    <s v="Father"/>
    <n v="4"/>
    <n v="5"/>
    <n v="2"/>
    <n v="4"/>
    <n v="5"/>
    <n v="5"/>
    <n v="2"/>
    <n v="3"/>
    <n v="4"/>
    <n v="2"/>
    <n v="3"/>
    <n v="2"/>
    <n v="3"/>
    <n v="4"/>
    <n v="2"/>
    <n v="3"/>
    <n v="3"/>
    <n v="2"/>
    <n v="2"/>
    <n v="2"/>
    <n v="1"/>
    <n v="2"/>
    <n v="3"/>
    <n v="2"/>
    <n v="1"/>
    <n v="1"/>
    <s v="Getting better"/>
    <s v="Getting better"/>
    <s v="Getting better"/>
    <s v="Getting better"/>
    <s v="Getting better"/>
    <s v="Getting better"/>
    <s v="Unchanged"/>
    <s v="Getting better"/>
    <s v="Unchanged"/>
    <s v="Getting better"/>
    <s v="Unchanged"/>
    <s v="Unchanged"/>
    <m/>
    <m/>
    <m/>
    <n v="4.166666666666667"/>
    <s v="Satisfied"/>
    <n v="2.6666666666666665"/>
    <s v="Neutral"/>
    <n v="3"/>
    <s v="Neutral"/>
    <n v="1.8"/>
    <s v="Dissatisfied"/>
    <n v="1.75"/>
    <s v="Very Dissatisfied"/>
  </r>
  <r>
    <s v="South Kolkata, Tangra"/>
    <x v="0"/>
    <n v="28"/>
    <s v="Female"/>
    <s v="Hindu"/>
    <s v="General"/>
    <s v="1-5 year"/>
    <s v="Employed in Private sector"/>
    <s v="College Graduate"/>
    <n v="6"/>
    <x v="2"/>
    <s v="No"/>
    <s v="Father in law"/>
    <n v="4"/>
    <n v="4"/>
    <n v="3"/>
    <n v="3"/>
    <n v="4"/>
    <n v="4"/>
    <n v="4"/>
    <n v="3"/>
    <n v="4"/>
    <n v="4"/>
    <n v="4"/>
    <n v="3"/>
    <n v="3"/>
    <n v="4"/>
    <n v="4"/>
    <n v="3"/>
    <n v="3"/>
    <n v="2"/>
    <n v="3"/>
    <n v="3"/>
    <n v="3"/>
    <n v="2"/>
    <n v="3"/>
    <n v="3"/>
    <n v="3"/>
    <n v="3"/>
    <s v="Getting worse"/>
    <s v="Unchanged"/>
    <s v="Unchanged"/>
    <s v="Unchanged"/>
    <s v="Unchanged"/>
    <s v="Unchanged"/>
    <s v="Unchanged"/>
    <s v="Unchanged"/>
    <s v="Unchanged"/>
    <s v="Getting better"/>
    <s v="Unchanged"/>
    <s v="Unchanged"/>
    <s v="Pollution "/>
    <s v="Plantation"/>
    <s v="Increase cleanliness and increase awareness among unprivileged areas"/>
    <n v="3.6666666666666665"/>
    <s v="Satisfied"/>
    <n v="3.6666666666666665"/>
    <s v="Satisfied"/>
    <n v="3.4"/>
    <s v="Satisfied"/>
    <n v="2.6"/>
    <s v="Neutral"/>
    <n v="3"/>
    <s v="Neutral"/>
  </r>
  <r>
    <s v="North Kolkata, Girish Park "/>
    <x v="0"/>
    <n v="31"/>
    <s v="Female"/>
    <s v="Hindu"/>
    <s v="General"/>
    <s v="1-5 year"/>
    <s v="Homemaker  "/>
    <s v="College Graduate"/>
    <n v="4"/>
    <x v="3"/>
    <s v="No"/>
    <s v="Wife"/>
    <n v="5"/>
    <n v="2"/>
    <n v="3"/>
    <n v="1"/>
    <n v="3"/>
    <n v="5"/>
    <n v="2"/>
    <n v="4"/>
    <n v="4"/>
    <n v="3"/>
    <n v="3"/>
    <n v="2"/>
    <n v="4"/>
    <n v="2"/>
    <n v="4"/>
    <n v="3"/>
    <n v="2"/>
    <n v="2"/>
    <n v="4"/>
    <n v="5"/>
    <n v="2"/>
    <n v="5"/>
    <n v="5"/>
    <n v="4"/>
    <n v="5"/>
    <n v="5"/>
    <s v="Getting worse"/>
    <s v="Unchanged"/>
    <s v="Getting better"/>
    <s v="Getting better"/>
    <s v="Getting better"/>
    <s v="Getting worse"/>
    <s v="Getting worse"/>
    <s v="Unchanged"/>
    <s v="Unchanged"/>
    <s v="Getting better"/>
    <s v="Unchanged"/>
    <s v="Getting worse"/>
    <s v="Water logging, domestic waste disposal, pest management"/>
    <s v="Waste management awareness program"/>
    <s v="Timely fumigation and pest control. "/>
    <n v="3.1666666666666665"/>
    <s v="Neutral"/>
    <n v="3"/>
    <s v="Neutral"/>
    <n v="3"/>
    <s v="Neutral"/>
    <n v="3.6"/>
    <s v="Satisfied"/>
    <n v="4.75"/>
    <s v="Very Satisfied"/>
  </r>
  <r>
    <s v="South Kolkata, Santoshpur"/>
    <x v="0"/>
    <n v="24"/>
    <s v="Female"/>
    <s v="Hindu"/>
    <s v="General"/>
    <s v="More than 10 year"/>
    <s v="Student"/>
    <s v="Postgraduate or Higher"/>
    <n v="4"/>
    <x v="1"/>
    <s v="No"/>
    <s v="Daughter "/>
    <n v="5"/>
    <n v="4"/>
    <n v="2"/>
    <n v="4"/>
    <n v="4"/>
    <n v="5"/>
    <n v="2"/>
    <n v="4"/>
    <n v="3"/>
    <n v="4"/>
    <n v="4"/>
    <n v="3"/>
    <n v="4"/>
    <n v="3"/>
    <n v="3"/>
    <n v="4"/>
    <n v="3"/>
    <n v="3"/>
    <n v="3"/>
    <n v="5"/>
    <n v="3"/>
    <n v="4"/>
    <n v="3"/>
    <n v="3"/>
    <n v="3"/>
    <n v="4"/>
    <s v="Unchanged"/>
    <s v="Unchanged"/>
    <s v="Getting better"/>
    <s v="Getting better"/>
    <s v="Getting better"/>
    <s v="Getting better"/>
    <s v="Getting better"/>
    <s v="Getting better"/>
    <s v="Unchanged"/>
    <s v="Getting better"/>
    <s v="Unchanged"/>
    <s v="Getting better"/>
    <s v="It is more or less fine. Clinics and hospitals need to incorporated."/>
    <s v="N.A."/>
    <s v="N.A."/>
    <n v="4"/>
    <s v="Satisfied"/>
    <n v="3.3333333333333335"/>
    <s v="Neutral"/>
    <n v="3.4"/>
    <s v="Satisfied"/>
    <n v="3.6"/>
    <s v="Satisfied"/>
    <n v="3.25"/>
    <s v="Neutral"/>
  </r>
  <r>
    <s v="North Kolkata, Maniktala"/>
    <x v="0"/>
    <n v="40"/>
    <s v="Male"/>
    <s v="Hindu"/>
    <s v="General"/>
    <s v="More than 10 year"/>
    <s v="Employed in Government sector"/>
    <s v="College Graduate"/>
    <n v="5"/>
    <x v="3"/>
    <s v="No"/>
    <s v="son"/>
    <n v="1"/>
    <n v="3"/>
    <n v="3"/>
    <n v="3"/>
    <n v="4"/>
    <n v="5"/>
    <n v="5"/>
    <n v="4"/>
    <n v="5"/>
    <n v="5"/>
    <n v="4"/>
    <n v="2"/>
    <n v="3"/>
    <n v="5"/>
    <n v="2"/>
    <n v="3"/>
    <n v="4"/>
    <n v="2"/>
    <n v="3"/>
    <n v="5"/>
    <n v="3"/>
    <n v="2"/>
    <n v="4"/>
    <n v="4"/>
    <n v="3"/>
    <n v="3"/>
    <s v="Getting worse"/>
    <s v="Getting better"/>
    <s v="Getting better"/>
    <s v="Getting better"/>
    <s v="Getting worse"/>
    <s v="Getting better"/>
    <s v="Getting better"/>
    <s v="Unchanged"/>
    <s v="Getting better"/>
    <s v="Getting worse"/>
    <s v="Unchanged"/>
    <s v="Unchanged"/>
    <s v="Car parked in the road causing road congestion."/>
    <s v="Tree plantation and ensuring 24*7 water sully."/>
    <s v="NA"/>
    <n v="3.1666666666666665"/>
    <s v="Neutral"/>
    <n v="4.166666666666667"/>
    <s v="Satisfied"/>
    <n v="3.4"/>
    <s v="Satisfied"/>
    <n v="3"/>
    <s v="Neutral"/>
    <n v="3.5"/>
    <s v="Satisfied"/>
  </r>
  <r>
    <s v="South Kolkata, Deshapriya Park"/>
    <x v="0"/>
    <n v="27"/>
    <s v="Male"/>
    <s v="Hindu"/>
    <s v="SC"/>
    <s v="6-10 year"/>
    <s v="Student"/>
    <s v="Postgraduate or Higher"/>
    <n v="3"/>
    <x v="1"/>
    <s v="No"/>
    <s v="Mother"/>
    <n v="5"/>
    <n v="2"/>
    <n v="2"/>
    <n v="3"/>
    <n v="2"/>
    <n v="5"/>
    <n v="2"/>
    <n v="2"/>
    <n v="3"/>
    <n v="4"/>
    <n v="1"/>
    <n v="3"/>
    <n v="2"/>
    <n v="5"/>
    <n v="3"/>
    <n v="2"/>
    <n v="3"/>
    <n v="2"/>
    <n v="2"/>
    <n v="3"/>
    <n v="2"/>
    <n v="2"/>
    <n v="1"/>
    <n v="4"/>
    <n v="2"/>
    <n v="2"/>
    <s v="Unchanged"/>
    <s v="Getting better"/>
    <s v="Getting better"/>
    <s v="Getting better"/>
    <s v="Getting better"/>
    <s v="Unchanged"/>
    <s v="Getting better"/>
    <s v="Getting better"/>
    <s v="Getting better"/>
    <s v="Getting better"/>
    <s v="Getting better"/>
    <s v="Getting better"/>
    <s v="Garbage management "/>
    <s v="Water ATM"/>
    <s v="Better road network specially bus service "/>
    <n v="3.1666666666666665"/>
    <s v="Neutral"/>
    <n v="2.5"/>
    <s v="Dissatisfied"/>
    <n v="3"/>
    <s v="Neutral"/>
    <n v="2.2000000000000002"/>
    <s v="Dissatisfied"/>
    <n v="2.25"/>
    <s v="Dissatisfied"/>
  </r>
  <r>
    <s v="South Kolkata Bidhanpally, Garia"/>
    <x v="0"/>
    <n v="25"/>
    <s v="Male"/>
    <s v="Christian"/>
    <s v="General"/>
    <s v="More than 10 year"/>
    <s v="Employed in Private sector"/>
    <s v="College Graduate"/>
    <n v="2"/>
    <x v="1"/>
    <s v="Yes"/>
    <s v="--"/>
    <n v="4"/>
    <n v="3"/>
    <n v="1"/>
    <n v="3"/>
    <n v="3"/>
    <n v="5"/>
    <n v="3"/>
    <n v="3"/>
    <n v="3"/>
    <n v="3"/>
    <n v="2"/>
    <n v="2"/>
    <n v="4"/>
    <n v="5"/>
    <n v="2"/>
    <n v="1"/>
    <n v="3"/>
    <n v="2"/>
    <n v="1"/>
    <n v="2"/>
    <n v="1"/>
    <n v="1"/>
    <n v="3"/>
    <n v="1"/>
    <n v="1"/>
    <n v="1"/>
    <s v="Unchanged"/>
    <s v="Unchanged"/>
    <s v="Getting better"/>
    <s v="Getting better"/>
    <s v="Unchanged"/>
    <s v="Getting worse"/>
    <s v="Getting worse"/>
    <s v="Getting better"/>
    <s v="Getting better"/>
    <s v="Getting better"/>
    <s v="Unchanged"/>
    <s v="Getting worse"/>
    <m/>
    <m/>
    <m/>
    <n v="3.1666666666666665"/>
    <s v="Neutral"/>
    <n v="2.6666666666666665"/>
    <s v="Neutral"/>
    <n v="3"/>
    <s v="Neutral"/>
    <n v="1.4"/>
    <s v="Very Dissatisfied"/>
    <n v="1.5"/>
    <s v="Very Dissatisfied"/>
  </r>
  <r>
    <s v="South Kolkata, Ramgarh "/>
    <x v="0"/>
    <n v="19"/>
    <s v="Female"/>
    <s v="Hindu"/>
    <s v="General"/>
    <s v="More than 10 year"/>
    <s v="Student"/>
    <s v="Secondary School"/>
    <n v="5"/>
    <x v="3"/>
    <s v="No"/>
    <s v="Daughter"/>
    <n v="5"/>
    <n v="3"/>
    <n v="2"/>
    <n v="3"/>
    <n v="3"/>
    <n v="4"/>
    <n v="4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s v="Unchanged"/>
    <s v="Unchanged"/>
    <s v="Unchanged"/>
    <s v="Getting better"/>
    <s v="Getting better"/>
    <s v="Getting better"/>
    <s v="Getting better"/>
    <s v="Unchanged"/>
    <s v="Unchanged"/>
    <s v="Getting better"/>
    <s v="Unchanged"/>
    <s v="Unchanged"/>
    <s v="Nil"/>
    <s v="Nil"/>
    <s v="Nil"/>
    <n v="3.3333333333333335"/>
    <s v="Neutral"/>
    <n v="3.3333333333333335"/>
    <s v="Neutral"/>
    <n v="3"/>
    <s v="Neutral"/>
    <n v="3"/>
    <s v="Neutral"/>
    <n v="3"/>
    <s v="Neutral"/>
  </r>
  <r>
    <s v="South Kolkata, Behala "/>
    <x v="0"/>
    <n v="50"/>
    <s v="Female"/>
    <s v="Hindu"/>
    <s v="General"/>
    <s v="More than 10 year"/>
    <s v="Employed in Government sector"/>
    <s v="Postgraduate or Higher"/>
    <n v="4"/>
    <x v="3"/>
    <s v="No"/>
    <s v="Father in law"/>
    <n v="5"/>
    <n v="4"/>
    <n v="3"/>
    <n v="4"/>
    <n v="3"/>
    <n v="5"/>
    <n v="4"/>
    <n v="4"/>
    <n v="3"/>
    <n v="4"/>
    <n v="4"/>
    <n v="2"/>
    <n v="2"/>
    <n v="3"/>
    <n v="3"/>
    <n v="1"/>
    <n v="4"/>
    <n v="2"/>
    <n v="2"/>
    <n v="4"/>
    <n v="2"/>
    <n v="2"/>
    <n v="3"/>
    <n v="4"/>
    <n v="3"/>
    <n v="3"/>
    <s v="Unchanged"/>
    <s v="Getting better"/>
    <s v="Unchanged"/>
    <s v="Getting better"/>
    <s v="Getting better"/>
    <s v="Getting better"/>
    <s v="Getting better"/>
    <s v="Unchanged"/>
    <s v="Unchanged"/>
    <s v="Getting better"/>
    <s v="Getting better"/>
    <s v="Getting better"/>
    <m/>
    <m/>
    <m/>
    <n v="4"/>
    <s v="Satisfied"/>
    <n v="3.5"/>
    <s v="Satisfied"/>
    <n v="2.6"/>
    <s v="Neutral"/>
    <n v="2.4"/>
    <s v="Dissatisfied"/>
    <n v="3.25"/>
    <s v="Neutral"/>
  </r>
  <r>
    <s v="South Kolkata"/>
    <x v="0"/>
    <n v="49"/>
    <s v="Female"/>
    <s v="Hindu"/>
    <s v="General"/>
    <s v="More than 10 year"/>
    <s v="Employed in Private sector"/>
    <s v="College Graduate"/>
    <n v="5"/>
    <x v="3"/>
    <s v="No"/>
    <s v="Wife"/>
    <n v="3"/>
    <n v="3"/>
    <n v="2"/>
    <n v="3"/>
    <n v="3"/>
    <n v="4"/>
    <n v="2"/>
    <n v="2"/>
    <n v="3"/>
    <n v="3"/>
    <n v="3"/>
    <n v="3"/>
    <n v="2"/>
    <n v="2"/>
    <n v="3"/>
    <n v="3"/>
    <n v="2"/>
    <n v="2"/>
    <n v="2"/>
    <n v="2"/>
    <n v="2"/>
    <n v="2"/>
    <n v="3"/>
    <n v="2"/>
    <n v="2"/>
    <n v="2"/>
    <s v="Getting worse"/>
    <s v="Getting worse"/>
    <s v="Getting worse"/>
    <s v="Getting better"/>
    <s v="Getting worse"/>
    <s v="Unchanged"/>
    <s v="Getting worse"/>
    <s v="Getting better"/>
    <s v="Getting better"/>
    <s v="Getting better"/>
    <s v="Unchanged"/>
    <s v="Unchanged"/>
    <m/>
    <m/>
    <m/>
    <n v="3"/>
    <s v="Neutral"/>
    <n v="2.6666666666666665"/>
    <s v="Neutral"/>
    <n v="2.4"/>
    <s v="Dissatisfied"/>
    <n v="2"/>
    <s v="Dissatisfied"/>
    <n v="2.25"/>
    <s v="Dissatisfied"/>
  </r>
  <r>
    <s v="North Kolkata, Maniktala "/>
    <x v="0"/>
    <n v="51"/>
    <s v="Female"/>
    <s v="Hindu"/>
    <s v="General"/>
    <s v="More than 10 year"/>
    <s v="Employed in Private sector"/>
    <s v="Postgraduate or Higher"/>
    <n v="4"/>
    <x v="3"/>
    <s v="No"/>
    <s v="--"/>
    <n v="3"/>
    <n v="3"/>
    <n v="2"/>
    <n v="3"/>
    <n v="3"/>
    <n v="3"/>
    <n v="2"/>
    <n v="2"/>
    <n v="2"/>
    <n v="2"/>
    <n v="2"/>
    <n v="1"/>
    <n v="3"/>
    <n v="2"/>
    <n v="2"/>
    <n v="2"/>
    <n v="2"/>
    <n v="1"/>
    <n v="1"/>
    <n v="2"/>
    <n v="1"/>
    <n v="1"/>
    <n v="2"/>
    <n v="2"/>
    <n v="2"/>
    <n v="2"/>
    <s v="Unchanged"/>
    <s v="Getting worse"/>
    <s v="Unchanged"/>
    <s v="Unchanged"/>
    <s v="Unchanged"/>
    <s v="Getting better"/>
    <s v="Unchanged"/>
    <s v="Unchanged"/>
    <s v="Getting worse"/>
    <s v="Unchanged"/>
    <s v="Unchanged"/>
    <s v="Unchanged"/>
    <s v="Dengue and other seasonal diseases control should be more efficient. There should be proper mosquito spray services."/>
    <s v="Tree plantation "/>
    <m/>
    <n v="2.8333333333333335"/>
    <s v="Neutral"/>
    <n v="1.8333333333333333"/>
    <s v="Dissatisfied"/>
    <n v="2.2000000000000002"/>
    <s v="Dissatisfied"/>
    <n v="1.2"/>
    <s v="Very Dissatisfied"/>
    <n v="2"/>
    <s v="Dissatisfied"/>
  </r>
  <r>
    <s v="North Kolkata, Girish Park "/>
    <x v="0"/>
    <n v="51"/>
    <s v="Female"/>
    <s v="Hindu"/>
    <s v="General"/>
    <s v="6-10 year"/>
    <s v="Employed in Government sector"/>
    <s v="Postgraduate or Higher"/>
    <n v="4"/>
    <x v="3"/>
    <s v="No"/>
    <s v="Husband "/>
    <n v="4"/>
    <n v="3"/>
    <n v="4"/>
    <n v="4"/>
    <n v="2"/>
    <n v="4"/>
    <n v="3"/>
    <n v="2"/>
    <n v="2"/>
    <n v="3"/>
    <n v="3"/>
    <n v="3"/>
    <n v="4"/>
    <n v="5"/>
    <n v="4"/>
    <n v="1"/>
    <n v="4"/>
    <n v="2"/>
    <n v="4"/>
    <n v="3"/>
    <n v="4"/>
    <n v="4"/>
    <n v="3"/>
    <n v="2"/>
    <n v="3"/>
    <n v="2"/>
    <s v="Getting better"/>
    <s v="Getting better"/>
    <s v="Getting worse"/>
    <s v="Unchanged"/>
    <s v="Getting worse"/>
    <s v="Unchanged"/>
    <s v="Getting better"/>
    <s v="Getting better"/>
    <s v="Getting better"/>
    <s v="Unchanged"/>
    <s v="Getting better"/>
    <s v="Unchanged"/>
    <s v="Hawker management"/>
    <s v="Reasonable market "/>
    <s v="Review quarterly "/>
    <n v="3.5"/>
    <s v="Satisfied"/>
    <n v="2.6666666666666665"/>
    <s v="Neutral"/>
    <n v="3.6"/>
    <s v="Satisfied"/>
    <n v="3.4"/>
    <s v="Satisfied"/>
    <n v="2.5"/>
    <s v="Dissatisfied"/>
  </r>
  <r>
    <s v="North Kolkata, Bagbazar "/>
    <x v="0"/>
    <n v="21"/>
    <s v="Male"/>
    <s v="Hindu"/>
    <s v="General"/>
    <s v="More than 10 year"/>
    <s v="Student"/>
    <s v="College Graduate"/>
    <n v="4"/>
    <x v="0"/>
    <s v="No"/>
    <s v="Good"/>
    <n v="3"/>
    <n v="1"/>
    <n v="1"/>
    <n v="3"/>
    <n v="1"/>
    <n v="4"/>
    <n v="3"/>
    <n v="3"/>
    <n v="4"/>
    <n v="3"/>
    <n v="2"/>
    <n v="2"/>
    <n v="4"/>
    <n v="5"/>
    <n v="4"/>
    <n v="3"/>
    <n v="2"/>
    <n v="3"/>
    <n v="3"/>
    <n v="3"/>
    <n v="3"/>
    <n v="4"/>
    <n v="4"/>
    <n v="3"/>
    <n v="3"/>
    <n v="3"/>
    <s v="Getting worse"/>
    <s v="Getting better"/>
    <s v="Getting worse"/>
    <s v="Unchanged"/>
    <s v="Unchanged"/>
    <s v="Unchanged"/>
    <s v="Unchanged"/>
    <s v="Getting better"/>
    <s v="Unchanged"/>
    <s v="Getting better"/>
    <s v="Getting worse"/>
    <s v="Unchanged"/>
    <s v="Garbage management "/>
    <s v="Road"/>
    <s v="Road problem "/>
    <n v="2.1666666666666665"/>
    <s v="Dissatisfied"/>
    <n v="2.8333333333333335"/>
    <s v="Neutral"/>
    <n v="3.6"/>
    <s v="Satisfied"/>
    <n v="3.2"/>
    <s v="Neutral"/>
    <n v="3.25"/>
    <s v="Neutral"/>
  </r>
  <r>
    <s v="South Kolkata, Garia "/>
    <x v="0"/>
    <n v="19"/>
    <s v="Female"/>
    <s v="Hindu"/>
    <s v="General"/>
    <s v="More than 10 year"/>
    <s v="Student"/>
    <s v="Secondary School"/>
    <n v="4"/>
    <x v="2"/>
    <s v="No"/>
    <s v="Daughter "/>
    <n v="4"/>
    <n v="3"/>
    <n v="2"/>
    <n v="2"/>
    <n v="3"/>
    <n v="4"/>
    <n v="3"/>
    <n v="3"/>
    <n v="2"/>
    <n v="2"/>
    <n v="3"/>
    <n v="2"/>
    <n v="1"/>
    <n v="3"/>
    <n v="2"/>
    <n v="2"/>
    <n v="3"/>
    <n v="2"/>
    <n v="2"/>
    <n v="2"/>
    <n v="3"/>
    <n v="1"/>
    <n v="3"/>
    <n v="2"/>
    <n v="2"/>
    <n v="2"/>
    <s v="Unchanged"/>
    <s v="Getting better"/>
    <s v="Getting better"/>
    <s v="Unchanged"/>
    <s v="Getting better"/>
    <s v="Unchanged"/>
    <s v="Getting worse"/>
    <s v="Getting better"/>
    <s v="Unchanged"/>
    <s v="Getting better"/>
    <s v="Getting worse"/>
    <s v="Getting worse"/>
    <s v="Water logging and waste management "/>
    <s v="Forestations "/>
    <s v="No "/>
    <n v="3"/>
    <s v="Neutral"/>
    <n v="2.5"/>
    <s v="Dissatisfied"/>
    <n v="2.2000000000000002"/>
    <s v="Dissatisfied"/>
    <n v="2"/>
    <s v="Dissatisfied"/>
    <n v="2.25"/>
    <s v="Dissatisfied"/>
  </r>
  <r>
    <s v="North Kolkata, Garia"/>
    <x v="0"/>
    <n v="19"/>
    <s v="Female"/>
    <s v="Hindu"/>
    <s v="General"/>
    <s v="More than 10 year"/>
    <s v="Student"/>
    <s v="Secondary School"/>
    <n v="3"/>
    <x v="2"/>
    <s v="No"/>
    <s v="Daughter"/>
    <n v="2"/>
    <n v="4"/>
    <n v="2"/>
    <n v="4"/>
    <n v="2"/>
    <n v="2"/>
    <n v="4"/>
    <n v="3"/>
    <n v="3"/>
    <n v="4"/>
    <n v="3"/>
    <n v="3"/>
    <n v="4"/>
    <n v="4"/>
    <n v="3"/>
    <n v="2"/>
    <n v="4"/>
    <n v="2"/>
    <n v="3"/>
    <n v="3"/>
    <n v="3"/>
    <n v="4"/>
    <n v="2"/>
    <n v="3"/>
    <n v="2"/>
    <n v="3"/>
    <s v="Unchanged"/>
    <s v="Getting better"/>
    <s v="Getting worse"/>
    <s v="Unchanged"/>
    <s v="Getting worse"/>
    <s v="Unchanged"/>
    <s v="Unchanged"/>
    <s v="Getting better"/>
    <s v="Unchanged"/>
    <s v="Getting worse"/>
    <s v="Unchanged"/>
    <s v="Unchanged"/>
    <s v="Road renovation, network issues, garbage treatment "/>
    <m/>
    <m/>
    <n v="2.6666666666666665"/>
    <s v="Neutral"/>
    <n v="3.3333333333333335"/>
    <s v="Neutral"/>
    <n v="3.4"/>
    <s v="Satisfied"/>
    <n v="3"/>
    <s v="Neutral"/>
    <n v="2.5"/>
    <s v="Dissatisfied"/>
  </r>
  <r>
    <s v="South Kolkata, Jadavpur"/>
    <x v="0"/>
    <n v="23"/>
    <s v="Male"/>
    <s v="Hindu"/>
    <s v="General"/>
    <s v="Less than 1 year"/>
    <s v="Student"/>
    <s v="College Graduate"/>
    <n v="4"/>
    <x v="1"/>
    <s v="No"/>
    <s v="son"/>
    <n v="3"/>
    <n v="4"/>
    <n v="3"/>
    <n v="3"/>
    <n v="2"/>
    <n v="4"/>
    <n v="4"/>
    <n v="4"/>
    <n v="3"/>
    <n v="3"/>
    <n v="3"/>
    <n v="2"/>
    <n v="2"/>
    <n v="4"/>
    <n v="3"/>
    <n v="2"/>
    <n v="4"/>
    <n v="2"/>
    <n v="2"/>
    <n v="2"/>
    <n v="2"/>
    <n v="2"/>
    <n v="3"/>
    <n v="2"/>
    <n v="2"/>
    <n v="2"/>
    <s v="Unchanged"/>
    <s v="Getting better"/>
    <s v="Getting better"/>
    <s v="Unchanged"/>
    <s v="Unchanged"/>
    <s v="Getting better"/>
    <s v="Getting better"/>
    <s v="Getting better"/>
    <s v="Unchanged"/>
    <s v="Getting better"/>
    <s v="Unchanged"/>
    <s v="Unchanged"/>
    <s v="Excessive Congestion "/>
    <s v="Cleanliness of roads at regular interval"/>
    <s v="Nil"/>
    <n v="3.1666666666666665"/>
    <s v="Neutral"/>
    <n v="3.1666666666666665"/>
    <s v="Neutral"/>
    <n v="3"/>
    <s v="Neutral"/>
    <n v="2"/>
    <s v="Dissatisfied"/>
    <n v="2.25"/>
    <s v="Dissatisfied"/>
  </r>
  <r>
    <s v="South Kolkata, Garia "/>
    <x v="0"/>
    <n v="20"/>
    <s v="Female"/>
    <s v="Hindu"/>
    <s v="General"/>
    <s v="More than 10 year"/>
    <s v="Student"/>
    <s v="College Graduate"/>
    <n v="4"/>
    <x v="2"/>
    <s v="No"/>
    <s v="Daughter"/>
    <n v="3"/>
    <n v="3"/>
    <n v="3"/>
    <n v="3"/>
    <n v="4"/>
    <n v="4"/>
    <n v="4"/>
    <n v="4"/>
    <n v="4"/>
    <n v="4"/>
    <n v="4"/>
    <n v="4"/>
    <n v="3"/>
    <n v="4"/>
    <n v="3"/>
    <n v="4"/>
    <n v="4"/>
    <n v="3"/>
    <n v="3"/>
    <n v="4"/>
    <n v="4"/>
    <n v="4"/>
    <n v="3"/>
    <n v="3"/>
    <n v="3"/>
    <n v="3"/>
    <s v="Unchanged"/>
    <s v="Unchanged"/>
    <s v="Getting worse"/>
    <s v="Unchanged"/>
    <s v="Unchanged"/>
    <s v="Unchanged"/>
    <s v="Getting worse"/>
    <s v="Unchanged"/>
    <s v="Unchanged"/>
    <s v="Unchanged"/>
    <s v="Unchanged"/>
    <s v="Unchanged"/>
    <s v="Struggle to find affordable housing "/>
    <s v="Cleaning public streets and places and sewers"/>
    <s v="Making Urban Local Bodies Financially Independent "/>
    <n v="3.3333333333333335"/>
    <s v="Neutral"/>
    <n v="4"/>
    <s v="Satisfied"/>
    <n v="3.6"/>
    <s v="Satisfied"/>
    <n v="3.6"/>
    <s v="Satisfied"/>
    <n v="3"/>
    <s v="Neutral"/>
  </r>
  <r>
    <s v="South Kolkata, Haltu "/>
    <x v="0"/>
    <n v="40"/>
    <s v="Female"/>
    <s v="Hindu"/>
    <s v="General"/>
    <s v="More than 10 year"/>
    <s v="Self-employed"/>
    <s v="College Graduate"/>
    <n v="3"/>
    <x v="3"/>
    <s v="No"/>
    <s v="Wife "/>
    <n v="5"/>
    <n v="5"/>
    <n v="4"/>
    <n v="4"/>
    <n v="4"/>
    <n v="5"/>
    <n v="5"/>
    <n v="5"/>
    <n v="5"/>
    <n v="5"/>
    <n v="4"/>
    <n v="4"/>
    <n v="5"/>
    <n v="4"/>
    <n v="4"/>
    <n v="3"/>
    <n v="4"/>
    <n v="2"/>
    <n v="1"/>
    <n v="2"/>
    <n v="3"/>
    <n v="4"/>
    <n v="4"/>
    <n v="4"/>
    <n v="2"/>
    <n v="2"/>
    <s v="Getting worse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Water logging , open drinking in area "/>
    <m/>
    <m/>
    <n v="4.5"/>
    <s v="Very Satisfied"/>
    <n v="4.666666666666667"/>
    <s v="Very Satisfied"/>
    <n v="4"/>
    <s v="Satisfied"/>
    <n v="2.4"/>
    <s v="Dissatisfied"/>
    <n v="3"/>
    <s v="Neutral"/>
  </r>
  <r>
    <s v="South Kolkata, Jadavpur "/>
    <x v="0"/>
    <n v="20"/>
    <s v="Female"/>
    <s v="Hindu"/>
    <s v="General"/>
    <s v="More than 10 year"/>
    <s v="Student"/>
    <s v="Secondary School"/>
    <n v="4"/>
    <x v="2"/>
    <s v="No"/>
    <s v="My Father "/>
    <n v="5"/>
    <n v="2"/>
    <n v="2"/>
    <n v="2"/>
    <n v="4"/>
    <n v="5"/>
    <n v="5"/>
    <n v="4"/>
    <n v="4"/>
    <n v="5"/>
    <n v="4"/>
    <n v="3"/>
    <n v="2"/>
    <n v="5"/>
    <n v="3"/>
    <n v="5"/>
    <n v="5"/>
    <n v="3"/>
    <n v="5"/>
    <n v="2"/>
    <n v="2"/>
    <n v="1"/>
    <n v="5"/>
    <n v="5"/>
    <n v="3"/>
    <n v="2"/>
    <s v="Getting better"/>
    <s v="Getting better"/>
    <s v="Getting better"/>
    <s v="Getting better"/>
    <s v="Getting better"/>
    <s v="Getting worse"/>
    <s v="Getting better"/>
    <s v="Getting better"/>
    <s v="Getting better"/>
    <s v="Getting better"/>
    <s v="Unchanged"/>
    <s v="Getting better"/>
    <s v="Drainage infrastructure "/>
    <s v="Housing &amp; Slum Development "/>
    <s v="None "/>
    <n v="3.3333333333333335"/>
    <s v="Neutral"/>
    <n v="4.166666666666667"/>
    <s v="Satisfied"/>
    <n v="4"/>
    <s v="Satisfied"/>
    <n v="2.6"/>
    <s v="Neutral"/>
    <n v="3.75"/>
    <s v="Satisfied"/>
  </r>
  <r>
    <s v="South Kolkata, Behala "/>
    <x v="0"/>
    <n v="13"/>
    <s v="Female"/>
    <s v="Hindu"/>
    <s v="General"/>
    <s v="More than 10 year"/>
    <s v="Student"/>
    <s v="Primary School"/>
    <n v="4"/>
    <x v="2"/>
    <s v="No"/>
    <s v="Daughter "/>
    <n v="4"/>
    <n v="3"/>
    <n v="3"/>
    <n v="2"/>
    <n v="3"/>
    <n v="5"/>
    <n v="5"/>
    <n v="4"/>
    <n v="4"/>
    <n v="5"/>
    <n v="5"/>
    <n v="4"/>
    <n v="3"/>
    <n v="5"/>
    <n v="3"/>
    <n v="3"/>
    <n v="3"/>
    <n v="3"/>
    <n v="3"/>
    <n v="2"/>
    <n v="3"/>
    <n v="3"/>
    <n v="3"/>
    <n v="3"/>
    <n v="3"/>
    <n v="3"/>
    <s v="Unchanged"/>
    <s v="Getting better"/>
    <s v="Getting better"/>
    <s v="Getting better"/>
    <s v="Getting better"/>
    <s v="Getting better"/>
    <s v="Unchanged"/>
    <s v="Unchanged"/>
    <s v="Unchanged"/>
    <s v="Getting better"/>
    <s v="Unchanged"/>
    <s v="Unchanged"/>
    <s v="Water logging"/>
    <m/>
    <m/>
    <n v="3.3333333333333335"/>
    <s v="Neutral"/>
    <n v="4.5"/>
    <s v="Very Satisfied"/>
    <n v="3.4"/>
    <s v="Satisfied"/>
    <n v="2.8"/>
    <s v="Neutral"/>
    <n v="3"/>
    <s v="Neutral"/>
  </r>
  <r>
    <s v="South Kolkata, Deshapriya Park "/>
    <x v="0"/>
    <n v="77"/>
    <s v="Female"/>
    <s v="Hindu"/>
    <s v="General"/>
    <s v="More than 10 year"/>
    <s v="Retired"/>
    <s v="Postgraduate or Higher"/>
    <n v="4"/>
    <x v="3"/>
    <s v="Yes"/>
    <s v="--"/>
    <n v="5"/>
    <n v="3"/>
    <n v="3"/>
    <n v="4"/>
    <n v="3"/>
    <n v="4"/>
    <n v="3"/>
    <n v="4"/>
    <n v="4"/>
    <n v="4"/>
    <n v="4"/>
    <n v="3"/>
    <n v="4"/>
    <n v="3"/>
    <n v="2"/>
    <n v="2"/>
    <n v="3"/>
    <n v="2"/>
    <n v="3"/>
    <n v="1"/>
    <n v="3"/>
    <n v="2"/>
    <n v="4"/>
    <n v="4"/>
    <n v="4"/>
    <n v="3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Unchanged"/>
    <s v="Unchanged"/>
    <s v="Water logging"/>
    <m/>
    <m/>
    <n v="3.6666666666666665"/>
    <s v="Satisfied"/>
    <n v="3.6666666666666665"/>
    <s v="Satisfied"/>
    <n v="2.8"/>
    <s v="Neutral"/>
    <n v="2.2000000000000002"/>
    <s v="Dissatisfied"/>
    <n v="3.75"/>
    <s v="Satisfied"/>
  </r>
  <r>
    <s v="South Kolkata, Deshapriya Park "/>
    <x v="0"/>
    <n v="64"/>
    <s v="Female"/>
    <s v="Hindu"/>
    <s v="General"/>
    <s v="More than 10 year"/>
    <s v="Self-employed"/>
    <s v="Primary School"/>
    <n v="4"/>
    <x v="2"/>
    <s v="Yes"/>
    <s v="--"/>
    <n v="5"/>
    <n v="4"/>
    <n v="4"/>
    <n v="4"/>
    <n v="4"/>
    <n v="5"/>
    <n v="2"/>
    <n v="3"/>
    <n v="4"/>
    <n v="4"/>
    <n v="4"/>
    <n v="4"/>
    <n v="4"/>
    <n v="5"/>
    <n v="3"/>
    <n v="3"/>
    <n v="2"/>
    <n v="2"/>
    <n v="2"/>
    <n v="1"/>
    <n v="2"/>
    <n v="3"/>
    <n v="4"/>
    <n v="4"/>
    <n v="4"/>
    <n v="2"/>
    <s v="Getting worse"/>
    <s v="Unchanged"/>
    <s v="Getting better"/>
    <s v="Getting better"/>
    <s v="Getting better"/>
    <s v="Getting better"/>
    <s v="Getting better"/>
    <s v="Unchanged"/>
    <s v="Getting better"/>
    <s v="Getting better"/>
    <s v="Getting better"/>
    <s v="Unchanged"/>
    <s v="Water logging and lack of educational facilities"/>
    <s v="Increase cemented roads"/>
    <m/>
    <n v="4.333333333333333"/>
    <s v="Very Satisfied"/>
    <n v="3.5"/>
    <s v="Satisfied"/>
    <n v="3.4"/>
    <s v="Satisfied"/>
    <n v="2"/>
    <s v="Dissatisfied"/>
    <n v="3.5"/>
    <s v="Satisfied"/>
  </r>
  <r>
    <s v="South Kolkata, Ajaynagar "/>
    <x v="0"/>
    <n v="72"/>
    <s v="Male"/>
    <s v="Hindu"/>
    <s v="General"/>
    <s v="More than 10 year"/>
    <s v="Self-employed"/>
    <s v="Postgraduate or Higher"/>
    <n v="4"/>
    <x v="3"/>
    <s v="Yes"/>
    <s v="--"/>
    <n v="2"/>
    <n v="2"/>
    <n v="2"/>
    <n v="3"/>
    <n v="2"/>
    <n v="4"/>
    <n v="4"/>
    <n v="3"/>
    <n v="4"/>
    <n v="4"/>
    <n v="3"/>
    <n v="4"/>
    <n v="3"/>
    <n v="3"/>
    <n v="2"/>
    <n v="2"/>
    <n v="4"/>
    <n v="2"/>
    <n v="2"/>
    <n v="2"/>
    <n v="3"/>
    <n v="2"/>
    <n v="2"/>
    <n v="3"/>
    <n v="2"/>
    <n v="2"/>
    <s v="Getting better"/>
    <s v="Getting better"/>
    <s v="Unchanged"/>
    <s v="Getting better"/>
    <s v="Getting better"/>
    <s v="Unchanged"/>
    <s v="Unchanged"/>
    <s v="Unchanged"/>
    <s v="Unchanged"/>
    <s v="Getting better"/>
    <s v="Unchanged"/>
    <s v="Getting worse"/>
    <s v="Water logging, garbage removal and general cleanliness"/>
    <s v="Proper regulation of building construction"/>
    <s v="Conduct meetings with citizens by councillors"/>
    <n v="2.5"/>
    <s v="Dissatisfied"/>
    <n v="3.6666666666666665"/>
    <s v="Satisfied"/>
    <n v="2.8"/>
    <s v="Neutral"/>
    <n v="2.2000000000000002"/>
    <s v="Dissatisfied"/>
    <n v="2.25"/>
    <s v="Dissatisfied"/>
  </r>
  <r>
    <s v="North Kolkata, Shobhabazar "/>
    <x v="0"/>
    <n v="78"/>
    <s v="Male"/>
    <s v="Hindu"/>
    <s v="General"/>
    <s v="More than 10 year"/>
    <s v="Employed in Private sector"/>
    <s v="Primary School"/>
    <n v="3"/>
    <x v="0"/>
    <s v="Yes"/>
    <s v="--"/>
    <n v="2"/>
    <n v="4"/>
    <n v="1"/>
    <n v="3"/>
    <n v="3"/>
    <n v="5"/>
    <n v="4"/>
    <n v="4"/>
    <n v="3"/>
    <n v="2"/>
    <n v="5"/>
    <n v="3"/>
    <n v="4"/>
    <n v="4"/>
    <n v="1"/>
    <n v="3"/>
    <n v="2"/>
    <n v="2"/>
    <n v="3"/>
    <n v="3"/>
    <n v="2"/>
    <n v="3"/>
    <n v="4"/>
    <n v="4"/>
    <n v="4"/>
    <n v="2"/>
    <s v="Getting worse"/>
    <s v="Getting worse"/>
    <s v="Getting better"/>
    <s v="Getting better"/>
    <s v="Getting better"/>
    <s v="Getting better"/>
    <s v="Getting better"/>
    <s v="Getting worse"/>
    <s v="Unchanged"/>
    <s v="Getting better"/>
    <s v="Unchanged"/>
    <s v="Unchanged"/>
    <m/>
    <m/>
    <m/>
    <n v="3"/>
    <s v="Neutral"/>
    <n v="3.5"/>
    <s v="Satisfied"/>
    <n v="2.8"/>
    <s v="Neutral"/>
    <n v="2.6"/>
    <s v="Neutral"/>
    <n v="3.5"/>
    <s v="Satisfied"/>
  </r>
  <r>
    <s v="North Kolkata, Kumortuli "/>
    <x v="0"/>
    <n v="71"/>
    <s v="Male"/>
    <s v="Hindu"/>
    <s v="General"/>
    <s v="More than 10 year"/>
    <s v="Self-employed"/>
    <s v="Primary School"/>
    <n v="12"/>
    <x v="0"/>
    <s v="Yes"/>
    <s v="--"/>
    <n v="4"/>
    <n v="3"/>
    <n v="2"/>
    <n v="4"/>
    <n v="3"/>
    <n v="5"/>
    <n v="2"/>
    <n v="4"/>
    <n v="4"/>
    <n v="4"/>
    <n v="4"/>
    <n v="4"/>
    <n v="2"/>
    <n v="4"/>
    <n v="3"/>
    <n v="3"/>
    <n v="3"/>
    <n v="1"/>
    <n v="3"/>
    <n v="4"/>
    <n v="2"/>
    <n v="3"/>
    <n v="2"/>
    <n v="2"/>
    <n v="2"/>
    <n v="2"/>
    <s v="Unchanged"/>
    <s v="Getting worse"/>
    <s v="Getting better"/>
    <s v="Getting better"/>
    <s v="Getting worse"/>
    <s v="Getting better"/>
    <s v="Getting better"/>
    <s v="Getting worse"/>
    <s v="Unchanged"/>
    <s v="Getting better"/>
    <s v="Unchanged"/>
    <s v="Unchanged"/>
    <m/>
    <m/>
    <m/>
    <n v="3.5"/>
    <s v="Satisfied"/>
    <n v="3.6666666666666665"/>
    <s v="Satisfied"/>
    <n v="3"/>
    <s v="Neutral"/>
    <n v="2.6"/>
    <s v="Neutral"/>
    <n v="2"/>
    <s v="Dissatisfied"/>
  </r>
  <r>
    <s v="North Kolkata, Shobhabazar"/>
    <x v="0"/>
    <n v="62"/>
    <s v="Male"/>
    <s v="Hindu"/>
    <s v="General"/>
    <s v="More than 10 year"/>
    <s v="Self-employed"/>
    <s v="Postgraduate or Higher"/>
    <n v="4"/>
    <x v="3"/>
    <s v="Yes"/>
    <s v="--"/>
    <n v="4"/>
    <n v="4"/>
    <n v="2"/>
    <n v="2"/>
    <n v="2"/>
    <n v="4"/>
    <n v="3"/>
    <n v="4"/>
    <n v="4"/>
    <n v="2"/>
    <n v="2"/>
    <n v="3"/>
    <n v="2"/>
    <n v="5"/>
    <n v="2"/>
    <n v="4"/>
    <n v="4"/>
    <n v="3"/>
    <n v="3"/>
    <n v="4"/>
    <n v="2"/>
    <n v="2"/>
    <n v="2"/>
    <n v="2"/>
    <n v="2"/>
    <n v="1"/>
    <s v="Getting better"/>
    <s v="Unchanged"/>
    <s v="Getting better"/>
    <s v="Getting better"/>
    <s v="Getting better"/>
    <s v="Unchanged"/>
    <s v="Unchanged"/>
    <s v="Unchanged"/>
    <s v="Getting worse"/>
    <s v="Getting better"/>
    <s v="Getting worse"/>
    <s v="Getting better"/>
    <s v="Drugs &amp; alcohol addiction problems, law &amp; order"/>
    <s v="Garbage management &amp; public toilets"/>
    <m/>
    <n v="3"/>
    <s v="Neutral"/>
    <n v="3"/>
    <s v="Neutral"/>
    <n v="3.4"/>
    <s v="Satisfied"/>
    <n v="2.8"/>
    <s v="Neutral"/>
    <n v="1.75"/>
    <s v="Very Dissatisfied"/>
  </r>
  <r>
    <s v="North Kolkata, Shobhabazar"/>
    <x v="0"/>
    <n v="55"/>
    <s v="Female"/>
    <s v="Hindu"/>
    <s v="SC"/>
    <s v="More than 10 year"/>
    <s v="Homemaker  "/>
    <s v="Primary School"/>
    <n v="5"/>
    <x v="0"/>
    <s v="No"/>
    <s v="Wife"/>
    <n v="5"/>
    <n v="4"/>
    <n v="4"/>
    <n v="4"/>
    <n v="3"/>
    <n v="5"/>
    <n v="3"/>
    <n v="3"/>
    <n v="4"/>
    <n v="4"/>
    <n v="3"/>
    <n v="4"/>
    <n v="3"/>
    <n v="4"/>
    <n v="4"/>
    <n v="4"/>
    <n v="4"/>
    <n v="4"/>
    <n v="4"/>
    <n v="4"/>
    <n v="2"/>
    <n v="2"/>
    <n v="2"/>
    <n v="2"/>
    <n v="1"/>
    <n v="1"/>
    <s v="Unchanged"/>
    <s v="Getting worse"/>
    <s v="Getting worse"/>
    <s v="Unchanged"/>
    <s v="Unchanged"/>
    <s v="Unchanged"/>
    <s v="Unchanged"/>
    <s v="Getting better"/>
    <s v="Unchanged"/>
    <s v="Getting better"/>
    <s v="Getting worse"/>
    <s v="Unchanged"/>
    <s v="Drugs &amp; alcohol addiction problems, law &amp; order"/>
    <m/>
    <m/>
    <n v="4.166666666666667"/>
    <s v="Satisfied"/>
    <n v="3.5"/>
    <s v="Satisfied"/>
    <n v="3.8"/>
    <s v="Satisfied"/>
    <n v="3.2"/>
    <s v="Neutral"/>
    <n v="1.5"/>
    <s v="Very Dissatisfied"/>
  </r>
  <r>
    <s v="North Kolkata, Shobhabazar "/>
    <x v="0"/>
    <n v="54"/>
    <s v="Male"/>
    <s v="Hindu"/>
    <s v="SC"/>
    <s v="More than 10 year"/>
    <s v="Employed in Government sector"/>
    <s v="Secondary School"/>
    <n v="13"/>
    <x v="1"/>
    <s v="No"/>
    <s v="Brother"/>
    <n v="4"/>
    <n v="4"/>
    <n v="4"/>
    <n v="4"/>
    <n v="3"/>
    <n v="5"/>
    <n v="4"/>
    <n v="4"/>
    <n v="4"/>
    <n v="4"/>
    <n v="3"/>
    <n v="3"/>
    <n v="4"/>
    <n v="5"/>
    <n v="3"/>
    <n v="4"/>
    <n v="5"/>
    <n v="3"/>
    <n v="4"/>
    <n v="4"/>
    <n v="4"/>
    <n v="3"/>
    <n v="2"/>
    <n v="2"/>
    <n v="3"/>
    <n v="3"/>
    <s v="Unchanged"/>
    <s v="Unchanged"/>
    <s v="Getting better"/>
    <s v="Getting better"/>
    <s v="Getting better"/>
    <s v="Unchanged"/>
    <s v="Unchanged"/>
    <s v="Unchanged"/>
    <s v="Unchanged"/>
    <s v="Getting better"/>
    <s v="Unchanged"/>
    <s v="Unchanged"/>
    <s v="Lifestyle of lower income people"/>
    <m/>
    <m/>
    <n v="4"/>
    <s v="Satisfied"/>
    <n v="3.6666666666666665"/>
    <s v="Satisfied"/>
    <n v="4.2"/>
    <s v="Very Satisfied"/>
    <n v="3.6"/>
    <s v="Satisfied"/>
    <n v="2.5"/>
    <s v="Dissatisfied"/>
  </r>
  <r>
    <s v="North Kolkata, Maidan "/>
    <x v="0"/>
    <n v="58"/>
    <s v="Male"/>
    <s v="Hindu"/>
    <s v="SC"/>
    <s v="More than 10 year"/>
    <s v="Self-employed"/>
    <s v="Primary School"/>
    <n v="6"/>
    <x v="0"/>
    <s v="Yes"/>
    <s v="--"/>
    <n v="4"/>
    <n v="4"/>
    <n v="1"/>
    <n v="4"/>
    <n v="4"/>
    <n v="5"/>
    <n v="4"/>
    <n v="1"/>
    <n v="4"/>
    <n v="3"/>
    <n v="2"/>
    <n v="2"/>
    <n v="4"/>
    <n v="4"/>
    <n v="4"/>
    <n v="3"/>
    <n v="4"/>
    <n v="4"/>
    <n v="3"/>
    <n v="2"/>
    <n v="4"/>
    <n v="4"/>
    <n v="2"/>
    <n v="2"/>
    <n v="2"/>
    <n v="4"/>
    <s v="Getting better"/>
    <s v="Getting better"/>
    <s v="Getting better"/>
    <s v="Getting better"/>
    <s v="Getting better"/>
    <s v="Unchanged"/>
    <s v="Unchanged"/>
    <s v="Getting better"/>
    <s v="Getting better"/>
    <s v="Getting better"/>
    <s v="Unchanged"/>
    <s v="Unchanged"/>
    <s v="Water logging, unclean drains &amp; spread of diseases"/>
    <m/>
    <m/>
    <n v="3.6666666666666665"/>
    <s v="Satisfied"/>
    <n v="2.6666666666666665"/>
    <s v="Neutral"/>
    <n v="3.8"/>
    <s v="Satisfied"/>
    <n v="3.4"/>
    <s v="Satisfied"/>
    <n v="2.5"/>
    <s v="Dissatisfied"/>
  </r>
  <r>
    <s v="North Kolkata, Maidan "/>
    <x v="0"/>
    <n v="17"/>
    <s v="Male"/>
    <s v="Muslim"/>
    <s v="OBC"/>
    <s v="More than 10 year"/>
    <s v="Student"/>
    <s v="Secondary School"/>
    <n v="8"/>
    <x v="1"/>
    <s v="No"/>
    <s v="Grandson"/>
    <n v="4"/>
    <n v="4"/>
    <n v="2"/>
    <n v="4"/>
    <n v="4"/>
    <n v="5"/>
    <n v="4"/>
    <n v="4"/>
    <n v="4"/>
    <n v="4"/>
    <n v="3"/>
    <n v="5"/>
    <n v="4"/>
    <n v="4"/>
    <n v="3"/>
    <n v="4"/>
    <n v="4"/>
    <n v="2"/>
    <n v="4"/>
    <n v="2"/>
    <n v="4"/>
    <n v="2"/>
    <n v="3"/>
    <n v="3"/>
    <n v="3"/>
    <n v="4"/>
    <s v="Getting better"/>
    <s v="Getting better"/>
    <s v="Getting better"/>
    <s v="Getting better"/>
    <s v="Getting better"/>
    <s v="Unchanged"/>
    <s v="Unchanged"/>
    <s v="Getting better"/>
    <s v="Unchanged"/>
    <s v="Getting better"/>
    <s v="Unchanged"/>
    <s v="Unchanged"/>
    <s v="Water logging and lack of public toilets"/>
    <m/>
    <m/>
    <n v="3.8333333333333335"/>
    <s v="Satisfied"/>
    <n v="4"/>
    <s v="Satisfied"/>
    <n v="3.8"/>
    <s v="Satisfied"/>
    <n v="2.8"/>
    <s v="Neutral"/>
    <n v="3.25"/>
    <s v="Neutral"/>
  </r>
  <r>
    <s v="North Kolkata, Maidan "/>
    <x v="0"/>
    <n v="61"/>
    <s v="Male"/>
    <s v="Hindu"/>
    <s v="General"/>
    <s v="More than 10 year"/>
    <s v="Employed in Private sector"/>
    <s v="Primary School"/>
    <n v="3"/>
    <x v="2"/>
    <s v="Yes"/>
    <s v="--"/>
    <n v="5"/>
    <n v="5"/>
    <n v="1"/>
    <n v="3"/>
    <n v="4"/>
    <n v="5"/>
    <n v="4"/>
    <n v="4"/>
    <n v="4"/>
    <n v="4"/>
    <n v="4"/>
    <n v="4"/>
    <n v="2"/>
    <n v="3"/>
    <n v="3"/>
    <n v="3"/>
    <n v="4"/>
    <n v="2"/>
    <n v="4"/>
    <n v="3"/>
    <n v="4"/>
    <n v="4"/>
    <n v="4"/>
    <n v="3"/>
    <n v="4"/>
    <n v="3"/>
    <s v="Getting better"/>
    <s v="Getting better"/>
    <s v="Getting better"/>
    <s v="Getting better"/>
    <s v="Getting better"/>
    <s v="Unchanged"/>
    <s v="Unchanged"/>
    <s v="Unchanged"/>
    <s v="Unchanged"/>
    <s v="Getting better"/>
    <s v="Getting worse"/>
    <s v="Unchanged"/>
    <m/>
    <m/>
    <m/>
    <n v="3.8333333333333335"/>
    <s v="Satisfied"/>
    <n v="4"/>
    <s v="Satisfied"/>
    <n v="3"/>
    <s v="Neutral"/>
    <n v="3.4"/>
    <s v="Satisfied"/>
    <n v="3.5"/>
    <s v="Satisfied"/>
  </r>
  <r>
    <s v="North Kolkata, Maidan "/>
    <x v="0"/>
    <n v="62"/>
    <s v="Male"/>
    <s v="Hindu"/>
    <s v="SC"/>
    <s v="More than 10 year"/>
    <s v="Employed in Private sector"/>
    <s v="Secondary School"/>
    <n v="2"/>
    <x v="2"/>
    <s v="Yes"/>
    <s v="--"/>
    <n v="4"/>
    <n v="4"/>
    <n v="1"/>
    <n v="2"/>
    <n v="4"/>
    <n v="5"/>
    <n v="4"/>
    <n v="4"/>
    <n v="5"/>
    <n v="4"/>
    <n v="4"/>
    <n v="4"/>
    <n v="3"/>
    <n v="4"/>
    <n v="2"/>
    <n v="4"/>
    <n v="3"/>
    <n v="2"/>
    <n v="4"/>
    <n v="1"/>
    <n v="2"/>
    <n v="2"/>
    <n v="4"/>
    <n v="4"/>
    <n v="4"/>
    <n v="4"/>
    <s v="Unchanged"/>
    <s v="Unchanged"/>
    <s v="Unchanged"/>
    <s v="Getting better"/>
    <s v="Unchanged"/>
    <s v="Unchanged"/>
    <s v="Unchanged"/>
    <s v="Getting better"/>
    <s v="Getting better"/>
    <s v="Getting better"/>
    <s v="Getting worse"/>
    <s v="Unchanged"/>
    <s v="Water logging"/>
    <m/>
    <m/>
    <n v="3.3333333333333335"/>
    <s v="Neutral"/>
    <n v="4.166666666666667"/>
    <s v="Satisfied"/>
    <n v="3.2"/>
    <s v="Neutral"/>
    <n v="2.2000000000000002"/>
    <s v="Dissatisfied"/>
    <n v="4"/>
    <s v="Satisfied"/>
  </r>
  <r>
    <s v="North Kolkata, Maidan "/>
    <x v="0"/>
    <n v="45"/>
    <s v="Male"/>
    <s v="Hindu"/>
    <s v="General"/>
    <s v="More than 10 year"/>
    <s v="Self-employed"/>
    <s v="College Graduate"/>
    <n v="4"/>
    <x v="3"/>
    <s v="Yes"/>
    <s v="--"/>
    <n v="4"/>
    <n v="4"/>
    <n v="4"/>
    <n v="4"/>
    <n v="3"/>
    <n v="5"/>
    <n v="4"/>
    <n v="4"/>
    <n v="4"/>
    <n v="4"/>
    <n v="3"/>
    <n v="4"/>
    <n v="3"/>
    <n v="5"/>
    <n v="5"/>
    <n v="3"/>
    <n v="5"/>
    <n v="2"/>
    <n v="2"/>
    <n v="4"/>
    <n v="2"/>
    <n v="3"/>
    <n v="2"/>
    <n v="2"/>
    <n v="2"/>
    <n v="1"/>
    <s v="Getting better"/>
    <s v="Getting better"/>
    <s v="Unchanged"/>
    <s v="Getting better"/>
    <s v="Getting better"/>
    <s v="Unchanged"/>
    <s v="Unchanged"/>
    <s v="Getting better"/>
    <s v="Getting worse"/>
    <s v="Getting better"/>
    <s v="Getting worse"/>
    <s v="Unchanged"/>
    <s v="Law &amp; order"/>
    <m/>
    <m/>
    <n v="4"/>
    <s v="Satisfied"/>
    <n v="3.8333333333333335"/>
    <s v="Satisfied"/>
    <n v="4.2"/>
    <s v="Very Satisfied"/>
    <n v="2.6"/>
    <s v="Neutral"/>
    <n v="1.75"/>
    <s v="Very Dissatisfied"/>
  </r>
  <r>
    <s v="North Kolkata, Kumortuli "/>
    <x v="0"/>
    <n v="54"/>
    <s v="Male"/>
    <s v="Hindu"/>
    <s v="General"/>
    <s v="More than 10 year"/>
    <s v="Self-employed"/>
    <s v="Primary School"/>
    <n v="2"/>
    <x v="2"/>
    <s v="Yes"/>
    <s v="--"/>
    <n v="4"/>
    <n v="5"/>
    <n v="4"/>
    <n v="4"/>
    <n v="4"/>
    <n v="5"/>
    <n v="4"/>
    <n v="5"/>
    <n v="4"/>
    <n v="4"/>
    <n v="3"/>
    <n v="4"/>
    <n v="4"/>
    <n v="4"/>
    <n v="3"/>
    <n v="3"/>
    <n v="4"/>
    <n v="2"/>
    <n v="3"/>
    <n v="4"/>
    <n v="4"/>
    <n v="3"/>
    <n v="4"/>
    <n v="4"/>
    <n v="3"/>
    <n v="4"/>
    <s v="Getting better"/>
    <s v="Getting better"/>
    <s v="Getting better"/>
    <s v="Getting better"/>
    <s v="Getting better"/>
    <s v="Getting better"/>
    <s v="Getting better"/>
    <s v="Unchanged"/>
    <s v="Getting better"/>
    <s v="Getting better"/>
    <s v="Unchanged"/>
    <s v="Unchanged"/>
    <m/>
    <m/>
    <m/>
    <n v="4.333333333333333"/>
    <s v="Very Satisfied"/>
    <n v="4"/>
    <s v="Satisfied"/>
    <n v="3.6"/>
    <s v="Satisfied"/>
    <n v="3.2"/>
    <s v="Neutral"/>
    <n v="3.75"/>
    <s v="Satisfied"/>
  </r>
  <r>
    <s v="North Kolkata, Kumortuli "/>
    <x v="0"/>
    <n v="66"/>
    <s v="Male"/>
    <s v="Hindu"/>
    <s v="General"/>
    <s v="More than 10 year"/>
    <s v="Retired"/>
    <s v="Primary School"/>
    <n v="8"/>
    <x v="2"/>
    <s v="Yes"/>
    <s v="--"/>
    <n v="2"/>
    <n v="4"/>
    <n v="3"/>
    <n v="4"/>
    <n v="3"/>
    <n v="5"/>
    <n v="2"/>
    <n v="4"/>
    <n v="2"/>
    <n v="4"/>
    <n v="3"/>
    <n v="4"/>
    <n v="4"/>
    <n v="4"/>
    <n v="3"/>
    <n v="4"/>
    <n v="4"/>
    <n v="3"/>
    <n v="4"/>
    <n v="5"/>
    <n v="4"/>
    <n v="3"/>
    <n v="1"/>
    <n v="1"/>
    <n v="1"/>
    <n v="1"/>
    <s v="Getting better"/>
    <s v="Getting better"/>
    <s v="Getting better"/>
    <s v="Getting better"/>
    <s v="Getting better"/>
    <s v="Unchanged"/>
    <s v="Unchanged"/>
    <s v="Getting better"/>
    <s v="Unchanged"/>
    <s v="Getting better"/>
    <s v="Getting worse"/>
    <s v="Unchanged"/>
    <s v="Corrupt political leaders"/>
    <m/>
    <m/>
    <n v="3.5"/>
    <s v="Satisfied"/>
    <n v="3.1666666666666665"/>
    <s v="Neutral"/>
    <n v="3.8"/>
    <s v="Satisfied"/>
    <n v="3.8"/>
    <s v="Satisfied"/>
    <n v="1"/>
    <s v="Very Dissatisfied"/>
  </r>
  <r>
    <s v="North Kolkata, Shobhabazar "/>
    <x v="0"/>
    <n v="49"/>
    <s v="Male"/>
    <s v="Hindu"/>
    <s v="SC"/>
    <s v="More than 10 year"/>
    <s v="Employed in Private sector"/>
    <s v="Primary School"/>
    <n v="4"/>
    <x v="3"/>
    <s v="Yes"/>
    <s v="--"/>
    <n v="3"/>
    <n v="4"/>
    <n v="4"/>
    <n v="4"/>
    <n v="5"/>
    <n v="5"/>
    <n v="4"/>
    <n v="4"/>
    <n v="4"/>
    <n v="4"/>
    <n v="5"/>
    <n v="4"/>
    <n v="4"/>
    <n v="5"/>
    <n v="2"/>
    <n v="4"/>
    <n v="4"/>
    <n v="4"/>
    <n v="4"/>
    <n v="3"/>
    <n v="3"/>
    <n v="2"/>
    <n v="4"/>
    <n v="4"/>
    <n v="2"/>
    <n v="4"/>
    <s v="Unchanged"/>
    <s v="Unchanged"/>
    <s v="Getting better"/>
    <s v="Getting better"/>
    <s v="Getting better"/>
    <s v="Getting better"/>
    <s v="Getting better"/>
    <s v="Getting worse"/>
    <s v="Getting worse"/>
    <s v="Getting better"/>
    <s v="Unchanged"/>
    <s v="Unchanged"/>
    <m/>
    <s v="Better roads and water supply"/>
    <m/>
    <n v="4.166666666666667"/>
    <s v="Satisfied"/>
    <n v="4.166666666666667"/>
    <s v="Satisfied"/>
    <n v="3.8"/>
    <s v="Satisfied"/>
    <n v="3.2"/>
    <s v="Neutral"/>
    <n v="3.5"/>
    <s v="Satisfied"/>
  </r>
  <r>
    <s v="South Kolkata, Behala "/>
    <x v="0"/>
    <n v="68"/>
    <s v="Male"/>
    <s v="Hindu"/>
    <s v="General"/>
    <s v="More than 10 year"/>
    <s v="Self-employed"/>
    <s v="College Graduate"/>
    <n v="7"/>
    <x v="2"/>
    <s v="Yes"/>
    <s v="--"/>
    <n v="4"/>
    <n v="4"/>
    <n v="2"/>
    <n v="3"/>
    <n v="4"/>
    <n v="5"/>
    <n v="2"/>
    <n v="3"/>
    <n v="3"/>
    <n v="3"/>
    <n v="2"/>
    <n v="3"/>
    <n v="3"/>
    <n v="2"/>
    <n v="1"/>
    <n v="3"/>
    <n v="5"/>
    <n v="2"/>
    <n v="2"/>
    <n v="2"/>
    <n v="1"/>
    <n v="2"/>
    <n v="4"/>
    <n v="2"/>
    <n v="2"/>
    <n v="2"/>
    <s v="Getting worse"/>
    <s v="Unchanged"/>
    <s v="Getting better"/>
    <s v="Getting better"/>
    <s v="Getting better"/>
    <s v="Getting better"/>
    <s v="Getting better"/>
    <s v="Getting worse"/>
    <s v="Unchanged"/>
    <s v="Getting better"/>
    <s v="Unchanged"/>
    <s v="Unchanged"/>
    <s v="Political matters"/>
    <s v="Road maintenance"/>
    <m/>
    <n v="3.6666666666666665"/>
    <s v="Satisfied"/>
    <n v="2.6666666666666665"/>
    <s v="Neutral"/>
    <n v="2.8"/>
    <s v="Neutral"/>
    <n v="1.8"/>
    <s v="Dissatisfied"/>
    <n v="2.5"/>
    <s v="Dissatisfied"/>
  </r>
  <r>
    <s v="North Kolkata, Kumortuli "/>
    <x v="0"/>
    <n v="46"/>
    <s v="Male"/>
    <s v="Hindu"/>
    <s v="General"/>
    <s v="More than 10 year"/>
    <s v="Self-employed"/>
    <s v="College Graduate"/>
    <n v="3"/>
    <x v="1"/>
    <s v="No"/>
    <s v="son"/>
    <n v="3"/>
    <n v="4"/>
    <n v="3"/>
    <n v="4"/>
    <n v="2"/>
    <n v="4"/>
    <n v="3"/>
    <n v="4"/>
    <n v="3"/>
    <n v="3"/>
    <n v="3"/>
    <n v="4"/>
    <n v="4"/>
    <n v="4"/>
    <n v="4"/>
    <n v="4"/>
    <n v="4"/>
    <n v="4"/>
    <n v="3"/>
    <n v="4"/>
    <n v="3"/>
    <n v="4"/>
    <n v="3"/>
    <n v="2"/>
    <n v="2"/>
    <n v="2"/>
    <s v="Getting better"/>
    <s v="Getting better"/>
    <s v="Getting better"/>
    <s v="Getting better"/>
    <s v="Unchanged"/>
    <s v="Unchanged"/>
    <s v="Unchanged"/>
    <s v="Getting better"/>
    <s v="Unchanged"/>
    <s v="Getting better"/>
    <s v="Unchanged"/>
    <s v="Unchanged"/>
    <m/>
    <m/>
    <m/>
    <n v="3.3333333333333335"/>
    <s v="Neutral"/>
    <n v="3.3333333333333335"/>
    <s v="Neutral"/>
    <n v="4"/>
    <s v="Satisfied"/>
    <n v="3.6"/>
    <s v="Satisfied"/>
    <n v="2.25"/>
    <s v="Dissatisfied"/>
  </r>
  <r>
    <s v="North Kolkata, Shobhabazar "/>
    <x v="0"/>
    <n v="55"/>
    <s v="Female"/>
    <s v="Hindu"/>
    <s v="SC"/>
    <s v="More than 10 year"/>
    <s v="Homemaker  "/>
    <s v="Primary School"/>
    <n v="2"/>
    <x v="0"/>
    <s v="No"/>
    <s v="Wife"/>
    <n v="4"/>
    <n v="4"/>
    <n v="3"/>
    <n v="4"/>
    <n v="2"/>
    <n v="5"/>
    <n v="4"/>
    <n v="4"/>
    <n v="3"/>
    <n v="3"/>
    <n v="3"/>
    <n v="5"/>
    <n v="4"/>
    <n v="4"/>
    <n v="4"/>
    <n v="4"/>
    <n v="5"/>
    <n v="2"/>
    <n v="3"/>
    <n v="4"/>
    <n v="4"/>
    <n v="2"/>
    <n v="4"/>
    <n v="4"/>
    <n v="3"/>
    <n v="2"/>
    <s v="Unchanged"/>
    <s v="Unchanged"/>
    <s v="Getting better"/>
    <s v="Getting better"/>
    <s v="Unchanged"/>
    <s v="Unchanged"/>
    <s v="Unchanged"/>
    <s v="Getting better"/>
    <s v="Getting worse"/>
    <s v="Getting better"/>
    <s v="Getting worse"/>
    <s v="Unchanged"/>
    <s v="Drinking water supply"/>
    <m/>
    <m/>
    <n v="3.6666666666666665"/>
    <s v="Satisfied"/>
    <n v="3.6666666666666665"/>
    <s v="Satisfied"/>
    <n v="4.2"/>
    <s v="Very Satisfied"/>
    <n v="3"/>
    <s v="Neutral"/>
    <n v="3.25"/>
    <s v="Neutral"/>
  </r>
  <r>
    <s v="North Kolkata, Shobhabazar "/>
    <x v="0"/>
    <n v="35"/>
    <s v="Female"/>
    <s v="Hindu"/>
    <s v="SC"/>
    <s v="More than 10 year"/>
    <s v="Homemaker  "/>
    <s v="Primary School"/>
    <n v="4"/>
    <x v="0"/>
    <s v="No"/>
    <s v="Wife"/>
    <n v="2"/>
    <n v="4"/>
    <n v="2"/>
    <n v="2"/>
    <n v="4"/>
    <n v="5"/>
    <n v="4"/>
    <n v="4"/>
    <n v="4"/>
    <n v="4"/>
    <n v="4"/>
    <n v="4"/>
    <n v="4"/>
    <n v="4"/>
    <n v="3"/>
    <n v="4"/>
    <n v="4"/>
    <n v="4"/>
    <n v="4"/>
    <n v="4"/>
    <n v="4"/>
    <n v="2"/>
    <n v="4"/>
    <n v="4"/>
    <n v="4"/>
    <n v="4"/>
    <s v="Getting better"/>
    <s v="Unchanged"/>
    <s v="Unchanged"/>
    <s v="Getting better"/>
    <s v="Getting better"/>
    <s v="Unchanged"/>
    <s v="Unchanged"/>
    <s v="Unchanged"/>
    <s v="Getting better"/>
    <s v="Getting better"/>
    <s v="Getting worse"/>
    <s v="Getting worse"/>
    <s v="Drinking water supply"/>
    <m/>
    <m/>
    <n v="3.1666666666666665"/>
    <s v="Neutral"/>
    <n v="4"/>
    <s v="Satisfied"/>
    <n v="3.8"/>
    <s v="Satisfied"/>
    <n v="3.6"/>
    <s v="Satisfied"/>
    <n v="4"/>
    <s v="Satisfied"/>
  </r>
  <r>
    <s v="North Kolkata, Shobhabazar "/>
    <x v="0"/>
    <n v="64"/>
    <s v="Male"/>
    <s v="Hindu"/>
    <s v="General"/>
    <s v="More than 10 year"/>
    <s v="Employed in Government sector"/>
    <s v="Secondary School"/>
    <n v="3"/>
    <x v="1"/>
    <s v="Yes"/>
    <s v="--"/>
    <n v="2"/>
    <n v="4"/>
    <n v="2"/>
    <n v="4"/>
    <n v="2"/>
    <n v="5"/>
    <n v="4"/>
    <n v="4"/>
    <n v="4"/>
    <n v="4"/>
    <n v="4"/>
    <n v="3"/>
    <n v="4"/>
    <n v="4"/>
    <n v="2"/>
    <n v="2"/>
    <n v="3"/>
    <n v="4"/>
    <n v="4"/>
    <n v="4"/>
    <n v="4"/>
    <n v="4"/>
    <n v="4"/>
    <n v="4"/>
    <n v="4"/>
    <n v="4"/>
    <s v="Unchanged"/>
    <s v="Getting better"/>
    <s v="Getting better"/>
    <s v="Getting better"/>
    <s v="Getting better"/>
    <s v="Getting better"/>
    <s v="Getting better"/>
    <s v="Getting better"/>
    <s v="Getting worse"/>
    <s v="Getting better"/>
    <s v="Getting better"/>
    <s v="Getting better"/>
    <s v="Drinking water supply"/>
    <m/>
    <m/>
    <n v="3.1666666666666665"/>
    <s v="Neutral"/>
    <n v="3.8333333333333335"/>
    <s v="Satisfied"/>
    <n v="3"/>
    <s v="Neutral"/>
    <n v="4"/>
    <s v="Satisfied"/>
    <n v="4"/>
    <s v="Satisfied"/>
  </r>
  <r>
    <s v="North Kolkata, Kumortuli "/>
    <x v="0"/>
    <n v="56"/>
    <s v="Female"/>
    <s v="Hindu"/>
    <s v="General"/>
    <s v="More than 10 year"/>
    <s v="Homemaker  "/>
    <s v="Postgraduate or Higher"/>
    <n v="3"/>
    <x v="0"/>
    <s v="Yes"/>
    <s v="--"/>
    <n v="4"/>
    <n v="1"/>
    <n v="2"/>
    <n v="4"/>
    <n v="4"/>
    <n v="5"/>
    <n v="2"/>
    <n v="3"/>
    <n v="3"/>
    <n v="3"/>
    <n v="3"/>
    <n v="2"/>
    <n v="2"/>
    <n v="4"/>
    <n v="3"/>
    <n v="3"/>
    <n v="4"/>
    <n v="2"/>
    <n v="3"/>
    <n v="4"/>
    <n v="2"/>
    <n v="2"/>
    <n v="3"/>
    <n v="4"/>
    <n v="4"/>
    <n v="4"/>
    <s v="Getting better"/>
    <s v="Getting better"/>
    <s v="Getting better"/>
    <s v="Getting better"/>
    <s v="Unchanged"/>
    <s v="Unchanged"/>
    <s v="Unchanged"/>
    <s v="Unchanged"/>
    <s v="Unchanged"/>
    <s v="Getting better"/>
    <s v="Unchanged"/>
    <s v="Unchanged"/>
    <s v="Lack of public toilets, urban planning"/>
    <m/>
    <m/>
    <n v="3.3333333333333335"/>
    <s v="Neutral"/>
    <n v="2.6666666666666665"/>
    <s v="Neutral"/>
    <n v="3.2"/>
    <s v="Neutral"/>
    <n v="2.6"/>
    <s v="Neutral"/>
    <n v="3.75"/>
    <s v="Satisfied"/>
  </r>
  <r>
    <s v="North Kolkata, Kumortuli "/>
    <x v="0"/>
    <n v="42"/>
    <s v="Male"/>
    <s v="Hindu"/>
    <s v="General"/>
    <s v="More than 10 year"/>
    <s v="Employed in Private sector"/>
    <s v="Secondary School"/>
    <n v="4"/>
    <x v="1"/>
    <s v="No"/>
    <s v="son"/>
    <n v="4"/>
    <n v="2"/>
    <n v="2"/>
    <n v="2"/>
    <n v="2"/>
    <n v="4"/>
    <n v="2"/>
    <n v="2"/>
    <n v="2"/>
    <n v="2"/>
    <n v="2"/>
    <n v="2"/>
    <n v="3"/>
    <n v="3"/>
    <n v="2"/>
    <n v="2"/>
    <n v="2"/>
    <n v="2"/>
    <n v="2"/>
    <n v="1"/>
    <n v="2"/>
    <n v="1"/>
    <n v="1"/>
    <n v="1"/>
    <n v="1"/>
    <n v="1"/>
    <s v="Getting worse"/>
    <s v="Getting worse"/>
    <s v="Unchanged"/>
    <s v="Getting better"/>
    <s v="Getting worse"/>
    <s v="Getting worse"/>
    <s v="Getting worse"/>
    <s v="Getting worse"/>
    <s v="Getting worse"/>
    <s v="Getting better"/>
    <s v="Getting worse"/>
    <s v="Getting worse"/>
    <s v="Political matters"/>
    <m/>
    <m/>
    <n v="2.6666666666666665"/>
    <s v="Neutral"/>
    <n v="2"/>
    <s v="Dissatisfied"/>
    <n v="2.4"/>
    <s v="Dissatisfied"/>
    <n v="1.6"/>
    <s v="Very Dissatisfied"/>
    <n v="1"/>
    <s v="Very Dissatisfied"/>
  </r>
  <r>
    <s v="North Kolkata, Shobhabazar "/>
    <x v="0"/>
    <n v="30"/>
    <s v="Female"/>
    <s v="Hindu"/>
    <s v="SC"/>
    <s v="More than 10 year"/>
    <s v="Self-employed"/>
    <s v="Primary School"/>
    <n v="4"/>
    <x v="0"/>
    <s v="No"/>
    <s v="Daughter"/>
    <n v="4"/>
    <n v="5"/>
    <n v="4"/>
    <n v="4"/>
    <n v="5"/>
    <n v="5"/>
    <n v="4"/>
    <n v="4"/>
    <n v="4"/>
    <n v="4"/>
    <n v="3"/>
    <n v="4"/>
    <n v="4"/>
    <n v="4"/>
    <n v="3"/>
    <n v="4"/>
    <n v="4"/>
    <n v="3"/>
    <n v="4"/>
    <n v="4"/>
    <n v="4"/>
    <n v="4"/>
    <n v="4"/>
    <n v="4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Unchanged"/>
    <s v="Unchanged"/>
    <m/>
    <m/>
    <m/>
    <n v="4.5"/>
    <s v="Very Satisfied"/>
    <n v="3.8333333333333335"/>
    <s v="Satisfied"/>
    <n v="3.8"/>
    <s v="Satisfied"/>
    <n v="3.8"/>
    <s v="Satisfied"/>
    <n v="3.75"/>
    <s v="Satisfied"/>
  </r>
  <r>
    <s v="North Kolkata, Shobhabazar "/>
    <x v="0"/>
    <n v="35"/>
    <s v="Female"/>
    <s v="Hindu"/>
    <s v="SC"/>
    <s v="More than 10 year"/>
    <s v="Self-employed"/>
    <s v="Primary School"/>
    <n v="4"/>
    <x v="0"/>
    <s v="Yes"/>
    <s v="--"/>
    <n v="4"/>
    <n v="5"/>
    <n v="4"/>
    <n v="4"/>
    <n v="5"/>
    <n v="5"/>
    <n v="4"/>
    <n v="4"/>
    <n v="4"/>
    <n v="4"/>
    <n v="3"/>
    <n v="4"/>
    <n v="4"/>
    <n v="4"/>
    <n v="3"/>
    <n v="4"/>
    <n v="4"/>
    <n v="3"/>
    <n v="4"/>
    <n v="4"/>
    <n v="4"/>
    <n v="3"/>
    <n v="4"/>
    <n v="4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Unchanged"/>
    <s v="Unchanged"/>
    <m/>
    <m/>
    <m/>
    <n v="4.5"/>
    <s v="Very Satisfied"/>
    <n v="3.8333333333333335"/>
    <s v="Satisfied"/>
    <n v="3.8"/>
    <s v="Satisfied"/>
    <n v="3.6"/>
    <s v="Satisfied"/>
    <n v="3.75"/>
    <s v="Satisfied"/>
  </r>
  <r>
    <s v="North Kolkata, Shobhabazar "/>
    <x v="0"/>
    <n v="23"/>
    <s v="Male"/>
    <s v="Hindu"/>
    <s v="General"/>
    <s v="6-10 year"/>
    <s v="Self-employed"/>
    <s v="Secondary School"/>
    <n v="6"/>
    <x v="0"/>
    <s v="No"/>
    <s v="son"/>
    <n v="2"/>
    <n v="4"/>
    <n v="1"/>
    <n v="4"/>
    <n v="3"/>
    <n v="5"/>
    <n v="2"/>
    <n v="2"/>
    <n v="3"/>
    <n v="3"/>
    <n v="3"/>
    <n v="3"/>
    <n v="4"/>
    <n v="4"/>
    <n v="2"/>
    <n v="3"/>
    <n v="3"/>
    <n v="3"/>
    <n v="3"/>
    <n v="3"/>
    <n v="4"/>
    <n v="2"/>
    <n v="4"/>
    <n v="3"/>
    <n v="3"/>
    <n v="2"/>
    <s v="Getting better"/>
    <s v="Getting better"/>
    <s v="Getting better"/>
    <s v="Getting better"/>
    <s v="Unchanged"/>
    <s v="Getting better"/>
    <s v="Getting better"/>
    <s v="Unchanged"/>
    <s v="Getting worse"/>
    <s v="Getting better"/>
    <s v="Getting worse"/>
    <s v="Getting better"/>
    <m/>
    <m/>
    <m/>
    <n v="3.1666666666666665"/>
    <s v="Neutral"/>
    <n v="2.6666666666666665"/>
    <s v="Neutral"/>
    <n v="3.2"/>
    <s v="Neutral"/>
    <n v="3"/>
    <s v="Neutral"/>
    <n v="3"/>
    <s v="Neutral"/>
  </r>
  <r>
    <s v="North Kolkata Jorasanko "/>
    <x v="0"/>
    <n v="20"/>
    <s v="Male"/>
    <s v="Hindu"/>
    <s v="OBC"/>
    <s v="6-10 year"/>
    <s v="Student"/>
    <s v="Secondary School"/>
    <n v="6"/>
    <x v="2"/>
    <s v="No"/>
    <s v="son"/>
    <n v="4"/>
    <n v="4"/>
    <n v="4"/>
    <n v="4"/>
    <n v="2"/>
    <n v="5"/>
    <n v="5"/>
    <n v="4"/>
    <n v="4"/>
    <n v="4"/>
    <n v="4"/>
    <n v="2"/>
    <n v="4"/>
    <n v="4"/>
    <n v="4"/>
    <n v="4"/>
    <n v="3"/>
    <n v="2"/>
    <n v="2"/>
    <n v="3"/>
    <n v="3"/>
    <n v="2"/>
    <n v="3"/>
    <n v="4"/>
    <n v="2"/>
    <n v="1"/>
    <s v="Getting worse"/>
    <s v="Unchanged"/>
    <s v="Getting better"/>
    <s v="Getting better"/>
    <s v="Getting better"/>
    <s v="Getting better"/>
    <s v="Getting better"/>
    <s v="Getting worse"/>
    <s v="Unchanged"/>
    <s v="Getting better"/>
    <s v="Getting worse"/>
    <s v="Unchanged"/>
    <s v="Road condition"/>
    <m/>
    <m/>
    <n v="3.8333333333333335"/>
    <s v="Satisfied"/>
    <n v="3.8333333333333335"/>
    <s v="Satisfied"/>
    <n v="3.8"/>
    <s v="Satisfied"/>
    <n v="2.4"/>
    <s v="Dissatisfied"/>
    <n v="2.5"/>
    <s v="Dissatisfied"/>
  </r>
  <r>
    <s v="North Kolkata, Shobhabazar  "/>
    <x v="0"/>
    <n v="12"/>
    <s v="Female"/>
    <s v="Hindu"/>
    <s v="General"/>
    <s v="More than 10 year"/>
    <s v="Self-employed"/>
    <s v="Primary School"/>
    <n v="7"/>
    <x v="0"/>
    <s v="No"/>
    <s v="Daughter"/>
    <n v="4"/>
    <n v="4"/>
    <n v="4"/>
    <n v="4"/>
    <n v="4"/>
    <n v="5"/>
    <n v="4"/>
    <n v="4"/>
    <n v="3"/>
    <n v="4"/>
    <n v="3"/>
    <n v="3"/>
    <n v="2"/>
    <n v="4"/>
    <n v="4"/>
    <n v="4"/>
    <n v="4"/>
    <n v="2"/>
    <n v="3"/>
    <n v="4"/>
    <n v="4"/>
    <n v="2"/>
    <n v="4"/>
    <n v="3"/>
    <n v="4"/>
    <n v="3"/>
    <s v="Getting better"/>
    <s v="Getting better"/>
    <s v="Getting better"/>
    <s v="Getting better"/>
    <s v="Getting better"/>
    <s v="Unchanged"/>
    <s v="Unchanged"/>
    <s v="Unchanged"/>
    <s v="Unchanged"/>
    <s v="Getting better"/>
    <s v="Getting worse"/>
    <s v="Getting better"/>
    <m/>
    <m/>
    <m/>
    <n v="4.166666666666667"/>
    <s v="Satisfied"/>
    <n v="3.5"/>
    <s v="Satisfied"/>
    <n v="3.6"/>
    <s v="Satisfied"/>
    <n v="3"/>
    <s v="Neutral"/>
    <n v="3.5"/>
    <s v="Satisfied"/>
  </r>
  <r>
    <s v="North Kolkata, Shobhabazar  "/>
    <x v="0"/>
    <n v="16"/>
    <s v="Female"/>
    <s v="Hindu"/>
    <s v="General"/>
    <s v="6-10 year"/>
    <s v="Student"/>
    <s v="Primary School"/>
    <n v="7"/>
    <x v="0"/>
    <s v="No"/>
    <s v="Daughter"/>
    <n v="4"/>
    <n v="3"/>
    <n v="4"/>
    <n v="4"/>
    <n v="4"/>
    <n v="5"/>
    <n v="4"/>
    <n v="3"/>
    <n v="3"/>
    <n v="4"/>
    <n v="3"/>
    <n v="3"/>
    <n v="2"/>
    <n v="4"/>
    <n v="4"/>
    <n v="4"/>
    <n v="3"/>
    <n v="1"/>
    <n v="3"/>
    <n v="4"/>
    <n v="4"/>
    <n v="2"/>
    <n v="3"/>
    <n v="3"/>
    <n v="2"/>
    <n v="3"/>
    <s v="Getting better"/>
    <s v="Getting better"/>
    <s v="Getting better"/>
    <s v="Getting better"/>
    <s v="Unchanged"/>
    <s v="Getting better"/>
    <s v="Getting better"/>
    <s v="Unchanged"/>
    <s v="Unchanged"/>
    <s v="Getting better"/>
    <s v="Getting worse"/>
    <s v="Getting better"/>
    <m/>
    <m/>
    <m/>
    <n v="4"/>
    <s v="Satisfied"/>
    <n v="3.3333333333333335"/>
    <s v="Neutral"/>
    <n v="3.4"/>
    <s v="Satisfied"/>
    <n v="2.8"/>
    <s v="Neutral"/>
    <n v="2.75"/>
    <s v="Neutral"/>
  </r>
  <r>
    <s v="South Kolkata, Garia "/>
    <x v="0"/>
    <n v="63"/>
    <s v="Male"/>
    <s v="Hindu"/>
    <s v="General"/>
    <s v="More than 10 year"/>
    <s v="Retired"/>
    <s v="Secondary School"/>
    <n v="3"/>
    <x v="3"/>
    <s v="Yes"/>
    <s v="--"/>
    <n v="4"/>
    <n v="3"/>
    <n v="3"/>
    <n v="4"/>
    <n v="4"/>
    <n v="4"/>
    <n v="3"/>
    <n v="2"/>
    <n v="3"/>
    <n v="4"/>
    <n v="2"/>
    <n v="2"/>
    <n v="5"/>
    <n v="4"/>
    <n v="4"/>
    <n v="2"/>
    <n v="2"/>
    <n v="3"/>
    <n v="4"/>
    <n v="4"/>
    <n v="3"/>
    <n v="2"/>
    <n v="4"/>
    <n v="4"/>
    <n v="3"/>
    <n v="4"/>
    <s v="Getting worse"/>
    <s v="Unchanged"/>
    <s v="Getting better"/>
    <s v="Getting better"/>
    <s v="Getting better"/>
    <s v="Getting better"/>
    <s v="Getting better"/>
    <s v="Unchanged"/>
    <s v="Getting worse"/>
    <s v="Getting better"/>
    <s v="Getting better"/>
    <s v="Getting better"/>
    <s v="Transport issue"/>
    <m/>
    <m/>
    <n v="3.6666666666666665"/>
    <s v="Satisfied"/>
    <n v="2.6666666666666665"/>
    <s v="Neutral"/>
    <n v="3.4"/>
    <s v="Satisfied"/>
    <n v="3.2"/>
    <s v="Neutral"/>
    <n v="3.75"/>
    <s v="Satisfied"/>
  </r>
  <r>
    <s v="North Kolkata, Rajabazar "/>
    <x v="0"/>
    <n v="62"/>
    <s v="Female"/>
    <s v="Hindu"/>
    <s v="General"/>
    <s v="More than 10 year"/>
    <s v="Self-employed"/>
    <s v="Primary School"/>
    <n v="2"/>
    <x v="0"/>
    <s v="No"/>
    <s v="Wife"/>
    <n v="2"/>
    <n v="4"/>
    <n v="2"/>
    <n v="4"/>
    <n v="4"/>
    <n v="5"/>
    <n v="2"/>
    <n v="4"/>
    <n v="2"/>
    <n v="4"/>
    <n v="4"/>
    <n v="5"/>
    <n v="2"/>
    <n v="4"/>
    <n v="4"/>
    <n v="3"/>
    <n v="2"/>
    <n v="1"/>
    <n v="2"/>
    <n v="2"/>
    <n v="2"/>
    <n v="2"/>
    <n v="3"/>
    <n v="4"/>
    <n v="4"/>
    <n v="2"/>
    <s v="Getting better"/>
    <s v="Getting better"/>
    <s v="Getting better"/>
    <s v="Getting better"/>
    <s v="Getting better"/>
    <s v="Unchanged"/>
    <s v="Unchanged"/>
    <s v="Getting better"/>
    <s v="Getting better"/>
    <s v="Getting better"/>
    <s v="Unchanged"/>
    <s v="Unchanged"/>
    <s v="Water logging issues"/>
    <m/>
    <m/>
    <n v="3.5"/>
    <s v="Satisfied"/>
    <n v="3.5"/>
    <s v="Satisfied"/>
    <n v="3"/>
    <s v="Neutral"/>
    <n v="1.8"/>
    <s v="Dissatisfied"/>
    <n v="3.25"/>
    <s v="Neutral"/>
  </r>
  <r>
    <s v="North Kolkata, Amherst Street"/>
    <x v="0"/>
    <n v="60"/>
    <s v="Male"/>
    <s v="Muslim"/>
    <s v="OBC"/>
    <s v="More than 10 year"/>
    <s v="Self-employed"/>
    <s v="Primary School"/>
    <n v="3"/>
    <x v="2"/>
    <s v="Yes"/>
    <s v="--"/>
    <n v="4"/>
    <n v="4"/>
    <n v="1"/>
    <n v="2"/>
    <n v="4"/>
    <n v="4"/>
    <n v="4"/>
    <n v="4"/>
    <n v="1"/>
    <n v="2"/>
    <n v="4"/>
    <n v="4"/>
    <n v="3"/>
    <n v="4"/>
    <n v="1"/>
    <n v="3"/>
    <n v="2"/>
    <n v="3"/>
    <n v="3"/>
    <n v="1"/>
    <n v="2"/>
    <n v="3"/>
    <n v="3"/>
    <n v="3"/>
    <n v="2"/>
    <n v="1"/>
    <s v="Unchanged"/>
    <s v="Getting worse"/>
    <s v="Unchanged"/>
    <s v="Getting better"/>
    <s v="Unchanged"/>
    <s v="Unchanged"/>
    <s v="Unchanged"/>
    <s v="Getting better"/>
    <s v="Unchanged"/>
    <s v="Getting better"/>
    <s v="Getting worse"/>
    <s v="Unchanged"/>
    <m/>
    <m/>
    <m/>
    <n v="3.1666666666666665"/>
    <s v="Neutral"/>
    <n v="3.1666666666666665"/>
    <s v="Neutral"/>
    <n v="2.6"/>
    <s v="Neutral"/>
    <n v="2.4"/>
    <s v="Dissatisfied"/>
    <n v="2.25"/>
    <s v="Dissatisfied"/>
  </r>
  <r>
    <s v="North Kolkata, Amherst Street"/>
    <x v="0"/>
    <n v="40"/>
    <s v="Male"/>
    <s v="Hindu"/>
    <s v="General"/>
    <s v="More than 10 year"/>
    <s v="Self-employed"/>
    <s v="Primary School"/>
    <n v="4"/>
    <x v="2"/>
    <s v="No"/>
    <s v="Brother"/>
    <n v="4"/>
    <n v="4"/>
    <n v="3"/>
    <n v="2"/>
    <n v="4"/>
    <n v="5"/>
    <n v="4"/>
    <n v="4"/>
    <n v="3"/>
    <n v="2"/>
    <n v="4"/>
    <n v="5"/>
    <n v="4"/>
    <n v="4"/>
    <n v="2"/>
    <n v="4"/>
    <n v="2"/>
    <n v="2"/>
    <n v="3"/>
    <n v="1"/>
    <n v="3"/>
    <n v="1"/>
    <n v="2"/>
    <n v="2"/>
    <n v="2"/>
    <n v="1"/>
    <s v="Getting worse"/>
    <s v="Unchanged"/>
    <s v="Getting better"/>
    <s v="Getting better"/>
    <s v="Unchanged"/>
    <s v="Getting worse"/>
    <s v="Getting worse"/>
    <s v="Getting worse"/>
    <s v="Getting worse"/>
    <s v="Getting better"/>
    <s v="Getting worse"/>
    <s v="Getting worse"/>
    <s v="Law &amp; order"/>
    <m/>
    <s v="Water logging issues"/>
    <n v="3.6666666666666665"/>
    <s v="Satisfied"/>
    <n v="3.6666666666666665"/>
    <s v="Satisfied"/>
    <n v="3.2"/>
    <s v="Neutral"/>
    <n v="2"/>
    <s v="Dissatisfied"/>
    <n v="1.75"/>
    <s v="Very Dissatisfied"/>
  </r>
  <r>
    <s v="North Kolkata, Rajabazar"/>
    <x v="0"/>
    <n v="22"/>
    <s v="Male"/>
    <s v="Muslim"/>
    <s v="OBC"/>
    <s v="6-10 year"/>
    <s v="Student"/>
    <s v="Secondary School"/>
    <n v="5"/>
    <x v="3"/>
    <s v="No"/>
    <s v="son"/>
    <n v="4"/>
    <n v="4"/>
    <n v="4"/>
    <n v="4"/>
    <n v="3"/>
    <n v="5"/>
    <n v="4"/>
    <n v="4"/>
    <n v="4"/>
    <n v="4"/>
    <n v="3"/>
    <n v="5"/>
    <n v="4"/>
    <n v="4"/>
    <n v="2"/>
    <n v="2"/>
    <n v="4"/>
    <n v="2"/>
    <n v="2"/>
    <n v="2"/>
    <n v="2"/>
    <n v="2"/>
    <n v="2"/>
    <n v="3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Getting better"/>
    <s v="Unchanged"/>
    <s v="Pollution issues"/>
    <s v="Green space"/>
    <s v="Drainage problem"/>
    <n v="4"/>
    <s v="Satisfied"/>
    <n v="4"/>
    <s v="Satisfied"/>
    <n v="3.2"/>
    <s v="Neutral"/>
    <n v="2"/>
    <s v="Dissatisfied"/>
    <n v="3"/>
    <s v="Neutral"/>
  </r>
  <r>
    <s v="North Kolkata, near Mg Road Metro Station"/>
    <x v="0"/>
    <n v="60"/>
    <s v="Female"/>
    <s v="Muslim"/>
    <s v="OBC"/>
    <s v="More than 10 year"/>
    <s v="Self-employed"/>
    <s v="Primary School"/>
    <n v="5"/>
    <x v="0"/>
    <s v="Yes"/>
    <s v="--"/>
    <n v="4"/>
    <n v="4"/>
    <n v="3"/>
    <n v="4"/>
    <n v="4"/>
    <n v="3"/>
    <n v="4"/>
    <n v="4"/>
    <n v="3"/>
    <n v="4"/>
    <n v="4"/>
    <n v="3"/>
    <n v="2"/>
    <n v="4"/>
    <n v="2"/>
    <n v="3"/>
    <n v="4"/>
    <n v="2"/>
    <n v="2"/>
    <n v="2"/>
    <n v="3"/>
    <n v="2"/>
    <n v="4"/>
    <n v="2"/>
    <n v="3"/>
    <n v="1"/>
    <s v="Unchanged"/>
    <s v="Unchanged"/>
    <s v="Getting better"/>
    <s v="Getting better"/>
    <s v="Getting better"/>
    <s v="Unchanged"/>
    <s v="Unchanged"/>
    <s v="Unchanged"/>
    <s v="Unchanged"/>
    <s v="Getting better"/>
    <s v="Unchanged"/>
    <s v="Unchanged"/>
    <m/>
    <m/>
    <m/>
    <n v="3.6666666666666665"/>
    <s v="Satisfied"/>
    <n v="3.6666666666666665"/>
    <s v="Satisfied"/>
    <n v="3"/>
    <s v="Neutral"/>
    <n v="2.2000000000000002"/>
    <s v="Dissatisfied"/>
    <n v="2.5"/>
    <s v="Dissatisfied"/>
  </r>
  <r>
    <s v="North Kolkata, Nakhoda Masjid"/>
    <x v="0"/>
    <n v="62"/>
    <s v="Male"/>
    <s v="Muslim"/>
    <s v="OBC"/>
    <s v="More than 10 year"/>
    <s v="Self-employed"/>
    <s v="Primary School"/>
    <n v="4"/>
    <x v="0"/>
    <s v="Yes"/>
    <s v="--"/>
    <n v="4"/>
    <n v="4"/>
    <n v="4"/>
    <n v="4"/>
    <n v="2"/>
    <n v="4"/>
    <n v="4"/>
    <n v="4"/>
    <n v="4"/>
    <n v="4"/>
    <n v="2"/>
    <n v="4"/>
    <n v="4"/>
    <n v="4"/>
    <n v="3"/>
    <n v="2"/>
    <n v="4"/>
    <n v="2"/>
    <n v="4"/>
    <n v="2"/>
    <n v="4"/>
    <n v="2"/>
    <n v="4"/>
    <n v="3"/>
    <m/>
    <n v="4"/>
    <s v="Getting worse"/>
    <s v="Getting better"/>
    <s v="Getting better"/>
    <s v="Getting better"/>
    <s v="Getting better"/>
    <s v="Unchanged"/>
    <s v="Unchanged"/>
    <s v="Unchanged"/>
    <s v="Unchanged"/>
    <s v="Getting better"/>
    <s v="Unchanged"/>
    <s v="Unchanged"/>
    <s v="Drugs &amp; alcohol addiction problems, law &amp; order"/>
    <m/>
    <m/>
    <n v="3.6666666666666665"/>
    <s v="Satisfied"/>
    <n v="3.6666666666666665"/>
    <s v="Satisfied"/>
    <n v="3.4"/>
    <s v="Satisfied"/>
    <n v="2.8"/>
    <s v="Neutral"/>
    <n v="3.6666666666666665"/>
    <s v="Satisfied"/>
  </r>
  <r>
    <s v="North Kolkata, near Mg Road Metro Station"/>
    <x v="0"/>
    <n v="33"/>
    <s v="Male"/>
    <s v="Muslim"/>
    <s v="OBC"/>
    <s v="More than 10 year"/>
    <s v="Self-employed"/>
    <s v="Primary School"/>
    <n v="5"/>
    <x v="0"/>
    <s v="No"/>
    <s v="son"/>
    <n v="4"/>
    <n v="4"/>
    <n v="4"/>
    <n v="5"/>
    <n v="4"/>
    <n v="5"/>
    <n v="4"/>
    <n v="4"/>
    <n v="4"/>
    <n v="5"/>
    <n v="4"/>
    <n v="5"/>
    <n v="5"/>
    <n v="5"/>
    <n v="1"/>
    <n v="3"/>
    <n v="5"/>
    <n v="2"/>
    <n v="4"/>
    <n v="1"/>
    <n v="5"/>
    <n v="2"/>
    <n v="4"/>
    <n v="4"/>
    <n v="5"/>
    <n v="2"/>
    <s v="Getting better"/>
    <s v="Getting better"/>
    <s v="Getting better"/>
    <s v="Getting better"/>
    <s v="Getting better"/>
    <s v="Unchanged"/>
    <s v="Unchanged"/>
    <s v="Unchanged"/>
    <s v="Unchanged"/>
    <s v="Getting better"/>
    <s v="Unchanged"/>
    <s v="Unchanged"/>
    <s v="Lack of proper urban planning, drainage problem"/>
    <s v="Recreational facilities"/>
    <m/>
    <n v="4.333333333333333"/>
    <s v="Very Satisfied"/>
    <n v="4.333333333333333"/>
    <s v="Very Satisfied"/>
    <n v="3.8"/>
    <s v="Satisfied"/>
    <n v="2.8"/>
    <s v="Neutral"/>
    <n v="3.75"/>
    <s v="Satisfied"/>
  </r>
  <r>
    <s v="North Kolkata, Marcus Lane"/>
    <x v="0"/>
    <n v="24"/>
    <s v="Female"/>
    <s v="Hindu"/>
    <s v="General"/>
    <s v="1-5 year"/>
    <s v="Homemaker  "/>
    <s v="Secondary School"/>
    <n v="3"/>
    <x v="2"/>
    <s v="No"/>
    <s v="Wife"/>
    <n v="5"/>
    <n v="4"/>
    <n v="4"/>
    <n v="2"/>
    <n v="4"/>
    <n v="5"/>
    <n v="5"/>
    <n v="4"/>
    <n v="4"/>
    <n v="2"/>
    <n v="4"/>
    <n v="5"/>
    <n v="4"/>
    <n v="4"/>
    <n v="4"/>
    <n v="3"/>
    <n v="4"/>
    <n v="3"/>
    <n v="4"/>
    <n v="2"/>
    <n v="3"/>
    <n v="1"/>
    <n v="4"/>
    <n v="4"/>
    <n v="4"/>
    <n v="4"/>
    <s v="Getting better"/>
    <s v="Getting better"/>
    <s v="Getting better"/>
    <s v="Getting better"/>
    <s v="Unchanged"/>
    <s v="Unchanged"/>
    <s v="Unchanged"/>
    <s v="Getting better"/>
    <s v="Unchanged"/>
    <s v="Getting better"/>
    <s v="Getting better"/>
    <s v="Getting worse"/>
    <s v="Water logging issues"/>
    <m/>
    <m/>
    <n v="4"/>
    <s v="Satisfied"/>
    <n v="4"/>
    <s v="Satisfied"/>
    <n v="3.8"/>
    <s v="Satisfied"/>
    <n v="2.6"/>
    <s v="Neutral"/>
    <n v="4"/>
    <s v="Satisfied"/>
  </r>
  <r>
    <s v="North Kolkata, near Mg Road Metro Station"/>
    <x v="0"/>
    <n v="60"/>
    <s v="Male"/>
    <s v="Hindu"/>
    <s v="OBC"/>
    <s v="More than 10 year"/>
    <s v="Homemaker  "/>
    <s v="Primary School"/>
    <n v="5"/>
    <x v="0"/>
    <s v="Yes"/>
    <s v="--"/>
    <n v="1"/>
    <n v="1"/>
    <n v="1"/>
    <n v="1"/>
    <n v="1"/>
    <n v="3"/>
    <n v="1"/>
    <n v="1"/>
    <n v="1"/>
    <n v="1"/>
    <n v="1"/>
    <n v="3"/>
    <n v="1"/>
    <n v="4"/>
    <n v="1"/>
    <n v="3"/>
    <n v="2"/>
    <n v="3"/>
    <n v="2"/>
    <n v="1"/>
    <n v="3"/>
    <n v="3"/>
    <n v="4"/>
    <n v="3"/>
    <n v="2"/>
    <n v="4"/>
    <s v="Getting worse"/>
    <s v="Getting worse"/>
    <s v="Getting worse"/>
    <s v="Getting better"/>
    <s v="Getting worse"/>
    <s v="Getting worse"/>
    <s v="Getting worse"/>
    <s v="Unchanged"/>
    <s v="Unchanged"/>
    <s v="Unchanged"/>
    <s v="Getting better"/>
    <s v="Unchanged"/>
    <s v="Bad urban planning and water logging issues"/>
    <m/>
    <s v="More public medical facilities"/>
    <n v="1.3333333333333333"/>
    <s v="Very Dissatisfied"/>
    <n v="1.3333333333333333"/>
    <s v="Very Dissatisfied"/>
    <n v="2.2000000000000002"/>
    <s v="Dissatisfied"/>
    <n v="2.4"/>
    <s v="Dissatisfied"/>
    <n v="3.25"/>
    <s v="Neutral"/>
  </r>
  <r>
    <s v="North Kolkata, near Mg Road Metro Station"/>
    <x v="0"/>
    <n v="56"/>
    <s v="Male"/>
    <s v="Muslim"/>
    <s v="OBC"/>
    <s v="More than 10 year"/>
    <s v="Self-employed"/>
    <s v="Primary School"/>
    <n v="5"/>
    <x v="0"/>
    <s v="Yes"/>
    <s v="--"/>
    <n v="4"/>
    <n v="4"/>
    <n v="5"/>
    <n v="3"/>
    <n v="4"/>
    <n v="4"/>
    <n v="4"/>
    <n v="4"/>
    <n v="5"/>
    <n v="3"/>
    <n v="4"/>
    <n v="4"/>
    <n v="2"/>
    <n v="4"/>
    <n v="2"/>
    <n v="3"/>
    <n v="4"/>
    <n v="2"/>
    <n v="3"/>
    <n v="1"/>
    <n v="3"/>
    <n v="1"/>
    <n v="3"/>
    <n v="4"/>
    <n v="3"/>
    <n v="2"/>
    <s v="Getting better"/>
    <s v="Unchanged"/>
    <s v="Getting better"/>
    <s v="Getting better"/>
    <s v="Unchanged"/>
    <s v="Getting worse"/>
    <s v="Getting worse"/>
    <s v="Unchanged"/>
    <s v="Getting worse"/>
    <s v="Getting better"/>
    <s v="Unchanged"/>
    <s v="Getting worse"/>
    <s v="Water logging issues &amp; issues due to bad urban planning"/>
    <s v="Recreational area"/>
    <m/>
    <n v="4"/>
    <s v="Satisfied"/>
    <n v="4"/>
    <s v="Satisfied"/>
    <n v="3"/>
    <s v="Neutral"/>
    <n v="2"/>
    <s v="Dissatisfied"/>
    <n v="3"/>
    <s v="Neutral"/>
  </r>
  <r>
    <s v="North Kolkata, Boubazar"/>
    <x v="0"/>
    <n v="29"/>
    <s v="Male"/>
    <s v="Hindu"/>
    <s v="General"/>
    <s v="More than 10 year"/>
    <s v="Employed in Private sector"/>
    <s v="Postgraduate or Higher"/>
    <n v="4"/>
    <x v="3"/>
    <s v="No"/>
    <s v="son"/>
    <n v="4"/>
    <n v="4"/>
    <n v="4"/>
    <n v="3"/>
    <n v="2"/>
    <n v="4"/>
    <n v="4"/>
    <n v="4"/>
    <n v="4"/>
    <n v="3"/>
    <n v="2"/>
    <n v="4"/>
    <n v="4"/>
    <n v="4"/>
    <n v="3"/>
    <n v="2"/>
    <n v="3"/>
    <n v="3"/>
    <n v="4"/>
    <n v="2"/>
    <n v="2"/>
    <n v="2"/>
    <n v="2"/>
    <n v="2"/>
    <n v="2"/>
    <n v="2"/>
    <s v="Getting better"/>
    <s v="Getting better"/>
    <s v="Unchanged"/>
    <s v="Getting better"/>
    <s v="Getting better"/>
    <s v="Getting better"/>
    <s v="Getting better"/>
    <s v="Unchanged"/>
    <s v="Unchanged"/>
    <s v="Getting better"/>
    <s v="Unchanged"/>
    <s v="Getting better"/>
    <s v="Water logging and over crowding issues"/>
    <s v="Hawker &amp; footpath management, transport management"/>
    <s v="More transparent complaint taking and resolution process"/>
    <n v="3.5"/>
    <s v="Satisfied"/>
    <n v="3.5"/>
    <s v="Satisfied"/>
    <n v="3.2"/>
    <s v="Neutral"/>
    <n v="2.6"/>
    <s v="Neutral"/>
    <n v="2"/>
    <s v="Dissatisfied"/>
  </r>
  <r>
    <s v="North Kolkata, College Street Market"/>
    <x v="0"/>
    <n v="38"/>
    <s v="Male"/>
    <s v="Hindu"/>
    <s v="OBC"/>
    <s v="More than 10 year"/>
    <s v="Self-employed"/>
    <s v="Primary School"/>
    <n v="7"/>
    <x v="1"/>
    <s v="Yes"/>
    <s v="--"/>
    <n v="4"/>
    <n v="4"/>
    <n v="4"/>
    <n v="4"/>
    <n v="4"/>
    <n v="5"/>
    <n v="4"/>
    <n v="4"/>
    <n v="4"/>
    <n v="4"/>
    <n v="4"/>
    <n v="5"/>
    <n v="4"/>
    <n v="4"/>
    <n v="2"/>
    <n v="2"/>
    <n v="4"/>
    <n v="2"/>
    <n v="2"/>
    <n v="4"/>
    <n v="4"/>
    <n v="2"/>
    <n v="1"/>
    <n v="1"/>
    <n v="1"/>
    <n v="1"/>
    <s v="Unchanged"/>
    <s v="Getting worse"/>
    <s v="Getting worse"/>
    <s v="Getting better"/>
    <s v="Getting worse"/>
    <s v="Getting worse"/>
    <s v="Getting worse"/>
    <s v="Getting worse"/>
    <s v="Unchanged"/>
    <s v="Getting better"/>
    <s v="Getting worse"/>
    <s v="Getting worse"/>
    <s v="Water logging issues"/>
    <m/>
    <s v="Public medical facilities"/>
    <n v="4.166666666666667"/>
    <s v="Satisfied"/>
    <n v="4.166666666666667"/>
    <s v="Satisfied"/>
    <n v="3.2"/>
    <s v="Neutral"/>
    <n v="2.8"/>
    <s v="Neutral"/>
    <n v="1"/>
    <s v="Very Dissatisfied"/>
  </r>
  <r>
    <s v="North Kolkata, Surja Sen Street"/>
    <x v="0"/>
    <n v="55"/>
    <s v="Male"/>
    <s v="Hindu"/>
    <s v="General"/>
    <s v="More than 10 year"/>
    <s v="Self-employed"/>
    <s v="Primary School"/>
    <n v="4"/>
    <x v="0"/>
    <s v="Yes"/>
    <s v="--"/>
    <n v="4"/>
    <n v="4"/>
    <n v="3"/>
    <n v="4"/>
    <n v="4"/>
    <n v="5"/>
    <n v="4"/>
    <n v="4"/>
    <n v="3"/>
    <n v="4"/>
    <n v="4"/>
    <n v="5"/>
    <n v="4"/>
    <n v="4"/>
    <n v="4"/>
    <n v="3"/>
    <n v="4"/>
    <n v="4"/>
    <n v="4"/>
    <n v="4"/>
    <n v="4"/>
    <n v="4"/>
    <n v="4"/>
    <n v="3"/>
    <n v="4"/>
    <n v="4"/>
    <s v="Getting better"/>
    <s v="Getting better"/>
    <s v="Getting better"/>
    <s v="Getting better"/>
    <s v="Unchanged"/>
    <s v="Unchanged"/>
    <s v="Unchanged"/>
    <s v="Getting better"/>
    <s v="Unchanged"/>
    <s v="Getting better"/>
    <s v="Unchanged"/>
    <s v="Unchanged"/>
    <m/>
    <m/>
    <m/>
    <n v="4"/>
    <s v="Satisfied"/>
    <n v="4"/>
    <s v="Satisfied"/>
    <n v="3.8"/>
    <s v="Satisfied"/>
    <n v="4"/>
    <s v="Satisfied"/>
    <n v="3.75"/>
    <s v="Satisfied"/>
  </r>
  <r>
    <s v="North Kolkata, College Square"/>
    <x v="0"/>
    <n v="51"/>
    <s v="Female"/>
    <s v="Hindu"/>
    <s v="General"/>
    <s v="More than 10 year"/>
    <s v="Employed in Government sector"/>
    <s v="College Graduate"/>
    <n v="5"/>
    <x v="3"/>
    <s v="Yes"/>
    <s v="Wife"/>
    <n v="5"/>
    <n v="5"/>
    <n v="4"/>
    <n v="3"/>
    <n v="2"/>
    <n v="5"/>
    <n v="5"/>
    <n v="5"/>
    <n v="4"/>
    <n v="3"/>
    <n v="2"/>
    <n v="5"/>
    <n v="4"/>
    <n v="4"/>
    <n v="3"/>
    <n v="2"/>
    <n v="5"/>
    <n v="2"/>
    <n v="4"/>
    <n v="2"/>
    <n v="2"/>
    <n v="4"/>
    <n v="4"/>
    <n v="4"/>
    <n v="4"/>
    <n v="4"/>
    <s v="Unchanged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Unchanged"/>
    <s v="Footpath and hawker issues"/>
    <m/>
    <m/>
    <n v="4"/>
    <s v="Satisfied"/>
    <n v="4"/>
    <s v="Satisfied"/>
    <n v="3.6"/>
    <s v="Satisfied"/>
    <n v="2.8"/>
    <s v="Neutral"/>
    <n v="4"/>
    <s v="Satisfied"/>
  </r>
  <r>
    <s v="North Kolkata, Surja Sen Street"/>
    <x v="0"/>
    <n v="72"/>
    <s v="Male"/>
    <s v="Others"/>
    <s v="General"/>
    <s v="More than 10 year"/>
    <s v="Retired"/>
    <s v="Secondary School"/>
    <n v="5"/>
    <x v="3"/>
    <s v="Yes"/>
    <s v="--"/>
    <n v="3"/>
    <n v="4"/>
    <n v="2"/>
    <n v="2"/>
    <n v="3"/>
    <n v="4"/>
    <n v="3"/>
    <n v="4"/>
    <n v="2"/>
    <n v="2"/>
    <n v="3"/>
    <n v="4"/>
    <n v="4"/>
    <n v="4"/>
    <n v="1"/>
    <n v="2"/>
    <n v="4"/>
    <n v="2"/>
    <n v="3"/>
    <n v="2"/>
    <n v="2"/>
    <n v="2"/>
    <n v="2"/>
    <n v="2"/>
    <n v="2"/>
    <n v="3"/>
    <s v="Getting worse"/>
    <s v="Unchanged"/>
    <s v="Getting better"/>
    <s v="Getting better"/>
    <s v="Getting better"/>
    <s v="Unchanged"/>
    <s v="Unchanged"/>
    <s v="Getting better"/>
    <s v="Unchanged"/>
    <s v="Getting better"/>
    <s v="Getting worse"/>
    <s v="Unchanged"/>
    <s v="Law &amp; order"/>
    <m/>
    <m/>
    <n v="3"/>
    <s v="Neutral"/>
    <n v="3"/>
    <s v="Neutral"/>
    <n v="3"/>
    <s v="Neutral"/>
    <n v="2.2000000000000002"/>
    <s v="Dissatisfied"/>
    <n v="2.25"/>
    <s v="Dissatisfied"/>
  </r>
  <r>
    <s v="North Kolkata, College Street Area"/>
    <x v="0"/>
    <n v="44"/>
    <s v="Male"/>
    <s v="Hindu"/>
    <s v="General"/>
    <s v="More than 10 year"/>
    <s v="Self-employed"/>
    <s v="Secondary School"/>
    <n v="4"/>
    <x v="3"/>
    <s v="Yes"/>
    <s v="--"/>
    <n v="4"/>
    <n v="4"/>
    <n v="1"/>
    <n v="2"/>
    <n v="4"/>
    <n v="5"/>
    <n v="4"/>
    <n v="4"/>
    <n v="1"/>
    <n v="2"/>
    <n v="4"/>
    <n v="5"/>
    <n v="4"/>
    <n v="4"/>
    <n v="2"/>
    <n v="2"/>
    <n v="5"/>
    <n v="2"/>
    <n v="3"/>
    <n v="2"/>
    <n v="2"/>
    <n v="2"/>
    <n v="4"/>
    <n v="4"/>
    <n v="4"/>
    <n v="2"/>
    <s v="Getting worse"/>
    <s v="Getting worse"/>
    <s v="Unchanged"/>
    <s v="Getting better"/>
    <s v="Unchanged"/>
    <s v="Unchanged"/>
    <s v="Unchanged"/>
    <s v="Getting better"/>
    <s v="Unchanged"/>
    <s v="Getting better"/>
    <s v="Getting worse"/>
    <s v="Unchanged"/>
    <s v="Water logging issues, dengue &amp; malaria problem"/>
    <m/>
    <m/>
    <n v="3.3333333333333335"/>
    <s v="Neutral"/>
    <n v="3.3333333333333335"/>
    <s v="Neutral"/>
    <n v="3.4"/>
    <s v="Satisfied"/>
    <n v="2.2000000000000002"/>
    <s v="Dissatisfied"/>
    <n v="3.5"/>
    <s v="Satisfied"/>
  </r>
  <r>
    <s v="North Kolkata, College Square"/>
    <x v="0"/>
    <n v="54"/>
    <s v="Male"/>
    <s v="Hindu"/>
    <s v="General"/>
    <s v="More than 10 year"/>
    <s v="Self-employed"/>
    <s v="Secondary School"/>
    <n v="5"/>
    <x v="1"/>
    <s v="Yes"/>
    <s v="--"/>
    <n v="4"/>
    <n v="4"/>
    <n v="5"/>
    <n v="3"/>
    <n v="2"/>
    <n v="5"/>
    <n v="4"/>
    <n v="4"/>
    <n v="5"/>
    <n v="3"/>
    <n v="2"/>
    <n v="5"/>
    <n v="4"/>
    <n v="4"/>
    <n v="2"/>
    <n v="2"/>
    <n v="4"/>
    <n v="2"/>
    <n v="2"/>
    <n v="2"/>
    <n v="2"/>
    <n v="2"/>
    <n v="4"/>
    <n v="4"/>
    <n v="3"/>
    <n v="3"/>
    <s v="Unchanged"/>
    <s v="Unchanged"/>
    <s v="Unchanged"/>
    <s v="Getting better"/>
    <s v="Getting better"/>
    <s v="Unchanged"/>
    <s v="Unchanged"/>
    <s v="Unchanged"/>
    <s v="Unchanged"/>
    <s v="Getting better"/>
    <s v="Getting worse"/>
    <s v="Unchanged"/>
    <s v="Footpath and hawker issues"/>
    <m/>
    <m/>
    <n v="3.8333333333333335"/>
    <s v="Satisfied"/>
    <n v="3.8333333333333335"/>
    <s v="Satisfied"/>
    <n v="3.2"/>
    <s v="Neutral"/>
    <n v="2"/>
    <s v="Dissatisfied"/>
    <n v="3.5"/>
    <s v="Satisfied"/>
  </r>
  <r>
    <s v="North Kolkata, Surja Sen Street"/>
    <x v="0"/>
    <n v="65"/>
    <s v="Male"/>
    <s v="Hindu"/>
    <s v="General"/>
    <s v="More than 10 year"/>
    <s v="Self-employed"/>
    <s v="College Graduate"/>
    <n v="4"/>
    <x v="1"/>
    <s v="Yes"/>
    <s v="--"/>
    <n v="4"/>
    <n v="2"/>
    <n v="1"/>
    <n v="1"/>
    <n v="2"/>
    <n v="5"/>
    <n v="4"/>
    <n v="2"/>
    <n v="1"/>
    <n v="1"/>
    <n v="2"/>
    <n v="5"/>
    <n v="4"/>
    <n v="2"/>
    <n v="3"/>
    <n v="3"/>
    <n v="5"/>
    <n v="1"/>
    <n v="1"/>
    <n v="2"/>
    <n v="1"/>
    <n v="2"/>
    <n v="2"/>
    <n v="4"/>
    <n v="2"/>
    <n v="2"/>
    <s v="Unchanged"/>
    <s v="Unchanged"/>
    <s v="Getting worse"/>
    <s v="Getting better"/>
    <s v="Unchanged"/>
    <s v="Getting worse"/>
    <s v="Getting worse"/>
    <s v="Unchanged"/>
    <s v="Unchanged"/>
    <s v="Getting better"/>
    <s v="Getting worse"/>
    <s v="Getting worse"/>
    <s v="Footpath and hawker problem , problems due to one way traffic"/>
    <s v="Public toilet"/>
    <m/>
    <n v="2.5"/>
    <s v="Dissatisfied"/>
    <n v="2.5"/>
    <s v="Dissatisfied"/>
    <n v="3.4"/>
    <s v="Satisfied"/>
    <n v="1.4"/>
    <s v="Very Dissatisfied"/>
    <n v="2.5"/>
    <s v="Dissatisfied"/>
  </r>
  <r>
    <s v="South Kolkata, Garpha"/>
    <x v="0"/>
    <n v="25"/>
    <s v="Female"/>
    <s v="Hindu"/>
    <s v="General"/>
    <s v="6-10 year"/>
    <s v="Student"/>
    <s v="Secondary School"/>
    <n v="3"/>
    <x v="2"/>
    <s v="No"/>
    <s v="Daughter"/>
    <n v="4"/>
    <n v="2"/>
    <n v="2"/>
    <n v="3"/>
    <n v="4"/>
    <n v="4"/>
    <n v="4"/>
    <n v="2"/>
    <n v="2"/>
    <n v="3"/>
    <n v="4"/>
    <n v="4"/>
    <n v="4"/>
    <n v="1"/>
    <n v="2"/>
    <n v="3"/>
    <n v="4"/>
    <n v="1"/>
    <n v="3"/>
    <n v="3"/>
    <n v="2"/>
    <n v="1"/>
    <n v="2"/>
    <n v="2"/>
    <n v="2"/>
    <n v="2"/>
    <s v="Unchanged"/>
    <s v="Getting worse"/>
    <s v="Unchanged"/>
    <s v="Getting better"/>
    <s v="Getting worse"/>
    <s v="Getting worse"/>
    <s v="Getting worse"/>
    <s v="Getting worse"/>
    <s v="Unchanged"/>
    <s v="Getting better"/>
    <s v="Getting worse"/>
    <s v="Getting worse"/>
    <s v="Road network"/>
    <s v="Public health service"/>
    <m/>
    <n v="3.1666666666666665"/>
    <s v="Neutral"/>
    <n v="3.1666666666666665"/>
    <s v="Neutral"/>
    <n v="2.8"/>
    <s v="Neutral"/>
    <n v="2"/>
    <s v="Dissatisfied"/>
    <n v="2"/>
    <s v="Dissatisfied"/>
  </r>
  <r>
    <s v="South Kolkata, Garpha"/>
    <x v="0"/>
    <n v="60"/>
    <s v="Female"/>
    <s v="Hindu"/>
    <s v="General"/>
    <s v="More than 10 year"/>
    <s v="Homemaker  "/>
    <s v="College Graduate"/>
    <n v="2"/>
    <x v="1"/>
    <s v="Yes"/>
    <s v="--"/>
    <n v="4"/>
    <n v="3"/>
    <n v="2"/>
    <n v="4"/>
    <n v="4"/>
    <n v="5"/>
    <n v="4"/>
    <n v="3"/>
    <n v="2"/>
    <n v="4"/>
    <n v="4"/>
    <n v="5"/>
    <n v="4"/>
    <n v="2"/>
    <n v="3"/>
    <n v="3"/>
    <n v="4"/>
    <n v="2"/>
    <n v="4"/>
    <n v="3"/>
    <n v="3"/>
    <n v="2"/>
    <n v="4"/>
    <n v="4"/>
    <n v="4"/>
    <n v="4"/>
    <s v="Unchanged"/>
    <s v="Unchanged"/>
    <s v="Unchanged"/>
    <s v="Getting better"/>
    <s v="Getting better"/>
    <s v="Getting worse"/>
    <s v="Getting worse"/>
    <s v="Unchanged"/>
    <s v="Unchanged"/>
    <s v="Getting better"/>
    <s v="Getting worse"/>
    <s v="Getting worse"/>
    <s v="Road network"/>
    <s v="More public transportation service"/>
    <m/>
    <n v="3.6666666666666665"/>
    <s v="Satisfied"/>
    <n v="3.6666666666666665"/>
    <s v="Satisfied"/>
    <n v="3.2"/>
    <s v="Neutral"/>
    <n v="2.8"/>
    <s v="Neutral"/>
    <n v="4"/>
    <s v="Satisfied"/>
  </r>
  <r>
    <s v="Rathtala"/>
    <x v="1"/>
    <n v="27"/>
    <s v="Female"/>
    <s v="Hindu"/>
    <s v="General"/>
    <s v="1-5 year"/>
    <s v="Homemaker  "/>
    <s v="College Graduate"/>
    <n v="3"/>
    <x v="3"/>
    <s v="No"/>
    <s v="Daughter "/>
    <n v="4"/>
    <n v="2"/>
    <n v="1"/>
    <n v="1"/>
    <n v="1"/>
    <n v="4"/>
    <n v="5"/>
    <n v="1"/>
    <n v="1"/>
    <n v="3"/>
    <n v="3"/>
    <n v="3"/>
    <n v="1"/>
    <n v="5"/>
    <n v="4"/>
    <n v="4"/>
    <n v="4"/>
    <n v="2"/>
    <n v="2"/>
    <n v="1"/>
    <n v="1"/>
    <n v="3"/>
    <n v="2"/>
    <n v="4"/>
    <n v="3"/>
    <n v="3"/>
    <s v="Unchanged"/>
    <s v="Unchanged"/>
    <s v="Unchanged"/>
    <s v="Getting better"/>
    <s v="Getting better"/>
    <s v="Getting better"/>
    <s v="Unchanged"/>
    <s v="Unchanged"/>
    <s v="Unchanged"/>
    <s v="Unchanged"/>
    <s v="Unchanged"/>
    <s v="Unchanged"/>
    <s v="Worst water drainage system which should be better."/>
    <s v="Some recreation places."/>
    <m/>
    <n v="2.1666666666666665"/>
    <s v="Dissatisfied"/>
    <n v="2.6666666666666665"/>
    <s v="Neutral"/>
    <n v="3.6"/>
    <s v="Satisfied"/>
    <n v="1.8"/>
    <s v="Dissatisfied"/>
    <n v="3"/>
    <s v="Neutral"/>
  </r>
  <r>
    <s v="Rathtala"/>
    <x v="1"/>
    <n v="23"/>
    <s v="Female"/>
    <s v="Hindu"/>
    <s v="General"/>
    <s v="1-5 year"/>
    <s v="Student"/>
    <s v="Postgraduate or Higher"/>
    <n v="4"/>
    <x v="2"/>
    <s v="No"/>
    <s v="Daughter "/>
    <n v="5"/>
    <n v="5"/>
    <n v="5"/>
    <n v="5"/>
    <n v="5"/>
    <n v="5"/>
    <n v="5"/>
    <n v="1"/>
    <n v="5"/>
    <n v="4"/>
    <n v="4"/>
    <n v="5"/>
    <n v="4"/>
    <n v="5"/>
    <n v="5"/>
    <n v="5"/>
    <n v="5"/>
    <n v="3"/>
    <n v="3"/>
    <n v="1"/>
    <n v="1"/>
    <n v="1"/>
    <n v="4"/>
    <n v="3"/>
    <n v="4"/>
    <n v="3"/>
    <s v="Unchanged"/>
    <s v="Getting better"/>
    <s v="Getting better"/>
    <s v="Unchanged"/>
    <s v="Unchanged"/>
    <s v="Getting better"/>
    <s v="Getting better"/>
    <s v="Unchanged"/>
    <s v="Getting better"/>
    <s v="Getting better"/>
    <s v="Unchanged"/>
    <s v="Getting better"/>
    <m/>
    <m/>
    <m/>
    <n v="5"/>
    <s v="Very Satisfied"/>
    <n v="4"/>
    <s v="Satisfied"/>
    <n v="4.8"/>
    <s v="Very Satisfied"/>
    <n v="1.8"/>
    <s v="Dissatisfied"/>
    <n v="3.5"/>
    <s v="Satisfied"/>
  </r>
  <r>
    <s v="Rathtala"/>
    <x v="1"/>
    <n v="23"/>
    <s v="Female"/>
    <s v="Hindu"/>
    <s v="General"/>
    <s v="1-5 year"/>
    <s v="Student"/>
    <s v="College Graduate"/>
    <n v="3"/>
    <x v="3"/>
    <s v="No"/>
    <s v="Daughter "/>
    <n v="5"/>
    <n v="2"/>
    <n v="3"/>
    <n v="3"/>
    <n v="3"/>
    <n v="5"/>
    <n v="4"/>
    <n v="1"/>
    <n v="3"/>
    <n v="4"/>
    <n v="3"/>
    <n v="3"/>
    <n v="1"/>
    <n v="5"/>
    <n v="4"/>
    <n v="2"/>
    <n v="4"/>
    <n v="3"/>
    <n v="1"/>
    <n v="1"/>
    <n v="1"/>
    <n v="2"/>
    <n v="3"/>
    <n v="3"/>
    <n v="3"/>
    <n v="3"/>
    <s v="Unchanged"/>
    <s v="Unchanged"/>
    <s v="Unchanged"/>
    <s v="Getting better"/>
    <s v="Getting better"/>
    <s v="Unchanged"/>
    <s v="Unchanged"/>
    <s v="Unchanged"/>
    <s v="Getting worse"/>
    <s v="Getting worse"/>
    <s v="Unchanged"/>
    <s v="Unchanged"/>
    <s v="Worst drainage system"/>
    <s v="Some parks or green recreations"/>
    <m/>
    <n v="3.5"/>
    <s v="Satisfied"/>
    <n v="3"/>
    <s v="Neutral"/>
    <n v="3.2"/>
    <s v="Neutral"/>
    <n v="1.6"/>
    <s v="Very Dissatisfied"/>
    <n v="3"/>
    <s v="Neutral"/>
  </r>
  <r>
    <s v="Rathtala"/>
    <x v="1"/>
    <n v="23"/>
    <s v="Female"/>
    <s v="Hindu"/>
    <s v="General"/>
    <s v="1-5 year"/>
    <s v="Student"/>
    <s v="College Graduate"/>
    <n v="2"/>
    <x v="2"/>
    <s v="Yes"/>
    <s v="--"/>
    <n v="4"/>
    <n v="2"/>
    <n v="2"/>
    <n v="1"/>
    <n v="1"/>
    <n v="4"/>
    <n v="3"/>
    <n v="4"/>
    <n v="3"/>
    <n v="3"/>
    <n v="3"/>
    <n v="3"/>
    <n v="2"/>
    <n v="3"/>
    <n v="1"/>
    <n v="2"/>
    <n v="4"/>
    <n v="2"/>
    <n v="2"/>
    <n v="1"/>
    <n v="1"/>
    <n v="1"/>
    <n v="3"/>
    <n v="1"/>
    <n v="1"/>
    <n v="3"/>
    <s v="Unchanged"/>
    <s v="Getting worse"/>
    <s v="Getting worse"/>
    <s v="Unchanged"/>
    <s v="Unchanged"/>
    <s v="Getting better"/>
    <s v="Getting worse"/>
    <s v="Unchanged"/>
    <s v="Unchanged"/>
    <s v="Unchanged"/>
    <s v="Getting worse"/>
    <s v="Getting worse"/>
    <s v="Water logging during monsoon "/>
    <s v="Waste management and cleanliness "/>
    <m/>
    <n v="2.3333333333333335"/>
    <s v="Dissatisfied"/>
    <n v="3.1666666666666665"/>
    <s v="Neutral"/>
    <n v="2.4"/>
    <s v="Dissatisfied"/>
    <n v="1.4"/>
    <s v="Very Dissatisfied"/>
    <n v="2"/>
    <s v="Dissatisfied"/>
  </r>
  <r>
    <s v="Rathtala"/>
    <x v="1"/>
    <n v="23"/>
    <s v="Female"/>
    <s v="Hindu"/>
    <s v="General"/>
    <s v="1-5 year"/>
    <s v="Student"/>
    <s v="College Graduate"/>
    <n v="6"/>
    <x v="0"/>
    <s v="No"/>
    <s v="Father"/>
    <n v="2"/>
    <n v="3"/>
    <n v="2"/>
    <n v="3"/>
    <n v="4"/>
    <n v="5"/>
    <n v="3"/>
    <n v="3"/>
    <n v="4"/>
    <n v="2"/>
    <n v="3"/>
    <n v="3"/>
    <n v="2"/>
    <n v="3"/>
    <n v="4"/>
    <n v="4"/>
    <n v="3"/>
    <n v="1"/>
    <n v="2"/>
    <n v="3"/>
    <n v="4"/>
    <n v="2"/>
    <n v="2"/>
    <n v="1"/>
    <n v="1"/>
    <n v="1"/>
    <s v="Getting worse"/>
    <s v="Unchanged"/>
    <s v="Getting worse"/>
    <s v="Getting better"/>
    <s v="Unchanged"/>
    <s v="Getting worse"/>
    <s v="Getting worse"/>
    <s v="Unchanged"/>
    <s v="Unchanged"/>
    <s v="Unchanged"/>
    <s v="Unchanged"/>
    <s v="Unchanged"/>
    <s v="I don't know"/>
    <m/>
    <s v="no"/>
    <n v="3.1666666666666665"/>
    <s v="Neutral"/>
    <n v="3"/>
    <s v="Neutral"/>
    <n v="3.2"/>
    <s v="Neutral"/>
    <n v="2.4"/>
    <s v="Dissatisfied"/>
    <n v="1.25"/>
    <s v="Very Dissatisfied"/>
  </r>
  <r>
    <s v="Rathtala"/>
    <x v="1"/>
    <n v="21"/>
    <s v="Female"/>
    <s v="Hindu"/>
    <s v="General"/>
    <s v="More than 10 year"/>
    <s v="Student"/>
    <s v="Secondary School"/>
    <n v="4"/>
    <x v="3"/>
    <s v="No"/>
    <s v="Father "/>
    <n v="5"/>
    <n v="3"/>
    <n v="3"/>
    <n v="2"/>
    <n v="1"/>
    <n v="1"/>
    <n v="1"/>
    <n v="2"/>
    <n v="3"/>
    <n v="4"/>
    <n v="2"/>
    <n v="1"/>
    <n v="1"/>
    <n v="5"/>
    <n v="2"/>
    <n v="3"/>
    <n v="3"/>
    <n v="1"/>
    <n v="1"/>
    <n v="1"/>
    <n v="1"/>
    <n v="1"/>
    <n v="3"/>
    <n v="1"/>
    <n v="1"/>
    <n v="1"/>
    <s v="Unchanged"/>
    <s v="Getting worse"/>
    <s v="Getting better"/>
    <s v="Unchanged"/>
    <s v="Getting better"/>
    <s v="Getting better"/>
    <s v="Unchanged"/>
    <s v="Unchanged"/>
    <s v="Unchanged"/>
    <s v="Unchanged"/>
    <s v="Unchanged"/>
    <s v="Getting worse"/>
    <s v="General safety of the public and pollution control."/>
    <s v="General beautification and arranged spaces for hawkers and better traffic and waste, water logging management. "/>
    <s v="Fining people who lack civic sense and make bad use of shared public spaces should be initiated."/>
    <n v="2.5"/>
    <s v="Dissatisfied"/>
    <n v="2.1666666666666665"/>
    <s v="Dissatisfied"/>
    <n v="2.8"/>
    <s v="Neutral"/>
    <n v="1"/>
    <s v="Very Dissatisfied"/>
    <n v="1.5"/>
    <s v="Very Dissatisfied"/>
  </r>
  <r>
    <s v="Dakshineswar "/>
    <x v="1"/>
    <n v="19"/>
    <s v="Female"/>
    <s v="Hindu"/>
    <s v="ST"/>
    <s v="1-5 year"/>
    <s v="Student"/>
    <s v="Secondary School"/>
    <n v="3"/>
    <x v="1"/>
    <s v="Yes"/>
    <s v="--"/>
    <n v="3"/>
    <n v="2"/>
    <n v="2"/>
    <n v="1"/>
    <n v="1"/>
    <n v="4"/>
    <n v="2"/>
    <n v="3"/>
    <n v="3"/>
    <n v="3"/>
    <n v="3"/>
    <n v="2"/>
    <n v="1"/>
    <n v="3"/>
    <n v="1"/>
    <n v="1"/>
    <n v="4"/>
    <n v="1"/>
    <n v="1"/>
    <n v="1"/>
    <n v="1"/>
    <n v="1"/>
    <n v="3"/>
    <n v="1"/>
    <n v="3"/>
    <n v="3"/>
    <s v="Unchanged"/>
    <s v="Unchanged"/>
    <s v="Getting worse"/>
    <s v="Unchanged"/>
    <s v="Getting worse"/>
    <s v="Getting worse"/>
    <s v="Getting worse"/>
    <s v="Getting worse"/>
    <s v="Getting worse"/>
    <s v="Unchanged"/>
    <s v="Unchanged"/>
    <s v="Getting worse"/>
    <m/>
    <m/>
    <m/>
    <n v="2.1666666666666665"/>
    <s v="Dissatisfied"/>
    <n v="2.6666666666666665"/>
    <s v="Neutral"/>
    <n v="2"/>
    <s v="Dissatisfied"/>
    <n v="1"/>
    <s v="Very Dissatisfied"/>
    <n v="2.5"/>
    <s v="Dissatisfied"/>
  </r>
  <r>
    <s v="Dakshineswar "/>
    <x v="1"/>
    <n v="27"/>
    <s v="Male"/>
    <s v="Others"/>
    <s v="General"/>
    <s v="1-5 year"/>
    <s v="Unemployed"/>
    <s v="Postgraduate or Higher"/>
    <n v="3"/>
    <x v="3"/>
    <s v="Yes"/>
    <s v="--"/>
    <n v="4"/>
    <n v="1"/>
    <n v="1"/>
    <n v="1"/>
    <n v="3"/>
    <n v="4"/>
    <n v="3"/>
    <n v="1"/>
    <n v="2"/>
    <n v="2"/>
    <n v="3"/>
    <n v="1"/>
    <n v="1"/>
    <n v="2"/>
    <n v="1"/>
    <n v="2"/>
    <n v="4"/>
    <n v="1"/>
    <n v="2"/>
    <n v="1"/>
    <n v="2"/>
    <n v="1"/>
    <n v="2"/>
    <n v="2"/>
    <n v="2"/>
    <n v="1"/>
    <s v="Unchanged"/>
    <s v="Unchanged"/>
    <s v="Getting worse"/>
    <s v="Getting better"/>
    <s v="Getting better"/>
    <s v="Getting worse"/>
    <s v="Getting worse"/>
    <s v="Unchanged"/>
    <s v="Getting worse"/>
    <s v="Getting better"/>
    <s v="Getting worse"/>
    <s v="Unchanged"/>
    <s v="Very poor drainage system"/>
    <s v="Doing planning work with the city"/>
    <s v="To be humane..."/>
    <n v="2.3333333333333335"/>
    <s v="Dissatisfied"/>
    <n v="2"/>
    <s v="Dissatisfied"/>
    <n v="2"/>
    <s v="Dissatisfied"/>
    <n v="1.4"/>
    <s v="Very Dissatisfied"/>
    <n v="1.75"/>
    <s v="Very Dissatisfied"/>
  </r>
  <r>
    <s v="Dakshineswar "/>
    <x v="1"/>
    <n v="23"/>
    <s v="Male"/>
    <s v="Hindu"/>
    <s v="SC"/>
    <s v="More than 10 year"/>
    <s v="Student"/>
    <s v="Postgraduate or Higher"/>
    <n v="3"/>
    <x v="2"/>
    <s v="No"/>
    <s v="son"/>
    <n v="4"/>
    <n v="2"/>
    <n v="1"/>
    <n v="3"/>
    <n v="3"/>
    <n v="4"/>
    <n v="2"/>
    <n v="2"/>
    <n v="3"/>
    <n v="3"/>
    <n v="3"/>
    <n v="3"/>
    <n v="3"/>
    <n v="2"/>
    <n v="2"/>
    <n v="3"/>
    <n v="3"/>
    <n v="2"/>
    <n v="2"/>
    <n v="2"/>
    <n v="1"/>
    <n v="2"/>
    <n v="2"/>
    <n v="2"/>
    <n v="2"/>
    <n v="2"/>
    <s v="Unchanged"/>
    <s v="Unchanged"/>
    <s v="Unchanged"/>
    <s v="Unchanged"/>
    <s v="Unchanged"/>
    <s v="Unchanged"/>
    <s v="Unchanged"/>
    <s v="Unchanged"/>
    <s v="Unchanged"/>
    <s v="Unchanged"/>
    <s v="Unchanged"/>
    <s v="Unchanged"/>
    <s v="Waste management, water logging"/>
    <s v="Yet to think about"/>
    <s v="no"/>
    <n v="2.8333333333333335"/>
    <s v="Neutral"/>
    <n v="2.6666666666666665"/>
    <s v="Neutral"/>
    <n v="2.6"/>
    <s v="Neutral"/>
    <n v="1.8"/>
    <s v="Dissatisfied"/>
    <n v="2"/>
    <s v="Dissatisfied"/>
  </r>
  <r>
    <s v="Belgharia"/>
    <x v="1"/>
    <n v="26"/>
    <s v="Female"/>
    <s v="Hindu"/>
    <s v="General"/>
    <s v="1-5 year"/>
    <s v="Unemployed"/>
    <s v="Secondary School"/>
    <n v="3"/>
    <x v="1"/>
    <s v="Yes"/>
    <s v="--"/>
    <n v="2"/>
    <n v="2"/>
    <n v="2"/>
    <n v="2"/>
    <n v="2"/>
    <n v="2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s v="Getting worse"/>
    <s v="Getting worse"/>
    <s v="Getting worse"/>
    <s v="Getting better"/>
    <s v="Getting worse"/>
    <s v="Getting worse"/>
    <s v="Getting worse"/>
    <s v="Getting worse"/>
    <s v="Getting worse"/>
    <s v="Getting worse"/>
    <s v="Getting worse"/>
    <s v="Getting worse"/>
    <s v="Drainage system "/>
    <s v="Medical service"/>
    <s v="Water supply "/>
    <n v="2"/>
    <s v="Dissatisfied"/>
    <n v="1.3333333333333333"/>
    <s v="Very Dissatisfied"/>
    <n v="2"/>
    <s v="Dissatisfied"/>
    <n v="2"/>
    <s v="Dissatisfied"/>
    <n v="2"/>
    <s v="Dissatisfied"/>
  </r>
  <r>
    <s v="Belgharia"/>
    <x v="1"/>
    <n v="27"/>
    <s v="Male"/>
    <s v="Hindu"/>
    <s v="General"/>
    <s v="6-10 year"/>
    <s v="Student"/>
    <s v="College Graduate"/>
    <n v="4"/>
    <x v="1"/>
    <s v="No"/>
    <s v=" Son"/>
    <n v="1"/>
    <n v="2"/>
    <n v="1"/>
    <n v="1"/>
    <n v="1"/>
    <n v="5"/>
    <n v="3"/>
    <n v="2"/>
    <n v="1"/>
    <n v="4"/>
    <n v="3"/>
    <n v="4"/>
    <n v="1"/>
    <n v="2"/>
    <n v="2"/>
    <n v="4"/>
    <n v="4"/>
    <n v="2"/>
    <n v="2"/>
    <n v="1"/>
    <n v="1"/>
    <n v="3"/>
    <n v="1"/>
    <n v="1"/>
    <n v="2"/>
    <n v="1"/>
    <s v="Getting better"/>
    <s v="Getting better"/>
    <s v="Getting better"/>
    <s v="Getting better"/>
    <s v="Getting worse"/>
    <s v="Getting worse"/>
    <s v="Getting worse"/>
    <s v="Unchanged"/>
    <s v="Unchanged"/>
    <s v="Getting better"/>
    <s v="Unchanged"/>
    <s v="Getting worse"/>
    <m/>
    <m/>
    <m/>
    <n v="1.8333333333333333"/>
    <s v="Dissatisfied"/>
    <n v="2.8333333333333335"/>
    <s v="Neutral"/>
    <n v="2.6"/>
    <s v="Neutral"/>
    <n v="1.8"/>
    <s v="Dissatisfied"/>
    <n v="1.25"/>
    <s v="Very Dissatisfied"/>
  </r>
  <r>
    <s v="Belgharia"/>
    <x v="1"/>
    <n v="73"/>
    <s v="Male"/>
    <s v="Hindu"/>
    <s v="General"/>
    <s v="More than 10 year"/>
    <s v="Retired"/>
    <s v="Secondary School"/>
    <n v="3"/>
    <x v="1"/>
    <s v="Yes"/>
    <s v="--"/>
    <n v="3"/>
    <n v="4"/>
    <n v="2"/>
    <n v="3"/>
    <n v="3"/>
    <n v="5"/>
    <n v="4"/>
    <n v="2"/>
    <n v="2"/>
    <n v="4"/>
    <n v="2"/>
    <n v="3"/>
    <n v="2"/>
    <n v="4"/>
    <n v="3"/>
    <n v="3"/>
    <n v="4"/>
    <n v="3"/>
    <n v="2"/>
    <n v="4"/>
    <n v="2"/>
    <n v="3"/>
    <n v="2"/>
    <n v="4"/>
    <n v="4"/>
    <n v="2"/>
    <s v="Unchanged"/>
    <s v="Unchanged"/>
    <s v="Getting better"/>
    <s v="Unchanged"/>
    <s v="Unchanged"/>
    <s v="Getting worse"/>
    <s v="Getting worse"/>
    <s v="Unchanged"/>
    <s v="Unchanged"/>
    <s v="Getting better"/>
    <s v="Unchanged"/>
    <s v="Unchanged"/>
    <m/>
    <m/>
    <m/>
    <n v="3.3333333333333335"/>
    <s v="Neutral"/>
    <n v="2.8333333333333335"/>
    <s v="Neutral"/>
    <n v="3.2"/>
    <s v="Neutral"/>
    <n v="2.8"/>
    <s v="Neutral"/>
    <n v="3"/>
    <s v="Neutral"/>
  </r>
  <r>
    <s v="Belgharia"/>
    <x v="1"/>
    <n v="22"/>
    <s v="Female"/>
    <s v="Hindu"/>
    <s v="General"/>
    <s v="More than 10 year"/>
    <s v="Student"/>
    <s v="Secondary School"/>
    <n v="6"/>
    <x v="2"/>
    <s v="No"/>
    <s v="Daughter "/>
    <n v="4"/>
    <n v="4"/>
    <n v="2"/>
    <n v="4"/>
    <n v="2"/>
    <n v="5"/>
    <n v="4"/>
    <n v="4"/>
    <n v="2"/>
    <n v="4"/>
    <n v="3"/>
    <n v="2"/>
    <n v="2"/>
    <n v="4"/>
    <n v="3"/>
    <n v="3"/>
    <n v="4"/>
    <n v="2"/>
    <n v="2"/>
    <n v="4"/>
    <n v="2"/>
    <n v="2"/>
    <n v="2"/>
    <n v="1"/>
    <n v="2"/>
    <n v="2"/>
    <s v="Unchanged"/>
    <s v="Unchanged"/>
    <s v="Unchanged"/>
    <s v="Getting better"/>
    <s v="Unchanged"/>
    <s v="Getting worse"/>
    <s v="Getting worse"/>
    <s v="Getting worse"/>
    <s v="Getting worse"/>
    <s v="Getting better"/>
    <s v="Getting worse"/>
    <s v="Getting worse"/>
    <s v="Municipal official works"/>
    <m/>
    <m/>
    <n v="3.5"/>
    <s v="Satisfied"/>
    <n v="3.1666666666666665"/>
    <s v="Neutral"/>
    <n v="3.2"/>
    <s v="Neutral"/>
    <n v="2.4"/>
    <s v="Dissatisfied"/>
    <n v="1.75"/>
    <s v="Very Dissatisfied"/>
  </r>
  <r>
    <s v="Belgharia"/>
    <x v="1"/>
    <n v="58"/>
    <s v="Male"/>
    <s v="Hindu"/>
    <s v="General"/>
    <s v="More than 10 year"/>
    <s v="Retired"/>
    <s v="College Graduate"/>
    <n v="3"/>
    <x v="2"/>
    <s v="Yes"/>
    <s v="--"/>
    <n v="4"/>
    <n v="4"/>
    <n v="2"/>
    <n v="4"/>
    <n v="2"/>
    <n v="5"/>
    <n v="4"/>
    <n v="3"/>
    <n v="2"/>
    <n v="2"/>
    <n v="3"/>
    <n v="3"/>
    <n v="2"/>
    <n v="3"/>
    <n v="3"/>
    <n v="3"/>
    <n v="4"/>
    <n v="2"/>
    <n v="2"/>
    <n v="2"/>
    <n v="2"/>
    <n v="4"/>
    <n v="3"/>
    <n v="3"/>
    <n v="2"/>
    <n v="2"/>
    <s v="Unchanged"/>
    <s v="Unchanged"/>
    <s v="Unchanged"/>
    <s v="Getting better"/>
    <s v="Unchanged"/>
    <s v="Getting worse"/>
    <s v="Getting worse"/>
    <s v="Unchanged"/>
    <s v="Unchanged"/>
    <s v="Getting better"/>
    <s v="Getting worse"/>
    <s v="Unchanged"/>
    <m/>
    <m/>
    <m/>
    <n v="3.5"/>
    <s v="Satisfied"/>
    <n v="2.8333333333333335"/>
    <s v="Neutral"/>
    <n v="3"/>
    <s v="Neutral"/>
    <n v="2.4"/>
    <s v="Dissatisfied"/>
    <n v="2.5"/>
    <s v="Dissatisfied"/>
  </r>
  <r>
    <s v="Belgharia"/>
    <x v="1"/>
    <n v="66"/>
    <s v="Male"/>
    <s v="Hindu"/>
    <s v="General"/>
    <s v="More than 10 year"/>
    <s v="Retired"/>
    <s v="College Graduate"/>
    <n v="6"/>
    <x v="3"/>
    <s v="Yes"/>
    <s v="--"/>
    <n v="4"/>
    <n v="5"/>
    <n v="2"/>
    <n v="3"/>
    <n v="4"/>
    <n v="5"/>
    <n v="2"/>
    <n v="3"/>
    <n v="3"/>
    <n v="4"/>
    <n v="4"/>
    <n v="3"/>
    <n v="2"/>
    <n v="3"/>
    <n v="4"/>
    <n v="4"/>
    <n v="4"/>
    <n v="4"/>
    <n v="2"/>
    <n v="4"/>
    <n v="2"/>
    <n v="4"/>
    <n v="4"/>
    <n v="4"/>
    <n v="4"/>
    <n v="4"/>
    <s v="Unchanged"/>
    <s v="Unchanged"/>
    <s v="Getting better"/>
    <s v="Getting better"/>
    <s v="Getting better"/>
    <s v="Unchanged"/>
    <s v="Unchanged"/>
    <s v="Getting better"/>
    <s v="Unchanged"/>
    <s v="Getting better"/>
    <s v="Getting worse"/>
    <s v="Unchanged"/>
    <s v="Public health service"/>
    <s v="Recreational place, parks &amp; greeneries"/>
    <m/>
    <n v="3.8333333333333335"/>
    <s v="Satisfied"/>
    <n v="3.1666666666666665"/>
    <s v="Neutral"/>
    <n v="3.4"/>
    <s v="Satisfied"/>
    <n v="3.2"/>
    <s v="Neutral"/>
    <n v="4"/>
    <s v="Satisfied"/>
  </r>
  <r>
    <s v="Belgharia"/>
    <x v="1"/>
    <n v="52"/>
    <s v="Male"/>
    <s v="Hindu"/>
    <s v="General"/>
    <s v="More than 10 year"/>
    <s v="Retired"/>
    <s v="College Graduate"/>
    <n v="7"/>
    <x v="1"/>
    <s v="Yes"/>
    <s v="--"/>
    <n v="3"/>
    <n v="2"/>
    <n v="2"/>
    <n v="1"/>
    <n v="2"/>
    <n v="4"/>
    <n v="2"/>
    <n v="2"/>
    <n v="3"/>
    <n v="2"/>
    <n v="2"/>
    <n v="3"/>
    <n v="2"/>
    <n v="2"/>
    <n v="2"/>
    <n v="3"/>
    <n v="2"/>
    <n v="2"/>
    <n v="2"/>
    <n v="2"/>
    <n v="2"/>
    <n v="4"/>
    <n v="2"/>
    <n v="2"/>
    <n v="2"/>
    <n v="2"/>
    <s v="Unchanged"/>
    <s v="Getting worse"/>
    <s v="Unchanged"/>
    <s v="Getting better"/>
    <s v="Unchanged"/>
    <s v="Getting worse"/>
    <s v="Getting worse"/>
    <s v="Unchanged"/>
    <s v="Unchanged"/>
    <s v="Getting better"/>
    <s v="Getting worse"/>
    <s v="Getting worse"/>
    <s v="Drainage problem, garbage collection issue, corruption &amp; other political issues"/>
    <m/>
    <m/>
    <n v="2.3333333333333335"/>
    <s v="Dissatisfied"/>
    <n v="2.3333333333333335"/>
    <s v="Dissatisfied"/>
    <n v="2.2000000000000002"/>
    <s v="Dissatisfied"/>
    <n v="2.4"/>
    <s v="Dissatisfied"/>
    <n v="2"/>
    <s v="Dissatisfied"/>
  </r>
  <r>
    <s v="Belgharia"/>
    <x v="1"/>
    <n v="65"/>
    <s v="Male"/>
    <s v="Hindu"/>
    <s v="General"/>
    <s v="More than 10 year"/>
    <s v="Retired"/>
    <s v="College Graduate"/>
    <n v="6"/>
    <x v="2"/>
    <s v="Yes"/>
    <s v="--"/>
    <n v="2"/>
    <n v="2"/>
    <n v="1"/>
    <n v="1"/>
    <n v="1"/>
    <n v="4"/>
    <n v="1"/>
    <n v="1"/>
    <n v="2"/>
    <n v="3"/>
    <n v="1"/>
    <n v="2"/>
    <n v="1"/>
    <n v="2"/>
    <n v="2"/>
    <n v="3"/>
    <n v="2"/>
    <n v="2"/>
    <n v="2"/>
    <n v="1"/>
    <n v="1"/>
    <n v="2"/>
    <n v="1"/>
    <n v="1"/>
    <n v="1"/>
    <n v="1"/>
    <s v="Getting worse"/>
    <s v="Unchanged"/>
    <s v="Getting better"/>
    <s v="Getting better"/>
    <s v="Getting worse"/>
    <s v="Getting worse"/>
    <s v="Getting worse"/>
    <s v="Getting worse"/>
    <s v="Getting worse"/>
    <s v="Getting better"/>
    <s v="Getting worse"/>
    <s v="Getting worse"/>
    <s v="Drainage problem, garbage issue, corruption and other political issues"/>
    <m/>
    <m/>
    <n v="1.8333333333333333"/>
    <s v="Dissatisfied"/>
    <n v="1.6666666666666667"/>
    <s v="Very Dissatisfied"/>
    <n v="2"/>
    <s v="Dissatisfied"/>
    <n v="1.6"/>
    <s v="Very Dissatisfied"/>
    <n v="1"/>
    <s v="Very Dissatisfied"/>
  </r>
  <r>
    <s v="Belgharia"/>
    <x v="1"/>
    <n v="72"/>
    <s v="Male"/>
    <s v="Hindu"/>
    <s v="General"/>
    <s v="More than 10 year"/>
    <s v="Retired"/>
    <s v="Secondary School"/>
    <n v="3"/>
    <x v="2"/>
    <s v="Yes"/>
    <s v="--"/>
    <n v="2"/>
    <n v="2"/>
    <n v="2"/>
    <n v="3"/>
    <n v="2"/>
    <n v="4"/>
    <n v="2"/>
    <n v="2"/>
    <n v="3"/>
    <n v="1"/>
    <n v="2"/>
    <n v="3"/>
    <n v="2"/>
    <n v="4"/>
    <n v="3"/>
    <n v="3"/>
    <n v="4"/>
    <n v="3"/>
    <n v="2"/>
    <n v="1"/>
    <n v="2"/>
    <n v="2"/>
    <n v="2"/>
    <n v="2"/>
    <n v="2"/>
    <n v="2"/>
    <s v="Getting worse"/>
    <s v="Getting worse"/>
    <s v="Unchanged"/>
    <s v="Getting better"/>
    <s v="Getting worse"/>
    <s v="Unchanged"/>
    <s v="Getting worse"/>
    <s v="Getting better"/>
    <s v="Unchanged"/>
    <s v="Getting better"/>
    <s v="Getting worse"/>
    <s v="Getting worse"/>
    <s v="Lack of public medical facilities"/>
    <m/>
    <m/>
    <n v="2.5"/>
    <s v="Dissatisfied"/>
    <n v="2.1666666666666665"/>
    <s v="Dissatisfied"/>
    <n v="3.2"/>
    <s v="Neutral"/>
    <n v="2"/>
    <s v="Dissatisfied"/>
    <n v="2"/>
    <s v="Dissatisfied"/>
  </r>
  <r>
    <s v="Belgharia"/>
    <x v="1"/>
    <n v="35"/>
    <s v="Female"/>
    <s v="Hindu"/>
    <s v="General"/>
    <s v="1-5 year"/>
    <s v="Employed in Private sector"/>
    <s v="Secondary School"/>
    <n v="4"/>
    <x v="2"/>
    <s v="No"/>
    <s v="Wife"/>
    <n v="4"/>
    <n v="3"/>
    <n v="2"/>
    <n v="4"/>
    <n v="3"/>
    <n v="4"/>
    <n v="4"/>
    <n v="3"/>
    <n v="4"/>
    <n v="4"/>
    <n v="4"/>
    <n v="3"/>
    <n v="2"/>
    <n v="3"/>
    <n v="3"/>
    <n v="2"/>
    <n v="4"/>
    <n v="3"/>
    <n v="2"/>
    <n v="3"/>
    <n v="2"/>
    <n v="4"/>
    <n v="3"/>
    <n v="4"/>
    <n v="4"/>
    <n v="4"/>
    <s v="Unchanged"/>
    <s v="Unchanged"/>
    <s v="Getting better"/>
    <s v="Getting better"/>
    <s v="Unchanged"/>
    <s v="Unchanged"/>
    <s v="Unchanged"/>
    <s v="Getting better"/>
    <s v="Unchanged"/>
    <s v="Getting better"/>
    <s v="Unchanged"/>
    <s v="Unchanged"/>
    <s v="Public female toilet"/>
    <m/>
    <m/>
    <n v="3.3333333333333335"/>
    <s v="Neutral"/>
    <n v="3.6666666666666665"/>
    <s v="Satisfied"/>
    <n v="2.8"/>
    <s v="Neutral"/>
    <n v="2.8"/>
    <s v="Neutral"/>
    <n v="3.75"/>
    <s v="Satisfied"/>
  </r>
  <r>
    <s v="Belgharia"/>
    <x v="1"/>
    <n v="38"/>
    <s v="Female"/>
    <s v="Hindu"/>
    <s v="SC"/>
    <s v="More than 10 year"/>
    <s v="Homemaker  "/>
    <s v="Primary School"/>
    <n v="4"/>
    <x v="0"/>
    <s v="No"/>
    <s v="Wife"/>
    <n v="4"/>
    <n v="1"/>
    <n v="2"/>
    <n v="4"/>
    <n v="1"/>
    <n v="4"/>
    <n v="4"/>
    <n v="1"/>
    <n v="2"/>
    <n v="2"/>
    <n v="2"/>
    <n v="3"/>
    <n v="2"/>
    <n v="3"/>
    <n v="3"/>
    <n v="3"/>
    <n v="4"/>
    <n v="3"/>
    <n v="2"/>
    <n v="2"/>
    <n v="2"/>
    <n v="2"/>
    <n v="2"/>
    <n v="2"/>
    <n v="1"/>
    <n v="2"/>
    <s v="Unchanged"/>
    <s v="Getting worse"/>
    <s v="Unchanged"/>
    <s v="Getting better"/>
    <s v="Getting worse"/>
    <s v="Getting worse"/>
    <s v="Getting worse"/>
    <s v="Getting worse"/>
    <s v="Getting worse"/>
    <s v="Getting better"/>
    <s v="Getting worse"/>
    <s v="Getting worse"/>
    <s v="Waterlogging problem, mosquito problem"/>
    <m/>
    <m/>
    <n v="2.6666666666666665"/>
    <s v="Neutral"/>
    <n v="2.3333333333333335"/>
    <s v="Dissatisfied"/>
    <n v="3"/>
    <s v="Neutral"/>
    <n v="2.2000000000000002"/>
    <s v="Dissatisfied"/>
    <n v="1.75"/>
    <s v="Very Dissatisfied"/>
  </r>
  <r>
    <s v="Belgharia"/>
    <x v="1"/>
    <n v="60"/>
    <s v="Male"/>
    <s v="Hindu"/>
    <s v="General"/>
    <s v="More than 10 year"/>
    <s v="Self-employed"/>
    <s v="Secondary School"/>
    <n v="3"/>
    <x v="2"/>
    <s v="Yes"/>
    <s v="--"/>
    <n v="4"/>
    <n v="4"/>
    <n v="2"/>
    <n v="3"/>
    <n v="2"/>
    <n v="5"/>
    <n v="3"/>
    <n v="4"/>
    <n v="4"/>
    <n v="2"/>
    <n v="3"/>
    <n v="4"/>
    <n v="4"/>
    <n v="3"/>
    <n v="2"/>
    <n v="4"/>
    <n v="3"/>
    <n v="2"/>
    <n v="2"/>
    <n v="2"/>
    <n v="2"/>
    <n v="4"/>
    <n v="2"/>
    <n v="2"/>
    <n v="2"/>
    <n v="2"/>
    <s v="Unchanged"/>
    <s v="Getting worse"/>
    <s v="Unchanged"/>
    <s v="Getting better"/>
    <s v="Getting worse"/>
    <s v="Getting worse"/>
    <s v="Getting worse"/>
    <s v="Unchanged"/>
    <s v="Unchanged"/>
    <s v="Getting better"/>
    <s v="Getting worse"/>
    <s v="Unchanged"/>
    <s v="Bad condition of road, drainage &amp; waterlogging problem"/>
    <m/>
    <m/>
    <n v="3.3333333333333335"/>
    <s v="Neutral"/>
    <n v="3.3333333333333335"/>
    <s v="Neutral"/>
    <n v="3.2"/>
    <s v="Neutral"/>
    <n v="2.4"/>
    <s v="Dissatisfied"/>
    <n v="2"/>
    <s v="Dissatisfied"/>
  </r>
  <r>
    <s v="Rathtala"/>
    <x v="1"/>
    <n v="30"/>
    <s v="Male"/>
    <s v="Hindu"/>
    <s v="General"/>
    <s v="More than 10 year"/>
    <s v="Self-employed"/>
    <s v="Primary School"/>
    <n v="6"/>
    <x v="0"/>
    <s v="Yes"/>
    <s v="--"/>
    <n v="2"/>
    <n v="2"/>
    <n v="1"/>
    <n v="1"/>
    <n v="3"/>
    <n v="5"/>
    <n v="1"/>
    <n v="2"/>
    <n v="4"/>
    <n v="4"/>
    <n v="3"/>
    <n v="4"/>
    <n v="2"/>
    <n v="5"/>
    <n v="3"/>
    <n v="3"/>
    <n v="2"/>
    <n v="2"/>
    <n v="2"/>
    <n v="2"/>
    <n v="2"/>
    <n v="2"/>
    <n v="4"/>
    <n v="4"/>
    <n v="3"/>
    <n v="3"/>
    <s v="Getting worse"/>
    <s v="Getting worse"/>
    <s v="Getting worse"/>
    <s v="Getting better"/>
    <s v="Unchanged"/>
    <s v="Unchanged"/>
    <s v="Unchanged"/>
    <s v="Getting better"/>
    <s v="Unchanged"/>
    <s v="Getting better"/>
    <s v="Getting worse"/>
    <s v="Unchanged"/>
    <s v="Drinking water problem. Flooding &amp;water logging issues"/>
    <m/>
    <m/>
    <n v="2.3333333333333335"/>
    <s v="Dissatisfied"/>
    <n v="3"/>
    <s v="Neutral"/>
    <n v="3"/>
    <s v="Neutral"/>
    <n v="2"/>
    <s v="Dissatisfied"/>
    <n v="3.5"/>
    <s v="Satisfied"/>
  </r>
  <r>
    <s v="Rathtala"/>
    <x v="1"/>
    <n v="45"/>
    <s v="Male"/>
    <s v="Hindu"/>
    <s v="General"/>
    <s v="More than 10 year"/>
    <s v="Self-employed"/>
    <s v="Primary School"/>
    <n v="6"/>
    <x v="2"/>
    <s v="Yes"/>
    <s v="--"/>
    <n v="2"/>
    <n v="2"/>
    <n v="1"/>
    <n v="1"/>
    <n v="4"/>
    <n v="5"/>
    <n v="1"/>
    <n v="2"/>
    <n v="4"/>
    <n v="4"/>
    <n v="3"/>
    <n v="4"/>
    <n v="2"/>
    <n v="5"/>
    <n v="3"/>
    <n v="3"/>
    <n v="2"/>
    <n v="2"/>
    <n v="2"/>
    <n v="2"/>
    <n v="2"/>
    <n v="2"/>
    <n v="4"/>
    <n v="3"/>
    <n v="4"/>
    <n v="3"/>
    <s v="Getting worse"/>
    <s v="Getting worse"/>
    <s v="Getting worse"/>
    <s v="Getting better"/>
    <s v="Unchanged"/>
    <s v="Unchanged"/>
    <s v="Unchanged"/>
    <s v="Getting better"/>
    <s v="Unchanged"/>
    <s v="Getting better"/>
    <s v="Getting worse"/>
    <s v="Unchanged"/>
    <s v="Drinking water problem, drainage and water logging issues"/>
    <m/>
    <m/>
    <n v="2.5"/>
    <s v="Dissatisfied"/>
    <n v="3"/>
    <s v="Neutral"/>
    <n v="3"/>
    <s v="Neutral"/>
    <n v="2"/>
    <s v="Dissatisfied"/>
    <n v="3.5"/>
    <s v="Satisfied"/>
  </r>
  <r>
    <s v="Dakshineswar "/>
    <x v="1"/>
    <n v="29"/>
    <s v="Female"/>
    <s v="Muslim"/>
    <s v="OBC"/>
    <s v="More than 10 year"/>
    <s v="Employed in Government sector"/>
    <s v="Postgraduate or Higher"/>
    <n v="3"/>
    <x v="1"/>
    <s v="No"/>
    <s v=" Daughter"/>
    <n v="3"/>
    <n v="4"/>
    <n v="2"/>
    <n v="2"/>
    <n v="4"/>
    <n v="5"/>
    <n v="4"/>
    <n v="3"/>
    <n v="4"/>
    <n v="4"/>
    <n v="3"/>
    <n v="1"/>
    <n v="3"/>
    <n v="4"/>
    <n v="3"/>
    <n v="3"/>
    <n v="4"/>
    <n v="2"/>
    <n v="2"/>
    <n v="3"/>
    <n v="2"/>
    <n v="1"/>
    <n v="4"/>
    <n v="5"/>
    <n v="2"/>
    <n v="3"/>
    <s v="Getting worse"/>
    <s v="Getting worse"/>
    <s v="Getting better"/>
    <s v="Getting better"/>
    <s v="Unchanged"/>
    <s v="Unchanged"/>
    <s v="Unchanged"/>
    <s v="Getting worse"/>
    <s v="Unchanged"/>
    <s v="Getting better"/>
    <s v="Unchanged"/>
    <s v="Unchanged"/>
    <s v=" Plastic use, drainage issue"/>
    <s v=" More tree plantation , green space "/>
    <m/>
    <n v="3.3333333333333335"/>
    <s v="Neutral"/>
    <n v="3.1666666666666665"/>
    <s v="Neutral"/>
    <n v="3.4"/>
    <s v="Satisfied"/>
    <n v="2"/>
    <s v="Dissatisfied"/>
    <n v="3.5"/>
    <s v="Satisfied"/>
  </r>
  <r>
    <s v="Dakshineswar "/>
    <x v="1"/>
    <n v="67"/>
    <s v="Female"/>
    <s v="Hindu"/>
    <s v="General"/>
    <s v="More than 10 year"/>
    <s v="Employed in Private sector"/>
    <s v="College Graduate"/>
    <n v="3"/>
    <x v="1"/>
    <s v="Yes"/>
    <s v="--"/>
    <n v="2"/>
    <n v="2"/>
    <n v="1"/>
    <n v="3"/>
    <n v="2"/>
    <n v="4"/>
    <n v="3"/>
    <n v="1"/>
    <n v="5"/>
    <n v="4"/>
    <n v="3"/>
    <n v="2"/>
    <n v="2"/>
    <n v="4"/>
    <n v="3"/>
    <n v="2"/>
    <n v="2"/>
    <n v="1"/>
    <n v="2"/>
    <n v="3"/>
    <n v="2"/>
    <n v="2"/>
    <n v="4"/>
    <n v="3"/>
    <n v="3"/>
    <n v="3"/>
    <s v="Unchanged"/>
    <s v="Unchanged"/>
    <s v="Getting better"/>
    <s v="Getting better"/>
    <s v="Unchanged"/>
    <s v="Unchanged"/>
    <s v="Unchanged"/>
    <s v="Getting worse"/>
    <s v="Getting worse"/>
    <s v="Getting better"/>
    <s v="Unchanged"/>
    <s v="Unchanged"/>
    <s v=" Waste management , drainage issue ,disease management ,carelessness about overall matters "/>
    <s v=" Tree plantation, plastic use reduction"/>
    <s v="Cleanliness"/>
    <n v="2.3333333333333335"/>
    <s v="Dissatisfied"/>
    <n v="3"/>
    <s v="Neutral"/>
    <n v="2.6"/>
    <s v="Neutral"/>
    <n v="2"/>
    <s v="Dissatisfied"/>
    <n v="3.25"/>
    <s v="Neutral"/>
  </r>
  <r>
    <s v="Dakshineswar "/>
    <x v="1"/>
    <n v="59"/>
    <s v="Male"/>
    <s v="Hindu"/>
    <s v="General"/>
    <s v="6-10 year"/>
    <s v="Employed in Government sector"/>
    <s v="Postgraduate or Higher"/>
    <n v="3"/>
    <x v="3"/>
    <s v="Yes"/>
    <s v="--"/>
    <n v="4"/>
    <n v="3"/>
    <n v="1"/>
    <n v="2"/>
    <n v="1"/>
    <n v="5"/>
    <n v="3"/>
    <n v="2"/>
    <n v="3"/>
    <n v="4"/>
    <n v="3"/>
    <n v="1"/>
    <n v="2"/>
    <n v="5"/>
    <n v="1"/>
    <n v="2"/>
    <n v="2"/>
    <n v="1"/>
    <n v="1"/>
    <n v="2"/>
    <n v="1"/>
    <n v="2"/>
    <n v="4"/>
    <n v="3"/>
    <n v="2"/>
    <n v="2"/>
    <s v="Getting worse"/>
    <s v="Unchanged"/>
    <s v="Getting better"/>
    <s v="Getting better"/>
    <s v="Unchanged"/>
    <s v="Unchanged"/>
    <s v="Unchanged"/>
    <s v="Getting worse"/>
    <s v="Getting worse"/>
    <s v="Getting better"/>
    <s v="Unchanged"/>
    <s v="Getting worse"/>
    <s v=" All over cleaning ,road improvement"/>
    <s v="Waste management , better drainage system"/>
    <s v=" Market development "/>
    <n v="2.6666666666666665"/>
    <s v="Neutral"/>
    <n v="2.6666666666666665"/>
    <s v="Neutral"/>
    <n v="2.4"/>
    <s v="Dissatisfied"/>
    <n v="1.4"/>
    <s v="Very Dissatisfied"/>
    <n v="2.75"/>
    <s v="Neutral"/>
  </r>
  <r>
    <s v="Dakshineswar "/>
    <x v="1"/>
    <n v="62"/>
    <s v="Male"/>
    <s v="Hindu"/>
    <s v="General"/>
    <s v="More than 10 year"/>
    <s v="Self-employed"/>
    <s v="College Graduate"/>
    <n v="2"/>
    <x v="1"/>
    <s v="Yes"/>
    <s v="--"/>
    <n v="3"/>
    <n v="4"/>
    <n v="2"/>
    <n v="2"/>
    <n v="2"/>
    <n v="4"/>
    <n v="2"/>
    <n v="2"/>
    <n v="4"/>
    <n v="4"/>
    <n v="3"/>
    <n v="2"/>
    <n v="2"/>
    <n v="2"/>
    <n v="4"/>
    <n v="2"/>
    <n v="4"/>
    <n v="2"/>
    <n v="3"/>
    <n v="2"/>
    <n v="4"/>
    <n v="2"/>
    <n v="3"/>
    <n v="3"/>
    <n v="2"/>
    <n v="3"/>
    <s v="Getting worse"/>
    <s v="Getting worse"/>
    <s v="Unchanged"/>
    <s v="Unchanged"/>
    <s v="Unchanged"/>
    <s v="Getting better"/>
    <s v="Getting better"/>
    <s v="Unchanged"/>
    <s v="Getting better"/>
    <s v="Getting better"/>
    <s v="Getting worse"/>
    <s v="Unchanged"/>
    <m/>
    <s v=" Issues regarding ULB's policies"/>
    <m/>
    <n v="2.8333333333333335"/>
    <s v="Neutral"/>
    <n v="2.8333333333333335"/>
    <s v="Neutral"/>
    <n v="2.8"/>
    <s v="Neutral"/>
    <n v="2.6"/>
    <s v="Neutral"/>
    <n v="2.75"/>
    <s v="Neutral"/>
  </r>
  <r>
    <s v="Dakshineswar "/>
    <x v="1"/>
    <n v="60"/>
    <s v="Male"/>
    <s v="Hindu"/>
    <s v="General"/>
    <s v="More than 10 year"/>
    <s v="Unemployed"/>
    <s v="Primary School"/>
    <n v="3"/>
    <x v="0"/>
    <s v="Yes"/>
    <s v="--"/>
    <n v="2"/>
    <n v="4"/>
    <n v="1"/>
    <n v="3"/>
    <n v="2"/>
    <n v="5"/>
    <n v="2"/>
    <n v="4"/>
    <n v="3"/>
    <n v="2"/>
    <n v="3"/>
    <n v="2"/>
    <n v="5"/>
    <n v="4"/>
    <n v="2"/>
    <n v="2"/>
    <n v="5"/>
    <n v="3"/>
    <n v="3"/>
    <n v="2"/>
    <n v="3"/>
    <n v="4"/>
    <n v="3"/>
    <n v="4"/>
    <n v="2"/>
    <n v="4"/>
    <s v="Getting worse"/>
    <s v="Unchanged"/>
    <s v="Getting worse"/>
    <s v="Unchanged"/>
    <s v="Getting worse"/>
    <s v="Unchanged"/>
    <s v="Getting worse"/>
    <s v="Unchanged"/>
    <s v="Getting worse"/>
    <s v="Getting better"/>
    <s v="Getting better"/>
    <s v="Unchanged"/>
    <s v=" Drinking water issue"/>
    <s v=" Healthcare, drainage system"/>
    <s v="Proper cleanliness of locality"/>
    <n v="2.8333333333333335"/>
    <s v="Neutral"/>
    <n v="2.6666666666666665"/>
    <s v="Neutral"/>
    <n v="3.6"/>
    <s v="Satisfied"/>
    <n v="3"/>
    <s v="Neutral"/>
    <n v="3.25"/>
    <s v="Neutral"/>
  </r>
  <r>
    <s v="Dakshineswar "/>
    <x v="1"/>
    <n v="27"/>
    <s v="Male"/>
    <s v="Hindu"/>
    <s v="General"/>
    <s v="More than 10 year"/>
    <s v="Self-employed"/>
    <s v="College Graduate"/>
    <n v="3"/>
    <x v="1"/>
    <s v="No"/>
    <s v="son"/>
    <n v="2"/>
    <n v="4"/>
    <n v="2"/>
    <n v="3"/>
    <n v="2"/>
    <n v="4"/>
    <n v="4"/>
    <n v="4"/>
    <n v="4"/>
    <n v="4"/>
    <n v="4"/>
    <n v="2"/>
    <n v="4"/>
    <n v="5"/>
    <n v="4"/>
    <n v="2"/>
    <n v="5"/>
    <n v="2"/>
    <n v="3"/>
    <n v="2"/>
    <n v="3"/>
    <n v="4"/>
    <n v="3"/>
    <n v="4"/>
    <n v="3"/>
    <n v="1"/>
    <s v="Getting better"/>
    <s v="Getting better"/>
    <s v="Getting better"/>
    <s v="Unchanged"/>
    <s v="Unchanged"/>
    <s v="Unchanged"/>
    <s v="Unchanged"/>
    <s v="Getting worse"/>
    <s v="Getting better"/>
    <s v="Getting better"/>
    <s v="Getting worse"/>
    <s v="Unchanged"/>
    <s v="  Disease management ,carelessness about overall matters "/>
    <s v="Waste management , drainage issue"/>
    <m/>
    <n v="2.8333333333333335"/>
    <s v="Neutral"/>
    <n v="3.6666666666666665"/>
    <s v="Satisfied"/>
    <n v="4"/>
    <s v="Satisfied"/>
    <n v="2.8"/>
    <s v="Neutral"/>
    <n v="2.75"/>
    <s v="Neutral"/>
  </r>
  <r>
    <s v="Dakshineswar "/>
    <x v="1"/>
    <n v="62"/>
    <s v="Female"/>
    <s v="Hindu"/>
    <s v="SC"/>
    <s v="More than 10 year"/>
    <s v="Unemployed"/>
    <s v="Primary School"/>
    <n v="6"/>
    <x v="2"/>
    <s v="Yes"/>
    <s v="--"/>
    <n v="2"/>
    <n v="2"/>
    <n v="3"/>
    <n v="2"/>
    <n v="2"/>
    <n v="3"/>
    <n v="2"/>
    <n v="1"/>
    <n v="3"/>
    <n v="4"/>
    <n v="2"/>
    <n v="3"/>
    <n v="4"/>
    <n v="4"/>
    <n v="3"/>
    <n v="3"/>
    <n v="4"/>
    <n v="3"/>
    <n v="2"/>
    <n v="2"/>
    <n v="3"/>
    <n v="2"/>
    <n v="2"/>
    <n v="2"/>
    <n v="4"/>
    <n v="2"/>
    <s v="Getting better"/>
    <s v="Unchanged"/>
    <s v="Getting worse"/>
    <s v="Getting better"/>
    <s v="Unchanged"/>
    <s v="Getting worse"/>
    <s v="Getting worse"/>
    <s v="Getting better"/>
    <s v="Getting better"/>
    <s v="Getting better"/>
    <s v="Unchanged"/>
    <s v="Unchanged"/>
    <s v=" Open drains, drinking water"/>
    <m/>
    <s v=" Algae in ponds"/>
    <n v="2.3333333333333335"/>
    <s v="Dissatisfied"/>
    <n v="2.5"/>
    <s v="Dissatisfied"/>
    <n v="3.6"/>
    <s v="Satisfied"/>
    <n v="2.4"/>
    <s v="Dissatisfied"/>
    <n v="2.5"/>
    <s v="Dissatisfied"/>
  </r>
  <r>
    <s v="Dakshineswar "/>
    <x v="1"/>
    <n v="65"/>
    <s v="Female"/>
    <s v="Hindu"/>
    <s v="General"/>
    <s v="More than 10 year"/>
    <s v="Homemaker  "/>
    <s v="Primary School"/>
    <n v="2"/>
    <x v="3"/>
    <s v="No"/>
    <s v="Wife"/>
    <n v="1"/>
    <n v="3"/>
    <n v="3"/>
    <n v="1"/>
    <n v="2"/>
    <n v="4"/>
    <n v="2"/>
    <n v="2"/>
    <n v="3"/>
    <n v="3"/>
    <n v="2"/>
    <n v="3"/>
    <n v="4"/>
    <n v="5"/>
    <n v="3"/>
    <n v="3"/>
    <n v="4"/>
    <n v="2"/>
    <n v="3"/>
    <n v="2"/>
    <n v="2"/>
    <n v="3"/>
    <n v="2"/>
    <n v="3"/>
    <n v="1"/>
    <n v="1"/>
    <s v="Getting better"/>
    <s v="Getting worse"/>
    <s v="Unchanged"/>
    <s v="Getting better"/>
    <s v="Getting worse"/>
    <s v="Unchanged"/>
    <s v="Unchanged"/>
    <s v="Getting worse"/>
    <s v="Unchanged"/>
    <s v="Getting better"/>
    <s v="Getting worse"/>
    <s v="Unchanged"/>
    <s v=" Road condition "/>
    <s v="Open drains"/>
    <s v=" Overall carelessness"/>
    <n v="2.3333333333333335"/>
    <s v="Dissatisfied"/>
    <n v="2.5"/>
    <s v="Dissatisfied"/>
    <n v="3.8"/>
    <s v="Satisfied"/>
    <n v="2.4"/>
    <s v="Dissatisfied"/>
    <n v="1.75"/>
    <s v="Very Dissatisfied"/>
  </r>
  <r>
    <s v="Dakshineswar "/>
    <x v="1"/>
    <n v="38"/>
    <s v="Female"/>
    <s v="Hindu"/>
    <s v="ST"/>
    <s v="More than 10 year"/>
    <s v="Self-employed"/>
    <s v="Secondary School"/>
    <n v="3"/>
    <x v="2"/>
    <s v="No"/>
    <s v=" Wife"/>
    <n v="4"/>
    <n v="5"/>
    <n v="3"/>
    <n v="4"/>
    <n v="3"/>
    <n v="5"/>
    <n v="3"/>
    <n v="4"/>
    <n v="4"/>
    <n v="3"/>
    <n v="3"/>
    <n v="3"/>
    <n v="2"/>
    <n v="5"/>
    <n v="4"/>
    <n v="4"/>
    <n v="2"/>
    <n v="2"/>
    <n v="2"/>
    <n v="3"/>
    <n v="2"/>
    <n v="2"/>
    <n v="4"/>
    <n v="4"/>
    <n v="3"/>
    <n v="5"/>
    <s v="Getting better"/>
    <s v="Getting worse"/>
    <s v="Unchanged"/>
    <s v="Getting better"/>
    <s v="Getting better"/>
    <s v="Getting better"/>
    <s v="Getting better"/>
    <s v="Getting worse"/>
    <s v="Getting better"/>
    <s v="Getting better"/>
    <s v="Getting worse"/>
    <s v="Getting better"/>
    <s v=" Market development, drainage issue"/>
    <s v="Need to add more traffic rules, street light issue"/>
    <s v="Development in urban area"/>
    <n v="4"/>
    <s v="Satisfied"/>
    <n v="3.3333333333333335"/>
    <s v="Neutral"/>
    <n v="3.4"/>
    <s v="Satisfied"/>
    <n v="2.2000000000000002"/>
    <s v="Dissatisfied"/>
    <n v="4"/>
    <s v="Satisfied"/>
  </r>
  <r>
    <s v="Dakshineswar "/>
    <x v="1"/>
    <n v="77"/>
    <s v="Male"/>
    <s v="Hindu"/>
    <s v="General"/>
    <s v="More than 10 year"/>
    <s v="Retired"/>
    <s v="Postgraduate or Higher"/>
    <n v="2"/>
    <x v="3"/>
    <s v="Yes"/>
    <s v="--"/>
    <n v="4"/>
    <n v="3"/>
    <n v="2"/>
    <n v="2"/>
    <n v="2"/>
    <n v="5"/>
    <n v="3"/>
    <n v="3"/>
    <n v="4"/>
    <n v="4"/>
    <n v="2"/>
    <n v="2"/>
    <n v="4"/>
    <n v="5"/>
    <n v="2"/>
    <n v="2"/>
    <n v="4"/>
    <n v="2"/>
    <n v="3"/>
    <n v="2"/>
    <n v="2"/>
    <n v="3"/>
    <n v="4"/>
    <n v="4"/>
    <n v="3"/>
    <n v="4"/>
    <s v="Unchanged"/>
    <s v="Unchanged"/>
    <s v="Getting better"/>
    <s v="Getting better"/>
    <s v="Unchanged"/>
    <s v="Unchanged"/>
    <s v="Getting worse"/>
    <s v="Unchanged"/>
    <s v="Unchanged"/>
    <s v="Getting better"/>
    <s v="Getting worse"/>
    <s v="Getting better"/>
    <m/>
    <m/>
    <s v=" All over development"/>
    <n v="3"/>
    <s v="Neutral"/>
    <n v="3"/>
    <s v="Neutral"/>
    <n v="3.4"/>
    <s v="Satisfied"/>
    <n v="2.4"/>
    <s v="Dissatisfied"/>
    <n v="3.75"/>
    <s v="Satisfied"/>
  </r>
  <r>
    <s v="Ariadaha"/>
    <x v="1"/>
    <n v="40"/>
    <s v="Male"/>
    <s v="Muslim"/>
    <s v="OBC"/>
    <s v="More than 10 year"/>
    <s v="Self-employed"/>
    <s v="Secondary School"/>
    <n v="11"/>
    <x v="3"/>
    <s v="No"/>
    <s v=" Son"/>
    <n v="2"/>
    <n v="2"/>
    <n v="1"/>
    <n v="2"/>
    <n v="3"/>
    <n v="5"/>
    <n v="4"/>
    <n v="1"/>
    <n v="4"/>
    <n v="4"/>
    <n v="3"/>
    <n v="3"/>
    <n v="2"/>
    <n v="4"/>
    <n v="2"/>
    <n v="3"/>
    <n v="4"/>
    <n v="2"/>
    <n v="2"/>
    <n v="3"/>
    <n v="2"/>
    <n v="3"/>
    <n v="2"/>
    <n v="2"/>
    <n v="2"/>
    <n v="2"/>
    <s v="Getting better"/>
    <s v="Getting better"/>
    <s v="Getting better"/>
    <s v="Getting better"/>
    <s v="Unchanged"/>
    <s v="Unchanged"/>
    <s v="Unchanged"/>
    <s v="Getting better"/>
    <s v="Unchanged"/>
    <s v="Getting better"/>
    <s v="Unchanged"/>
    <s v="Unchanged"/>
    <s v=" Hard to access general facilities"/>
    <s v="Open drains"/>
    <m/>
    <n v="2.5"/>
    <s v="Dissatisfied"/>
    <n v="3.1666666666666665"/>
    <s v="Neutral"/>
    <n v="3"/>
    <s v="Neutral"/>
    <n v="2.4"/>
    <s v="Dissatisfied"/>
    <n v="2"/>
    <s v="Dissatisfied"/>
  </r>
  <r>
    <s v="Ariadaha"/>
    <x v="1"/>
    <n v="59"/>
    <s v="Male"/>
    <s v="Hindu"/>
    <s v="General"/>
    <s v="More than 10 year"/>
    <s v="Self-employed"/>
    <s v="College Graduate"/>
    <n v="3"/>
    <x v="2"/>
    <s v="Yes"/>
    <s v="--"/>
    <n v="4"/>
    <n v="4"/>
    <n v="1"/>
    <n v="2"/>
    <n v="4"/>
    <n v="5"/>
    <n v="2"/>
    <n v="4"/>
    <n v="4"/>
    <n v="2"/>
    <n v="4"/>
    <n v="4"/>
    <n v="2"/>
    <n v="1"/>
    <n v="4"/>
    <n v="4"/>
    <n v="5"/>
    <n v="2"/>
    <n v="2"/>
    <n v="4"/>
    <n v="1"/>
    <n v="4"/>
    <n v="2"/>
    <n v="2"/>
    <n v="3"/>
    <n v="2"/>
    <s v="Getting worse"/>
    <s v="Getting worse"/>
    <s v="Getting worse"/>
    <s v="Getting better"/>
    <s v="Unchanged"/>
    <s v="Getting worse"/>
    <s v="Getting worse"/>
    <s v="Unchanged"/>
    <s v="Unchanged"/>
    <s v="Getting better"/>
    <s v="Getting better"/>
    <s v="Unchanged"/>
    <s v="Irregular cleaning of drains , drainage issue"/>
    <s v="Issue of public toilets"/>
    <m/>
    <n v="3.3333333333333335"/>
    <s v="Neutral"/>
    <n v="3.3333333333333335"/>
    <s v="Neutral"/>
    <n v="3.2"/>
    <s v="Neutral"/>
    <n v="2.6"/>
    <s v="Neutral"/>
    <n v="2.25"/>
    <s v="Dissatisfied"/>
  </r>
  <r>
    <s v="Ariadaha"/>
    <x v="1"/>
    <n v="41"/>
    <s v="Male"/>
    <s v="Hindu"/>
    <s v="SC"/>
    <s v="6-10 year"/>
    <s v="Self-employed"/>
    <s v="Primary School"/>
    <n v="1"/>
    <x v="2"/>
    <s v="Yes"/>
    <s v="--"/>
    <n v="4"/>
    <n v="4"/>
    <n v="3"/>
    <n v="2"/>
    <n v="2"/>
    <n v="5"/>
    <n v="4"/>
    <n v="4"/>
    <n v="5"/>
    <n v="3"/>
    <n v="3"/>
    <n v="2"/>
    <n v="3"/>
    <n v="5"/>
    <n v="4"/>
    <n v="2"/>
    <n v="5"/>
    <n v="3"/>
    <n v="3"/>
    <n v="2"/>
    <n v="4"/>
    <n v="4"/>
    <n v="3"/>
    <n v="2"/>
    <n v="4"/>
    <n v="2"/>
    <s v="Getting better"/>
    <s v="Getting worse"/>
    <s v="Getting better"/>
    <s v="Getting better"/>
    <s v="Getting better"/>
    <s v="Getting better"/>
    <s v="Getting better"/>
    <s v="Unchanged"/>
    <s v="Unchanged"/>
    <s v="Getting better"/>
    <s v="Getting worse"/>
    <s v="Getting worse"/>
    <s v="Drinking water issue, ration"/>
    <m/>
    <s v="Road condition , mosquito spray"/>
    <n v="3.3333333333333335"/>
    <s v="Neutral"/>
    <n v="3.5"/>
    <s v="Satisfied"/>
    <n v="3.8"/>
    <s v="Satisfied"/>
    <n v="3.2"/>
    <s v="Neutral"/>
    <n v="2.75"/>
    <s v="Neutral"/>
  </r>
  <r>
    <s v="Ariadaha"/>
    <x v="1"/>
    <n v="38"/>
    <s v="Male"/>
    <s v="Hindu"/>
    <s v="General"/>
    <s v="More than 10 year"/>
    <s v="Self-employed"/>
    <s v="College Graduate"/>
    <n v="5"/>
    <x v="2"/>
    <s v="No"/>
    <s v=" Son"/>
    <n v="5"/>
    <n v="5"/>
    <n v="1"/>
    <n v="1"/>
    <n v="1"/>
    <n v="5"/>
    <n v="2"/>
    <n v="3"/>
    <n v="5"/>
    <n v="4"/>
    <n v="3"/>
    <n v="1"/>
    <n v="1"/>
    <n v="4"/>
    <n v="3"/>
    <n v="2"/>
    <n v="2"/>
    <n v="1"/>
    <n v="1"/>
    <n v="1"/>
    <n v="2"/>
    <n v="3"/>
    <n v="3"/>
    <n v="4"/>
    <n v="1"/>
    <n v="1"/>
    <s v="Getting worse"/>
    <s v="Unchanged"/>
    <s v="Getting better"/>
    <s v="Getting better"/>
    <s v="Getting better"/>
    <s v="Getting worse"/>
    <s v="Getting worse"/>
    <s v="Getting worse"/>
    <s v="Unchanged"/>
    <s v="Getting better"/>
    <s v="Unchanged"/>
    <s v="Unchanged"/>
    <s v="Overall improvement"/>
    <s v=" Healthcare, drainage system"/>
    <m/>
    <n v="3"/>
    <s v="Neutral"/>
    <n v="3"/>
    <s v="Neutral"/>
    <n v="2.4"/>
    <s v="Dissatisfied"/>
    <n v="1.6"/>
    <s v="Very Dissatisfied"/>
    <n v="2.25"/>
    <s v="Dissatisfied"/>
  </r>
  <r>
    <s v="Ariadaha"/>
    <x v="1"/>
    <n v="52"/>
    <s v="Male"/>
    <s v="Hindu"/>
    <s v="General"/>
    <s v="More than 10 year"/>
    <s v="Self-employed"/>
    <s v="College Graduate"/>
    <n v="3"/>
    <x v="0"/>
    <s v="Yes"/>
    <s v="--"/>
    <n v="5"/>
    <n v="5"/>
    <n v="3"/>
    <n v="4"/>
    <n v="2"/>
    <n v="5"/>
    <n v="2"/>
    <n v="4"/>
    <n v="3"/>
    <n v="5"/>
    <n v="4"/>
    <n v="2"/>
    <n v="4"/>
    <n v="4"/>
    <n v="5"/>
    <n v="4"/>
    <n v="3"/>
    <n v="3"/>
    <n v="3"/>
    <n v="4"/>
    <n v="4"/>
    <n v="5"/>
    <n v="5"/>
    <n v="5"/>
    <n v="4"/>
    <n v="4"/>
    <s v="Unchanged"/>
    <s v="Getting worse"/>
    <s v="Getting better"/>
    <s v="Getting better"/>
    <s v="Unchanged"/>
    <s v="Getting better"/>
    <s v="Getting worse"/>
    <s v="Unchanged"/>
    <s v="Getting better"/>
    <s v="Getting better"/>
    <s v="Unchanged"/>
    <s v="Unchanged"/>
    <s v=" Drainage issue "/>
    <s v=" Prohibit plastic"/>
    <s v="Improvement of waste management"/>
    <n v="4"/>
    <s v="Satisfied"/>
    <n v="3.3333333333333335"/>
    <s v="Neutral"/>
    <n v="4"/>
    <s v="Satisfied"/>
    <n v="3.8"/>
    <s v="Satisfied"/>
    <n v="4.5"/>
    <s v="Very Satisfied"/>
  </r>
  <r>
    <s v="Ariadaha"/>
    <x v="1"/>
    <n v="52"/>
    <s v="Male"/>
    <s v="Hindu"/>
    <s v="SC"/>
    <s v="More than 10 year"/>
    <s v="Employed in Government sector"/>
    <s v="Primary School"/>
    <n v="3"/>
    <x v="0"/>
    <s v="Yes"/>
    <s v="--"/>
    <n v="5"/>
    <n v="1"/>
    <n v="1"/>
    <n v="1"/>
    <n v="3"/>
    <n v="5"/>
    <n v="4"/>
    <n v="4"/>
    <n v="4"/>
    <n v="5"/>
    <n v="3"/>
    <n v="3"/>
    <n v="4"/>
    <n v="5"/>
    <n v="1"/>
    <n v="2"/>
    <n v="3"/>
    <n v="1"/>
    <n v="2"/>
    <n v="1"/>
    <n v="1"/>
    <n v="2"/>
    <n v="4"/>
    <n v="2"/>
    <n v="2"/>
    <n v="2"/>
    <s v="Getting better"/>
    <s v="Getting better"/>
    <s v="Unchanged"/>
    <s v="Getting better"/>
    <s v="Getting better"/>
    <s v="Unchanged"/>
    <s v="Getting worse"/>
    <s v="Unchanged"/>
    <s v="Getting worse"/>
    <s v="Getting better"/>
    <s v="Getting better"/>
    <s v="Unchanged"/>
    <s v=" Road connectivity , drainage system"/>
    <s v=" More green space"/>
    <s v="Lack of waste water management"/>
    <n v="2.6666666666666665"/>
    <s v="Neutral"/>
    <n v="3.8333333333333335"/>
    <s v="Satisfied"/>
    <n v="3"/>
    <s v="Neutral"/>
    <n v="1.4"/>
    <s v="Very Dissatisfied"/>
    <n v="2.5"/>
    <s v="Dissatisfied"/>
  </r>
  <r>
    <s v="Ariadaha"/>
    <x v="1"/>
    <n v="26"/>
    <s v="Female"/>
    <s v="Hindu"/>
    <s v="General"/>
    <s v="6-10 year"/>
    <s v="Employed in Private sector"/>
    <s v="Postgraduate or Higher"/>
    <n v="1"/>
    <x v="1"/>
    <s v="Yes"/>
    <s v="--"/>
    <n v="3"/>
    <n v="2"/>
    <n v="3"/>
    <n v="3"/>
    <n v="4"/>
    <n v="5"/>
    <n v="4"/>
    <n v="4"/>
    <n v="5"/>
    <n v="5"/>
    <n v="3"/>
    <n v="4"/>
    <n v="3"/>
    <n v="4"/>
    <n v="3"/>
    <n v="2"/>
    <n v="3"/>
    <n v="2"/>
    <n v="2"/>
    <n v="2"/>
    <n v="2"/>
    <n v="3"/>
    <n v="4"/>
    <n v="4"/>
    <n v="3"/>
    <n v="3"/>
    <s v="Unchanged"/>
    <s v="Unchanged"/>
    <s v="Getting better"/>
    <s v="Getting better"/>
    <s v="Unchanged"/>
    <s v="Unchanged"/>
    <s v="Getting worse"/>
    <s v="Unchanged"/>
    <s v="Getting better"/>
    <s v="Getting better"/>
    <s v="Getting better"/>
    <s v="Unchanged"/>
    <s v=" Waste water management"/>
    <m/>
    <s v=" Market and overall development"/>
    <n v="3.3333333333333335"/>
    <s v="Neutral"/>
    <n v="4.166666666666667"/>
    <s v="Satisfied"/>
    <n v="3"/>
    <s v="Neutral"/>
    <n v="2.2000000000000002"/>
    <s v="Dissatisfied"/>
    <n v="3.5"/>
    <s v="Satisfied"/>
  </r>
  <r>
    <s v="Ariadaha"/>
    <x v="1"/>
    <n v="53"/>
    <s v="Male"/>
    <s v="Hindu"/>
    <s v="General"/>
    <s v="More than 10 year"/>
    <s v="Self-employed"/>
    <s v="Secondary School"/>
    <n v="1"/>
    <x v="2"/>
    <s v="Yes"/>
    <s v="--"/>
    <n v="4"/>
    <n v="4"/>
    <n v="4"/>
    <n v="5"/>
    <n v="2"/>
    <n v="5"/>
    <n v="4"/>
    <n v="5"/>
    <n v="3"/>
    <n v="3"/>
    <n v="4"/>
    <n v="3"/>
    <n v="1"/>
    <n v="3"/>
    <n v="2"/>
    <n v="3"/>
    <n v="4"/>
    <n v="1"/>
    <n v="1"/>
    <n v="5"/>
    <n v="4"/>
    <n v="4"/>
    <n v="3"/>
    <n v="3"/>
    <n v="1"/>
    <n v="3"/>
    <s v="Getting better"/>
    <s v="Unchanged"/>
    <s v="Getting better"/>
    <s v="Getting better"/>
    <s v="Getting better"/>
    <s v="Getting better"/>
    <s v="Getting better"/>
    <s v="Getting worse"/>
    <s v="Unchanged"/>
    <s v="Getting better"/>
    <s v="Unchanged"/>
    <s v="Getting better"/>
    <s v=" Waste management"/>
    <s v=" "/>
    <s v=" Market development "/>
    <n v="4"/>
    <s v="Satisfied"/>
    <n v="3.6666666666666665"/>
    <s v="Satisfied"/>
    <n v="2.6"/>
    <s v="Neutral"/>
    <n v="3"/>
    <s v="Neutral"/>
    <n v="2.5"/>
    <s v="Dissatisfied"/>
  </r>
  <r>
    <s v="Ariadaha"/>
    <x v="1"/>
    <n v="29"/>
    <s v="Female"/>
    <s v="Hindu"/>
    <s v="General"/>
    <s v="6-10 year"/>
    <s v="Self-employed"/>
    <s v="Postgraduate or Higher"/>
    <n v="3"/>
    <x v="1"/>
    <s v="Yes"/>
    <s v="--"/>
    <n v="3"/>
    <n v="4"/>
    <n v="2"/>
    <n v="1"/>
    <n v="1"/>
    <n v="4"/>
    <n v="4"/>
    <n v="4"/>
    <n v="4"/>
    <n v="4"/>
    <n v="2"/>
    <n v="3"/>
    <n v="2"/>
    <n v="4"/>
    <n v="4"/>
    <n v="2"/>
    <n v="4"/>
    <n v="3"/>
    <n v="2"/>
    <n v="3"/>
    <n v="4"/>
    <n v="2"/>
    <n v="2"/>
    <n v="4"/>
    <n v="2"/>
    <n v="2"/>
    <s v="Unchanged"/>
    <s v="Unchanged"/>
    <s v="Unchanged"/>
    <s v="Getting better"/>
    <s v="Unchanged"/>
    <s v="Unchanged"/>
    <s v="Unchanged"/>
    <s v="Unchanged"/>
    <s v="Unchanged"/>
    <s v="Getting better"/>
    <s v="Getting worse"/>
    <s v="Unchanged"/>
    <s v=" Waste management "/>
    <s v="Open drain , mosquito issue "/>
    <m/>
    <n v="2.5"/>
    <s v="Dissatisfied"/>
    <n v="3.5"/>
    <s v="Satisfied"/>
    <n v="3.2"/>
    <s v="Neutral"/>
    <n v="2.8"/>
    <s v="Neutral"/>
    <n v="2.5"/>
    <s v="Dissatisfied"/>
  </r>
  <r>
    <s v="Ariadaha"/>
    <x v="1"/>
    <n v="34"/>
    <s v="Male"/>
    <s v="Hindu"/>
    <s v="SC"/>
    <s v="Less than 1 year"/>
    <s v="Self-employed"/>
    <s v="Primary School"/>
    <n v="11"/>
    <x v="0"/>
    <s v="No"/>
    <s v=" Son"/>
    <n v="4"/>
    <n v="4"/>
    <n v="3"/>
    <n v="2"/>
    <n v="4"/>
    <n v="5"/>
    <n v="4"/>
    <n v="3"/>
    <n v="4"/>
    <n v="4"/>
    <n v="3"/>
    <n v="5"/>
    <n v="3"/>
    <n v="4"/>
    <n v="3"/>
    <n v="3"/>
    <n v="4"/>
    <n v="3"/>
    <n v="4"/>
    <n v="2"/>
    <n v="3"/>
    <n v="4"/>
    <n v="4"/>
    <n v="4"/>
    <n v="3"/>
    <n v="3"/>
    <s v="Getting worse"/>
    <s v="Unchanged"/>
    <s v="Getting better"/>
    <s v="Getting better"/>
    <s v="Getting better"/>
    <s v="Getting worse"/>
    <s v="Getting worse"/>
    <s v="Getting worse"/>
    <s v="Unchanged"/>
    <s v="Getting better"/>
    <s v="Unchanged"/>
    <s v="Unchanged"/>
    <s v="Drinking water problem. Flooding &amp;water logging issues"/>
    <s v="Medical service"/>
    <m/>
    <n v="3.6666666666666665"/>
    <s v="Satisfied"/>
    <n v="3.8333333333333335"/>
    <s v="Satisfied"/>
    <n v="3.4"/>
    <s v="Satisfied"/>
    <n v="3.2"/>
    <s v="Neutral"/>
    <n v="3.5"/>
    <s v="Satisfied"/>
  </r>
  <r>
    <s v="Rathtala"/>
    <x v="1"/>
    <n v="30"/>
    <s v="Female"/>
    <s v="Hindu"/>
    <s v="General"/>
    <s v="6-10 year"/>
    <s v="Self-employed"/>
    <s v="College Graduate"/>
    <n v="5"/>
    <x v="3"/>
    <s v="No"/>
    <s v=" Wife"/>
    <n v="2"/>
    <n v="2"/>
    <n v="1"/>
    <n v="3"/>
    <n v="3"/>
    <n v="5"/>
    <n v="4"/>
    <n v="2"/>
    <n v="4"/>
    <n v="2"/>
    <n v="3"/>
    <n v="1"/>
    <n v="2"/>
    <n v="5"/>
    <n v="4"/>
    <n v="2"/>
    <n v="4"/>
    <n v="2"/>
    <n v="3"/>
    <n v="2"/>
    <n v="3"/>
    <n v="1"/>
    <n v="1"/>
    <n v="1"/>
    <n v="1"/>
    <n v="3"/>
    <s v="Getting worse"/>
    <s v="Getting worse"/>
    <s v="Getting worse"/>
    <s v="Getting better"/>
    <s v="Unchanged"/>
    <s v="Unchanged"/>
    <s v="Unchanged"/>
    <s v="Getting better"/>
    <s v="Unchanged"/>
    <s v="Getting better"/>
    <s v="Getting worse"/>
    <s v="Unchanged"/>
    <s v="Dengue"/>
    <s v="Need proper maintenance of drains"/>
    <m/>
    <n v="2.6666666666666665"/>
    <s v="Neutral"/>
    <n v="2.6666666666666665"/>
    <s v="Neutral"/>
    <n v="3.4"/>
    <s v="Satisfied"/>
    <n v="2.2000000000000002"/>
    <s v="Dissatisfied"/>
    <n v="1.5"/>
    <s v="Very Dissatisfied"/>
  </r>
  <r>
    <s v="Rathtala"/>
    <x v="1"/>
    <n v="37"/>
    <s v="Male"/>
    <s v="Hindu"/>
    <s v="General"/>
    <s v="More than 10 year"/>
    <s v="Self-employed"/>
    <s v="College Graduate"/>
    <n v="8"/>
    <x v="1"/>
    <s v="No"/>
    <s v="son"/>
    <n v="4"/>
    <n v="3"/>
    <n v="2"/>
    <n v="2"/>
    <n v="3"/>
    <n v="5"/>
    <n v="4"/>
    <n v="4"/>
    <n v="4"/>
    <n v="4"/>
    <n v="4"/>
    <n v="4"/>
    <n v="2"/>
    <n v="4"/>
    <n v="4"/>
    <n v="2"/>
    <n v="5"/>
    <n v="2"/>
    <n v="2"/>
    <n v="2"/>
    <n v="2"/>
    <n v="3"/>
    <n v="3"/>
    <n v="4"/>
    <n v="3"/>
    <n v="3"/>
    <s v="Getting better"/>
    <s v="Unchanged"/>
    <s v="Getting better"/>
    <s v="Getting better"/>
    <s v="Getting better"/>
    <s v="Unchanged"/>
    <s v="Unchanged"/>
    <s v="Getting better"/>
    <s v="Unchanged"/>
    <s v="Getting better"/>
    <s v="Getting worse"/>
    <s v="Getting worse"/>
    <s v=" Waterlogging issues, open drains"/>
    <s v="Drinking water issue"/>
    <m/>
    <n v="3.1666666666666665"/>
    <s v="Neutral"/>
    <n v="4"/>
    <s v="Satisfied"/>
    <n v="3.4"/>
    <s v="Satisfied"/>
    <n v="2.2000000000000002"/>
    <s v="Dissatisfied"/>
    <n v="3.25"/>
    <s v="Neutral"/>
  </r>
  <r>
    <s v="Rathtala"/>
    <x v="1"/>
    <n v="70"/>
    <s v="Male"/>
    <s v="Hindu"/>
    <s v="SC"/>
    <s v="More than 10 year"/>
    <s v="Employed in Private sector"/>
    <s v="Primary School"/>
    <n v="4"/>
    <x v="1"/>
    <s v="Yes"/>
    <s v="--"/>
    <n v="4"/>
    <n v="5"/>
    <n v="3"/>
    <n v="4"/>
    <n v="3"/>
    <n v="5"/>
    <n v="2"/>
    <n v="4"/>
    <n v="4"/>
    <n v="5"/>
    <n v="4"/>
    <n v="1"/>
    <n v="2"/>
    <n v="5"/>
    <n v="3"/>
    <n v="4"/>
    <n v="4"/>
    <n v="1"/>
    <n v="2"/>
    <n v="4"/>
    <n v="2"/>
    <n v="3"/>
    <n v="4"/>
    <n v="5"/>
    <n v="4"/>
    <n v="3"/>
    <s v="Getting better"/>
    <s v="Getting better"/>
    <s v="Getting better"/>
    <s v="Getting better"/>
    <s v="Getting better"/>
    <s v="Getting better"/>
    <s v="Getting better"/>
    <s v="Getting worse"/>
    <s v="Getting worse"/>
    <s v="Getting better"/>
    <s v="Unchanged"/>
    <s v="Getting better"/>
    <m/>
    <m/>
    <s v=" All over satisfied"/>
    <n v="4"/>
    <s v="Satisfied"/>
    <n v="3.3333333333333335"/>
    <s v="Neutral"/>
    <n v="3.6"/>
    <s v="Satisfied"/>
    <n v="2.4"/>
    <s v="Dissatisfied"/>
    <n v="4"/>
    <s v="Satisfied"/>
  </r>
  <r>
    <s v="Rathtala"/>
    <x v="1"/>
    <n v="46"/>
    <s v="Female"/>
    <s v="Hindu"/>
    <s v="General"/>
    <s v="More than 10 year"/>
    <s v="Employed in Private sector"/>
    <s v="Secondary School"/>
    <n v="3"/>
    <x v="0"/>
    <s v="Yes"/>
    <s v="--"/>
    <n v="3"/>
    <n v="4"/>
    <n v="4"/>
    <n v="2"/>
    <n v="4"/>
    <n v="5"/>
    <n v="4"/>
    <n v="5"/>
    <n v="4"/>
    <n v="5"/>
    <n v="4"/>
    <n v="3"/>
    <n v="4"/>
    <n v="4"/>
    <n v="3"/>
    <n v="5"/>
    <n v="4"/>
    <n v="3"/>
    <n v="4"/>
    <n v="2"/>
    <n v="4"/>
    <n v="4"/>
    <n v="5"/>
    <n v="5"/>
    <n v="4"/>
    <n v="4"/>
    <s v="Getting better"/>
    <s v="Getting better"/>
    <s v="Unchanged"/>
    <s v="Getting better"/>
    <s v="Getting better"/>
    <s v="Unchanged"/>
    <s v="Unchanged"/>
    <s v="Getting worse"/>
    <s v="Unchanged"/>
    <s v="Getting better"/>
    <s v="Unchanged"/>
    <s v="Getting better"/>
    <s v=" "/>
    <m/>
    <s v=" Drinking water supply"/>
    <n v="3.6666666666666665"/>
    <s v="Satisfied"/>
    <n v="4.166666666666667"/>
    <s v="Satisfied"/>
    <n v="4"/>
    <s v="Satisfied"/>
    <n v="3.4"/>
    <s v="Satisfied"/>
    <n v="4.5"/>
    <s v="Very Satisfied"/>
  </r>
  <r>
    <s v="Rathtala"/>
    <x v="1"/>
    <n v="22"/>
    <s v="Other"/>
    <s v="Hindu"/>
    <s v="General"/>
    <s v="More than 10 year"/>
    <s v="Student"/>
    <s v="College Graduate"/>
    <n v="4"/>
    <x v="3"/>
    <s v="No"/>
    <s v="--"/>
    <n v="5"/>
    <n v="3"/>
    <n v="1"/>
    <n v="1"/>
    <n v="1"/>
    <n v="5"/>
    <n v="4"/>
    <n v="4"/>
    <n v="4"/>
    <n v="5"/>
    <n v="4"/>
    <n v="2"/>
    <n v="2"/>
    <n v="1"/>
    <n v="4"/>
    <n v="2"/>
    <n v="4"/>
    <n v="3"/>
    <n v="2"/>
    <n v="2"/>
    <n v="1"/>
    <n v="2"/>
    <n v="1"/>
    <n v="2"/>
    <n v="3"/>
    <n v="3"/>
    <s v="Getting worse"/>
    <s v="Unchanged"/>
    <s v="Getting worse"/>
    <s v="Getting better"/>
    <s v="Getting better"/>
    <s v="Unchanged"/>
    <s v="Unchanged"/>
    <s v="Unchanged"/>
    <s v="Getting worse"/>
    <s v="Getting better"/>
    <s v="Unchanged"/>
    <s v="Unchanged"/>
    <s v=" Water logging, waste management"/>
    <s v=" Lack of playground and recreational areas"/>
    <m/>
    <n v="2.6666666666666665"/>
    <s v="Neutral"/>
    <n v="3.8333333333333335"/>
    <s v="Satisfied"/>
    <n v="2.6"/>
    <s v="Neutral"/>
    <n v="2"/>
    <s v="Dissatisfied"/>
    <n v="2.25"/>
    <s v="Dissatisfied"/>
  </r>
  <r>
    <s v="Rathtala"/>
    <x v="1"/>
    <n v="45"/>
    <s v="Male"/>
    <s v="Muslim"/>
    <s v="OBC"/>
    <s v="6-10 year"/>
    <s v="Employed in Private sector"/>
    <s v="Postgraduate or Higher"/>
    <n v="5"/>
    <x v="3"/>
    <s v="Yes"/>
    <s v="--"/>
    <n v="3"/>
    <n v="2"/>
    <n v="2"/>
    <n v="1"/>
    <n v="1"/>
    <n v="4"/>
    <n v="2"/>
    <n v="3"/>
    <n v="3"/>
    <n v="3"/>
    <n v="3"/>
    <n v="2"/>
    <n v="1"/>
    <n v="3"/>
    <n v="1"/>
    <n v="1"/>
    <n v="4"/>
    <n v="1"/>
    <n v="1"/>
    <n v="1"/>
    <n v="1"/>
    <n v="1"/>
    <n v="3"/>
    <n v="1"/>
    <n v="3"/>
    <n v="3"/>
    <s v="Unchanged"/>
    <s v="Unchanged"/>
    <s v="Getting worse"/>
    <s v="Unchanged"/>
    <s v="Getting worse"/>
    <s v="Getting worse"/>
    <s v="Getting worse"/>
    <s v="Getting worse"/>
    <s v="Getting worse"/>
    <s v="Unchanged"/>
    <s v="Unchanged"/>
    <s v="Getting worse"/>
    <m/>
    <s v="Drinking water problem, drainage and water logging issues"/>
    <s v=" All over development"/>
    <n v="2.1666666666666665"/>
    <s v="Dissatisfied"/>
    <n v="2.6666666666666665"/>
    <s v="Neutral"/>
    <n v="2"/>
    <s v="Dissatisfied"/>
    <n v="1"/>
    <s v="Very Dissatisfied"/>
    <n v="2.5"/>
    <s v="Dissatisfied"/>
  </r>
  <r>
    <s v="Rathtala"/>
    <x v="1"/>
    <n v="31"/>
    <s v="Female"/>
    <s v="Hindu"/>
    <s v="General"/>
    <s v="Less than 1 year"/>
    <s v="Self-employed"/>
    <s v="College Graduate"/>
    <n v="1"/>
    <x v="3"/>
    <s v="Yes"/>
    <s v="--"/>
    <n v="5"/>
    <n v="5"/>
    <n v="3"/>
    <n v="4"/>
    <n v="2"/>
    <n v="5"/>
    <n v="2"/>
    <n v="4"/>
    <n v="3"/>
    <n v="5"/>
    <n v="4"/>
    <n v="2"/>
    <n v="4"/>
    <n v="4"/>
    <n v="5"/>
    <n v="4"/>
    <n v="3"/>
    <n v="3"/>
    <n v="3"/>
    <n v="4"/>
    <n v="4"/>
    <n v="5"/>
    <n v="5"/>
    <n v="5"/>
    <n v="4"/>
    <n v="4"/>
    <s v="Unchanged"/>
    <s v="Getting worse"/>
    <s v="Getting better"/>
    <s v="Getting better"/>
    <s v="Unchanged"/>
    <s v="Getting better"/>
    <s v="Getting worse"/>
    <s v="Unchanged"/>
    <s v="Getting better"/>
    <s v="Getting better"/>
    <s v="Unchanged"/>
    <s v="Unchanged"/>
    <s v=" Market development"/>
    <s v=" Drinking water issue"/>
    <m/>
    <n v="4"/>
    <s v="Satisfied"/>
    <n v="3.3333333333333335"/>
    <s v="Neutral"/>
    <n v="4"/>
    <s v="Satisfied"/>
    <n v="3.8"/>
    <s v="Satisfied"/>
    <n v="4.5"/>
    <s v="Very Satisfied"/>
  </r>
  <r>
    <s v="Khantura"/>
    <x v="2"/>
    <n v="22"/>
    <s v="Male"/>
    <s v="Hindu"/>
    <s v="General"/>
    <s v="More than 10 year"/>
    <s v="Self-employed"/>
    <s v="Secondary School"/>
    <n v="3"/>
    <x v="2"/>
    <s v="No"/>
    <s v="Father-son"/>
    <n v="4"/>
    <n v="4"/>
    <n v="1"/>
    <n v="2"/>
    <n v="4"/>
    <n v="4"/>
    <n v="1"/>
    <n v="4"/>
    <n v="3"/>
    <n v="4"/>
    <n v="3"/>
    <n v="3"/>
    <n v="4"/>
    <n v="4"/>
    <n v="1"/>
    <n v="2"/>
    <n v="4"/>
    <n v="3"/>
    <n v="4"/>
    <n v="2"/>
    <n v="1"/>
    <n v="2"/>
    <n v="4"/>
    <n v="2"/>
    <n v="2"/>
    <n v="2"/>
    <s v="Getting better"/>
    <s v="Getting worse"/>
    <s v="Getting better"/>
    <s v="Getting better"/>
    <s v="Getting better"/>
    <s v="Getting better"/>
    <s v="Unchanged"/>
    <s v="Getting better"/>
    <s v="Getting better"/>
    <s v="Getting better"/>
    <s v="Getting better"/>
    <s v="Unchanged"/>
    <s v="To restart the Gobardanga Hospital immediately "/>
    <s v="Kankana Lake and Yamuna River improvement process"/>
    <s v="To educate people about environment, pollution and moral science. And also aware them about their rights to Government."/>
    <n v="3.1666666666666665"/>
    <s v="Neutral"/>
    <n v="3"/>
    <s v="Neutral"/>
    <n v="3"/>
    <s v="Neutral"/>
    <n v="2.4"/>
    <s v="Dissatisfied"/>
    <n v="2.5"/>
    <s v="Dissatisfied"/>
  </r>
  <r>
    <s v="Khantura"/>
    <x v="2"/>
    <n v="21"/>
    <s v="Male"/>
    <s v="Hindu"/>
    <s v="OBC"/>
    <s v="More than 10 year"/>
    <s v="Student"/>
    <s v="Postgraduate or Higher"/>
    <n v="4"/>
    <x v="2"/>
    <s v="No"/>
    <s v="Father-son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s v="Unchanged"/>
    <s v="Getting worse"/>
    <s v="Unchanged"/>
    <s v="Getting worse"/>
    <s v="Unchanged"/>
    <s v="Getting worse"/>
    <s v="Getting worse"/>
    <s v="Unchanged"/>
    <s v="Getting worse"/>
    <s v="Unchanged"/>
    <s v="Getting worse"/>
    <s v="Getting worse"/>
    <s v="Drainage system "/>
    <s v="Water and electricity supply "/>
    <s v="No"/>
    <n v="3"/>
    <s v="Neutral"/>
    <n v="2.8333333333333335"/>
    <s v="Neutral"/>
    <n v="3"/>
    <s v="Neutral"/>
    <n v="3"/>
    <s v="Neutral"/>
    <n v="3"/>
    <s v="Neutral"/>
  </r>
  <r>
    <s v="Khantura"/>
    <x v="2"/>
    <n v="22"/>
    <s v="Male"/>
    <s v="Hindu"/>
    <s v="SC"/>
    <s v="More than 10 year"/>
    <s v="Student"/>
    <s v="College Graduate"/>
    <n v="3"/>
    <x v="2"/>
    <s v="No"/>
    <s v="Maternal uncle"/>
    <n v="2"/>
    <n v="3"/>
    <n v="2"/>
    <n v="3"/>
    <n v="4"/>
    <n v="4"/>
    <n v="1"/>
    <n v="3"/>
    <n v="3"/>
    <n v="3"/>
    <n v="3"/>
    <n v="3"/>
    <n v="4"/>
    <n v="4"/>
    <n v="3"/>
    <n v="3"/>
    <n v="3"/>
    <n v="3"/>
    <n v="3"/>
    <n v="2"/>
    <n v="3"/>
    <n v="3"/>
    <n v="3"/>
    <n v="2"/>
    <n v="2"/>
    <n v="3"/>
    <s v="Getting better"/>
    <s v="Getting worse"/>
    <s v="Unchanged"/>
    <s v="Getting better"/>
    <s v="Unchanged"/>
    <s v="Unchanged"/>
    <s v="Unchanged"/>
    <s v="Getting better"/>
    <s v="Getting better"/>
    <s v="Unchanged"/>
    <s v="Unchanged"/>
    <s v="Unchanged"/>
    <s v="Health system "/>
    <s v="Medical hospital "/>
    <s v="To build a proper hospital "/>
    <n v="3"/>
    <s v="Neutral"/>
    <n v="2.6666666666666665"/>
    <s v="Neutral"/>
    <n v="3.4"/>
    <s v="Satisfied"/>
    <n v="2.8"/>
    <s v="Neutral"/>
    <n v="2.5"/>
    <s v="Dissatisfied"/>
  </r>
  <r>
    <s v="Khantura"/>
    <x v="2"/>
    <n v="21"/>
    <s v="Male"/>
    <s v="Hindu"/>
    <s v="General"/>
    <s v="More than 10 year"/>
    <s v="Student"/>
    <s v="College Graduate"/>
    <n v="3"/>
    <x v="1"/>
    <s v="No"/>
    <s v="Father-son"/>
    <n v="4"/>
    <n v="4"/>
    <n v="4"/>
    <n v="4"/>
    <n v="2"/>
    <n v="4"/>
    <n v="1"/>
    <n v="4"/>
    <n v="2"/>
    <n v="2"/>
    <n v="2"/>
    <n v="4"/>
    <n v="2"/>
    <n v="4"/>
    <n v="3"/>
    <n v="4"/>
    <n v="4"/>
    <n v="4"/>
    <n v="2"/>
    <n v="2"/>
    <n v="2"/>
    <n v="2"/>
    <n v="2"/>
    <n v="2"/>
    <n v="2"/>
    <n v="3"/>
    <s v="Getting worse"/>
    <s v="Getting worse"/>
    <s v="Getting worse"/>
    <s v="Getting better"/>
    <s v="Unchanged"/>
    <s v="Getting worse"/>
    <s v="Getting worse"/>
    <s v="Getting better"/>
    <s v="Getting worse"/>
    <s v="Getting better"/>
    <s v="Unchanged"/>
    <s v="Getting worse"/>
    <s v="Medical service "/>
    <s v="Medical service &amp; road "/>
    <m/>
    <n v="3.6666666666666665"/>
    <s v="Satisfied"/>
    <n v="2.5"/>
    <s v="Dissatisfied"/>
    <n v="3.4"/>
    <s v="Satisfied"/>
    <n v="2.4"/>
    <s v="Dissatisfied"/>
    <n v="2.25"/>
    <s v="Dissatisfied"/>
  </r>
  <r>
    <s v="Khantura"/>
    <x v="2"/>
    <n v="22"/>
    <s v="Male"/>
    <s v="Hindu"/>
    <s v="OBC"/>
    <s v="More than 10 year"/>
    <s v="Unemployed"/>
    <s v="College Graduate"/>
    <n v="3"/>
    <x v="2"/>
    <s v="No"/>
    <s v="Father"/>
    <n v="4"/>
    <n v="4"/>
    <n v="1"/>
    <n v="1"/>
    <n v="4"/>
    <n v="4"/>
    <n v="1"/>
    <n v="3"/>
    <n v="2"/>
    <n v="3"/>
    <n v="2"/>
    <n v="2"/>
    <n v="4"/>
    <n v="4"/>
    <n v="4"/>
    <n v="4"/>
    <n v="4"/>
    <n v="3"/>
    <n v="2"/>
    <n v="2"/>
    <n v="3"/>
    <n v="2"/>
    <n v="4"/>
    <n v="4"/>
    <n v="4"/>
    <n v="4"/>
    <s v="Unchanged"/>
    <s v="Getting worse"/>
    <s v="Getting better"/>
    <s v="Getting better"/>
    <s v="Getting better"/>
    <s v="Getting better"/>
    <s v="Unchanged"/>
    <s v="Getting better"/>
    <s v="Getting better"/>
    <s v="Getting better"/>
    <s v="Getting better"/>
    <s v="Unchanged"/>
    <s v="Sewage and drainage sys"/>
    <s v="Healthcare services "/>
    <s v="Be more civics than authoritative "/>
    <n v="3"/>
    <s v="Neutral"/>
    <n v="2.1666666666666665"/>
    <s v="Dissatisfied"/>
    <n v="4"/>
    <s v="Satisfied"/>
    <n v="2.4"/>
    <s v="Dissatisfied"/>
    <n v="4"/>
    <s v="Satisfied"/>
  </r>
  <r>
    <s v="Khantura"/>
    <x v="2"/>
    <n v="21"/>
    <s v="Female"/>
    <s v="Hindu"/>
    <s v="OBC"/>
    <s v="More than 10 year"/>
    <s v="Student"/>
    <s v="Secondary School"/>
    <n v="9"/>
    <x v="2"/>
    <s v="No"/>
    <s v="Father "/>
    <n v="5"/>
    <n v="1"/>
    <n v="3"/>
    <n v="3"/>
    <n v="3"/>
    <n v="1"/>
    <n v="1"/>
    <n v="3"/>
    <n v="4"/>
    <n v="2"/>
    <n v="2"/>
    <n v="2"/>
    <n v="4"/>
    <n v="4"/>
    <n v="3"/>
    <n v="3"/>
    <n v="1"/>
    <n v="4"/>
    <n v="3"/>
    <n v="2"/>
    <n v="2"/>
    <n v="5"/>
    <n v="4"/>
    <n v="4"/>
    <n v="2"/>
    <n v="3"/>
    <s v="Getting worse"/>
    <s v="Getting better"/>
    <s v="Getting better"/>
    <s v="Getting worse"/>
    <s v="Getting better"/>
    <s v="Getting better"/>
    <s v="Getting worse"/>
    <s v="Getting better"/>
    <s v="Unchanged"/>
    <s v="Getting better"/>
    <s v="Unchanged"/>
    <s v="Unchanged"/>
    <m/>
    <m/>
    <m/>
    <n v="2.6666666666666665"/>
    <s v="Neutral"/>
    <n v="2.3333333333333335"/>
    <s v="Dissatisfied"/>
    <n v="3"/>
    <s v="Neutral"/>
    <n v="3.2"/>
    <s v="Neutral"/>
    <n v="3.25"/>
    <s v="Neutral"/>
  </r>
  <r>
    <s v="Goipur"/>
    <x v="2"/>
    <n v="32"/>
    <s v="Male"/>
    <s v="Hindu"/>
    <s v="General"/>
    <s v="More than 10 year"/>
    <s v="Employed in Government sector"/>
    <s v="College Graduate"/>
    <n v="4"/>
    <x v="3"/>
    <s v="Yes"/>
    <s v="--"/>
    <n v="1"/>
    <n v="3"/>
    <n v="1"/>
    <n v="3"/>
    <n v="3"/>
    <n v="5"/>
    <n v="1"/>
    <n v="1"/>
    <n v="5"/>
    <n v="2"/>
    <n v="1"/>
    <n v="1"/>
    <n v="4"/>
    <n v="1"/>
    <n v="1"/>
    <n v="5"/>
    <n v="5"/>
    <n v="1"/>
    <n v="1"/>
    <n v="1"/>
    <n v="2"/>
    <n v="4"/>
    <n v="3"/>
    <n v="3"/>
    <n v="3"/>
    <n v="2"/>
    <s v="Getting worse"/>
    <s v="Getting worse"/>
    <s v="Unchanged"/>
    <s v="Getting better"/>
    <s v="Getting better"/>
    <s v="Unchanged"/>
    <s v="Getting worse"/>
    <s v="Getting better"/>
    <s v="Unchanged"/>
    <s v="Getting better"/>
    <s v="Unchanged"/>
    <s v="Getting worse"/>
    <s v="Water drainage system at the time of Monsoon"/>
    <s v="Service to fight against Green House Effect"/>
    <s v="Waste management, Reopen of Hospital, Water harvesting, Policies to fight against Green House Gases"/>
    <n v="2.6666666666666665"/>
    <s v="Neutral"/>
    <n v="1.8333333333333333"/>
    <s v="Dissatisfied"/>
    <n v="3.2"/>
    <s v="Neutral"/>
    <n v="1.8"/>
    <s v="Dissatisfied"/>
    <n v="2.75"/>
    <s v="Neutral"/>
  </r>
  <r>
    <s v="Goipur"/>
    <x v="2"/>
    <n v="52"/>
    <s v="Male"/>
    <s v="Hindu"/>
    <s v="General"/>
    <s v="More than 10 year"/>
    <s v="Employed in Government sector"/>
    <s v="Postgraduate or Higher"/>
    <n v="3"/>
    <x v="3"/>
    <s v="Yes"/>
    <s v="--"/>
    <n v="3"/>
    <n v="2"/>
    <n v="1"/>
    <n v="1"/>
    <n v="3"/>
    <n v="4"/>
    <n v="1"/>
    <n v="2"/>
    <n v="4"/>
    <n v="3"/>
    <n v="1"/>
    <n v="1"/>
    <n v="2"/>
    <n v="3"/>
    <n v="2"/>
    <n v="3"/>
    <n v="2"/>
    <n v="2"/>
    <n v="3"/>
    <n v="1"/>
    <n v="2"/>
    <n v="1"/>
    <n v="3"/>
    <n v="2"/>
    <n v="3"/>
    <n v="3"/>
    <s v="Getting worse"/>
    <s v="Getting worse"/>
    <s v="Unchanged"/>
    <s v="Unchanged"/>
    <s v="Unchanged"/>
    <s v="Getting worse"/>
    <s v="Getting worse"/>
    <s v="Unchanged"/>
    <s v="Unchanged"/>
    <s v="Unchanged"/>
    <s v="Unchanged"/>
    <s v="Unchanged"/>
    <s v="Health service and hospital reopening "/>
    <s v="Drainage and drinking water"/>
    <s v="Should be neutral and corruption free administration "/>
    <n v="2.3333333333333335"/>
    <s v="Dissatisfied"/>
    <n v="2"/>
    <s v="Dissatisfied"/>
    <n v="2.4"/>
    <s v="Dissatisfied"/>
    <n v="1.8"/>
    <s v="Dissatisfied"/>
    <n v="2.75"/>
    <s v="Neutral"/>
  </r>
  <r>
    <s v="Goipur"/>
    <x v="2"/>
    <n v="34"/>
    <s v="Male"/>
    <s v="Hindu"/>
    <s v="General"/>
    <s v="More than 10 year"/>
    <s v="Employed in Government sector"/>
    <s v="College Graduate"/>
    <n v="4"/>
    <x v="3"/>
    <s v="Yes"/>
    <s v="--"/>
    <n v="3"/>
    <n v="3"/>
    <n v="2"/>
    <n v="1"/>
    <n v="4"/>
    <n v="4"/>
    <n v="1"/>
    <n v="2"/>
    <n v="3"/>
    <n v="3"/>
    <n v="3"/>
    <n v="2"/>
    <n v="1"/>
    <n v="3"/>
    <n v="1"/>
    <n v="3"/>
    <n v="4"/>
    <n v="1"/>
    <n v="3"/>
    <n v="2"/>
    <n v="2"/>
    <n v="3"/>
    <n v="3"/>
    <n v="4"/>
    <n v="2"/>
    <n v="2"/>
    <s v="Getting worse"/>
    <s v="Unchanged"/>
    <s v="Getting better"/>
    <s v="Getting better"/>
    <s v="Unchanged"/>
    <s v="Unchanged"/>
    <s v="Unchanged"/>
    <s v="Getting better"/>
    <s v="Getting worse"/>
    <s v="Getting better"/>
    <s v="Getting better"/>
    <s v="Unchanged"/>
    <s v="Drainage system."/>
    <s v="Waste management."/>
    <s v="To look into the food safety management."/>
    <n v="2.8333333333333335"/>
    <s v="Neutral"/>
    <n v="2.3333333333333335"/>
    <s v="Dissatisfied"/>
    <n v="2.4"/>
    <s v="Dissatisfied"/>
    <n v="2.2000000000000002"/>
    <s v="Dissatisfied"/>
    <n v="2.75"/>
    <s v="Neutral"/>
  </r>
  <r>
    <s v="Goipur"/>
    <x v="2"/>
    <n v="25"/>
    <s v="Male"/>
    <s v="Hindu"/>
    <s v="General"/>
    <s v="More than 10 year"/>
    <s v="Self-employed"/>
    <s v="College Graduate"/>
    <n v="4"/>
    <x v="1"/>
    <s v="No"/>
    <s v="Father"/>
    <n v="1"/>
    <n v="1"/>
    <n v="1"/>
    <n v="2"/>
    <n v="3"/>
    <n v="4"/>
    <n v="1"/>
    <n v="1"/>
    <n v="4"/>
    <n v="4"/>
    <n v="1"/>
    <n v="1"/>
    <n v="1"/>
    <n v="3"/>
    <n v="1"/>
    <n v="1"/>
    <n v="1"/>
    <n v="1"/>
    <n v="1"/>
    <n v="2"/>
    <n v="1"/>
    <n v="1"/>
    <n v="1"/>
    <n v="1"/>
    <n v="1"/>
    <n v="1"/>
    <s v="Unchanged"/>
    <s v="Getting worse"/>
    <s v="Getting worse"/>
    <s v="Getting better"/>
    <s v="Getting worse"/>
    <s v="Getting better"/>
    <s v="Getting worse"/>
    <s v="Getting better"/>
    <s v="Getting worse"/>
    <s v="Getting better"/>
    <s v="Unchanged"/>
    <s v="Getting worse"/>
    <s v=" We need improvement of Kankana Lake and Yamuna River"/>
    <s v="Healthcare services "/>
    <s v="More Change"/>
    <n v="2"/>
    <s v="Dissatisfied"/>
    <n v="2"/>
    <s v="Dissatisfied"/>
    <n v="1.4"/>
    <s v="Very Dissatisfied"/>
    <n v="1.2"/>
    <s v="Very Dissatisfied"/>
    <n v="1"/>
    <s v="Very Dissatisfied"/>
  </r>
  <r>
    <s v="Station area"/>
    <x v="2"/>
    <n v="77"/>
    <s v="Male"/>
    <s v="Hindu"/>
    <s v="General"/>
    <s v="More than 10 year"/>
    <s v="Retired"/>
    <s v="College Graduate"/>
    <n v="5"/>
    <x v="1"/>
    <s v="Yes"/>
    <s v="--"/>
    <n v="2"/>
    <n v="3"/>
    <n v="2"/>
    <n v="4"/>
    <n v="2"/>
    <n v="5"/>
    <n v="1"/>
    <n v="4"/>
    <n v="5"/>
    <n v="4"/>
    <n v="3"/>
    <n v="2"/>
    <n v="4"/>
    <n v="3"/>
    <n v="4"/>
    <n v="4"/>
    <n v="4"/>
    <n v="1"/>
    <n v="3"/>
    <n v="2"/>
    <n v="3"/>
    <n v="2"/>
    <n v="3"/>
    <n v="2"/>
    <n v="2"/>
    <n v="1"/>
    <s v="Getting worse"/>
    <s v="Getting worse"/>
    <s v="Unchanged"/>
    <s v="Getting better"/>
    <s v="Getting better"/>
    <s v="Unchanged"/>
    <s v="Unchanged"/>
    <s v="Getting worse"/>
    <s v="Unchanged"/>
    <s v="Getting better"/>
    <s v="Getting better"/>
    <s v="Getting worse"/>
    <s v=" Hospital reopening"/>
    <s v="Water quality"/>
    <s v="Dengue control, road connectivity development"/>
    <n v="3"/>
    <s v="Neutral"/>
    <n v="3.1666666666666665"/>
    <s v="Neutral"/>
    <n v="3.8"/>
    <s v="Satisfied"/>
    <n v="2.2000000000000002"/>
    <s v="Dissatisfied"/>
    <n v="2"/>
    <s v="Dissatisfied"/>
  </r>
  <r>
    <s v="Station area"/>
    <x v="2"/>
    <n v="42"/>
    <s v="Female"/>
    <s v="Hindu"/>
    <s v="General"/>
    <s v="More than 10 year"/>
    <s v="Homemaker  "/>
    <s v="Secondary School"/>
    <n v="3"/>
    <x v="3"/>
    <s v="No"/>
    <s v=" Wife"/>
    <n v="4"/>
    <n v="4"/>
    <n v="2"/>
    <n v="2"/>
    <n v="3"/>
    <n v="3"/>
    <n v="1"/>
    <n v="2"/>
    <n v="4"/>
    <n v="3"/>
    <n v="2"/>
    <n v="2"/>
    <n v="3"/>
    <n v="3"/>
    <n v="3"/>
    <n v="3"/>
    <n v="2"/>
    <n v="2"/>
    <n v="2"/>
    <n v="2"/>
    <n v="2"/>
    <n v="3"/>
    <n v="3"/>
    <n v="2"/>
    <n v="2"/>
    <n v="2"/>
    <s v="Unchanged"/>
    <s v="Getting worse"/>
    <s v="Unchanged"/>
    <s v="Getting better"/>
    <s v="Getting better"/>
    <s v="Getting better"/>
    <s v="Unchanged"/>
    <s v="Unchanged"/>
    <s v="Getting better"/>
    <s v="Getting better"/>
    <s v="Unchanged"/>
    <s v="Getting worse"/>
    <s v=" Reopening of Hospital "/>
    <s v=" People need proper environment education "/>
    <s v=" All over development"/>
    <n v="3"/>
    <s v="Neutral"/>
    <n v="2.3333333333333335"/>
    <s v="Dissatisfied"/>
    <n v="2.8"/>
    <s v="Neutral"/>
    <n v="2.2000000000000002"/>
    <s v="Dissatisfied"/>
    <n v="2.25"/>
    <s v="Dissatisfied"/>
  </r>
  <r>
    <s v="Station area"/>
    <x v="2"/>
    <n v="18"/>
    <s v="Female"/>
    <s v="Hindu"/>
    <s v="OBC"/>
    <s v="More than 10 year"/>
    <s v="Student"/>
    <s v="Secondary School"/>
    <n v="4"/>
    <x v="0"/>
    <s v="No"/>
    <s v=" Daughter"/>
    <n v="1"/>
    <n v="4"/>
    <n v="1"/>
    <n v="4"/>
    <n v="3"/>
    <n v="5"/>
    <n v="1"/>
    <n v="3"/>
    <n v="5"/>
    <n v="3"/>
    <n v="2"/>
    <n v="2"/>
    <n v="4"/>
    <n v="3"/>
    <n v="3"/>
    <n v="2"/>
    <n v="1"/>
    <n v="1"/>
    <n v="1"/>
    <n v="2"/>
    <n v="1"/>
    <n v="5"/>
    <n v="2"/>
    <n v="2"/>
    <n v="4"/>
    <n v="4"/>
    <s v="Unchanged"/>
    <s v="Unchanged"/>
    <s v="Getting better"/>
    <s v="Getting better"/>
    <s v="Getting worse"/>
    <s v="Getting better"/>
    <s v="Getting better"/>
    <s v="Getting better"/>
    <s v="Unchanged"/>
    <s v="Getting better"/>
    <s v="Unchanged"/>
    <s v="Unchanged"/>
    <s v=" Public health centre, water supply"/>
    <s v="Children park , student friendly zone"/>
    <m/>
    <n v="3"/>
    <s v="Neutral"/>
    <n v="2.6666666666666665"/>
    <s v="Neutral"/>
    <n v="2.6"/>
    <s v="Neutral"/>
    <n v="2"/>
    <s v="Dissatisfied"/>
    <n v="3"/>
    <s v="Neutral"/>
  </r>
  <r>
    <s v="Station area"/>
    <x v="2"/>
    <n v="62"/>
    <s v="Female"/>
    <s v="Hindu"/>
    <s v="SC"/>
    <s v="More than 10 year"/>
    <s v="Retired"/>
    <s v="College Graduate"/>
    <n v="4"/>
    <x v="1"/>
    <s v="No"/>
    <s v=" Husband"/>
    <n v="2"/>
    <n v="4"/>
    <n v="1"/>
    <n v="4"/>
    <n v="4"/>
    <n v="5"/>
    <n v="2"/>
    <n v="4"/>
    <n v="4"/>
    <n v="4"/>
    <n v="4"/>
    <n v="4"/>
    <n v="3"/>
    <n v="4"/>
    <n v="4"/>
    <n v="4"/>
    <n v="5"/>
    <n v="3"/>
    <n v="3"/>
    <n v="4"/>
    <n v="4"/>
    <n v="4"/>
    <n v="3"/>
    <n v="4"/>
    <n v="4"/>
    <n v="4"/>
    <s v="Getting better"/>
    <s v="Unchanged"/>
    <s v="Getting better"/>
    <s v="Getting better"/>
    <s v="Getting better"/>
    <s v="Unchanged"/>
    <s v="Unchanged"/>
    <s v="Getting better"/>
    <s v="Getting better"/>
    <s v="Getting better"/>
    <s v="Unchanged"/>
    <s v="Unchanged"/>
    <s v=" Medical issue "/>
    <m/>
    <s v="Overall development"/>
    <n v="3.3333333333333335"/>
    <s v="Neutral"/>
    <n v="3.6666666666666665"/>
    <s v="Satisfied"/>
    <n v="4"/>
    <s v="Satisfied"/>
    <n v="3.6"/>
    <s v="Satisfied"/>
    <n v="3.75"/>
    <s v="Satisfied"/>
  </r>
  <r>
    <s v="Station area"/>
    <x v="2"/>
    <n v="51"/>
    <s v="Male"/>
    <s v="Hindu"/>
    <s v="General"/>
    <s v="More than 10 year"/>
    <s v="Self-employed"/>
    <s v="Secondary School"/>
    <n v="4"/>
    <x v="2"/>
    <s v="Yes"/>
    <s v="--"/>
    <n v="4"/>
    <n v="4"/>
    <n v="1"/>
    <n v="3"/>
    <n v="3"/>
    <n v="5"/>
    <n v="1"/>
    <n v="4"/>
    <n v="5"/>
    <n v="5"/>
    <n v="3"/>
    <n v="3"/>
    <n v="4"/>
    <n v="4"/>
    <n v="5"/>
    <n v="3"/>
    <n v="4"/>
    <n v="5"/>
    <n v="3"/>
    <n v="4"/>
    <n v="3"/>
    <n v="3"/>
    <n v="3"/>
    <n v="4"/>
    <n v="4"/>
    <n v="4"/>
    <s v="Getting better"/>
    <s v="Unchanged"/>
    <s v="Getting better"/>
    <s v="Getting better"/>
    <s v="Getting better"/>
    <s v="Getting better"/>
    <s v="Getting better"/>
    <s v="Getting better"/>
    <s v="Getting better"/>
    <s v="Getting better"/>
    <s v="Unchanged"/>
    <s v="Unchanged"/>
    <m/>
    <s v="Hospital"/>
    <m/>
    <n v="3.3333333333333335"/>
    <s v="Neutral"/>
    <n v="3.5"/>
    <s v="Satisfied"/>
    <n v="4"/>
    <s v="Satisfied"/>
    <n v="3.6"/>
    <s v="Satisfied"/>
    <n v="3.75"/>
    <s v="Satisfied"/>
  </r>
  <r>
    <s v="Station area"/>
    <x v="2"/>
    <n v="67"/>
    <s v="Male"/>
    <s v="Hindu"/>
    <s v="General"/>
    <s v="More than 10 year"/>
    <s v="Retired"/>
    <s v="Secondary School"/>
    <n v="5"/>
    <x v="2"/>
    <s v="Yes"/>
    <s v="--"/>
    <n v="4"/>
    <n v="4"/>
    <n v="1"/>
    <n v="3"/>
    <n v="3"/>
    <n v="5"/>
    <n v="2"/>
    <n v="1"/>
    <n v="4"/>
    <n v="4"/>
    <n v="4"/>
    <n v="3"/>
    <n v="4"/>
    <n v="4"/>
    <n v="4"/>
    <n v="3"/>
    <n v="5"/>
    <n v="2"/>
    <n v="3"/>
    <n v="4"/>
    <n v="2"/>
    <n v="4"/>
    <n v="4"/>
    <n v="3"/>
    <n v="3"/>
    <n v="3"/>
    <s v="Getting better"/>
    <s v="Unchanged"/>
    <s v="Getting better"/>
    <s v="Getting better"/>
    <s v="Getting better"/>
    <s v="Getting better"/>
    <s v="Getting better"/>
    <s v="Getting better"/>
    <s v="Unchanged"/>
    <s v="Unchanged"/>
    <s v="Unchanged"/>
    <s v="Getting better"/>
    <s v=" Health services"/>
    <m/>
    <s v="More positive change"/>
    <n v="3.3333333333333335"/>
    <s v="Neutral"/>
    <n v="3"/>
    <s v="Neutral"/>
    <n v="4"/>
    <s v="Satisfied"/>
    <n v="3"/>
    <s v="Neutral"/>
    <n v="3.25"/>
    <s v="Neutral"/>
  </r>
  <r>
    <s v="Station area"/>
    <x v="2"/>
    <n v="58"/>
    <s v="Female"/>
    <s v="Hindu"/>
    <s v="General"/>
    <s v="More than 10 year"/>
    <s v="Homemaker  "/>
    <s v="Secondary School"/>
    <n v="5"/>
    <x v="1"/>
    <s v="No"/>
    <s v=" Wife"/>
    <n v="4"/>
    <n v="4"/>
    <n v="2"/>
    <n v="4"/>
    <n v="4"/>
    <n v="5"/>
    <n v="2"/>
    <n v="3"/>
    <n v="4"/>
    <n v="4"/>
    <n v="4"/>
    <n v="4"/>
    <n v="3"/>
    <n v="5"/>
    <n v="4"/>
    <n v="3"/>
    <n v="5"/>
    <n v="2"/>
    <n v="3"/>
    <n v="4"/>
    <n v="3"/>
    <n v="4"/>
    <n v="4"/>
    <n v="4"/>
    <n v="2"/>
    <n v="2"/>
    <s v="Getting better"/>
    <s v="Getting better"/>
    <s v="Getting better"/>
    <s v="Getting better"/>
    <s v="Getting better"/>
    <s v="Getting better"/>
    <s v="Getting better"/>
    <s v="Getting worse"/>
    <s v="Unchanged"/>
    <s v="Getting better"/>
    <s v="Unchanged"/>
    <s v="Getting better"/>
    <s v=" Drainage issue "/>
    <s v="Political fairness"/>
    <m/>
    <n v="3.8333333333333335"/>
    <s v="Satisfied"/>
    <n v="3.5"/>
    <s v="Satisfied"/>
    <n v="4"/>
    <s v="Satisfied"/>
    <n v="3.2"/>
    <s v="Neutral"/>
    <n v="3"/>
    <s v="Neutral"/>
  </r>
  <r>
    <s v="Station area"/>
    <x v="2"/>
    <n v="66"/>
    <s v="Female"/>
    <s v="Hindu"/>
    <s v="General"/>
    <s v="More than 10 year"/>
    <s v="Retired"/>
    <s v="Postgraduate or Higher"/>
    <n v="2"/>
    <x v="3"/>
    <s v="Yes"/>
    <s v="--"/>
    <n v="3"/>
    <n v="5"/>
    <n v="2"/>
    <n v="3"/>
    <n v="4"/>
    <n v="4"/>
    <n v="1"/>
    <n v="2"/>
    <n v="3"/>
    <n v="3"/>
    <n v="2"/>
    <n v="2"/>
    <n v="4"/>
    <n v="3"/>
    <n v="4"/>
    <n v="4"/>
    <n v="5"/>
    <n v="2"/>
    <n v="4"/>
    <n v="2"/>
    <n v="4"/>
    <n v="2"/>
    <n v="4"/>
    <n v="3"/>
    <n v="3"/>
    <n v="4"/>
    <s v="Getting better"/>
    <s v="Getting worse"/>
    <s v="Getting better"/>
    <s v="Getting better"/>
    <s v="Unchanged"/>
    <s v="Unchanged"/>
    <s v="Getting worse"/>
    <s v="Unchanged"/>
    <s v="Unchanged"/>
    <s v="Unchanged"/>
    <s v="Unchanged"/>
    <s v="Getting worse"/>
    <s v=" Hospital reopening"/>
    <m/>
    <s v="Overall satisfied"/>
    <n v="3.5"/>
    <s v="Satisfied"/>
    <n v="2.1666666666666665"/>
    <s v="Dissatisfied"/>
    <n v="4"/>
    <s v="Satisfied"/>
    <n v="2.8"/>
    <s v="Neutral"/>
    <n v="3.5"/>
    <s v="Satisfied"/>
  </r>
  <r>
    <s v="Station area"/>
    <x v="2"/>
    <n v="20"/>
    <s v="Male"/>
    <s v="Muslim"/>
    <s v="OBC"/>
    <s v="More than 10 year"/>
    <s v="Student"/>
    <s v="College Graduate"/>
    <n v="4"/>
    <x v="3"/>
    <s v="No"/>
    <s v=" Son"/>
    <n v="4"/>
    <n v="4"/>
    <n v="3"/>
    <n v="4"/>
    <n v="2"/>
    <n v="5"/>
    <n v="1"/>
    <n v="2"/>
    <n v="4"/>
    <n v="4"/>
    <n v="4"/>
    <n v="2"/>
    <n v="3"/>
    <n v="4"/>
    <n v="4"/>
    <n v="5"/>
    <n v="4"/>
    <n v="2"/>
    <n v="2"/>
    <n v="1"/>
    <n v="2"/>
    <n v="2"/>
    <n v="4"/>
    <n v="3"/>
    <n v="3"/>
    <n v="3"/>
    <s v="Getting worse"/>
    <s v="Getting worse"/>
    <s v="Unchanged"/>
    <s v="Unchanged"/>
    <s v="Getting better"/>
    <s v="Unchanged"/>
    <s v="Unchanged"/>
    <s v="Getting worse"/>
    <s v="Unchanged"/>
    <s v="Getting better"/>
    <s v="Getting better"/>
    <s v="Getting worse"/>
    <s v=" Health services"/>
    <s v=" Promote green space"/>
    <s v="Overall ok"/>
    <n v="3.6666666666666665"/>
    <s v="Satisfied"/>
    <n v="2.8333333333333335"/>
    <s v="Neutral"/>
    <n v="4"/>
    <s v="Satisfied"/>
    <n v="1.8"/>
    <s v="Dissatisfied"/>
    <n v="3.25"/>
    <s v="Neutral"/>
  </r>
  <r>
    <s v="Gobardanga bazar"/>
    <x v="2"/>
    <n v="44"/>
    <s v="Male"/>
    <s v="Hindu"/>
    <s v="General"/>
    <s v="More than 10 year"/>
    <s v="Self-employed"/>
    <s v="College Graduate"/>
    <n v="4"/>
    <x v="1"/>
    <s v="Yes"/>
    <s v="--"/>
    <n v="2"/>
    <n v="4"/>
    <n v="1"/>
    <n v="1"/>
    <n v="2"/>
    <n v="4"/>
    <n v="1"/>
    <n v="3"/>
    <n v="3"/>
    <n v="4"/>
    <n v="3"/>
    <n v="1"/>
    <n v="2"/>
    <n v="3"/>
    <n v="3"/>
    <n v="4"/>
    <n v="2"/>
    <n v="1"/>
    <n v="2"/>
    <n v="1"/>
    <n v="2"/>
    <n v="1"/>
    <n v="4"/>
    <n v="2"/>
    <n v="3"/>
    <n v="4"/>
    <s v="Getting better"/>
    <s v="Getting worse"/>
    <s v="Unchanged"/>
    <s v="Getting better"/>
    <s v="Unchanged"/>
    <s v="Unchanged"/>
    <s v="Unchanged"/>
    <s v="Getting worse"/>
    <s v="Unchanged"/>
    <s v="Getting better"/>
    <s v="Unchanged"/>
    <s v="Getting worse"/>
    <s v=" Hospital reopening"/>
    <s v="Water pollution control "/>
    <s v=" Overall dissatisfied"/>
    <n v="2.3333333333333335"/>
    <s v="Dissatisfied"/>
    <n v="2.5"/>
    <s v="Dissatisfied"/>
    <n v="2.8"/>
    <s v="Neutral"/>
    <n v="1.4"/>
    <s v="Very Dissatisfied"/>
    <n v="3.25"/>
    <s v="Neutral"/>
  </r>
  <r>
    <s v="Gobardanga bazar"/>
    <x v="2"/>
    <n v="80"/>
    <s v="Male"/>
    <s v="Hindu"/>
    <s v="General"/>
    <s v="More than 10 year"/>
    <s v="Employed in Government sector"/>
    <s v="Postgraduate or Higher"/>
    <n v="6"/>
    <x v="3"/>
    <s v="Yes"/>
    <s v="--"/>
    <n v="4"/>
    <n v="3"/>
    <n v="4"/>
    <n v="5"/>
    <n v="3"/>
    <n v="5"/>
    <n v="5"/>
    <n v="4"/>
    <n v="5"/>
    <n v="3"/>
    <n v="4"/>
    <n v="5"/>
    <n v="4"/>
    <n v="5"/>
    <n v="4"/>
    <n v="5"/>
    <n v="3"/>
    <n v="5"/>
    <n v="5"/>
    <n v="4"/>
    <n v="4"/>
    <n v="3"/>
    <n v="4"/>
    <n v="5"/>
    <n v="4"/>
    <n v="3"/>
    <s v="Unchanged"/>
    <s v="Unchanged"/>
    <s v="Getting better"/>
    <s v="Getting better"/>
    <s v="Getting better"/>
    <s v="Unchanged"/>
    <s v="Unchanged"/>
    <s v="Getting worse"/>
    <s v="Unchanged"/>
    <s v="Getting better"/>
    <s v="Unchanged"/>
    <s v="Getting better"/>
    <m/>
    <m/>
    <s v=" Overall satisfied with the ULB"/>
    <n v="4"/>
    <s v="Satisfied"/>
    <n v="4.333333333333333"/>
    <s v="Very Satisfied"/>
    <n v="4.2"/>
    <s v="Very Satisfied"/>
    <n v="4.2"/>
    <s v="Very Satisfied"/>
    <n v="4"/>
    <s v="Satisfied"/>
  </r>
  <r>
    <s v="Gobardanga bazar"/>
    <x v="2"/>
    <n v="25"/>
    <s v="Female"/>
    <s v="Hindu"/>
    <s v="SC"/>
    <s v="6-10 year"/>
    <s v="Homemaker  "/>
    <s v="College Graduate"/>
    <n v="4"/>
    <x v="3"/>
    <s v="No"/>
    <s v=" Wife"/>
    <n v="4"/>
    <n v="3"/>
    <n v="4"/>
    <n v="2"/>
    <n v="4"/>
    <n v="4"/>
    <n v="1"/>
    <n v="2"/>
    <n v="4"/>
    <n v="3"/>
    <n v="2"/>
    <n v="2"/>
    <n v="4"/>
    <n v="3"/>
    <n v="3"/>
    <n v="4"/>
    <n v="4"/>
    <n v="2"/>
    <n v="2"/>
    <n v="4"/>
    <n v="2"/>
    <n v="2"/>
    <n v="4"/>
    <n v="3"/>
    <n v="2"/>
    <n v="3"/>
    <s v="Unchanged"/>
    <s v="Unchanged"/>
    <s v="Getting better"/>
    <s v="Getting better"/>
    <s v="Unchanged"/>
    <s v="Getting worse"/>
    <s v="Unchanged"/>
    <s v="Getting worse"/>
    <s v="Getting better"/>
    <s v="Getting better"/>
    <s v="Unchanged"/>
    <s v="Unchanged"/>
    <s v=" Health services"/>
    <s v=" More green spaces"/>
    <s v="Overall dissatisfied"/>
    <n v="3.5"/>
    <s v="Satisfied"/>
    <n v="2.3333333333333335"/>
    <s v="Dissatisfied"/>
    <n v="3.6"/>
    <s v="Satisfied"/>
    <n v="2.4"/>
    <s v="Dissatisfied"/>
    <n v="3"/>
    <s v="Neutral"/>
  </r>
  <r>
    <s v="Gobardanga bazar"/>
    <x v="2"/>
    <n v="42"/>
    <s v="Female"/>
    <s v="Hindu"/>
    <s v="SC"/>
    <s v="6-10 year"/>
    <s v="Self-employed"/>
    <s v="College Graduate"/>
    <n v="3"/>
    <x v="3"/>
    <s v="No"/>
    <s v=" Wife"/>
    <n v="2"/>
    <n v="4"/>
    <n v="1"/>
    <n v="2"/>
    <n v="4"/>
    <n v="3"/>
    <n v="1"/>
    <n v="2"/>
    <n v="3"/>
    <n v="3"/>
    <n v="2"/>
    <n v="1"/>
    <n v="2"/>
    <n v="1"/>
    <n v="2"/>
    <n v="4"/>
    <n v="4"/>
    <n v="2"/>
    <n v="1"/>
    <n v="2"/>
    <n v="2"/>
    <n v="4"/>
    <n v="5"/>
    <n v="2"/>
    <n v="3"/>
    <n v="3"/>
    <s v="Getting worse"/>
    <s v="Unchanged"/>
    <s v="Getting better"/>
    <s v="Unchanged"/>
    <s v="Getting better"/>
    <s v="Unchanged"/>
    <s v="Unchanged"/>
    <s v="Getting better"/>
    <s v="Getting better"/>
    <s v="Getting better"/>
    <s v="Unchanged"/>
    <s v="Getting worse"/>
    <s v=" Drainage system, drinking water"/>
    <s v="Health issue"/>
    <s v="Overall ok"/>
    <n v="2.6666666666666665"/>
    <s v="Neutral"/>
    <n v="2"/>
    <s v="Dissatisfied"/>
    <n v="2.6"/>
    <s v="Neutral"/>
    <n v="2.2000000000000002"/>
    <s v="Dissatisfied"/>
    <n v="3.25"/>
    <s v="Neutral"/>
  </r>
  <r>
    <s v="Gobardanga bazar"/>
    <x v="2"/>
    <n v="38"/>
    <s v="Male"/>
    <s v="Hindu"/>
    <s v="General"/>
    <s v="More than 10 year"/>
    <s v="Self-employed"/>
    <s v="Postgraduate or Higher"/>
    <n v="5"/>
    <x v="1"/>
    <s v="No"/>
    <s v=" Son"/>
    <n v="1"/>
    <n v="4"/>
    <n v="4"/>
    <n v="4"/>
    <n v="4"/>
    <n v="4"/>
    <n v="1"/>
    <n v="4"/>
    <n v="4"/>
    <n v="4"/>
    <n v="4"/>
    <n v="3"/>
    <n v="4"/>
    <n v="2"/>
    <n v="3"/>
    <n v="4"/>
    <n v="5"/>
    <n v="2"/>
    <n v="2"/>
    <n v="3"/>
    <n v="2"/>
    <n v="3"/>
    <n v="4"/>
    <n v="4"/>
    <n v="2"/>
    <n v="4"/>
    <s v="Getting better"/>
    <s v="Getting worse"/>
    <s v="Getting better"/>
    <s v="Getting better"/>
    <s v="Getting better"/>
    <s v="Getting better"/>
    <s v="Unchanged"/>
    <s v="Getting worse"/>
    <s v="Unchanged"/>
    <s v="Getting better"/>
    <s v="Unchanged"/>
    <s v="Unchanged"/>
    <s v=" Drinking water, health facility"/>
    <s v="Health centre upgradation"/>
    <s v=" Overall satisfied "/>
    <n v="3.5"/>
    <s v="Satisfied"/>
    <n v="3.3333333333333335"/>
    <s v="Neutral"/>
    <n v="3.6"/>
    <s v="Satisfied"/>
    <n v="2.4"/>
    <s v="Dissatisfied"/>
    <n v="3.5"/>
    <s v="Satisfied"/>
  </r>
  <r>
    <s v="Gobardanga bazar"/>
    <x v="2"/>
    <n v="77"/>
    <s v="Female"/>
    <s v="Hindu"/>
    <s v="OBC"/>
    <s v="More than 10 year"/>
    <s v="Homemaker  "/>
    <s v="College Graduate"/>
    <n v="2"/>
    <x v="2"/>
    <s v="Yes"/>
    <s v="--"/>
    <n v="3"/>
    <n v="4"/>
    <n v="2"/>
    <n v="3"/>
    <n v="2"/>
    <n v="3"/>
    <n v="2"/>
    <n v="2"/>
    <n v="4"/>
    <n v="3"/>
    <n v="2"/>
    <n v="3"/>
    <n v="2"/>
    <n v="3"/>
    <n v="3"/>
    <n v="2"/>
    <n v="4"/>
    <n v="2"/>
    <n v="3"/>
    <n v="2"/>
    <n v="3"/>
    <n v="2"/>
    <n v="4"/>
    <n v="3"/>
    <n v="2"/>
    <n v="2"/>
    <s v="Getting worse"/>
    <s v="Getting worse"/>
    <s v="Unchanged"/>
    <s v="Getting better"/>
    <s v="Getting better"/>
    <s v="Getting better"/>
    <s v="Unchanged"/>
    <s v="Getting worse"/>
    <s v="Unchanged"/>
    <s v="Getting better"/>
    <s v="Unchanged"/>
    <s v="Getting better"/>
    <s v=" Road chaos"/>
    <s v="Noise pollution"/>
    <m/>
    <n v="2.8333333333333335"/>
    <s v="Neutral"/>
    <n v="2.6666666666666665"/>
    <s v="Neutral"/>
    <n v="2.8"/>
    <s v="Neutral"/>
    <n v="2.4"/>
    <s v="Dissatisfied"/>
    <n v="2.75"/>
    <s v="Neutral"/>
  </r>
  <r>
    <s v="Gobardanga bazar"/>
    <x v="2"/>
    <n v="41"/>
    <s v="Male"/>
    <s v="Hindu"/>
    <s v="General"/>
    <s v="More than 10 year"/>
    <s v="Self-employed"/>
    <s v="College Graduate"/>
    <n v="7"/>
    <x v="3"/>
    <s v="No"/>
    <s v=" Son"/>
    <n v="3"/>
    <n v="4"/>
    <n v="1"/>
    <n v="2"/>
    <n v="4"/>
    <n v="4"/>
    <n v="1"/>
    <n v="4"/>
    <n v="4"/>
    <n v="3"/>
    <n v="3"/>
    <n v="1"/>
    <n v="4"/>
    <n v="3"/>
    <n v="3"/>
    <n v="4"/>
    <n v="3"/>
    <n v="1"/>
    <n v="3"/>
    <n v="2"/>
    <n v="3"/>
    <n v="4"/>
    <n v="4"/>
    <n v="3"/>
    <n v="2"/>
    <n v="4"/>
    <s v="Getting better"/>
    <s v="Getting worse"/>
    <s v="Unchanged"/>
    <s v="Getting better"/>
    <s v="Getting worse"/>
    <s v="Getting better"/>
    <s v="Unchanged"/>
    <s v="Getting worse"/>
    <s v="Unchanged"/>
    <s v="Getting better"/>
    <s v="Unchanged"/>
    <s v="Unchanged"/>
    <s v=" Health services"/>
    <m/>
    <s v="Overall ok but need the reopening of the hospitals"/>
    <n v="3"/>
    <s v="Neutral"/>
    <n v="2.6666666666666665"/>
    <s v="Neutral"/>
    <n v="3.4"/>
    <s v="Satisfied"/>
    <n v="2.6"/>
    <s v="Neutral"/>
    <n v="3.25"/>
    <s v="Neutral"/>
  </r>
  <r>
    <s v="Gobardanga bazar"/>
    <x v="2"/>
    <n v="42"/>
    <s v="Male"/>
    <s v="Hindu"/>
    <s v="SC"/>
    <s v="More than 10 year"/>
    <s v="Self-employed"/>
    <s v="Secondary School"/>
    <n v="1"/>
    <x v="0"/>
    <s v="Yes"/>
    <s v="--"/>
    <n v="3"/>
    <n v="2"/>
    <n v="1"/>
    <n v="2"/>
    <n v="3"/>
    <n v="4"/>
    <n v="1"/>
    <n v="2"/>
    <n v="4"/>
    <n v="2"/>
    <n v="2"/>
    <n v="1"/>
    <n v="2"/>
    <n v="3"/>
    <n v="2"/>
    <n v="4"/>
    <n v="3"/>
    <n v="3"/>
    <n v="2"/>
    <n v="2"/>
    <n v="2"/>
    <n v="3"/>
    <n v="3"/>
    <n v="2"/>
    <n v="2"/>
    <n v="3"/>
    <s v="Unchanged"/>
    <s v="Getting worse"/>
    <s v="Unchanged"/>
    <s v="Getting better"/>
    <s v="Unchanged"/>
    <s v="Unchanged"/>
    <s v="Unchanged"/>
    <s v="Getting worse"/>
    <s v="Unchanged"/>
    <s v="Getting better"/>
    <s v="Unchanged"/>
    <s v="Unchanged"/>
    <s v=" Health services"/>
    <s v=" Drinking water project"/>
    <s v="Overall dissatisfied"/>
    <n v="2.5"/>
    <s v="Dissatisfied"/>
    <n v="2"/>
    <s v="Dissatisfied"/>
    <n v="2.8"/>
    <s v="Neutral"/>
    <n v="2.4"/>
    <s v="Dissatisfied"/>
    <n v="2.5"/>
    <s v="Dissatisfied"/>
  </r>
  <r>
    <s v="Gobardanga bazar"/>
    <x v="2"/>
    <n v="63"/>
    <s v="Male"/>
    <s v="Hindu"/>
    <s v="SC"/>
    <s v="More than 10 year"/>
    <s v="Employed in Private sector"/>
    <s v="College Graduate"/>
    <n v="3"/>
    <x v="2"/>
    <s v="Yes"/>
    <s v="--"/>
    <n v="2"/>
    <n v="3"/>
    <n v="2"/>
    <n v="1"/>
    <n v="3"/>
    <n v="4"/>
    <n v="1"/>
    <n v="2"/>
    <n v="3"/>
    <n v="2"/>
    <n v="2"/>
    <n v="1"/>
    <n v="2"/>
    <n v="2"/>
    <n v="2"/>
    <n v="2"/>
    <n v="4"/>
    <n v="2"/>
    <n v="2"/>
    <n v="2"/>
    <n v="2"/>
    <n v="1"/>
    <n v="3"/>
    <n v="2"/>
    <n v="2"/>
    <n v="2"/>
    <s v="Getting better"/>
    <s v="Getting worse"/>
    <s v="Unchanged"/>
    <s v="Unchanged"/>
    <s v="Getting worse"/>
    <s v="Getting better"/>
    <s v="Getting better"/>
    <s v="Getting worse"/>
    <s v="Unchanged"/>
    <s v="Getting better"/>
    <s v="Unchanged"/>
    <s v="Unchanged"/>
    <s v=" Drainage system"/>
    <s v="Health system , road connectivity"/>
    <s v="Overall ok"/>
    <n v="2.5"/>
    <s v="Dissatisfied"/>
    <n v="1.8333333333333333"/>
    <s v="Dissatisfied"/>
    <n v="2.4"/>
    <s v="Dissatisfied"/>
    <n v="1.8"/>
    <s v="Dissatisfied"/>
    <n v="2.25"/>
    <s v="Dissatisfied"/>
  </r>
  <r>
    <s v="Gobardanga bazar"/>
    <x v="2"/>
    <n v="28"/>
    <s v="Female"/>
    <s v="Muslim"/>
    <s v="OBC"/>
    <s v="More than 10 year"/>
    <s v="Employed in Private sector"/>
    <s v="Postgraduate or Higher"/>
    <n v="3"/>
    <x v="3"/>
    <s v="No"/>
    <s v=" Daughter"/>
    <n v="2"/>
    <n v="3"/>
    <n v="1"/>
    <n v="2"/>
    <n v="2"/>
    <n v="4"/>
    <n v="2"/>
    <n v="3"/>
    <n v="4"/>
    <n v="2"/>
    <n v="1"/>
    <n v="3"/>
    <n v="3"/>
    <n v="3"/>
    <n v="2"/>
    <n v="2"/>
    <n v="4"/>
    <n v="2"/>
    <n v="3"/>
    <n v="2"/>
    <n v="4"/>
    <n v="2"/>
    <n v="4"/>
    <n v="3"/>
    <n v="2"/>
    <n v="3"/>
    <s v="Getting worse"/>
    <s v="Getting worse"/>
    <s v="Unchanged"/>
    <s v="Getting better"/>
    <s v="Getting better"/>
    <s v="Unchanged"/>
    <s v="Getting worse"/>
    <s v="Getting worse"/>
    <s v="Unchanged"/>
    <s v="Getting better"/>
    <s v="Unchanged"/>
    <s v="Getting worse"/>
    <s v=" Health services"/>
    <s v=" Road connectivity"/>
    <s v="Overall dissatisfied"/>
    <n v="2.3333333333333335"/>
    <s v="Dissatisfied"/>
    <n v="2.5"/>
    <s v="Dissatisfied"/>
    <n v="2.8"/>
    <s v="Neutral"/>
    <n v="2.6"/>
    <s v="Neutral"/>
    <n v="3"/>
    <s v="Neutral"/>
  </r>
  <r>
    <s v="Gobardanga bazar"/>
    <x v="2"/>
    <n v="55"/>
    <s v="Male"/>
    <s v="Hindu"/>
    <s v="OBC"/>
    <s v="More than 10 year"/>
    <s v="Self-employed"/>
    <s v="Postgraduate or Higher"/>
    <n v="3"/>
    <x v="1"/>
    <s v="Yes"/>
    <s v="--"/>
    <n v="2"/>
    <n v="4"/>
    <n v="2"/>
    <n v="2"/>
    <n v="1"/>
    <n v="3"/>
    <n v="1"/>
    <n v="2"/>
    <n v="3"/>
    <n v="4"/>
    <n v="2"/>
    <n v="2"/>
    <n v="3"/>
    <n v="2"/>
    <n v="2"/>
    <n v="2"/>
    <n v="1"/>
    <n v="2"/>
    <n v="3"/>
    <n v="3"/>
    <n v="3"/>
    <n v="1"/>
    <n v="3"/>
    <n v="2"/>
    <n v="2"/>
    <n v="4"/>
    <s v="Getting worse"/>
    <s v="Getting worse"/>
    <s v="Getting worse"/>
    <s v="Getting better"/>
    <s v="Unchanged"/>
    <s v="Getting worse"/>
    <s v="Getting worse"/>
    <s v="Getting worse"/>
    <s v="Unchanged"/>
    <s v="Getting better"/>
    <s v="Unchanged"/>
    <s v="Unchanged"/>
    <s v="Drainage system , health services"/>
    <s v="Road connectivity reconstruct"/>
    <s v="Overall dissatisfied"/>
    <n v="2.3333333333333335"/>
    <s v="Dissatisfied"/>
    <n v="2.3333333333333335"/>
    <s v="Dissatisfied"/>
    <n v="2"/>
    <s v="Dissatisfied"/>
    <n v="2.4"/>
    <s v="Dissatisfied"/>
    <n v="2.75"/>
    <s v="Neutral"/>
  </r>
  <r>
    <s v="Master colony"/>
    <x v="2"/>
    <n v="40"/>
    <s v="Male"/>
    <s v="Hindu"/>
    <s v="General"/>
    <s v="More than 10 year"/>
    <s v="Self-employed"/>
    <s v="Postgraduate or Higher"/>
    <n v="3"/>
    <x v="1"/>
    <s v="Yes"/>
    <s v="--"/>
    <n v="3"/>
    <n v="4"/>
    <n v="3"/>
    <n v="2"/>
    <n v="3"/>
    <n v="4"/>
    <n v="1"/>
    <n v="4"/>
    <n v="4"/>
    <n v="4"/>
    <n v="4"/>
    <n v="2"/>
    <n v="4"/>
    <n v="2"/>
    <n v="3"/>
    <n v="3"/>
    <n v="5"/>
    <n v="1"/>
    <n v="4"/>
    <n v="2"/>
    <n v="4"/>
    <n v="2"/>
    <n v="5"/>
    <n v="4"/>
    <n v="2"/>
    <n v="4"/>
    <s v="Unchanged"/>
    <s v="Getting worse"/>
    <s v="Unchanged"/>
    <s v="Getting better"/>
    <s v="Getting better"/>
    <s v="Getting better"/>
    <s v="Unchanged"/>
    <s v="Getting worse"/>
    <s v="Unchanged"/>
    <s v="Getting better"/>
    <s v="Unchanged"/>
    <s v="Getting better"/>
    <s v=" Hospital reopening"/>
    <s v=" Drinking water project"/>
    <s v="Overall ok"/>
    <n v="3.1666666666666665"/>
    <s v="Neutral"/>
    <n v="3.1666666666666665"/>
    <s v="Neutral"/>
    <n v="3.4"/>
    <s v="Satisfied"/>
    <n v="2.6"/>
    <s v="Neutral"/>
    <n v="3.75"/>
    <s v="Satisfied"/>
  </r>
  <r>
    <s v="Master colony"/>
    <x v="2"/>
    <n v="40"/>
    <s v="Male"/>
    <s v="Hindu"/>
    <s v="General"/>
    <s v="More than 10 year"/>
    <s v="Self-employed"/>
    <s v="Secondary School"/>
    <n v="3"/>
    <x v="0"/>
    <s v="Yes"/>
    <s v="--"/>
    <n v="5"/>
    <n v="5"/>
    <n v="2"/>
    <n v="4"/>
    <n v="3"/>
    <n v="4"/>
    <n v="3"/>
    <n v="3"/>
    <n v="4"/>
    <n v="4"/>
    <n v="2"/>
    <n v="2"/>
    <n v="5"/>
    <n v="3"/>
    <n v="4"/>
    <n v="4"/>
    <n v="5"/>
    <n v="2"/>
    <n v="3"/>
    <n v="2"/>
    <n v="3"/>
    <n v="3"/>
    <n v="4"/>
    <n v="2"/>
    <n v="1"/>
    <n v="3"/>
    <s v="Getting better"/>
    <s v="Getting worse"/>
    <s v="Unchanged"/>
    <s v="Getting better"/>
    <s v="Getting better"/>
    <s v="Getting better"/>
    <s v="Unchanged"/>
    <s v="Getting better"/>
    <s v="Unchanged"/>
    <s v="Getting better"/>
    <s v="Unchanged"/>
    <s v="Unchanged"/>
    <s v="Central project clarity"/>
    <s v="Water logging management"/>
    <s v="Fair and transparent resolution process"/>
    <n v="3.8333333333333335"/>
    <s v="Satisfied"/>
    <n v="3"/>
    <s v="Neutral"/>
    <n v="4.2"/>
    <s v="Very Satisfied"/>
    <n v="2.6"/>
    <s v="Neutral"/>
    <n v="2.5"/>
    <s v="Dissatisfied"/>
  </r>
  <r>
    <s v="Master colony"/>
    <x v="2"/>
    <n v="33"/>
    <s v="Male"/>
    <s v="Hindu"/>
    <s v="OBC"/>
    <s v="More than 10 year"/>
    <s v="Self-employed"/>
    <s v="Secondary School"/>
    <n v="6"/>
    <x v="1"/>
    <s v="No"/>
    <s v=" Son"/>
    <n v="4"/>
    <n v="2"/>
    <n v="1"/>
    <n v="4"/>
    <n v="4"/>
    <n v="5"/>
    <n v="4"/>
    <n v="4"/>
    <n v="5"/>
    <n v="4"/>
    <n v="4"/>
    <n v="3"/>
    <n v="4"/>
    <n v="5"/>
    <n v="4"/>
    <n v="4"/>
    <n v="5"/>
    <n v="3"/>
    <n v="3"/>
    <n v="3"/>
    <n v="2"/>
    <n v="4"/>
    <n v="4"/>
    <n v="5"/>
    <n v="5"/>
    <n v="4"/>
    <s v="Getting better"/>
    <s v="Unchanged"/>
    <s v="Getting better"/>
    <s v="Getting better"/>
    <s v="Getting better"/>
    <s v="Unchanged"/>
    <s v="Unchanged"/>
    <s v="Getting better"/>
    <s v="Unchanged"/>
    <s v="Getting better"/>
    <s v="Unchanged"/>
    <s v="Unchanged"/>
    <s v=" Medical issue "/>
    <m/>
    <m/>
    <n v="3.3333333333333335"/>
    <s v="Neutral"/>
    <n v="4"/>
    <s v="Satisfied"/>
    <n v="4.4000000000000004"/>
    <s v="Very Satisfied"/>
    <n v="3"/>
    <s v="Neutral"/>
    <n v="4.5"/>
    <s v="Very Satisfied"/>
  </r>
  <r>
    <s v="Master colony"/>
    <x v="2"/>
    <n v="65"/>
    <s v="Male"/>
    <s v="Hindu"/>
    <s v="General"/>
    <s v="More than 10 year"/>
    <s v="Self-employed"/>
    <s v="Primary School"/>
    <n v="5"/>
    <x v="2"/>
    <s v="Yes"/>
    <s v="--"/>
    <n v="2"/>
    <n v="3"/>
    <n v="2"/>
    <n v="4"/>
    <n v="2"/>
    <n v="4"/>
    <n v="2"/>
    <n v="3"/>
    <n v="4"/>
    <n v="4"/>
    <n v="3"/>
    <n v="3"/>
    <n v="4"/>
    <n v="4"/>
    <n v="4"/>
    <n v="3"/>
    <n v="4"/>
    <n v="2"/>
    <n v="2"/>
    <n v="4"/>
    <n v="2"/>
    <n v="4"/>
    <n v="4"/>
    <n v="4"/>
    <n v="2"/>
    <n v="2"/>
    <s v="Getting better"/>
    <s v="Unchanged"/>
    <s v="Getting better"/>
    <s v="Getting better"/>
    <s v="Getting better"/>
    <s v="Getting better"/>
    <s v="Getting better"/>
    <s v="Getting better"/>
    <s v="Unchanged"/>
    <s v="Getting better"/>
    <s v="Unchanged"/>
    <s v="Unchanged"/>
    <s v="Water supply, medical"/>
    <s v="Service to fight against Green House Effect"/>
    <m/>
    <n v="2.8333333333333335"/>
    <s v="Neutral"/>
    <n v="3.1666666666666665"/>
    <s v="Neutral"/>
    <n v="3.8"/>
    <s v="Satisfied"/>
    <n v="2.8"/>
    <s v="Neutral"/>
    <n v="3"/>
    <s v="Neutral"/>
  </r>
  <r>
    <s v="Master colony"/>
    <x v="2"/>
    <n v="48"/>
    <s v="Female"/>
    <s v="Hindu"/>
    <s v="OBC"/>
    <s v="More than 10 year"/>
    <s v="Homemaker  "/>
    <s v="Secondary School"/>
    <n v="5"/>
    <x v="3"/>
    <s v="No"/>
    <s v=" Husband"/>
    <n v="1"/>
    <n v="5"/>
    <n v="1"/>
    <n v="1"/>
    <n v="1"/>
    <n v="5"/>
    <n v="1"/>
    <n v="1"/>
    <n v="4"/>
    <n v="4"/>
    <n v="2"/>
    <n v="4"/>
    <n v="4"/>
    <n v="5"/>
    <n v="4"/>
    <n v="3"/>
    <n v="5"/>
    <n v="1"/>
    <n v="3"/>
    <n v="2"/>
    <n v="1"/>
    <n v="1"/>
    <n v="2"/>
    <n v="2"/>
    <n v="2"/>
    <n v="2"/>
    <s v="Getting better"/>
    <s v="Getting worse"/>
    <s v="Getting better"/>
    <s v="Getting better"/>
    <s v="Unchanged"/>
    <s v="Unchanged"/>
    <s v="Unchanged"/>
    <s v="Getting worse"/>
    <s v="Getting better"/>
    <s v="Getting better"/>
    <s v="Unchanged"/>
    <s v="Getting better"/>
    <s v="Public health centre"/>
    <s v=" Water supply"/>
    <m/>
    <n v="2.3333333333333335"/>
    <s v="Dissatisfied"/>
    <n v="2.6666666666666665"/>
    <s v="Neutral"/>
    <n v="4.2"/>
    <s v="Very Satisfied"/>
    <n v="1.6"/>
    <s v="Very Dissatisfied"/>
    <n v="2"/>
    <s v="Dissatisfied"/>
  </r>
  <r>
    <s v="Master colony"/>
    <x v="2"/>
    <n v="49"/>
    <s v="Male"/>
    <s v="Hindu"/>
    <s v="SC"/>
    <s v="More than 10 year"/>
    <s v="Self-employed"/>
    <s v="Primary School"/>
    <n v="4"/>
    <x v="2"/>
    <s v="No"/>
    <s v=" Son"/>
    <n v="1"/>
    <n v="4"/>
    <n v="1"/>
    <n v="2"/>
    <n v="1"/>
    <n v="5"/>
    <n v="2"/>
    <n v="1"/>
    <n v="5"/>
    <n v="3"/>
    <n v="3"/>
    <n v="4"/>
    <n v="4"/>
    <n v="4"/>
    <n v="4"/>
    <n v="4"/>
    <n v="5"/>
    <n v="2"/>
    <n v="4"/>
    <n v="1"/>
    <n v="3"/>
    <n v="1"/>
    <n v="3"/>
    <n v="1"/>
    <n v="1"/>
    <n v="3"/>
    <s v="Getting better"/>
    <s v="Getting worse"/>
    <s v="Unchanged"/>
    <s v="Getting better"/>
    <s v="Unchanged"/>
    <s v="Unchanged"/>
    <s v="Unchanged"/>
    <s v="Unchanged"/>
    <s v="Getting better"/>
    <s v="Getting better"/>
    <s v="Unchanged"/>
    <s v="Getting better"/>
    <s v=" Public health care"/>
    <s v="Public toilets"/>
    <m/>
    <n v="2.3333333333333335"/>
    <s v="Dissatisfied"/>
    <n v="3"/>
    <s v="Neutral"/>
    <n v="4.2"/>
    <s v="Very Satisfied"/>
    <n v="2.2000000000000002"/>
    <s v="Dissatisfied"/>
    <n v="2"/>
    <s v="Dissatisfied"/>
  </r>
  <r>
    <s v="Master colony"/>
    <x v="2"/>
    <n v="61"/>
    <s v="Male"/>
    <s v="Hindu"/>
    <s v="General"/>
    <s v="More than 10 year"/>
    <s v="Self-employed"/>
    <s v="Primary School"/>
    <n v="3"/>
    <x v="0"/>
    <s v="Yes"/>
    <s v="--"/>
    <n v="4"/>
    <n v="4"/>
    <n v="1"/>
    <n v="2"/>
    <n v="4"/>
    <n v="5"/>
    <n v="3"/>
    <n v="3"/>
    <n v="3"/>
    <n v="4"/>
    <n v="3"/>
    <n v="3"/>
    <n v="4"/>
    <n v="4"/>
    <n v="3"/>
    <n v="4"/>
    <n v="5"/>
    <n v="3"/>
    <n v="4"/>
    <n v="3"/>
    <n v="3"/>
    <n v="3"/>
    <n v="4"/>
    <n v="4"/>
    <n v="4"/>
    <n v="3"/>
    <s v="Getting better"/>
    <s v="Getting better"/>
    <s v="Getting better"/>
    <s v="Getting better"/>
    <s v="Getting better"/>
    <s v="Unchanged"/>
    <s v="Unchanged"/>
    <s v="Unchanged"/>
    <s v="Unchanged"/>
    <s v="Getting better"/>
    <s v="Unchanged"/>
    <s v="Getting better"/>
    <s v=" "/>
    <m/>
    <m/>
    <n v="3.3333333333333335"/>
    <s v="Neutral"/>
    <n v="3.1666666666666665"/>
    <s v="Neutral"/>
    <n v="4"/>
    <s v="Satisfied"/>
    <n v="3.2"/>
    <s v="Neutral"/>
    <n v="3.75"/>
    <s v="Satisfied"/>
  </r>
  <r>
    <s v="Master colony"/>
    <x v="2"/>
    <n v="35"/>
    <s v="Male"/>
    <s v="Hindu"/>
    <s v="OBC"/>
    <s v="More than 10 year"/>
    <s v="Self-employed"/>
    <s v="College Graduate"/>
    <n v="4"/>
    <x v="1"/>
    <s v="Yes"/>
    <s v="--"/>
    <n v="2"/>
    <n v="4"/>
    <n v="2"/>
    <n v="2"/>
    <n v="3"/>
    <n v="4"/>
    <n v="1"/>
    <n v="2"/>
    <n v="4"/>
    <n v="5"/>
    <n v="3"/>
    <n v="4"/>
    <n v="4"/>
    <n v="4"/>
    <n v="4"/>
    <n v="3"/>
    <n v="4"/>
    <n v="2"/>
    <n v="2"/>
    <n v="2"/>
    <n v="2"/>
    <n v="2"/>
    <n v="3"/>
    <n v="1"/>
    <n v="2"/>
    <n v="2"/>
    <s v="Unchanged"/>
    <s v="Getting worse"/>
    <s v="Getting better"/>
    <s v="Getting better"/>
    <s v="Unchanged"/>
    <s v="Getting better"/>
    <s v="Getting better"/>
    <s v="Unchanged"/>
    <s v="Getting better"/>
    <s v="Getting better"/>
    <s v="Unchanged"/>
    <s v="Getting better"/>
    <s v="Hospital"/>
    <s v="Water supply"/>
    <m/>
    <n v="2.8333333333333335"/>
    <s v="Neutral"/>
    <n v="3.1666666666666665"/>
    <s v="Neutral"/>
    <n v="3.8"/>
    <s v="Satisfied"/>
    <n v="2"/>
    <s v="Dissatisfied"/>
    <n v="2"/>
    <s v="Dissatisfied"/>
  </r>
  <r>
    <s v="Master colony"/>
    <x v="2"/>
    <n v="23"/>
    <s v="Male"/>
    <s v="Hindu"/>
    <s v="SC"/>
    <s v="More than 10 year"/>
    <s v="Student"/>
    <s v="College Graduate"/>
    <n v="4"/>
    <x v="2"/>
    <s v="No"/>
    <s v=" Son"/>
    <n v="1"/>
    <n v="4"/>
    <n v="1"/>
    <n v="3"/>
    <n v="4"/>
    <n v="5"/>
    <n v="1"/>
    <n v="4"/>
    <n v="5"/>
    <n v="3"/>
    <n v="3"/>
    <n v="3"/>
    <n v="4"/>
    <n v="5"/>
    <n v="4"/>
    <n v="4"/>
    <n v="5"/>
    <n v="1"/>
    <n v="3"/>
    <n v="3"/>
    <n v="3"/>
    <n v="2"/>
    <n v="5"/>
    <n v="3"/>
    <n v="4"/>
    <n v="3"/>
    <s v="Getting better"/>
    <s v="Getting worse"/>
    <s v="Getting better"/>
    <s v="Getting better"/>
    <s v="Getting worse"/>
    <s v="Unchanged"/>
    <s v="Unchanged"/>
    <s v="Unchanged"/>
    <s v="Getting better"/>
    <s v="Getting better"/>
    <s v="Getting better"/>
    <s v="Getting better"/>
    <s v="Health issue"/>
    <s v=" Water supply"/>
    <m/>
    <n v="3"/>
    <s v="Neutral"/>
    <n v="3.1666666666666665"/>
    <s v="Neutral"/>
    <n v="4.4000000000000004"/>
    <s v="Very Satisfied"/>
    <n v="2.4"/>
    <s v="Dissatisfied"/>
    <n v="3.75"/>
    <s v="Satisfied"/>
  </r>
  <r>
    <s v="Master colony"/>
    <x v="2"/>
    <n v="59"/>
    <s v="Male"/>
    <s v="Hindu"/>
    <s v="OBC"/>
    <s v="More than 10 year"/>
    <s v="Self-employed"/>
    <s v="Secondary School"/>
    <n v="4"/>
    <x v="3"/>
    <s v="Yes"/>
    <s v="--"/>
    <n v="3"/>
    <n v="4"/>
    <n v="1"/>
    <n v="1"/>
    <n v="2"/>
    <n v="5"/>
    <n v="2"/>
    <n v="2"/>
    <n v="4"/>
    <n v="3"/>
    <n v="2"/>
    <n v="1"/>
    <n v="4"/>
    <n v="3"/>
    <n v="3"/>
    <n v="2"/>
    <n v="4"/>
    <n v="1"/>
    <n v="4"/>
    <n v="1"/>
    <n v="2"/>
    <n v="1"/>
    <n v="2"/>
    <n v="2"/>
    <n v="2"/>
    <n v="2"/>
    <s v="Getting better"/>
    <s v="Getting better"/>
    <s v="Getting worse"/>
    <s v="Getting better"/>
    <s v="Unchanged"/>
    <s v="Getting better"/>
    <s v="Getting better"/>
    <s v="Getting worse"/>
    <s v="Unchanged"/>
    <s v="Getting better"/>
    <s v="Unchanged"/>
    <s v="Getting worse"/>
    <s v="Drainage system, Yamuna river cleaning"/>
    <s v="Dengue control"/>
    <s v="Add public toilet"/>
    <n v="2.6666666666666665"/>
    <s v="Neutral"/>
    <n v="2.3333333333333335"/>
    <s v="Dissatisfied"/>
    <n v="3.2"/>
    <s v="Neutral"/>
    <n v="1.8"/>
    <s v="Dissatisfied"/>
    <n v="2"/>
    <s v="Dissatisfied"/>
  </r>
  <r>
    <s v="Goipur"/>
    <x v="2"/>
    <n v="23"/>
    <s v="Male"/>
    <s v="Hindu"/>
    <s v="General"/>
    <s v="More than 10 year"/>
    <s v="Employed in Private sector"/>
    <s v="College Graduate"/>
    <n v="6"/>
    <x v="3"/>
    <s v="No"/>
    <s v="Grandson"/>
    <n v="1"/>
    <n v="3"/>
    <n v="1"/>
    <n v="3"/>
    <n v="3"/>
    <n v="5"/>
    <n v="1"/>
    <n v="1"/>
    <n v="5"/>
    <n v="2"/>
    <n v="1"/>
    <n v="1"/>
    <n v="4"/>
    <n v="1"/>
    <n v="1"/>
    <n v="5"/>
    <n v="5"/>
    <n v="1"/>
    <n v="1"/>
    <n v="1"/>
    <n v="2"/>
    <n v="4"/>
    <n v="3"/>
    <n v="3"/>
    <n v="3"/>
    <n v="2"/>
    <s v="Getting worse"/>
    <s v="Getting worse"/>
    <s v="Unchanged"/>
    <s v="Getting better"/>
    <s v="Getting better"/>
    <s v="Unchanged"/>
    <s v="Getting worse"/>
    <s v="Getting better"/>
    <s v="Unchanged"/>
    <s v="Getting better"/>
    <s v="Unchanged"/>
    <s v="Getting worse"/>
    <m/>
    <m/>
    <m/>
    <n v="2.6666666666666665"/>
    <s v="Neutral"/>
    <n v="1.8333333333333333"/>
    <s v="Dissatisfied"/>
    <n v="3.2"/>
    <s v="Neutral"/>
    <n v="1.8"/>
    <s v="Dissatisfied"/>
    <n v="2.75"/>
    <s v="Neutral"/>
  </r>
  <r>
    <s v="Goipur"/>
    <x v="2"/>
    <n v="20"/>
    <s v="Male"/>
    <s v="Hindu"/>
    <s v="General"/>
    <s v="More than 10 year"/>
    <s v="Student"/>
    <s v="College Graduate"/>
    <n v="5"/>
    <x v="3"/>
    <s v="No"/>
    <s v="Aunt"/>
    <n v="3"/>
    <n v="2"/>
    <n v="1"/>
    <n v="1"/>
    <n v="3"/>
    <n v="4"/>
    <n v="1"/>
    <n v="2"/>
    <n v="4"/>
    <n v="3"/>
    <n v="1"/>
    <n v="1"/>
    <n v="2"/>
    <n v="3"/>
    <n v="2"/>
    <n v="3"/>
    <n v="2"/>
    <n v="2"/>
    <n v="3"/>
    <n v="1"/>
    <n v="2"/>
    <n v="1"/>
    <n v="3"/>
    <n v="2"/>
    <n v="3"/>
    <n v="3"/>
    <s v="Getting worse"/>
    <s v="Getting worse"/>
    <s v="Unchanged"/>
    <s v="Unchanged"/>
    <s v="Unchanged"/>
    <s v="Getting worse"/>
    <s v="Getting worse"/>
    <s v="Unchanged"/>
    <s v="Unchanged"/>
    <s v="Unchanged"/>
    <s v="Unchanged"/>
    <s v="Unchanged"/>
    <m/>
    <m/>
    <m/>
    <n v="2.3333333333333335"/>
    <s v="Dissatisfied"/>
    <n v="2"/>
    <s v="Dissatisfied"/>
    <n v="2.4"/>
    <s v="Dissatisfied"/>
    <n v="1.8"/>
    <s v="Dissatisfied"/>
    <n v="2.75"/>
    <s v="Neutral"/>
  </r>
  <r>
    <s v="Goipur"/>
    <x v="2"/>
    <n v="20"/>
    <s v="Female"/>
    <s v="Hindu"/>
    <s v="General"/>
    <s v="More than 10 year"/>
    <s v="Student"/>
    <s v="Secondary School"/>
    <n v="4"/>
    <x v="1"/>
    <s v="No"/>
    <s v="Daughter"/>
    <n v="3"/>
    <n v="3"/>
    <n v="2"/>
    <n v="1"/>
    <n v="4"/>
    <n v="4"/>
    <n v="1"/>
    <n v="2"/>
    <n v="3"/>
    <n v="3"/>
    <n v="3"/>
    <n v="2"/>
    <n v="1"/>
    <n v="3"/>
    <n v="1"/>
    <n v="3"/>
    <n v="4"/>
    <n v="1"/>
    <n v="3"/>
    <n v="2"/>
    <n v="2"/>
    <n v="3"/>
    <n v="3"/>
    <n v="4"/>
    <n v="2"/>
    <n v="2"/>
    <s v="Getting worse"/>
    <s v="Unchanged"/>
    <s v="Getting better"/>
    <s v="Getting better"/>
    <s v="Unchanged"/>
    <s v="Unchanged"/>
    <s v="Unchanged"/>
    <s v="Getting better"/>
    <s v="Getting worse"/>
    <s v="Getting better"/>
    <s v="Getting better"/>
    <s v="Unchanged"/>
    <m/>
    <m/>
    <m/>
    <n v="2.8333333333333335"/>
    <s v="Neutral"/>
    <n v="2.3333333333333335"/>
    <s v="Dissatisfied"/>
    <n v="2.4"/>
    <s v="Dissatisfied"/>
    <n v="2.2000000000000002"/>
    <s v="Dissatisfied"/>
    <n v="2.75"/>
    <s v="Neutral"/>
  </r>
  <r>
    <s v="Goipur"/>
    <x v="2"/>
    <n v="24"/>
    <s v="Female"/>
    <s v="Hindu"/>
    <s v="General"/>
    <s v="More than 10 year"/>
    <s v="Student"/>
    <s v="College Graduate"/>
    <n v="3"/>
    <x v="3"/>
    <s v="No"/>
    <s v="Daughter"/>
    <n v="1"/>
    <n v="1"/>
    <n v="1"/>
    <n v="2"/>
    <n v="3"/>
    <n v="4"/>
    <n v="1"/>
    <n v="1"/>
    <n v="4"/>
    <n v="4"/>
    <n v="1"/>
    <n v="1"/>
    <n v="1"/>
    <n v="3"/>
    <n v="1"/>
    <n v="1"/>
    <n v="1"/>
    <n v="1"/>
    <n v="1"/>
    <n v="2"/>
    <n v="1"/>
    <n v="1"/>
    <n v="1"/>
    <n v="1"/>
    <n v="1"/>
    <n v="1"/>
    <s v="Unchanged"/>
    <s v="Getting worse"/>
    <s v="Getting worse"/>
    <s v="Getting better"/>
    <s v="Getting worse"/>
    <s v="Getting better"/>
    <s v="Getting worse"/>
    <s v="Getting better"/>
    <s v="Getting worse"/>
    <s v="Getting better"/>
    <s v="Unchanged"/>
    <s v="Getting worse"/>
    <m/>
    <m/>
    <m/>
    <n v="2"/>
    <s v="Dissatisfied"/>
    <n v="2"/>
    <s v="Dissatisfied"/>
    <n v="1.4"/>
    <s v="Very Dissatisfied"/>
    <n v="1.2"/>
    <s v="Very Dissatisfied"/>
    <n v="1"/>
    <s v="Very Dissatisfied"/>
  </r>
  <r>
    <s v="Goipur"/>
    <x v="2"/>
    <n v="25"/>
    <s v="Female"/>
    <s v="Hindu"/>
    <s v="General"/>
    <s v="More than 10 year"/>
    <s v="Unemployed"/>
    <s v="Postgraduate or Higher"/>
    <n v="3"/>
    <x v="3"/>
    <s v="No"/>
    <s v="Daughter "/>
    <n v="2"/>
    <n v="3"/>
    <n v="2"/>
    <n v="4"/>
    <n v="2"/>
    <n v="5"/>
    <n v="1"/>
    <n v="4"/>
    <n v="5"/>
    <n v="4"/>
    <n v="3"/>
    <n v="2"/>
    <n v="4"/>
    <n v="3"/>
    <n v="4"/>
    <n v="4"/>
    <n v="4"/>
    <n v="1"/>
    <n v="3"/>
    <n v="2"/>
    <n v="3"/>
    <n v="2"/>
    <n v="3"/>
    <n v="2"/>
    <n v="2"/>
    <n v="1"/>
    <s v="Getting worse"/>
    <s v="Getting worse"/>
    <s v="Unchanged"/>
    <s v="Getting better"/>
    <s v="Getting better"/>
    <s v="Unchanged"/>
    <s v="Unchanged"/>
    <s v="Getting worse"/>
    <s v="Unchanged"/>
    <s v="Getting better"/>
    <s v="Getting better"/>
    <s v="Getting worse"/>
    <m/>
    <m/>
    <m/>
    <n v="3"/>
    <s v="Neutral"/>
    <n v="3.1666666666666665"/>
    <s v="Neutral"/>
    <n v="3.8"/>
    <s v="Satisfied"/>
    <n v="2.2000000000000002"/>
    <s v="Dissatisfied"/>
    <n v="2"/>
    <s v="Dissatisfied"/>
  </r>
  <r>
    <s v="Goipur"/>
    <x v="2"/>
    <n v="32"/>
    <s v="Male"/>
    <s v="Hindu"/>
    <s v="General"/>
    <s v="More than 10 year"/>
    <s v="Employed in Private sector"/>
    <s v="Postgraduate or Higher"/>
    <n v="4"/>
    <x v="0"/>
    <s v="No"/>
    <s v="Nephew"/>
    <n v="4"/>
    <n v="4"/>
    <n v="2"/>
    <n v="2"/>
    <n v="3"/>
    <n v="3"/>
    <n v="1"/>
    <n v="2"/>
    <n v="4"/>
    <n v="3"/>
    <n v="2"/>
    <n v="2"/>
    <n v="3"/>
    <n v="3"/>
    <n v="3"/>
    <n v="3"/>
    <n v="2"/>
    <n v="2"/>
    <n v="2"/>
    <n v="2"/>
    <n v="2"/>
    <n v="3"/>
    <n v="3"/>
    <n v="2"/>
    <n v="2"/>
    <n v="2"/>
    <s v="Unchanged"/>
    <s v="Getting worse"/>
    <s v="Unchanged"/>
    <s v="Getting better"/>
    <s v="Getting better"/>
    <s v="Getting better"/>
    <s v="Unchanged"/>
    <s v="Unchanged"/>
    <s v="Getting better"/>
    <s v="Getting better"/>
    <s v="Unchanged"/>
    <s v="Getting worse"/>
    <m/>
    <m/>
    <m/>
    <n v="3"/>
    <s v="Neutral"/>
    <n v="2.3333333333333335"/>
    <s v="Dissatisfied"/>
    <n v="2.8"/>
    <s v="Neutral"/>
    <n v="2.2000000000000002"/>
    <s v="Dissatisfied"/>
    <n v="2.25"/>
    <s v="Dissatisfied"/>
  </r>
  <r>
    <s v="Goipur"/>
    <x v="2"/>
    <n v="31"/>
    <s v="Female"/>
    <s v="Hindu"/>
    <s v="General"/>
    <s v="More than 10 year"/>
    <s v="Employed in Private sector"/>
    <s v="Postgraduate or Higher"/>
    <n v="4"/>
    <x v="3"/>
    <s v="No"/>
    <s v="Mother "/>
    <n v="1"/>
    <n v="4"/>
    <n v="1"/>
    <n v="4"/>
    <n v="3"/>
    <n v="5"/>
    <n v="1"/>
    <n v="3"/>
    <n v="5"/>
    <n v="3"/>
    <n v="2"/>
    <n v="2"/>
    <n v="4"/>
    <n v="3"/>
    <n v="3"/>
    <n v="2"/>
    <n v="1"/>
    <n v="1"/>
    <n v="1"/>
    <n v="2"/>
    <n v="1"/>
    <n v="5"/>
    <n v="2"/>
    <n v="2"/>
    <n v="4"/>
    <n v="4"/>
    <s v="Unchanged"/>
    <s v="Unchanged"/>
    <s v="Getting better"/>
    <s v="Getting better"/>
    <s v="Getting worse"/>
    <s v="Getting better"/>
    <s v="Getting better"/>
    <s v="Getting better"/>
    <s v="Unchanged"/>
    <s v="Getting better"/>
    <s v="Unchanged"/>
    <s v="Unchanged"/>
    <m/>
    <m/>
    <m/>
    <n v="3"/>
    <s v="Neutral"/>
    <n v="2.6666666666666665"/>
    <s v="Neutral"/>
    <n v="2.6"/>
    <s v="Neutral"/>
    <n v="2"/>
    <s v="Dissatisfied"/>
    <n v="3"/>
    <s v="Neutral"/>
  </r>
  <r>
    <s v="Goipur"/>
    <x v="2"/>
    <n v="39"/>
    <s v="Female"/>
    <s v="Hindu"/>
    <s v="General"/>
    <s v="More than 10 year"/>
    <s v="Employed in Government sector"/>
    <s v="College Graduate"/>
    <n v="4"/>
    <x v="3"/>
    <s v="No"/>
    <s v="Daughter "/>
    <n v="2"/>
    <n v="4"/>
    <n v="1"/>
    <n v="4"/>
    <n v="4"/>
    <n v="5"/>
    <n v="2"/>
    <n v="4"/>
    <n v="4"/>
    <n v="4"/>
    <n v="4"/>
    <n v="4"/>
    <n v="3"/>
    <n v="4"/>
    <n v="4"/>
    <n v="4"/>
    <n v="5"/>
    <n v="3"/>
    <n v="3"/>
    <n v="4"/>
    <n v="4"/>
    <n v="4"/>
    <n v="3"/>
    <n v="4"/>
    <n v="4"/>
    <n v="4"/>
    <s v="Getting better"/>
    <s v="Unchanged"/>
    <s v="Getting better"/>
    <s v="Getting better"/>
    <s v="Getting better"/>
    <s v="Unchanged"/>
    <s v="Unchanged"/>
    <s v="Getting better"/>
    <s v="Getting better"/>
    <s v="Getting better"/>
    <s v="Unchanged"/>
    <s v="Unchanged"/>
    <m/>
    <m/>
    <m/>
    <n v="3.3333333333333335"/>
    <s v="Neutral"/>
    <n v="3.6666666666666665"/>
    <s v="Satisfied"/>
    <n v="4"/>
    <s v="Satisfied"/>
    <n v="3.6"/>
    <s v="Satisfied"/>
    <n v="3.75"/>
    <s v="Satisfied"/>
  </r>
  <r>
    <s v="Goipur"/>
    <x v="2"/>
    <n v="20"/>
    <s v="Male"/>
    <s v="Hindu"/>
    <s v="General"/>
    <s v="More than 10 year"/>
    <s v="Student"/>
    <s v="Secondary School"/>
    <n v="3"/>
    <x v="3"/>
    <s v="No"/>
    <s v=" Son"/>
    <n v="4"/>
    <n v="4"/>
    <n v="1"/>
    <n v="3"/>
    <n v="3"/>
    <n v="5"/>
    <n v="1"/>
    <n v="4"/>
    <n v="5"/>
    <n v="5"/>
    <n v="3"/>
    <n v="3"/>
    <n v="4"/>
    <n v="4"/>
    <n v="5"/>
    <n v="3"/>
    <n v="4"/>
    <n v="5"/>
    <n v="3"/>
    <n v="4"/>
    <n v="3"/>
    <n v="3"/>
    <n v="3"/>
    <n v="4"/>
    <n v="4"/>
    <n v="4"/>
    <s v="Getting better"/>
    <s v="Unchanged"/>
    <s v="Getting better"/>
    <s v="Getting better"/>
    <s v="Getting better"/>
    <s v="Getting better"/>
    <s v="Getting better"/>
    <s v="Getting better"/>
    <s v="Getting better"/>
    <s v="Getting better"/>
    <s v="Unchanged"/>
    <s v="Unchanged"/>
    <m/>
    <m/>
    <m/>
    <n v="3.3333333333333335"/>
    <s v="Neutral"/>
    <n v="3.5"/>
    <s v="Satisfied"/>
    <n v="4"/>
    <s v="Satisfied"/>
    <n v="3.6"/>
    <s v="Satisfied"/>
    <n v="3.75"/>
    <s v="Satisfied"/>
  </r>
  <r>
    <s v="Goipur"/>
    <x v="2"/>
    <n v="39"/>
    <s v="Female"/>
    <s v="Hindu"/>
    <s v="General"/>
    <s v="More than 10 year"/>
    <s v="Employed in Government sector"/>
    <s v="Postgraduate or Higher"/>
    <n v="2"/>
    <x v="3"/>
    <s v="No"/>
    <s v=" Daughter"/>
    <n v="4"/>
    <n v="4"/>
    <n v="1"/>
    <n v="3"/>
    <n v="3"/>
    <n v="5"/>
    <n v="2"/>
    <n v="1"/>
    <n v="4"/>
    <n v="4"/>
    <n v="4"/>
    <n v="3"/>
    <n v="4"/>
    <n v="4"/>
    <n v="4"/>
    <n v="3"/>
    <n v="5"/>
    <n v="2"/>
    <n v="3"/>
    <n v="4"/>
    <n v="2"/>
    <n v="4"/>
    <n v="4"/>
    <n v="3"/>
    <n v="3"/>
    <n v="3"/>
    <s v="Getting better"/>
    <s v="Unchanged"/>
    <s v="Getting better"/>
    <s v="Getting better"/>
    <s v="Getting better"/>
    <s v="Getting better"/>
    <s v="Getting better"/>
    <s v="Getting better"/>
    <s v="Unchanged"/>
    <s v="Unchanged"/>
    <s v="Unchanged"/>
    <s v="Getting better"/>
    <m/>
    <m/>
    <m/>
    <n v="3.3333333333333335"/>
    <s v="Neutral"/>
    <n v="3"/>
    <s v="Neutral"/>
    <n v="4"/>
    <s v="Satisfied"/>
    <n v="3"/>
    <s v="Neutral"/>
    <n v="3.25"/>
    <s v="Neutra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South Kolkata, Baghajatin "/>
    <x v="0"/>
    <n v="20"/>
    <s v="Female"/>
    <s v="Hindu"/>
    <s v="General"/>
    <s v="More than 10 year"/>
    <x v="0"/>
    <s v="Secondary School"/>
    <n v="3"/>
    <s v="Less than 1 lakh"/>
    <s v="No"/>
    <s v="Daughter"/>
    <n v="5"/>
    <n v="5"/>
    <n v="3"/>
    <n v="4"/>
    <n v="2"/>
    <n v="5"/>
    <n v="4"/>
    <n v="3"/>
    <n v="4"/>
    <n v="4"/>
    <n v="4"/>
    <n v="4"/>
    <n v="4"/>
    <n v="4"/>
    <n v="3"/>
    <n v="2"/>
    <n v="3"/>
    <n v="3"/>
    <n v="3"/>
    <n v="3"/>
    <n v="3"/>
    <n v="3"/>
    <n v="3"/>
    <n v="2"/>
    <n v="2"/>
    <n v="2"/>
    <s v="Getting better"/>
    <s v="Getting better"/>
    <s v="Getting better"/>
    <s v="Getting better"/>
    <s v="Getting better"/>
    <s v="Getting better"/>
    <s v="Unchanged"/>
    <s v="Unchanged"/>
    <s v="Unchanged"/>
    <s v="Getting better"/>
    <s v="Unchanged"/>
    <s v="Unchanged"/>
    <m/>
    <m/>
    <m/>
    <n v="4"/>
    <s v="Satisfied"/>
    <n v="3.8333333333333335"/>
    <s v="Satisfied"/>
    <n v="3.2"/>
    <s v="Neutral"/>
    <n v="3"/>
    <s v="Neutral"/>
    <n v="2.25"/>
    <s v="Dissatisfied"/>
    <m/>
    <m/>
    <m/>
    <m/>
    <m/>
  </r>
  <r>
    <s v="South Kolkata, Poddar Nagar "/>
    <x v="0"/>
    <n v="20"/>
    <s v="Male"/>
    <s v="Hindu"/>
    <s v="General"/>
    <s v="More than 10 year"/>
    <x v="0"/>
    <s v="Secondary School"/>
    <n v="5"/>
    <s v="Less than 1 lakh"/>
    <s v="No"/>
    <s v="son"/>
    <n v="3"/>
    <n v="2"/>
    <n v="2"/>
    <n v="1"/>
    <n v="1"/>
    <n v="3"/>
    <n v="4"/>
    <n v="2"/>
    <n v="2"/>
    <n v="2"/>
    <n v="2"/>
    <n v="3"/>
    <n v="3"/>
    <n v="3"/>
    <n v="3"/>
    <n v="4"/>
    <n v="4"/>
    <n v="2"/>
    <n v="3"/>
    <n v="3"/>
    <n v="1"/>
    <n v="1"/>
    <n v="3"/>
    <n v="3"/>
    <n v="3"/>
    <n v="3"/>
    <s v="Getting worse"/>
    <s v="Getting worse"/>
    <s v="Unchanged"/>
    <s v="Unchanged"/>
    <s v="Unchanged"/>
    <s v="Getting worse"/>
    <s v="Getting worse"/>
    <s v="Unchanged"/>
    <s v="Getting better"/>
    <s v="Getting better"/>
    <s v="Unchanged"/>
    <s v="Unchanged"/>
    <s v="Waterlogging"/>
    <s v="Proper drainage &amp; waste collection"/>
    <s v="Need to be more engaged in providing quality service"/>
    <n v="2"/>
    <s v="Dissatisfied"/>
    <n v="2.5"/>
    <s v="Dissatisfied"/>
    <n v="3.4"/>
    <s v="Satisfied"/>
    <n v="2"/>
    <s v="Dissatisfied"/>
    <n v="3"/>
    <s v="Neutral"/>
    <m/>
    <m/>
    <m/>
    <m/>
    <m/>
  </r>
  <r>
    <s v=" South Kolkata "/>
    <x v="0"/>
    <n v="26"/>
    <s v="Female"/>
    <s v="Hindu"/>
    <s v="General"/>
    <s v="More than 10 year"/>
    <x v="0"/>
    <s v="Postgraduate or Higher"/>
    <n v="3"/>
    <s v="2.5-5 lakh"/>
    <s v="No"/>
    <s v="Daughter"/>
    <n v="5"/>
    <n v="4"/>
    <n v="3"/>
    <n v="4"/>
    <n v="4"/>
    <n v="5"/>
    <n v="4"/>
    <n v="4"/>
    <n v="3"/>
    <n v="4"/>
    <n v="3"/>
    <n v="3"/>
    <n v="4"/>
    <n v="4"/>
    <n v="4"/>
    <n v="4"/>
    <n v="3"/>
    <n v="3"/>
    <n v="4"/>
    <n v="3"/>
    <n v="3"/>
    <n v="3"/>
    <n v="4"/>
    <n v="3"/>
    <n v="3"/>
    <n v="3"/>
    <s v="Getting better"/>
    <s v="Getting better"/>
    <s v="Getting better"/>
    <s v="Getting better"/>
    <s v="Getting better"/>
    <s v="Getting better"/>
    <s v="Unchanged"/>
    <s v="Getting better"/>
    <s v="Getting better"/>
    <s v="Getting better"/>
    <s v="Getting better"/>
    <s v="Unchanged"/>
    <s v="Water logging"/>
    <s v="Transportation system during night"/>
    <m/>
    <n v="4.166666666666667"/>
    <s v="Satisfied"/>
    <n v="3.5"/>
    <s v="Satisfied"/>
    <n v="3.8"/>
    <s v="Satisfied"/>
    <n v="3.2"/>
    <s v="Neutral"/>
    <n v="3.25"/>
    <s v="Neutral"/>
    <m/>
    <m/>
    <m/>
    <m/>
    <m/>
  </r>
  <r>
    <s v=" South Kolkata, Sulekha "/>
    <x v="0"/>
    <n v="20"/>
    <s v="Female"/>
    <s v="Hindu"/>
    <s v="General"/>
    <s v="More than 10 year"/>
    <x v="0"/>
    <s v="Secondary School"/>
    <n v="3"/>
    <s v="2.5-5 lakh"/>
    <s v="No"/>
    <s v="Daughter "/>
    <n v="3"/>
    <n v="3"/>
    <n v="2"/>
    <n v="3"/>
    <n v="3"/>
    <n v="4"/>
    <n v="4"/>
    <n v="3"/>
    <n v="3"/>
    <n v="3"/>
    <n v="4"/>
    <n v="4"/>
    <n v="2"/>
    <n v="4"/>
    <n v="4"/>
    <n v="4"/>
    <n v="3"/>
    <n v="3"/>
    <n v="3"/>
    <n v="4"/>
    <n v="3"/>
    <n v="4"/>
    <n v="3"/>
    <n v="3"/>
    <n v="3"/>
    <n v="3"/>
    <s v="Getting better"/>
    <s v="Getting better"/>
    <s v="Getting better"/>
    <s v="Getting better"/>
    <s v="Unchanged"/>
    <s v="Getting better"/>
    <s v="Getting better"/>
    <s v="Unchanged"/>
    <s v="Unchanged"/>
    <s v="Getting better"/>
    <s v="Unchanged"/>
    <s v="Unchanged"/>
    <s v="Water logging in roads "/>
    <s v="Door step medical services "/>
    <m/>
    <n v="3"/>
    <s v="Neutral"/>
    <n v="3.5"/>
    <s v="Satisfied"/>
    <n v="3.4"/>
    <s v="Satisfied"/>
    <n v="3.4"/>
    <s v="Satisfied"/>
    <n v="3"/>
    <s v="Neutral"/>
    <m/>
    <m/>
    <m/>
    <m/>
    <m/>
  </r>
  <r>
    <s v="South Kolkata, Jadavpur "/>
    <x v="0"/>
    <n v="19"/>
    <s v="Male"/>
    <s v="Others"/>
    <s v="ST"/>
    <s v="More than 10 year"/>
    <x v="0"/>
    <s v="Secondary School"/>
    <n v="3"/>
    <s v="2.5-5 lakh"/>
    <s v="No"/>
    <s v="Father"/>
    <n v="3"/>
    <n v="4"/>
    <n v="2"/>
    <n v="4"/>
    <n v="5"/>
    <n v="5"/>
    <n v="4"/>
    <n v="2"/>
    <n v="1"/>
    <n v="4"/>
    <n v="1"/>
    <n v="1"/>
    <n v="2"/>
    <n v="4"/>
    <n v="3"/>
    <n v="4"/>
    <n v="2"/>
    <n v="1"/>
    <n v="1"/>
    <n v="1"/>
    <n v="1"/>
    <n v="1"/>
    <n v="4"/>
    <n v="2"/>
    <n v="2"/>
    <n v="1"/>
    <s v="Unchanged"/>
    <s v="Getting better"/>
    <s v="Getting better"/>
    <s v="Getting better"/>
    <s v="Unchanged"/>
    <s v="Unchanged"/>
    <s v="Getting worse"/>
    <s v="Unchanged"/>
    <s v="Unchanged"/>
    <s v="Getting better"/>
    <s v="Getting better"/>
    <s v="Getting worse"/>
    <s v="Environment sustainability. "/>
    <s v="Reduce the wastage of water."/>
    <s v="Increase the number of ULB workers "/>
    <n v="3.8333333333333335"/>
    <s v="Satisfied"/>
    <n v="2.1666666666666665"/>
    <s v="Dissatisfied"/>
    <n v="3"/>
    <s v="Neutral"/>
    <n v="1"/>
    <s v="Very Dissatisfied"/>
    <n v="2.25"/>
    <s v="Dissatisfied"/>
    <m/>
    <m/>
    <m/>
    <m/>
    <m/>
  </r>
  <r>
    <s v="South Kolkata, Jadavpur "/>
    <x v="0"/>
    <n v="20"/>
    <s v="Male"/>
    <s v="Hindu"/>
    <s v="General"/>
    <s v="More than 10 year"/>
    <x v="0"/>
    <s v="Secondary School"/>
    <n v="3"/>
    <s v="2.5-5 lakh"/>
    <s v="No"/>
    <s v="son"/>
    <n v="4"/>
    <n v="1"/>
    <n v="2"/>
    <n v="3"/>
    <n v="3"/>
    <n v="5"/>
    <n v="5"/>
    <n v="4"/>
    <n v="5"/>
    <n v="4"/>
    <n v="5"/>
    <n v="4"/>
    <n v="3"/>
    <n v="5"/>
    <n v="4"/>
    <n v="4"/>
    <n v="4"/>
    <n v="4"/>
    <n v="5"/>
    <n v="4"/>
    <n v="3"/>
    <n v="5"/>
    <n v="3"/>
    <n v="4"/>
    <n v="1"/>
    <n v="4"/>
    <s v="Unchanged"/>
    <s v="Unchanged"/>
    <s v="Unchanged"/>
    <s v="Getting better"/>
    <s v="Unchanged"/>
    <s v="Getting worse"/>
    <s v="Unchanged"/>
    <s v="Unchanged"/>
    <s v="Unchanged"/>
    <s v="Getting worse"/>
    <s v="Unchanged"/>
    <s v="Unchanged"/>
    <s v="Traffic "/>
    <s v="Sewerage"/>
    <m/>
    <n v="3"/>
    <s v="Neutral"/>
    <n v="4.5"/>
    <s v="Very Satisfied"/>
    <n v="4"/>
    <s v="Satisfied"/>
    <n v="4.2"/>
    <s v="Very Satisfied"/>
    <n v="3"/>
    <s v="Neutral"/>
    <m/>
    <m/>
    <m/>
    <m/>
    <m/>
  </r>
  <r>
    <s v="South Kolkata, Santoshpur "/>
    <x v="0"/>
    <n v="20"/>
    <s v="Male"/>
    <s v="Hindu"/>
    <s v="General"/>
    <s v="More than 10 year"/>
    <x v="0"/>
    <s v="Secondary School"/>
    <n v="4"/>
    <s v="1-2.5 lakh"/>
    <s v="No"/>
    <s v="Father"/>
    <n v="5"/>
    <n v="4"/>
    <n v="4"/>
    <n v="5"/>
    <n v="4"/>
    <n v="5"/>
    <n v="3"/>
    <n v="3"/>
    <n v="5"/>
    <n v="4"/>
    <n v="4"/>
    <n v="5"/>
    <n v="2"/>
    <n v="4"/>
    <n v="5"/>
    <n v="3"/>
    <n v="4"/>
    <n v="1"/>
    <n v="2"/>
    <n v="5"/>
    <n v="3"/>
    <n v="3"/>
    <n v="5"/>
    <n v="5"/>
    <n v="5"/>
    <n v="4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Hawker and congestion "/>
    <s v="Education "/>
    <s v="To set the cable wires properly "/>
    <n v="4.5"/>
    <s v="Very Satisfied"/>
    <n v="4"/>
    <s v="Satisfied"/>
    <n v="3.6"/>
    <s v="Satisfied"/>
    <n v="2.8"/>
    <s v="Neutral"/>
    <n v="4.75"/>
    <s v="Very Satisfied"/>
    <m/>
    <m/>
    <m/>
    <m/>
    <m/>
  </r>
  <r>
    <s v="South Kolkata, Santoshpur "/>
    <x v="0"/>
    <n v="19"/>
    <s v="Female"/>
    <s v="Hindu"/>
    <s v="SC"/>
    <s v="More than 10 year"/>
    <x v="0"/>
    <s v="Secondary School"/>
    <n v="4"/>
    <s v="More than 5 lakh"/>
    <s v="No"/>
    <s v="Father and mother "/>
    <n v="3"/>
    <n v="4"/>
    <n v="3"/>
    <n v="4"/>
    <n v="4"/>
    <n v="4"/>
    <n v="3"/>
    <n v="4"/>
    <n v="3"/>
    <n v="3"/>
    <n v="3"/>
    <n v="2"/>
    <n v="3"/>
    <n v="4"/>
    <n v="3"/>
    <n v="3"/>
    <n v="4"/>
    <n v="2"/>
    <n v="2"/>
    <n v="3"/>
    <n v="2"/>
    <n v="3"/>
    <n v="3"/>
    <n v="3"/>
    <n v="3"/>
    <n v="3"/>
    <s v="Unchanged"/>
    <s v="Unchanged"/>
    <s v="Getting better"/>
    <s v="Getting better"/>
    <s v="Getting better"/>
    <s v="Getting better"/>
    <s v="Getting better"/>
    <s v="Unchanged"/>
    <s v="Getting better"/>
    <s v="Getting better"/>
    <s v="Unchanged"/>
    <s v="Getting better"/>
    <s v="There is no such playground or park for children to play."/>
    <s v="There is only one bus for reaching Howrah in my locality. If it would increase, then it'll get better for transport."/>
    <m/>
    <n v="3.6666666666666665"/>
    <s v="Satisfied"/>
    <n v="3"/>
    <s v="Neutral"/>
    <n v="3.4"/>
    <s v="Satisfied"/>
    <n v="2.4"/>
    <s v="Dissatisfied"/>
    <n v="3"/>
    <s v="Neutral"/>
    <m/>
    <m/>
    <m/>
    <m/>
    <m/>
  </r>
  <r>
    <s v="South Kolkata, Belgachia"/>
    <x v="0"/>
    <n v="25"/>
    <s v="Male"/>
    <s v="Hindu"/>
    <s v="General"/>
    <s v="More than 10 year"/>
    <x v="0"/>
    <s v="Postgraduate or Higher"/>
    <n v="7"/>
    <s v="More than 5 lakh"/>
    <s v="No"/>
    <s v="Grandson"/>
    <n v="4"/>
    <n v="4"/>
    <n v="4"/>
    <n v="3"/>
    <n v="2"/>
    <n v="5"/>
    <n v="4"/>
    <n v="2"/>
    <n v="1"/>
    <n v="5"/>
    <n v="3"/>
    <n v="2"/>
    <n v="1"/>
    <n v="3"/>
    <n v="2"/>
    <n v="1"/>
    <n v="3"/>
    <n v="2"/>
    <n v="1"/>
    <n v="2"/>
    <n v="2"/>
    <n v="1"/>
    <n v="3"/>
    <n v="2"/>
    <n v="2"/>
    <n v="3"/>
    <s v="Unchanged"/>
    <s v="Getting better"/>
    <s v="Getting worse"/>
    <s v="Getting better"/>
    <s v="Unchanged"/>
    <s v="Unchanged"/>
    <s v="Getting worse"/>
    <s v="Unchanged"/>
    <s v="Getting worse"/>
    <s v="Getting better"/>
    <s v="Unchanged"/>
    <s v="Unchanged"/>
    <s v="Hawkers occupying the sidewalks, conversion of the green spaces into apartments."/>
    <s v="Proper road maintenance, providing basic pedestrian infrastructures in the sidewalks."/>
    <s v="Nothing more"/>
    <n v="3.6666666666666665"/>
    <s v="Satisfied"/>
    <n v="2.8333333333333335"/>
    <s v="Neutral"/>
    <n v="2"/>
    <s v="Dissatisfied"/>
    <n v="1.6"/>
    <s v="Very Dissatisfied"/>
    <n v="2.5"/>
    <s v="Dissatisfied"/>
    <m/>
    <m/>
    <m/>
    <m/>
    <m/>
  </r>
  <r>
    <s v="South Kolkata, Garpha "/>
    <x v="0"/>
    <n v="20"/>
    <s v="Female"/>
    <s v="Hindu"/>
    <s v="General"/>
    <s v="1-5 year"/>
    <x v="0"/>
    <s v="Secondary School"/>
    <n v="3"/>
    <s v="1-2.5 lakh"/>
    <s v="No"/>
    <s v="Daughter"/>
    <n v="5"/>
    <n v="4"/>
    <n v="3"/>
    <n v="5"/>
    <n v="4"/>
    <n v="5"/>
    <n v="3"/>
    <n v="2"/>
    <n v="3"/>
    <n v="3"/>
    <n v="4"/>
    <n v="3"/>
    <n v="4"/>
    <n v="2"/>
    <n v="3"/>
    <n v="4"/>
    <n v="4"/>
    <n v="2"/>
    <n v="4"/>
    <n v="4"/>
    <n v="4"/>
    <n v="2"/>
    <n v="3"/>
    <n v="4"/>
    <n v="3"/>
    <n v="3"/>
    <s v="Unchanged"/>
    <s v="Unchanged"/>
    <s v="Getting worse"/>
    <s v="Getting better"/>
    <s v="Unchanged"/>
    <s v="Getting better"/>
    <s v="Getting worse"/>
    <s v="Unchanged"/>
    <s v="Getting worse"/>
    <s v="Unchanged"/>
    <s v="Getting worse"/>
    <s v="Getting better"/>
    <m/>
    <m/>
    <m/>
    <n v="4.333333333333333"/>
    <s v="Very Satisfied"/>
    <n v="3"/>
    <s v="Neutral"/>
    <n v="3.4"/>
    <s v="Satisfied"/>
    <n v="3.2"/>
    <s v="Neutral"/>
    <n v="3.25"/>
    <s v="Neutral"/>
    <m/>
    <m/>
    <m/>
    <m/>
    <m/>
  </r>
  <r>
    <s v="South Kolkata, Garia  "/>
    <x v="0"/>
    <n v="33"/>
    <s v="Female"/>
    <s v="Hindu"/>
    <s v="General"/>
    <s v="More than 10 year"/>
    <x v="1"/>
    <s v="Postgraduate or Higher"/>
    <n v="5"/>
    <s v="2.5-5 lakh"/>
    <s v="No"/>
    <s v="Daughter in law"/>
    <n v="5"/>
    <n v="5"/>
    <n v="4"/>
    <n v="4"/>
    <n v="2"/>
    <n v="5"/>
    <n v="4"/>
    <n v="2"/>
    <n v="4"/>
    <n v="4"/>
    <n v="4"/>
    <n v="2"/>
    <n v="4"/>
    <n v="5"/>
    <n v="3"/>
    <n v="2"/>
    <n v="2"/>
    <n v="4"/>
    <n v="2"/>
    <n v="4"/>
    <n v="2"/>
    <n v="1"/>
    <n v="3"/>
    <n v="2"/>
    <n v="2"/>
    <n v="2"/>
    <s v="Unchanged"/>
    <s v="Unchanged"/>
    <s v="Getting better"/>
    <s v="Getting better"/>
    <s v="Getting better"/>
    <s v="Getting better"/>
    <s v="Unchanged"/>
    <s v="Unchanged"/>
    <s v="Getting better"/>
    <s v="Unchanged"/>
    <s v="Unchanged"/>
    <s v="Getting better"/>
    <s v="Road construction work in rainy seasons should stop"/>
    <m/>
    <s v="Not yet"/>
    <n v="4.166666666666667"/>
    <s v="Satisfied"/>
    <n v="3.3333333333333335"/>
    <s v="Neutral"/>
    <n v="3.2"/>
    <s v="Neutral"/>
    <n v="2.6"/>
    <s v="Neutral"/>
    <n v="2.25"/>
    <s v="Dissatisfied"/>
    <m/>
    <m/>
    <m/>
    <m/>
    <m/>
  </r>
  <r>
    <s v="South Kolkata, Haltu"/>
    <x v="0"/>
    <n v="20"/>
    <s v="Male"/>
    <s v="Hindu"/>
    <s v="General"/>
    <s v="More than 10 year"/>
    <x v="0"/>
    <s v="Postgraduate or Higher"/>
    <n v="3"/>
    <s v="1-2.5 lakh"/>
    <s v="No"/>
    <s v="Father. "/>
    <n v="4"/>
    <n v="3"/>
    <n v="1"/>
    <n v="2"/>
    <n v="2"/>
    <n v="5"/>
    <n v="3"/>
    <n v="3"/>
    <n v="4"/>
    <n v="3"/>
    <n v="3"/>
    <n v="3"/>
    <n v="2"/>
    <n v="4"/>
    <n v="3"/>
    <n v="4"/>
    <n v="5"/>
    <n v="3"/>
    <n v="2"/>
    <n v="3"/>
    <n v="1"/>
    <n v="1"/>
    <n v="1"/>
    <n v="1"/>
    <n v="2"/>
    <n v="2"/>
    <s v="Getting better"/>
    <s v="Getting better"/>
    <s v="Unchanged"/>
    <s v="Getting better"/>
    <s v="Getting better"/>
    <s v="Unchanged"/>
    <s v="Getting better"/>
    <s v="Getting better"/>
    <s v="Unchanged"/>
    <s v="Getting better"/>
    <s v="Unchanged"/>
    <s v="Unchanged"/>
    <m/>
    <m/>
    <m/>
    <n v="2.8333333333333335"/>
    <s v="Neutral"/>
    <n v="3.1666666666666665"/>
    <s v="Neutral"/>
    <n v="3.6"/>
    <s v="Satisfied"/>
    <n v="2"/>
    <s v="Dissatisfied"/>
    <n v="1.5"/>
    <s v="Very Dissatisfied"/>
    <m/>
    <m/>
    <m/>
    <m/>
    <m/>
  </r>
  <r>
    <s v="South Kolkata, Garfa, "/>
    <x v="0"/>
    <n v="29"/>
    <s v="Male"/>
    <s v="Hindu"/>
    <s v="SC"/>
    <s v="6-10 year"/>
    <x v="0"/>
    <s v="Postgraduate or Higher"/>
    <n v="3"/>
    <s v="2.5-5 lakh"/>
    <s v="No"/>
    <s v="son"/>
    <n v="5"/>
    <n v="5"/>
    <n v="2"/>
    <n v="2"/>
    <n v="3"/>
    <n v="4"/>
    <n v="2"/>
    <n v="2"/>
    <n v="2"/>
    <n v="3"/>
    <n v="2"/>
    <n v="2"/>
    <n v="3"/>
    <n v="3"/>
    <n v="1"/>
    <n v="3"/>
    <n v="4"/>
    <n v="2"/>
    <n v="1"/>
    <n v="1"/>
    <n v="1"/>
    <n v="1"/>
    <n v="2"/>
    <n v="3"/>
    <n v="3"/>
    <n v="3"/>
    <s v="Getting worse"/>
    <s v="Unchanged"/>
    <s v="Unchanged"/>
    <s v="Unchanged"/>
    <s v="Unchanged"/>
    <s v="Unchanged"/>
    <s v="Unchanged"/>
    <s v="Unchanged"/>
    <s v="Unchanged"/>
    <s v="Getting better"/>
    <s v="Unchanged"/>
    <s v="Unchanged"/>
    <s v="Need Medical clinic, rain water management, "/>
    <s v="Need to clean the ponds and need to plant more green."/>
    <s v="Keep your local/para street clean from unnecessary garbage. "/>
    <n v="3.5"/>
    <s v="Satisfied"/>
    <n v="2.1666666666666665"/>
    <s v="Dissatisfied"/>
    <n v="2.8"/>
    <s v="Neutral"/>
    <n v="1.2"/>
    <s v="Very Dissatisfied"/>
    <n v="2.75"/>
    <s v="Neutral"/>
    <m/>
    <m/>
    <m/>
    <m/>
    <m/>
  </r>
  <r>
    <s v="South Kolkata, Vidyasagar"/>
    <x v="0"/>
    <n v="20"/>
    <s v="Female"/>
    <s v="Hindu"/>
    <s v="General"/>
    <s v="1-5 year"/>
    <x v="0"/>
    <s v="College Graduate"/>
    <n v="3"/>
    <s v="1-2.5 lakh"/>
    <s v="No"/>
    <s v="Daughter"/>
    <n v="4"/>
    <n v="4"/>
    <n v="4"/>
    <n v="4"/>
    <n v="4"/>
    <n v="4"/>
    <n v="3"/>
    <n v="3"/>
    <n v="4"/>
    <n v="4"/>
    <n v="4"/>
    <n v="3"/>
    <n v="4"/>
    <n v="3"/>
    <n v="4"/>
    <n v="4"/>
    <n v="4"/>
    <n v="4"/>
    <n v="3"/>
    <n v="3"/>
    <n v="4"/>
    <n v="4"/>
    <n v="3"/>
    <n v="3"/>
    <n v="3"/>
    <n v="4"/>
    <s v="Getting better"/>
    <s v="Getting better"/>
    <s v="Getting better"/>
    <s v="Getting better"/>
    <s v="Getting better"/>
    <s v="Unchanged"/>
    <s v="Unchanged"/>
    <s v="Getting better"/>
    <s v="Unchanged"/>
    <s v="Getting better"/>
    <s v="Unchanged"/>
    <s v="Getting better"/>
    <m/>
    <m/>
    <m/>
    <n v="4"/>
    <s v="Satisfied"/>
    <n v="3.5"/>
    <s v="Satisfied"/>
    <n v="3.8"/>
    <s v="Satisfied"/>
    <n v="3.6"/>
    <s v="Satisfied"/>
    <n v="3.25"/>
    <s v="Neutral"/>
    <m/>
    <m/>
    <m/>
    <m/>
    <m/>
  </r>
  <r>
    <s v="South Kolkata, Vidyasagar"/>
    <x v="0"/>
    <n v="19"/>
    <s v="Female"/>
    <s v="Muslim"/>
    <s v="OBC"/>
    <s v="More than 10 year"/>
    <x v="0"/>
    <s v="Secondary School"/>
    <n v="4"/>
    <s v="1-2.5 lakh"/>
    <s v="No"/>
    <s v="Daughter"/>
    <n v="5"/>
    <n v="5"/>
    <n v="3"/>
    <n v="4"/>
    <n v="3"/>
    <n v="3"/>
    <n v="4"/>
    <n v="2"/>
    <n v="3"/>
    <n v="5"/>
    <n v="3"/>
    <n v="1"/>
    <n v="1"/>
    <n v="5"/>
    <n v="3"/>
    <n v="3"/>
    <n v="4"/>
    <n v="1"/>
    <n v="1"/>
    <n v="1"/>
    <n v="1"/>
    <n v="4"/>
    <n v="2"/>
    <n v="4"/>
    <n v="3"/>
    <n v="3"/>
    <s v="Unchanged"/>
    <s v="Getting better"/>
    <s v="Getting better"/>
    <s v="Getting worse"/>
    <s v="Getting better"/>
    <s v="Getting better"/>
    <s v="Unchanged"/>
    <s v="Unchanged"/>
    <s v="Unchanged"/>
    <s v="Getting better"/>
    <s v="Getting better"/>
    <s v="Unchanged"/>
    <s v="Extreme use of fire crackers during Diwali"/>
    <s v="None"/>
    <s v="None"/>
    <n v="3.8333333333333335"/>
    <s v="Satisfied"/>
    <n v="3"/>
    <s v="Neutral"/>
    <n v="3.2"/>
    <s v="Neutral"/>
    <n v="1.6"/>
    <s v="Very Dissatisfied"/>
    <n v="3"/>
    <s v="Neutral"/>
    <m/>
    <m/>
    <m/>
    <m/>
    <m/>
  </r>
  <r>
    <s v="South Kolkata, New Alipore "/>
    <x v="0"/>
    <n v="17"/>
    <s v="Male"/>
    <s v="Hindu"/>
    <s v="General"/>
    <s v="More than 10 year"/>
    <x v="0"/>
    <s v="Secondary School"/>
    <n v="5"/>
    <s v="More than 5 lakh"/>
    <s v="No"/>
    <s v="son"/>
    <n v="4"/>
    <n v="4"/>
    <n v="2"/>
    <n v="3"/>
    <n v="2"/>
    <n v="4"/>
    <n v="4"/>
    <n v="3"/>
    <n v="4"/>
    <n v="3"/>
    <n v="2"/>
    <n v="2"/>
    <n v="1"/>
    <n v="4"/>
    <n v="2"/>
    <n v="4"/>
    <n v="4"/>
    <n v="2"/>
    <n v="2"/>
    <n v="2"/>
    <n v="4"/>
    <n v="3"/>
    <n v="4"/>
    <n v="3"/>
    <n v="2"/>
    <n v="2"/>
    <s v="Getting better"/>
    <s v="Unchanged"/>
    <s v="Getting worse"/>
    <s v="Unchanged"/>
    <s v="Unchanged"/>
    <s v="Getting worse"/>
    <s v="Unchanged"/>
    <s v="Getting better"/>
    <s v="Getting worse"/>
    <s v="Getting better"/>
    <s v="Unchanged"/>
    <s v="Unchanged"/>
    <s v="Better roads and footpaths and Noise Pollution "/>
    <s v="None , improvement of existing services."/>
    <s v="Faster Response "/>
    <n v="3.1666666666666665"/>
    <s v="Neutral"/>
    <n v="3"/>
    <s v="Neutral"/>
    <n v="3"/>
    <s v="Neutral"/>
    <n v="2.6"/>
    <s v="Neutral"/>
    <n v="2.75"/>
    <s v="Neutral"/>
    <m/>
    <m/>
    <m/>
    <m/>
    <m/>
  </r>
  <r>
    <s v="South Kolkata, Ramlal Bazar"/>
    <x v="0"/>
    <n v="19"/>
    <s v="Female"/>
    <s v="Hindu"/>
    <s v="General"/>
    <s v="More than 10 year"/>
    <x v="0"/>
    <s v="Secondary School"/>
    <n v="4"/>
    <s v="More than 5 lakh"/>
    <s v="No"/>
    <s v="Daughter "/>
    <n v="4"/>
    <n v="3"/>
    <n v="2"/>
    <n v="4"/>
    <n v="2"/>
    <n v="2"/>
    <n v="5"/>
    <n v="3"/>
    <n v="3"/>
    <n v="4"/>
    <n v="3"/>
    <n v="3"/>
    <n v="4"/>
    <n v="4"/>
    <n v="2"/>
    <n v="2"/>
    <n v="2"/>
    <n v="2"/>
    <n v="3"/>
    <n v="3"/>
    <n v="3"/>
    <n v="2"/>
    <n v="3"/>
    <n v="1"/>
    <n v="2"/>
    <n v="2"/>
    <s v="Getting worse"/>
    <s v="Getting worse"/>
    <s v="Getting better"/>
    <s v="Getting better"/>
    <s v="Getting better"/>
    <s v="Getting better"/>
    <s v="Getting better"/>
    <s v="Getting better"/>
    <s v="Getting worse"/>
    <s v="Getting better"/>
    <s v="Getting worse"/>
    <s v="Unchanged"/>
    <m/>
    <m/>
    <m/>
    <n v="2.8333333333333335"/>
    <s v="Neutral"/>
    <n v="3.5"/>
    <s v="Satisfied"/>
    <n v="2.8"/>
    <s v="Neutral"/>
    <n v="2.6"/>
    <s v="Neutral"/>
    <n v="2"/>
    <s v="Dissatisfied"/>
    <m/>
    <m/>
    <m/>
    <m/>
    <m/>
  </r>
  <r>
    <s v="South Kolkata, New Alipore"/>
    <x v="0"/>
    <n v="20"/>
    <s v="Female"/>
    <s v="Hindu"/>
    <s v="General"/>
    <s v="More than 10 year"/>
    <x v="0"/>
    <s v="Secondary School"/>
    <n v="4"/>
    <s v="1-2.5 lakh"/>
    <s v="No"/>
    <s v="Father"/>
    <n v="5"/>
    <n v="4"/>
    <n v="3"/>
    <n v="2"/>
    <n v="4"/>
    <n v="5"/>
    <n v="5"/>
    <n v="4"/>
    <n v="5"/>
    <n v="5"/>
    <n v="4"/>
    <n v="3"/>
    <n v="5"/>
    <n v="5"/>
    <n v="4"/>
    <n v="5"/>
    <n v="5"/>
    <n v="4"/>
    <n v="3"/>
    <n v="2"/>
    <n v="2"/>
    <n v="2"/>
    <n v="3"/>
    <n v="3"/>
    <n v="3"/>
    <n v="2"/>
    <s v="Unchanged"/>
    <s v="Getting better"/>
    <s v="Unchanged"/>
    <s v="Getting better"/>
    <s v="Getting better"/>
    <s v="Unchanged"/>
    <s v="Getting worse"/>
    <s v="Getting better"/>
    <s v="Unchanged"/>
    <s v="Getting better"/>
    <s v="Unchanged"/>
    <s v="Unchanged"/>
    <s v="Waterlogging issue"/>
    <m/>
    <m/>
    <n v="3.8333333333333335"/>
    <s v="Satisfied"/>
    <n v="4.333333333333333"/>
    <s v="Very Satisfied"/>
    <n v="4.8"/>
    <s v="Very Satisfied"/>
    <n v="2.6"/>
    <s v="Neutral"/>
    <n v="2.75"/>
    <s v="Neutral"/>
    <m/>
    <m/>
    <m/>
    <m/>
    <m/>
  </r>
  <r>
    <s v="North Kolkata, Maniktala"/>
    <x v="0"/>
    <n v="23"/>
    <s v="Female"/>
    <s v="Hindu"/>
    <s v="General"/>
    <s v="1-5 year"/>
    <x v="0"/>
    <s v="College Graduate"/>
    <n v="4"/>
    <s v="More than 5 lakh"/>
    <s v="No"/>
    <s v="Daughter "/>
    <n v="4"/>
    <n v="2"/>
    <n v="3"/>
    <n v="2"/>
    <n v="1"/>
    <n v="4"/>
    <n v="4"/>
    <n v="3"/>
    <n v="3"/>
    <n v="5"/>
    <n v="4"/>
    <n v="2"/>
    <n v="5"/>
    <n v="5"/>
    <n v="3"/>
    <n v="2"/>
    <n v="5"/>
    <n v="3"/>
    <n v="3"/>
    <n v="4"/>
    <n v="3"/>
    <n v="2"/>
    <n v="3"/>
    <n v="4"/>
    <n v="3"/>
    <n v="3"/>
    <s v="Unchanged"/>
    <s v="Getting better"/>
    <s v="Unchanged"/>
    <s v="Getting better"/>
    <s v="Getting worse"/>
    <s v="Getting better"/>
    <s v="Unchanged"/>
    <s v="Unchanged"/>
    <s v="Getting better"/>
    <s v="Getting better"/>
    <s v="Getting worse"/>
    <s v="Getting better"/>
    <m/>
    <m/>
    <m/>
    <n v="2.6666666666666665"/>
    <s v="Neutral"/>
    <n v="3.5"/>
    <s v="Satisfied"/>
    <n v="4"/>
    <s v="Satisfied"/>
    <n v="3"/>
    <s v="Neutral"/>
    <n v="3.25"/>
    <s v="Neutral"/>
    <m/>
    <m/>
    <m/>
    <m/>
    <m/>
  </r>
  <r>
    <s v="South Kolkata, Garia"/>
    <x v="0"/>
    <n v="19"/>
    <s v="Female"/>
    <s v="Hindu"/>
    <s v="OBC"/>
    <s v="More than 10 year"/>
    <x v="0"/>
    <s v="Secondary School"/>
    <n v="5"/>
    <s v="1-2.5 lakh"/>
    <s v="No"/>
    <s v="Daughter "/>
    <n v="4"/>
    <n v="3"/>
    <n v="3"/>
    <n v="2"/>
    <n v="2"/>
    <n v="4"/>
    <n v="4"/>
    <n v="4"/>
    <n v="4"/>
    <n v="3"/>
    <n v="4"/>
    <n v="4"/>
    <n v="2"/>
    <n v="3"/>
    <n v="3"/>
    <n v="3"/>
    <n v="4"/>
    <n v="4"/>
    <n v="4"/>
    <n v="3"/>
    <n v="3"/>
    <n v="4"/>
    <n v="3"/>
    <n v="3"/>
    <n v="3"/>
    <n v="3"/>
    <s v="Getting better"/>
    <s v="Getting better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m/>
    <m/>
    <m/>
    <n v="3"/>
    <s v="Neutral"/>
    <n v="3.8333333333333335"/>
    <s v="Satisfied"/>
    <n v="3"/>
    <s v="Neutral"/>
    <n v="3.6"/>
    <s v="Satisfied"/>
    <n v="3"/>
    <s v="Neutral"/>
    <m/>
    <m/>
    <m/>
    <m/>
    <m/>
  </r>
  <r>
    <s v="North Kolkata"/>
    <x v="0"/>
    <n v="24"/>
    <s v="Male"/>
    <s v="Hindu"/>
    <s v="General"/>
    <s v="More than 10 year"/>
    <x v="2"/>
    <s v="College Graduate"/>
    <n v="3"/>
    <s v="More than 5 lakh"/>
    <s v="No"/>
    <s v="son"/>
    <n v="2"/>
    <n v="4"/>
    <n v="2"/>
    <n v="1"/>
    <n v="1"/>
    <n v="4"/>
    <n v="2"/>
    <n v="3"/>
    <n v="3"/>
    <n v="3"/>
    <n v="3"/>
    <n v="2"/>
    <n v="3"/>
    <n v="4"/>
    <n v="2"/>
    <n v="2"/>
    <n v="2"/>
    <n v="1"/>
    <n v="1"/>
    <n v="2"/>
    <n v="1"/>
    <n v="1"/>
    <n v="2"/>
    <n v="2"/>
    <n v="1"/>
    <n v="1"/>
    <s v="Getting worse"/>
    <s v="Getting worse"/>
    <s v="Getting worse"/>
    <s v="Unchanged"/>
    <s v="Unchanged"/>
    <s v="Getting better"/>
    <s v="Unchanged"/>
    <s v="Unchanged"/>
    <s v="Unchanged"/>
    <s v="Getting better"/>
    <s v="Getting worse"/>
    <s v="Unchanged"/>
    <s v="Road network"/>
    <s v="Proper road network"/>
    <m/>
    <n v="2.3333333333333335"/>
    <s v="Dissatisfied"/>
    <n v="2.6666666666666665"/>
    <s v="Neutral"/>
    <n v="2.6"/>
    <s v="Neutral"/>
    <n v="1.2"/>
    <s v="Very Dissatisfied"/>
    <n v="1.5"/>
    <s v="Very Dissatisfied"/>
    <m/>
    <m/>
    <m/>
    <m/>
    <m/>
  </r>
  <r>
    <s v="South Kolkata, Behala"/>
    <x v="0"/>
    <n v="24"/>
    <s v="Male"/>
    <s v="Hindu"/>
    <s v="General"/>
    <s v="More than 10 year"/>
    <x v="2"/>
    <s v="College Graduate"/>
    <n v="4"/>
    <s v="Less than 1 lakh"/>
    <s v="No"/>
    <s v="Father-son"/>
    <n v="4"/>
    <n v="3"/>
    <n v="3"/>
    <n v="3"/>
    <n v="2"/>
    <n v="3"/>
    <n v="3"/>
    <n v="3"/>
    <n v="2"/>
    <n v="2"/>
    <n v="3"/>
    <n v="3"/>
    <n v="3"/>
    <n v="2"/>
    <n v="2"/>
    <n v="3"/>
    <n v="3"/>
    <n v="2"/>
    <n v="2"/>
    <n v="2"/>
    <n v="3"/>
    <n v="3"/>
    <n v="3"/>
    <n v="3"/>
    <n v="3"/>
    <n v="2"/>
    <s v="Getting worse"/>
    <s v="Getting worse"/>
    <s v="Getting worse"/>
    <s v="Unchanged"/>
    <s v="Unchanged"/>
    <s v="Unchanged"/>
    <s v="Unchanged"/>
    <s v="Getting better"/>
    <s v="Getting better"/>
    <s v="Getting better"/>
    <s v="Unchanged"/>
    <s v="Getting better"/>
    <s v="None"/>
    <s v="None"/>
    <s v="None"/>
    <n v="3"/>
    <s v="Neutral"/>
    <n v="2.6666666666666665"/>
    <s v="Neutral"/>
    <n v="2.6"/>
    <s v="Neutral"/>
    <n v="2.4"/>
    <s v="Dissatisfied"/>
    <n v="2.75"/>
    <s v="Neutral"/>
    <m/>
    <m/>
    <m/>
    <m/>
    <m/>
  </r>
  <r>
    <s v="South Kolkata "/>
    <x v="0"/>
    <n v="20"/>
    <s v="Female"/>
    <s v="Hindu"/>
    <s v="General"/>
    <s v="More than 10 year"/>
    <x v="0"/>
    <s v="Secondary School"/>
    <n v="3"/>
    <s v="1-2.5 lakh"/>
    <s v="No"/>
    <s v="Father "/>
    <n v="4"/>
    <n v="3"/>
    <n v="3"/>
    <n v="4"/>
    <n v="4"/>
    <n v="4"/>
    <n v="4"/>
    <n v="4"/>
    <n v="4"/>
    <n v="4"/>
    <n v="3"/>
    <n v="4"/>
    <n v="3"/>
    <n v="4"/>
    <n v="3"/>
    <n v="3"/>
    <n v="4"/>
    <n v="3"/>
    <n v="3"/>
    <n v="4"/>
    <n v="3"/>
    <n v="3"/>
    <n v="4"/>
    <n v="3"/>
    <n v="3"/>
    <n v="3"/>
    <s v="Getting better"/>
    <s v="Unchanged"/>
    <s v="Unchanged"/>
    <s v="Getting better"/>
    <s v="Unchanged"/>
    <s v="Unchanged"/>
    <s v="Getting worse"/>
    <s v="Getting better"/>
    <s v="Getting better"/>
    <s v="Getting better"/>
    <s v="Unchanged"/>
    <s v="Unchanged"/>
    <s v="Too much chaos"/>
    <s v="markets"/>
    <s v="no"/>
    <n v="3.6666666666666665"/>
    <s v="Satisfied"/>
    <n v="3.8333333333333335"/>
    <s v="Satisfied"/>
    <n v="3.4"/>
    <s v="Satisfied"/>
    <n v="3.2"/>
    <s v="Neutral"/>
    <n v="3.25"/>
    <s v="Neutral"/>
    <m/>
    <m/>
    <m/>
    <m/>
    <m/>
  </r>
  <r>
    <s v="North Kolkata, Fariapukur "/>
    <x v="0"/>
    <n v="19"/>
    <s v="Male"/>
    <s v="Hindu"/>
    <s v="General"/>
    <s v="More than 10 year"/>
    <x v="0"/>
    <s v="Secondary School"/>
    <n v="5"/>
    <s v="More than 5 lakh"/>
    <s v="No"/>
    <s v="Grandson"/>
    <n v="4"/>
    <n v="3"/>
    <n v="3"/>
    <n v="4"/>
    <n v="5"/>
    <n v="5"/>
    <n v="5"/>
    <n v="2"/>
    <n v="2"/>
    <n v="4"/>
    <n v="3"/>
    <n v="2"/>
    <n v="4"/>
    <n v="5"/>
    <n v="4"/>
    <n v="3"/>
    <n v="3"/>
    <n v="2"/>
    <n v="1"/>
    <n v="4"/>
    <n v="2"/>
    <n v="2"/>
    <n v="3"/>
    <n v="2"/>
    <n v="3"/>
    <n v="3"/>
    <s v="Unchanged"/>
    <s v="Getting worse"/>
    <s v="Getting better"/>
    <s v="Getting better"/>
    <s v="Getting better"/>
    <s v="Getting better"/>
    <s v="Unchanged"/>
    <s v="Unchanged"/>
    <s v="Unchanged"/>
    <s v="Getting better"/>
    <s v="Unchanged"/>
    <s v="Unchanged"/>
    <s v="Disease management such as dengue an malaria"/>
    <m/>
    <m/>
    <n v="4"/>
    <s v="Satisfied"/>
    <n v="3"/>
    <s v="Neutral"/>
    <n v="3.8"/>
    <s v="Satisfied"/>
    <n v="2.2000000000000002"/>
    <s v="Dissatisfied"/>
    <n v="2.75"/>
    <s v="Neutral"/>
    <m/>
    <m/>
    <m/>
    <m/>
    <m/>
  </r>
  <r>
    <s v="South Kolkata, Behala "/>
    <x v="0"/>
    <n v="22"/>
    <s v="Male"/>
    <s v="Hindu"/>
    <s v="General"/>
    <s v="More than 10 year"/>
    <x v="0"/>
    <s v="Postgraduate or Higher"/>
    <n v="3"/>
    <s v="1-2.5 lakh"/>
    <s v="No"/>
    <s v="Mother"/>
    <n v="5"/>
    <n v="3"/>
    <n v="3"/>
    <n v="3"/>
    <n v="4"/>
    <n v="5"/>
    <n v="4"/>
    <n v="2"/>
    <n v="3"/>
    <n v="4"/>
    <n v="4"/>
    <n v="4"/>
    <n v="2"/>
    <n v="4"/>
    <n v="2"/>
    <n v="1"/>
    <n v="3"/>
    <n v="3"/>
    <n v="2"/>
    <n v="4"/>
    <n v="4"/>
    <n v="2"/>
    <n v="3"/>
    <n v="3"/>
    <n v="2"/>
    <n v="1"/>
    <s v="Unchanged"/>
    <s v="Getting better"/>
    <s v="Unchanged"/>
    <s v="Getting better"/>
    <s v="Unchanged"/>
    <s v="Getting worse"/>
    <s v="Getting worse"/>
    <s v="Unchanged"/>
    <s v="Unchanged"/>
    <s v="Getting better"/>
    <s v="Unchanged"/>
    <s v="Getting better"/>
    <m/>
    <m/>
    <m/>
    <n v="3.8333333333333335"/>
    <s v="Satisfied"/>
    <n v="3.5"/>
    <s v="Satisfied"/>
    <n v="2.4"/>
    <s v="Dissatisfied"/>
    <n v="3"/>
    <s v="Neutral"/>
    <n v="2.25"/>
    <s v="Dissatisfied"/>
    <m/>
    <m/>
    <m/>
    <m/>
    <m/>
  </r>
  <r>
    <s v="South Kolkata, Behala Chowrasta "/>
    <x v="0"/>
    <n v="22"/>
    <s v="Female"/>
    <s v="Hindu"/>
    <s v="General"/>
    <s v="More than 10 year"/>
    <x v="0"/>
    <s v="Postgraduate or Higher"/>
    <n v="15"/>
    <s v="1-2.5 lakh"/>
    <s v="No"/>
    <s v="Daughter"/>
    <n v="4"/>
    <n v="5"/>
    <n v="4"/>
    <n v="4"/>
    <n v="3"/>
    <n v="4"/>
    <n v="5"/>
    <n v="5"/>
    <n v="4"/>
    <n v="4"/>
    <n v="4"/>
    <n v="5"/>
    <n v="5"/>
    <n v="5"/>
    <n v="3"/>
    <n v="5"/>
    <n v="5"/>
    <n v="2"/>
    <n v="3"/>
    <n v="5"/>
    <n v="3"/>
    <n v="4"/>
    <n v="3"/>
    <n v="3"/>
    <n v="3"/>
    <n v="3"/>
    <s v="Getting better"/>
    <s v="Getting better"/>
    <s v="Getting better"/>
    <s v="Getting better"/>
    <s v="Unchanged"/>
    <s v="Getting better"/>
    <s v="Getting better"/>
    <s v="Getting better"/>
    <s v="Unchanged"/>
    <s v="Getting better"/>
    <s v="Unchanged"/>
    <s v="Unchanged"/>
    <m/>
    <m/>
    <m/>
    <n v="4"/>
    <s v="Satisfied"/>
    <n v="4.5"/>
    <s v="Very Satisfied"/>
    <n v="4.5999999999999996"/>
    <s v="Very Satisfied"/>
    <n v="3.4"/>
    <s v="Satisfied"/>
    <n v="3"/>
    <s v="Neutral"/>
    <m/>
    <m/>
    <m/>
    <m/>
    <m/>
  </r>
  <r>
    <s v="South Kolkata, Southern Avenue "/>
    <x v="0"/>
    <n v="19"/>
    <s v="Male"/>
    <s v="Hindu"/>
    <s v="General"/>
    <s v="More than 10 year"/>
    <x v="0"/>
    <s v="Secondary School"/>
    <n v="3"/>
    <s v="More than 5 lakh"/>
    <s v="No"/>
    <s v="Son "/>
    <n v="5"/>
    <n v="4"/>
    <n v="1"/>
    <n v="3"/>
    <n v="3"/>
    <n v="4"/>
    <n v="5"/>
    <n v="3"/>
    <n v="4"/>
    <n v="5"/>
    <n v="4"/>
    <n v="3"/>
    <n v="4"/>
    <n v="5"/>
    <n v="4"/>
    <n v="3"/>
    <n v="3"/>
    <n v="2"/>
    <n v="3"/>
    <n v="1"/>
    <n v="3"/>
    <n v="2"/>
    <n v="3"/>
    <n v="3"/>
    <n v="3"/>
    <n v="4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Multiple people living below the poverty line"/>
    <s v="Providing shelter and food to these impoverished people "/>
    <m/>
    <n v="3.3333333333333335"/>
    <s v="Neutral"/>
    <n v="4"/>
    <s v="Satisfied"/>
    <n v="3.8"/>
    <s v="Satisfied"/>
    <n v="2.2000000000000002"/>
    <s v="Dissatisfied"/>
    <n v="3.25"/>
    <s v="Neutral"/>
    <m/>
    <m/>
    <m/>
    <m/>
    <m/>
  </r>
  <r>
    <s v="North Kolkata, Shyampukur"/>
    <x v="0"/>
    <n v="27"/>
    <s v="Female"/>
    <s v="Hindu"/>
    <s v="General"/>
    <s v="More than 10 year"/>
    <x v="2"/>
    <s v="Postgraduate or Higher"/>
    <n v="4"/>
    <s v="2.5-5 lakh"/>
    <s v="No"/>
    <s v="Daughter "/>
    <n v="3"/>
    <n v="4"/>
    <n v="4"/>
    <n v="3"/>
    <n v="2"/>
    <n v="4"/>
    <n v="4"/>
    <n v="2"/>
    <n v="1"/>
    <n v="4"/>
    <n v="3"/>
    <n v="2"/>
    <n v="2"/>
    <n v="5"/>
    <n v="4"/>
    <n v="1"/>
    <n v="4"/>
    <n v="1"/>
    <n v="2"/>
    <n v="4"/>
    <n v="1"/>
    <n v="2"/>
    <n v="2"/>
    <n v="1"/>
    <n v="1"/>
    <n v="2"/>
    <s v="Getting better"/>
    <s v="Unchanged"/>
    <s v="Unchanged"/>
    <s v="Getting better"/>
    <s v="Unchanged"/>
    <s v="Getting better"/>
    <s v="Unchanged"/>
    <s v="Unchanged"/>
    <s v="Getting worse"/>
    <s v="Getting better"/>
    <s v="Unchanged"/>
    <s v="Unchanged"/>
    <m/>
    <m/>
    <m/>
    <n v="3.3333333333333335"/>
    <s v="Neutral"/>
    <n v="2.6666666666666665"/>
    <s v="Neutral"/>
    <n v="3.2"/>
    <s v="Neutral"/>
    <n v="2"/>
    <s v="Dissatisfied"/>
    <n v="1.5"/>
    <s v="Very Dissatisfied"/>
    <m/>
    <m/>
    <m/>
    <m/>
    <m/>
  </r>
  <r>
    <s v="South Kolkata, Safuipara"/>
    <x v="0"/>
    <n v="25"/>
    <s v="Female"/>
    <s v="Hindu"/>
    <s v="SC"/>
    <s v="More than 10 year"/>
    <x v="0"/>
    <s v="Postgraduate or Higher"/>
    <n v="4"/>
    <s v="2.5-5 lakh"/>
    <s v="No"/>
    <s v="Father-Daughter"/>
    <n v="5"/>
    <n v="5"/>
    <n v="4"/>
    <n v="4"/>
    <n v="5"/>
    <n v="4"/>
    <n v="3"/>
    <n v="4"/>
    <n v="4"/>
    <n v="4"/>
    <n v="2"/>
    <n v="3"/>
    <n v="3"/>
    <n v="5"/>
    <n v="5"/>
    <n v="2"/>
    <n v="3"/>
    <n v="3"/>
    <n v="1"/>
    <n v="5"/>
    <n v="2"/>
    <n v="4"/>
    <n v="3"/>
    <n v="2"/>
    <n v="3"/>
    <n v="4"/>
    <s v="Getting better"/>
    <s v="Unchanged"/>
    <s v="Getting better"/>
    <s v="Getting better"/>
    <s v="Getting better"/>
    <s v="Getting better"/>
    <s v="Getting better"/>
    <s v="Unchanged"/>
    <s v="Getting worse"/>
    <s v="Getting better"/>
    <s v="Unchanged"/>
    <s v="Unchanged"/>
    <s v="Healthcare Facilities, more recreational grounds"/>
    <m/>
    <m/>
    <n v="4.5"/>
    <s v="Very Satisfied"/>
    <n v="3.3333333333333335"/>
    <s v="Neutral"/>
    <n v="3.6"/>
    <s v="Satisfied"/>
    <n v="3"/>
    <s v="Neutral"/>
    <n v="3"/>
    <s v="Neutral"/>
    <m/>
    <m/>
    <m/>
    <m/>
    <m/>
  </r>
  <r>
    <s v="South Kolkata, Behala"/>
    <x v="0"/>
    <n v="22"/>
    <s v="Female"/>
    <s v="Muslim"/>
    <s v="General"/>
    <s v="More than 10 year"/>
    <x v="0"/>
    <s v="College Graduate"/>
    <n v="4"/>
    <s v="2.5-5 lakh"/>
    <s v="No"/>
    <s v="Daughter"/>
    <n v="4"/>
    <n v="1"/>
    <n v="2"/>
    <n v="1"/>
    <n v="2"/>
    <n v="4"/>
    <n v="3"/>
    <n v="3"/>
    <n v="4"/>
    <n v="3"/>
    <n v="2"/>
    <n v="4"/>
    <n v="4"/>
    <n v="2"/>
    <n v="1"/>
    <n v="2"/>
    <n v="3"/>
    <n v="1"/>
    <n v="2"/>
    <n v="1"/>
    <n v="2"/>
    <n v="1"/>
    <n v="2"/>
    <n v="1"/>
    <n v="3"/>
    <n v="1"/>
    <s v="Getting better"/>
    <s v="Unchanged"/>
    <s v="Getting better"/>
    <s v="Getting better"/>
    <s v="Getting better"/>
    <s v="Unchanged"/>
    <s v="Getting worse"/>
    <s v="Unchanged"/>
    <s v="Unchanged"/>
    <s v="Getting better"/>
    <s v="Unchanged"/>
    <s v="Getting worse"/>
    <s v="Water logging, Drainage system"/>
    <s v="Roads to widen, better sanitation maintenance"/>
    <m/>
    <n v="2.3333333333333335"/>
    <s v="Dissatisfied"/>
    <n v="3.1666666666666665"/>
    <s v="Neutral"/>
    <n v="2.4"/>
    <s v="Dissatisfied"/>
    <n v="1.4"/>
    <s v="Very Dissatisfied"/>
    <n v="1.75"/>
    <s v="Very Dissatisfied"/>
    <m/>
    <m/>
    <m/>
    <m/>
    <m/>
  </r>
  <r>
    <s v="North Kolkata"/>
    <x v="0"/>
    <n v="33"/>
    <s v="Male"/>
    <s v="Hindu"/>
    <s v="General"/>
    <s v="More than 10 year"/>
    <x v="1"/>
    <s v="College Graduate"/>
    <n v="2"/>
    <s v="More than 5 lakh"/>
    <s v="Yes"/>
    <s v="--"/>
    <n v="5"/>
    <n v="1"/>
    <n v="2"/>
    <n v="1"/>
    <n v="2"/>
    <n v="4"/>
    <n v="2"/>
    <n v="2"/>
    <n v="3"/>
    <n v="4"/>
    <n v="3"/>
    <n v="2"/>
    <n v="1"/>
    <n v="5"/>
    <n v="2"/>
    <n v="2"/>
    <n v="4"/>
    <n v="2"/>
    <n v="1"/>
    <n v="1"/>
    <n v="3"/>
    <n v="3"/>
    <n v="3"/>
    <n v="2"/>
    <n v="2"/>
    <n v="2"/>
    <s v="Getting better"/>
    <s v="Unchanged"/>
    <s v="Getting better"/>
    <s v="Getting better"/>
    <s v="Getting better"/>
    <s v="Getting worse"/>
    <s v="Getting worse"/>
    <s v="Getting better"/>
    <s v="Getting better"/>
    <s v="Unchanged"/>
    <s v="Getting worse"/>
    <s v="Getting worse"/>
    <s v="Waste management and water logging issues"/>
    <s v="Health care facilities and better road and footpath surface."/>
    <s v="Increase public awareness regarding solid waste management. The streets and lanes are dirty every time."/>
    <n v="2.5"/>
    <s v="Dissatisfied"/>
    <n v="2.6666666666666665"/>
    <s v="Neutral"/>
    <n v="2.8"/>
    <s v="Neutral"/>
    <n v="2"/>
    <s v="Dissatisfied"/>
    <n v="2.25"/>
    <s v="Dissatisfied"/>
    <m/>
    <m/>
    <m/>
    <m/>
    <m/>
  </r>
  <r>
    <s v="North Kolkata, Shyambazar "/>
    <x v="0"/>
    <n v="25"/>
    <s v="Male"/>
    <s v="Hindu"/>
    <s v="General"/>
    <s v="More than 10 year"/>
    <x v="0"/>
    <s v="Postgraduate or Higher"/>
    <n v="4"/>
    <s v="More than 5 lakh"/>
    <s v="No"/>
    <s v="Father"/>
    <n v="4"/>
    <n v="5"/>
    <n v="2"/>
    <n v="4"/>
    <n v="5"/>
    <n v="5"/>
    <n v="2"/>
    <n v="3"/>
    <n v="4"/>
    <n v="2"/>
    <n v="3"/>
    <n v="2"/>
    <n v="3"/>
    <n v="4"/>
    <n v="2"/>
    <n v="3"/>
    <n v="3"/>
    <n v="2"/>
    <n v="2"/>
    <n v="2"/>
    <n v="1"/>
    <n v="2"/>
    <n v="3"/>
    <n v="2"/>
    <n v="1"/>
    <n v="1"/>
    <s v="Getting better"/>
    <s v="Getting better"/>
    <s v="Getting better"/>
    <s v="Getting better"/>
    <s v="Getting better"/>
    <s v="Getting better"/>
    <s v="Unchanged"/>
    <s v="Getting better"/>
    <s v="Unchanged"/>
    <s v="Getting better"/>
    <s v="Unchanged"/>
    <s v="Unchanged"/>
    <m/>
    <m/>
    <m/>
    <n v="4.166666666666667"/>
    <s v="Satisfied"/>
    <n v="2.6666666666666665"/>
    <s v="Neutral"/>
    <n v="3"/>
    <s v="Neutral"/>
    <n v="1.8"/>
    <s v="Dissatisfied"/>
    <n v="1.75"/>
    <s v="Very Dissatisfied"/>
    <m/>
    <m/>
    <m/>
    <m/>
    <m/>
  </r>
  <r>
    <s v="South Kolkata, Tangra"/>
    <x v="0"/>
    <n v="28"/>
    <s v="Female"/>
    <s v="Hindu"/>
    <s v="General"/>
    <s v="1-5 year"/>
    <x v="2"/>
    <s v="College Graduate"/>
    <n v="6"/>
    <s v="1-2.5 lakh"/>
    <s v="No"/>
    <s v="Father in law"/>
    <n v="4"/>
    <n v="4"/>
    <n v="3"/>
    <n v="3"/>
    <n v="4"/>
    <n v="4"/>
    <n v="4"/>
    <n v="3"/>
    <n v="4"/>
    <n v="4"/>
    <n v="4"/>
    <n v="3"/>
    <n v="3"/>
    <n v="4"/>
    <n v="4"/>
    <n v="3"/>
    <n v="3"/>
    <n v="2"/>
    <n v="3"/>
    <n v="3"/>
    <n v="3"/>
    <n v="2"/>
    <n v="3"/>
    <n v="3"/>
    <n v="3"/>
    <n v="3"/>
    <s v="Getting worse"/>
    <s v="Unchanged"/>
    <s v="Unchanged"/>
    <s v="Unchanged"/>
    <s v="Unchanged"/>
    <s v="Unchanged"/>
    <s v="Unchanged"/>
    <s v="Unchanged"/>
    <s v="Unchanged"/>
    <s v="Getting better"/>
    <s v="Unchanged"/>
    <s v="Unchanged"/>
    <s v="Pollution "/>
    <s v="Plantation"/>
    <s v="Increase cleanliness and increase awareness among unprivileged areas"/>
    <n v="3.6666666666666665"/>
    <s v="Satisfied"/>
    <n v="3.6666666666666665"/>
    <s v="Satisfied"/>
    <n v="3.4"/>
    <s v="Satisfied"/>
    <n v="2.6"/>
    <s v="Neutral"/>
    <n v="3"/>
    <s v="Neutral"/>
    <m/>
    <m/>
    <m/>
    <m/>
    <m/>
  </r>
  <r>
    <s v="North Kolkata, Girish Park "/>
    <x v="0"/>
    <n v="31"/>
    <s v="Female"/>
    <s v="Hindu"/>
    <s v="General"/>
    <s v="1-5 year"/>
    <x v="3"/>
    <s v="College Graduate"/>
    <n v="4"/>
    <s v="More than 5 lakh"/>
    <s v="No"/>
    <s v="Wife"/>
    <n v="5"/>
    <n v="2"/>
    <n v="3"/>
    <n v="1"/>
    <n v="3"/>
    <n v="5"/>
    <n v="2"/>
    <n v="4"/>
    <n v="4"/>
    <n v="3"/>
    <n v="3"/>
    <n v="2"/>
    <n v="4"/>
    <n v="2"/>
    <n v="4"/>
    <n v="3"/>
    <n v="2"/>
    <n v="2"/>
    <n v="4"/>
    <n v="5"/>
    <n v="2"/>
    <n v="5"/>
    <n v="5"/>
    <n v="4"/>
    <n v="5"/>
    <n v="5"/>
    <s v="Getting worse"/>
    <s v="Unchanged"/>
    <s v="Getting better"/>
    <s v="Getting better"/>
    <s v="Getting better"/>
    <s v="Getting worse"/>
    <s v="Getting worse"/>
    <s v="Unchanged"/>
    <s v="Unchanged"/>
    <s v="Getting better"/>
    <s v="Unchanged"/>
    <s v="Getting worse"/>
    <s v="Water logging, domestic waste disposal, pest management"/>
    <s v="Waste management awareness program"/>
    <s v="Timely fumigation and pest control. "/>
    <n v="3.1666666666666665"/>
    <s v="Neutral"/>
    <n v="3"/>
    <s v="Neutral"/>
    <n v="3"/>
    <s v="Neutral"/>
    <n v="3.6"/>
    <s v="Satisfied"/>
    <n v="4.75"/>
    <s v="Very Satisfied"/>
    <m/>
    <m/>
    <m/>
    <m/>
    <m/>
  </r>
  <r>
    <s v="South Kolkata, Santoshpur"/>
    <x v="0"/>
    <n v="24"/>
    <s v="Female"/>
    <s v="Hindu"/>
    <s v="General"/>
    <s v="More than 10 year"/>
    <x v="0"/>
    <s v="Postgraduate or Higher"/>
    <n v="4"/>
    <s v="2.5-5 lakh"/>
    <s v="No"/>
    <s v="Daughter "/>
    <n v="5"/>
    <n v="4"/>
    <n v="2"/>
    <n v="4"/>
    <n v="4"/>
    <n v="5"/>
    <n v="2"/>
    <n v="4"/>
    <n v="3"/>
    <n v="4"/>
    <n v="4"/>
    <n v="3"/>
    <n v="4"/>
    <n v="3"/>
    <n v="3"/>
    <n v="4"/>
    <n v="3"/>
    <n v="3"/>
    <n v="3"/>
    <n v="5"/>
    <n v="3"/>
    <n v="4"/>
    <n v="3"/>
    <n v="3"/>
    <n v="3"/>
    <n v="4"/>
    <s v="Unchanged"/>
    <s v="Unchanged"/>
    <s v="Getting better"/>
    <s v="Getting better"/>
    <s v="Getting better"/>
    <s v="Getting better"/>
    <s v="Getting better"/>
    <s v="Getting better"/>
    <s v="Unchanged"/>
    <s v="Getting better"/>
    <s v="Unchanged"/>
    <s v="Getting better"/>
    <s v="It is more or less fine. Clinics and hospitals need to incorporated."/>
    <s v="N.A."/>
    <s v="N.A."/>
    <n v="4"/>
    <s v="Satisfied"/>
    <n v="3.3333333333333335"/>
    <s v="Neutral"/>
    <n v="3.4"/>
    <s v="Satisfied"/>
    <n v="3.6"/>
    <s v="Satisfied"/>
    <n v="3.25"/>
    <s v="Neutral"/>
    <m/>
    <m/>
    <m/>
    <m/>
    <m/>
  </r>
  <r>
    <s v="North Kolkata, Maniktala"/>
    <x v="0"/>
    <n v="40"/>
    <s v="Male"/>
    <s v="Hindu"/>
    <s v="General"/>
    <s v="More than 10 year"/>
    <x v="4"/>
    <s v="College Graduate"/>
    <n v="5"/>
    <s v="More than 5 lakh"/>
    <s v="No"/>
    <s v="son"/>
    <n v="1"/>
    <n v="3"/>
    <n v="3"/>
    <n v="3"/>
    <n v="4"/>
    <n v="5"/>
    <n v="5"/>
    <n v="4"/>
    <n v="5"/>
    <n v="5"/>
    <n v="4"/>
    <n v="2"/>
    <n v="3"/>
    <n v="5"/>
    <n v="2"/>
    <n v="3"/>
    <n v="4"/>
    <n v="2"/>
    <n v="3"/>
    <n v="5"/>
    <n v="3"/>
    <n v="2"/>
    <n v="4"/>
    <n v="4"/>
    <n v="3"/>
    <n v="3"/>
    <s v="Getting worse"/>
    <s v="Getting better"/>
    <s v="Getting better"/>
    <s v="Getting better"/>
    <s v="Getting worse"/>
    <s v="Getting better"/>
    <s v="Getting better"/>
    <s v="Unchanged"/>
    <s v="Getting better"/>
    <s v="Getting worse"/>
    <s v="Unchanged"/>
    <s v="Unchanged"/>
    <s v="Car parked in the road causing road congestion."/>
    <s v="Tree plantation and ensuring 24*7 water sully."/>
    <s v="NA"/>
    <n v="3.1666666666666665"/>
    <s v="Neutral"/>
    <n v="4.166666666666667"/>
    <s v="Satisfied"/>
    <n v="3.4"/>
    <s v="Satisfied"/>
    <n v="3"/>
    <s v="Neutral"/>
    <n v="3.5"/>
    <s v="Satisfied"/>
    <m/>
    <m/>
    <m/>
    <m/>
    <m/>
  </r>
  <r>
    <s v="South Kolkata, Deshapriya Park"/>
    <x v="0"/>
    <n v="27"/>
    <s v="Male"/>
    <s v="Hindu"/>
    <s v="SC"/>
    <s v="6-10 year"/>
    <x v="0"/>
    <s v="Postgraduate or Higher"/>
    <n v="3"/>
    <s v="2.5-5 lakh"/>
    <s v="No"/>
    <s v="Mother"/>
    <n v="5"/>
    <n v="2"/>
    <n v="2"/>
    <n v="3"/>
    <n v="2"/>
    <n v="5"/>
    <n v="2"/>
    <n v="2"/>
    <n v="3"/>
    <n v="4"/>
    <n v="1"/>
    <n v="3"/>
    <n v="2"/>
    <n v="5"/>
    <n v="3"/>
    <n v="2"/>
    <n v="3"/>
    <n v="2"/>
    <n v="2"/>
    <n v="3"/>
    <n v="2"/>
    <n v="2"/>
    <n v="1"/>
    <n v="4"/>
    <n v="2"/>
    <n v="2"/>
    <s v="Unchanged"/>
    <s v="Getting better"/>
    <s v="Getting better"/>
    <s v="Getting better"/>
    <s v="Getting better"/>
    <s v="Unchanged"/>
    <s v="Getting better"/>
    <s v="Getting better"/>
    <s v="Getting better"/>
    <s v="Getting better"/>
    <s v="Getting better"/>
    <s v="Getting better"/>
    <s v="Garbage management "/>
    <s v="Water ATM"/>
    <s v="Better road network specially bus service "/>
    <n v="3.1666666666666665"/>
    <s v="Neutral"/>
    <n v="2.5"/>
    <s v="Dissatisfied"/>
    <n v="3"/>
    <s v="Neutral"/>
    <n v="2.2000000000000002"/>
    <s v="Dissatisfied"/>
    <n v="2.25"/>
    <s v="Dissatisfied"/>
    <m/>
    <m/>
    <m/>
    <m/>
    <m/>
  </r>
  <r>
    <s v="South Kolkata Bidhanpally, Garia"/>
    <x v="0"/>
    <n v="25"/>
    <s v="Male"/>
    <s v="Christian"/>
    <s v="General"/>
    <s v="More than 10 year"/>
    <x v="2"/>
    <s v="College Graduate"/>
    <n v="2"/>
    <s v="2.5-5 lakh"/>
    <s v="Yes"/>
    <s v="--"/>
    <n v="4"/>
    <n v="3"/>
    <n v="1"/>
    <n v="3"/>
    <n v="3"/>
    <n v="5"/>
    <n v="3"/>
    <n v="3"/>
    <n v="3"/>
    <n v="3"/>
    <n v="2"/>
    <n v="2"/>
    <n v="4"/>
    <n v="5"/>
    <n v="2"/>
    <n v="1"/>
    <n v="3"/>
    <n v="2"/>
    <n v="1"/>
    <n v="2"/>
    <n v="1"/>
    <n v="1"/>
    <n v="3"/>
    <n v="1"/>
    <n v="1"/>
    <n v="1"/>
    <s v="Unchanged"/>
    <s v="Unchanged"/>
    <s v="Getting better"/>
    <s v="Getting better"/>
    <s v="Unchanged"/>
    <s v="Getting worse"/>
    <s v="Getting worse"/>
    <s v="Getting better"/>
    <s v="Getting better"/>
    <s v="Getting better"/>
    <s v="Unchanged"/>
    <s v="Getting worse"/>
    <m/>
    <m/>
    <m/>
    <n v="3.1666666666666665"/>
    <s v="Neutral"/>
    <n v="2.6666666666666665"/>
    <s v="Neutral"/>
    <n v="3"/>
    <s v="Neutral"/>
    <n v="1.4"/>
    <s v="Very Dissatisfied"/>
    <n v="1.5"/>
    <s v="Very Dissatisfied"/>
    <m/>
    <m/>
    <m/>
    <m/>
    <m/>
  </r>
  <r>
    <s v="South Kolkata, Ramgarh "/>
    <x v="0"/>
    <n v="19"/>
    <s v="Female"/>
    <s v="Hindu"/>
    <s v="General"/>
    <s v="More than 10 year"/>
    <x v="0"/>
    <s v="Secondary School"/>
    <n v="5"/>
    <s v="More than 5 lakh"/>
    <s v="No"/>
    <s v="Daughter"/>
    <n v="5"/>
    <n v="3"/>
    <n v="2"/>
    <n v="3"/>
    <n v="3"/>
    <n v="4"/>
    <n v="4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s v="Unchanged"/>
    <s v="Unchanged"/>
    <s v="Unchanged"/>
    <s v="Getting better"/>
    <s v="Getting better"/>
    <s v="Getting better"/>
    <s v="Getting better"/>
    <s v="Unchanged"/>
    <s v="Unchanged"/>
    <s v="Getting better"/>
    <s v="Unchanged"/>
    <s v="Unchanged"/>
    <s v="Nil"/>
    <s v="Nil"/>
    <s v="Nil"/>
    <n v="3.3333333333333335"/>
    <s v="Neutral"/>
    <n v="3.3333333333333335"/>
    <s v="Neutral"/>
    <n v="3"/>
    <s v="Neutral"/>
    <n v="3"/>
    <s v="Neutral"/>
    <n v="3"/>
    <s v="Neutral"/>
    <m/>
    <m/>
    <m/>
    <m/>
    <m/>
  </r>
  <r>
    <s v="South Kolkata, Behala "/>
    <x v="0"/>
    <n v="50"/>
    <s v="Female"/>
    <s v="Hindu"/>
    <s v="General"/>
    <s v="More than 10 year"/>
    <x v="4"/>
    <s v="Postgraduate or Higher"/>
    <n v="4"/>
    <s v="More than 5 lakh"/>
    <s v="No"/>
    <s v="Father in law"/>
    <n v="5"/>
    <n v="4"/>
    <n v="3"/>
    <n v="4"/>
    <n v="3"/>
    <n v="5"/>
    <n v="4"/>
    <n v="4"/>
    <n v="3"/>
    <n v="4"/>
    <n v="4"/>
    <n v="2"/>
    <n v="2"/>
    <n v="3"/>
    <n v="3"/>
    <n v="1"/>
    <n v="4"/>
    <n v="2"/>
    <n v="2"/>
    <n v="4"/>
    <n v="2"/>
    <n v="2"/>
    <n v="3"/>
    <n v="4"/>
    <n v="3"/>
    <n v="3"/>
    <s v="Unchanged"/>
    <s v="Getting better"/>
    <s v="Unchanged"/>
    <s v="Getting better"/>
    <s v="Getting better"/>
    <s v="Getting better"/>
    <s v="Getting better"/>
    <s v="Unchanged"/>
    <s v="Unchanged"/>
    <s v="Getting better"/>
    <s v="Getting better"/>
    <s v="Getting better"/>
    <m/>
    <m/>
    <m/>
    <n v="4"/>
    <s v="Satisfied"/>
    <n v="3.5"/>
    <s v="Satisfied"/>
    <n v="2.6"/>
    <s v="Neutral"/>
    <n v="2.4"/>
    <s v="Dissatisfied"/>
    <n v="3.25"/>
    <s v="Neutral"/>
    <m/>
    <m/>
    <m/>
    <m/>
    <m/>
  </r>
  <r>
    <s v="South Kolkata"/>
    <x v="0"/>
    <n v="49"/>
    <s v="Female"/>
    <s v="Hindu"/>
    <s v="General"/>
    <s v="More than 10 year"/>
    <x v="2"/>
    <s v="College Graduate"/>
    <n v="5"/>
    <s v="More than 5 lakh"/>
    <s v="No"/>
    <s v="Wife"/>
    <n v="3"/>
    <n v="3"/>
    <n v="2"/>
    <n v="3"/>
    <n v="3"/>
    <n v="4"/>
    <n v="2"/>
    <n v="2"/>
    <n v="3"/>
    <n v="3"/>
    <n v="3"/>
    <n v="3"/>
    <n v="2"/>
    <n v="2"/>
    <n v="3"/>
    <n v="3"/>
    <n v="2"/>
    <n v="2"/>
    <n v="2"/>
    <n v="2"/>
    <n v="2"/>
    <n v="2"/>
    <n v="3"/>
    <n v="2"/>
    <n v="2"/>
    <n v="2"/>
    <s v="Getting worse"/>
    <s v="Getting worse"/>
    <s v="Getting worse"/>
    <s v="Getting better"/>
    <s v="Getting worse"/>
    <s v="Unchanged"/>
    <s v="Getting worse"/>
    <s v="Getting better"/>
    <s v="Getting better"/>
    <s v="Getting better"/>
    <s v="Unchanged"/>
    <s v="Unchanged"/>
    <m/>
    <m/>
    <m/>
    <n v="3"/>
    <s v="Neutral"/>
    <n v="2.6666666666666665"/>
    <s v="Neutral"/>
    <n v="2.4"/>
    <s v="Dissatisfied"/>
    <n v="2"/>
    <s v="Dissatisfied"/>
    <n v="2.25"/>
    <s v="Dissatisfied"/>
    <m/>
    <m/>
    <m/>
    <m/>
    <m/>
  </r>
  <r>
    <s v="North Kolkata, Maniktala "/>
    <x v="0"/>
    <n v="51"/>
    <s v="Female"/>
    <s v="Hindu"/>
    <s v="General"/>
    <s v="More than 10 year"/>
    <x v="2"/>
    <s v="Postgraduate or Higher"/>
    <n v="4"/>
    <s v="More than 5 lakh"/>
    <s v="No"/>
    <s v="--"/>
    <n v="3"/>
    <n v="3"/>
    <n v="2"/>
    <n v="3"/>
    <n v="3"/>
    <n v="3"/>
    <n v="2"/>
    <n v="2"/>
    <n v="2"/>
    <n v="2"/>
    <n v="2"/>
    <n v="1"/>
    <n v="3"/>
    <n v="2"/>
    <n v="2"/>
    <n v="2"/>
    <n v="2"/>
    <n v="1"/>
    <n v="1"/>
    <n v="2"/>
    <n v="1"/>
    <n v="1"/>
    <n v="2"/>
    <n v="2"/>
    <n v="2"/>
    <n v="2"/>
    <s v="Unchanged"/>
    <s v="Getting worse"/>
    <s v="Unchanged"/>
    <s v="Unchanged"/>
    <s v="Unchanged"/>
    <s v="Getting better"/>
    <s v="Unchanged"/>
    <s v="Unchanged"/>
    <s v="Getting worse"/>
    <s v="Unchanged"/>
    <s v="Unchanged"/>
    <s v="Unchanged"/>
    <s v="Dengue and other seasonal diseases control should be more efficient. There should be proper mosquito spray services."/>
    <s v="Tree plantation "/>
    <m/>
    <n v="2.8333333333333335"/>
    <s v="Neutral"/>
    <n v="1.8333333333333333"/>
    <s v="Dissatisfied"/>
    <n v="2.2000000000000002"/>
    <s v="Dissatisfied"/>
    <n v="1.2"/>
    <s v="Very Dissatisfied"/>
    <n v="2"/>
    <s v="Dissatisfied"/>
    <m/>
    <m/>
    <m/>
    <m/>
    <m/>
  </r>
  <r>
    <s v="North Kolkata, Girish Park "/>
    <x v="0"/>
    <n v="51"/>
    <s v="Female"/>
    <s v="Hindu"/>
    <s v="General"/>
    <s v="6-10 year"/>
    <x v="4"/>
    <s v="Postgraduate or Higher"/>
    <n v="4"/>
    <s v="More than 5 lakh"/>
    <s v="No"/>
    <s v="Husband "/>
    <n v="4"/>
    <n v="3"/>
    <n v="4"/>
    <n v="4"/>
    <n v="2"/>
    <n v="4"/>
    <n v="3"/>
    <n v="2"/>
    <n v="2"/>
    <n v="3"/>
    <n v="3"/>
    <n v="3"/>
    <n v="4"/>
    <n v="5"/>
    <n v="4"/>
    <n v="1"/>
    <n v="4"/>
    <n v="2"/>
    <n v="4"/>
    <n v="3"/>
    <n v="4"/>
    <n v="4"/>
    <n v="3"/>
    <n v="2"/>
    <n v="3"/>
    <n v="2"/>
    <s v="Getting better"/>
    <s v="Getting better"/>
    <s v="Getting worse"/>
    <s v="Unchanged"/>
    <s v="Getting worse"/>
    <s v="Unchanged"/>
    <s v="Getting better"/>
    <s v="Getting better"/>
    <s v="Getting better"/>
    <s v="Unchanged"/>
    <s v="Getting better"/>
    <s v="Unchanged"/>
    <s v="Hawker management"/>
    <s v="Reasonable market "/>
    <s v="Review quarterly "/>
    <n v="3.5"/>
    <s v="Satisfied"/>
    <n v="2.6666666666666665"/>
    <s v="Neutral"/>
    <n v="3.6"/>
    <s v="Satisfied"/>
    <n v="3.4"/>
    <s v="Satisfied"/>
    <n v="2.5"/>
    <s v="Dissatisfied"/>
    <m/>
    <m/>
    <m/>
    <m/>
    <m/>
  </r>
  <r>
    <s v="North Kolkata, Bagbazar "/>
    <x v="0"/>
    <n v="21"/>
    <s v="Male"/>
    <s v="Hindu"/>
    <s v="General"/>
    <s v="More than 10 year"/>
    <x v="0"/>
    <s v="College Graduate"/>
    <n v="4"/>
    <s v="Less than 1 lakh"/>
    <s v="No"/>
    <s v="Good"/>
    <n v="3"/>
    <n v="1"/>
    <n v="1"/>
    <n v="3"/>
    <n v="1"/>
    <n v="4"/>
    <n v="3"/>
    <n v="3"/>
    <n v="4"/>
    <n v="3"/>
    <n v="2"/>
    <n v="2"/>
    <n v="4"/>
    <n v="5"/>
    <n v="4"/>
    <n v="3"/>
    <n v="2"/>
    <n v="3"/>
    <n v="3"/>
    <n v="3"/>
    <n v="3"/>
    <n v="4"/>
    <n v="4"/>
    <n v="3"/>
    <n v="3"/>
    <n v="3"/>
    <s v="Getting worse"/>
    <s v="Getting better"/>
    <s v="Getting worse"/>
    <s v="Unchanged"/>
    <s v="Unchanged"/>
    <s v="Unchanged"/>
    <s v="Unchanged"/>
    <s v="Getting better"/>
    <s v="Unchanged"/>
    <s v="Getting better"/>
    <s v="Getting worse"/>
    <s v="Unchanged"/>
    <s v="Garbage management "/>
    <s v="Road"/>
    <s v="Road problem "/>
    <n v="2.1666666666666665"/>
    <s v="Dissatisfied"/>
    <n v="2.8333333333333335"/>
    <s v="Neutral"/>
    <n v="3.6"/>
    <s v="Satisfied"/>
    <n v="3.2"/>
    <s v="Neutral"/>
    <n v="3.25"/>
    <s v="Neutral"/>
    <m/>
    <m/>
    <m/>
    <m/>
    <m/>
  </r>
  <r>
    <s v="South Kolkata, Garia "/>
    <x v="0"/>
    <n v="19"/>
    <s v="Female"/>
    <s v="Hindu"/>
    <s v="General"/>
    <s v="More than 10 year"/>
    <x v="0"/>
    <s v="Secondary School"/>
    <n v="4"/>
    <s v="1-2.5 lakh"/>
    <s v="No"/>
    <s v="Daughter "/>
    <n v="4"/>
    <n v="3"/>
    <n v="2"/>
    <n v="2"/>
    <n v="3"/>
    <n v="4"/>
    <n v="3"/>
    <n v="3"/>
    <n v="2"/>
    <n v="2"/>
    <n v="3"/>
    <n v="2"/>
    <n v="1"/>
    <n v="3"/>
    <n v="2"/>
    <n v="2"/>
    <n v="3"/>
    <n v="2"/>
    <n v="2"/>
    <n v="2"/>
    <n v="3"/>
    <n v="1"/>
    <n v="3"/>
    <n v="2"/>
    <n v="2"/>
    <n v="2"/>
    <s v="Unchanged"/>
    <s v="Getting better"/>
    <s v="Getting better"/>
    <s v="Unchanged"/>
    <s v="Getting better"/>
    <s v="Unchanged"/>
    <s v="Getting worse"/>
    <s v="Getting better"/>
    <s v="Unchanged"/>
    <s v="Getting better"/>
    <s v="Getting worse"/>
    <s v="Getting worse"/>
    <s v="Water logging and waste management "/>
    <s v="Forestations "/>
    <s v="No "/>
    <n v="3"/>
    <s v="Neutral"/>
    <n v="2.5"/>
    <s v="Dissatisfied"/>
    <n v="2.2000000000000002"/>
    <s v="Dissatisfied"/>
    <n v="2"/>
    <s v="Dissatisfied"/>
    <n v="2.25"/>
    <s v="Dissatisfied"/>
    <m/>
    <m/>
    <m/>
    <m/>
    <m/>
  </r>
  <r>
    <s v="North Kolkata, Garia"/>
    <x v="0"/>
    <n v="19"/>
    <s v="Female"/>
    <s v="Hindu"/>
    <s v="General"/>
    <s v="More than 10 year"/>
    <x v="0"/>
    <s v="Secondary School"/>
    <n v="3"/>
    <s v="1-2.5 lakh"/>
    <s v="No"/>
    <s v="Daughter"/>
    <n v="2"/>
    <n v="4"/>
    <n v="2"/>
    <n v="4"/>
    <n v="2"/>
    <n v="2"/>
    <n v="4"/>
    <n v="3"/>
    <n v="3"/>
    <n v="4"/>
    <n v="3"/>
    <n v="3"/>
    <n v="4"/>
    <n v="4"/>
    <n v="3"/>
    <n v="2"/>
    <n v="4"/>
    <n v="2"/>
    <n v="3"/>
    <n v="3"/>
    <n v="3"/>
    <n v="4"/>
    <n v="2"/>
    <n v="3"/>
    <n v="2"/>
    <n v="3"/>
    <s v="Unchanged"/>
    <s v="Getting better"/>
    <s v="Getting worse"/>
    <s v="Unchanged"/>
    <s v="Getting worse"/>
    <s v="Unchanged"/>
    <s v="Unchanged"/>
    <s v="Getting better"/>
    <s v="Unchanged"/>
    <s v="Getting worse"/>
    <s v="Unchanged"/>
    <s v="Unchanged"/>
    <s v="Road renovation, network issues, garbage treatment "/>
    <m/>
    <m/>
    <n v="2.6666666666666665"/>
    <s v="Neutral"/>
    <n v="3.3333333333333335"/>
    <s v="Neutral"/>
    <n v="3.4"/>
    <s v="Satisfied"/>
    <n v="3"/>
    <s v="Neutral"/>
    <n v="2.5"/>
    <s v="Dissatisfied"/>
    <m/>
    <m/>
    <m/>
    <m/>
    <m/>
  </r>
  <r>
    <s v="South Kolkata, Jadavpur"/>
    <x v="0"/>
    <n v="23"/>
    <s v="Male"/>
    <s v="Hindu"/>
    <s v="General"/>
    <s v="Less than 1 year"/>
    <x v="0"/>
    <s v="College Graduate"/>
    <n v="4"/>
    <s v="2.5-5 lakh"/>
    <s v="No"/>
    <s v="son"/>
    <n v="3"/>
    <n v="4"/>
    <n v="3"/>
    <n v="3"/>
    <n v="2"/>
    <n v="4"/>
    <n v="4"/>
    <n v="4"/>
    <n v="3"/>
    <n v="3"/>
    <n v="3"/>
    <n v="2"/>
    <n v="2"/>
    <n v="4"/>
    <n v="3"/>
    <n v="2"/>
    <n v="4"/>
    <n v="2"/>
    <n v="2"/>
    <n v="2"/>
    <n v="2"/>
    <n v="2"/>
    <n v="3"/>
    <n v="2"/>
    <n v="2"/>
    <n v="2"/>
    <s v="Unchanged"/>
    <s v="Getting better"/>
    <s v="Getting better"/>
    <s v="Unchanged"/>
    <s v="Unchanged"/>
    <s v="Getting better"/>
    <s v="Getting better"/>
    <s v="Getting better"/>
    <s v="Unchanged"/>
    <s v="Getting better"/>
    <s v="Unchanged"/>
    <s v="Unchanged"/>
    <s v="Excessive Congestion "/>
    <s v="Cleanliness of roads at regular interval"/>
    <s v="Nil"/>
    <n v="3.1666666666666665"/>
    <s v="Neutral"/>
    <n v="3.1666666666666665"/>
    <s v="Neutral"/>
    <n v="3"/>
    <s v="Neutral"/>
    <n v="2"/>
    <s v="Dissatisfied"/>
    <n v="2.25"/>
    <s v="Dissatisfied"/>
    <m/>
    <m/>
    <m/>
    <m/>
    <m/>
  </r>
  <r>
    <s v="South Kolkata, Garia "/>
    <x v="0"/>
    <n v="20"/>
    <s v="Female"/>
    <s v="Hindu"/>
    <s v="General"/>
    <s v="More than 10 year"/>
    <x v="0"/>
    <s v="College Graduate"/>
    <n v="4"/>
    <s v="1-2.5 lakh"/>
    <s v="No"/>
    <s v="Daughter"/>
    <n v="3"/>
    <n v="3"/>
    <n v="3"/>
    <n v="3"/>
    <n v="4"/>
    <n v="4"/>
    <n v="4"/>
    <n v="4"/>
    <n v="4"/>
    <n v="4"/>
    <n v="4"/>
    <n v="4"/>
    <n v="3"/>
    <n v="4"/>
    <n v="3"/>
    <n v="4"/>
    <n v="4"/>
    <n v="3"/>
    <n v="3"/>
    <n v="4"/>
    <n v="4"/>
    <n v="4"/>
    <n v="3"/>
    <n v="3"/>
    <n v="3"/>
    <n v="3"/>
    <s v="Unchanged"/>
    <s v="Unchanged"/>
    <s v="Getting worse"/>
    <s v="Unchanged"/>
    <s v="Unchanged"/>
    <s v="Unchanged"/>
    <s v="Getting worse"/>
    <s v="Unchanged"/>
    <s v="Unchanged"/>
    <s v="Unchanged"/>
    <s v="Unchanged"/>
    <s v="Unchanged"/>
    <s v="Struggle to find affordable housing "/>
    <s v="Cleaning public streets and places and sewers"/>
    <s v="Making Urban Local Bodies Financially Independent "/>
    <n v="3.3333333333333335"/>
    <s v="Neutral"/>
    <n v="4"/>
    <s v="Satisfied"/>
    <n v="3.6"/>
    <s v="Satisfied"/>
    <n v="3.6"/>
    <s v="Satisfied"/>
    <n v="3"/>
    <s v="Neutral"/>
    <m/>
    <m/>
    <m/>
    <m/>
    <m/>
  </r>
  <r>
    <s v="South Kolkata, Haltu "/>
    <x v="0"/>
    <n v="40"/>
    <s v="Female"/>
    <s v="Hindu"/>
    <s v="General"/>
    <s v="More than 10 year"/>
    <x v="1"/>
    <s v="College Graduate"/>
    <n v="3"/>
    <s v="More than 5 lakh"/>
    <s v="No"/>
    <s v="Wife "/>
    <n v="5"/>
    <n v="5"/>
    <n v="4"/>
    <n v="4"/>
    <n v="4"/>
    <n v="5"/>
    <n v="5"/>
    <n v="5"/>
    <n v="5"/>
    <n v="5"/>
    <n v="4"/>
    <n v="4"/>
    <n v="5"/>
    <n v="4"/>
    <n v="4"/>
    <n v="3"/>
    <n v="4"/>
    <n v="2"/>
    <n v="1"/>
    <n v="2"/>
    <n v="3"/>
    <n v="4"/>
    <n v="4"/>
    <n v="4"/>
    <n v="2"/>
    <n v="2"/>
    <s v="Getting worse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Getting better"/>
    <s v="Water logging , open drinking in area "/>
    <m/>
    <m/>
    <n v="4.5"/>
    <s v="Very Satisfied"/>
    <n v="4.666666666666667"/>
    <s v="Very Satisfied"/>
    <n v="4"/>
    <s v="Satisfied"/>
    <n v="2.4"/>
    <s v="Dissatisfied"/>
    <n v="3"/>
    <s v="Neutral"/>
    <m/>
    <m/>
    <m/>
    <m/>
    <m/>
  </r>
  <r>
    <s v="South Kolkata, Jadavpur "/>
    <x v="0"/>
    <n v="20"/>
    <s v="Female"/>
    <s v="Hindu"/>
    <s v="General"/>
    <s v="More than 10 year"/>
    <x v="0"/>
    <s v="Secondary School"/>
    <n v="4"/>
    <s v="1-2.5 lakh"/>
    <s v="No"/>
    <s v="My Father "/>
    <n v="5"/>
    <n v="2"/>
    <n v="2"/>
    <n v="2"/>
    <n v="4"/>
    <n v="5"/>
    <n v="5"/>
    <n v="4"/>
    <n v="4"/>
    <n v="5"/>
    <n v="4"/>
    <n v="3"/>
    <n v="2"/>
    <n v="5"/>
    <n v="3"/>
    <n v="5"/>
    <n v="5"/>
    <n v="3"/>
    <n v="5"/>
    <n v="2"/>
    <n v="2"/>
    <n v="1"/>
    <n v="5"/>
    <n v="5"/>
    <n v="3"/>
    <n v="2"/>
    <s v="Getting better"/>
    <s v="Getting better"/>
    <s v="Getting better"/>
    <s v="Getting better"/>
    <s v="Getting better"/>
    <s v="Getting worse"/>
    <s v="Getting better"/>
    <s v="Getting better"/>
    <s v="Getting better"/>
    <s v="Getting better"/>
    <s v="Unchanged"/>
    <s v="Getting better"/>
    <s v="Drainage infrastructure "/>
    <s v="Housing &amp; Slum Development "/>
    <s v="None "/>
    <n v="3.3333333333333335"/>
    <s v="Neutral"/>
    <n v="4.166666666666667"/>
    <s v="Satisfied"/>
    <n v="4"/>
    <s v="Satisfied"/>
    <n v="2.6"/>
    <s v="Neutral"/>
    <n v="3.75"/>
    <s v="Satisfied"/>
    <m/>
    <m/>
    <m/>
    <m/>
    <m/>
  </r>
  <r>
    <s v="South Kolkata, Behala "/>
    <x v="0"/>
    <n v="13"/>
    <s v="Female"/>
    <s v="Hindu"/>
    <s v="General"/>
    <s v="More than 10 year"/>
    <x v="0"/>
    <s v="Primary School"/>
    <n v="4"/>
    <s v="1-2.5 lakh"/>
    <s v="No"/>
    <s v="Daughter "/>
    <n v="4"/>
    <n v="3"/>
    <n v="3"/>
    <n v="2"/>
    <n v="3"/>
    <n v="5"/>
    <n v="5"/>
    <n v="4"/>
    <n v="4"/>
    <n v="5"/>
    <n v="5"/>
    <n v="4"/>
    <n v="3"/>
    <n v="5"/>
    <n v="3"/>
    <n v="3"/>
    <n v="3"/>
    <n v="3"/>
    <n v="3"/>
    <n v="2"/>
    <n v="3"/>
    <n v="3"/>
    <n v="3"/>
    <n v="3"/>
    <n v="3"/>
    <n v="3"/>
    <s v="Unchanged"/>
    <s v="Getting better"/>
    <s v="Getting better"/>
    <s v="Getting better"/>
    <s v="Getting better"/>
    <s v="Getting better"/>
    <s v="Unchanged"/>
    <s v="Unchanged"/>
    <s v="Unchanged"/>
    <s v="Getting better"/>
    <s v="Unchanged"/>
    <s v="Unchanged"/>
    <s v="Water logging"/>
    <m/>
    <m/>
    <n v="3.3333333333333335"/>
    <s v="Neutral"/>
    <n v="4.5"/>
    <s v="Very Satisfied"/>
    <n v="3.4"/>
    <s v="Satisfied"/>
    <n v="2.8"/>
    <s v="Neutral"/>
    <n v="3"/>
    <s v="Neutral"/>
    <m/>
    <m/>
    <m/>
    <m/>
    <m/>
  </r>
  <r>
    <s v="South Kolkata, Deshapriya Park "/>
    <x v="0"/>
    <n v="77"/>
    <s v="Female"/>
    <s v="Hindu"/>
    <s v="General"/>
    <s v="More than 10 year"/>
    <x v="5"/>
    <s v="Postgraduate or Higher"/>
    <n v="4"/>
    <s v="More than 5 lakh"/>
    <s v="Yes"/>
    <s v="--"/>
    <n v="5"/>
    <n v="3"/>
    <n v="3"/>
    <n v="4"/>
    <n v="3"/>
    <n v="4"/>
    <n v="3"/>
    <n v="4"/>
    <n v="4"/>
    <n v="4"/>
    <n v="4"/>
    <n v="3"/>
    <n v="4"/>
    <n v="3"/>
    <n v="2"/>
    <n v="2"/>
    <n v="3"/>
    <n v="2"/>
    <n v="3"/>
    <n v="1"/>
    <n v="3"/>
    <n v="2"/>
    <n v="4"/>
    <n v="4"/>
    <n v="4"/>
    <n v="3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Unchanged"/>
    <s v="Unchanged"/>
    <s v="Water logging"/>
    <m/>
    <m/>
    <n v="3.6666666666666665"/>
    <s v="Satisfied"/>
    <n v="3.6666666666666665"/>
    <s v="Satisfied"/>
    <n v="2.8"/>
    <s v="Neutral"/>
    <n v="2.2000000000000002"/>
    <s v="Dissatisfied"/>
    <n v="3.75"/>
    <s v="Satisfied"/>
    <m/>
    <m/>
    <m/>
    <m/>
    <m/>
  </r>
  <r>
    <s v="South Kolkata, Deshapriya Park "/>
    <x v="0"/>
    <n v="64"/>
    <s v="Female"/>
    <s v="Hindu"/>
    <s v="General"/>
    <s v="More than 10 year"/>
    <x v="1"/>
    <s v="Primary School"/>
    <n v="4"/>
    <s v="1-2.5 lakh"/>
    <s v="Yes"/>
    <s v="--"/>
    <n v="5"/>
    <n v="4"/>
    <n v="4"/>
    <n v="4"/>
    <n v="4"/>
    <n v="5"/>
    <n v="2"/>
    <n v="3"/>
    <n v="4"/>
    <n v="4"/>
    <n v="4"/>
    <n v="4"/>
    <n v="4"/>
    <n v="5"/>
    <n v="3"/>
    <n v="3"/>
    <n v="2"/>
    <n v="2"/>
    <n v="2"/>
    <n v="1"/>
    <n v="2"/>
    <n v="3"/>
    <n v="4"/>
    <n v="4"/>
    <n v="4"/>
    <n v="2"/>
    <s v="Getting worse"/>
    <s v="Unchanged"/>
    <s v="Getting better"/>
    <s v="Getting better"/>
    <s v="Getting better"/>
    <s v="Getting better"/>
    <s v="Getting better"/>
    <s v="Unchanged"/>
    <s v="Getting better"/>
    <s v="Getting better"/>
    <s v="Getting better"/>
    <s v="Unchanged"/>
    <s v="Water logging and lack of educational facilities"/>
    <s v="Increase cemented roads"/>
    <m/>
    <n v="4.333333333333333"/>
    <s v="Very Satisfied"/>
    <n v="3.5"/>
    <s v="Satisfied"/>
    <n v="3.4"/>
    <s v="Satisfied"/>
    <n v="2"/>
    <s v="Dissatisfied"/>
    <n v="3.5"/>
    <s v="Satisfied"/>
    <m/>
    <m/>
    <m/>
    <m/>
    <m/>
  </r>
  <r>
    <s v="South Kolkata, Ajaynagar "/>
    <x v="0"/>
    <n v="72"/>
    <s v="Male"/>
    <s v="Hindu"/>
    <s v="General"/>
    <s v="More than 10 year"/>
    <x v="1"/>
    <s v="Postgraduate or Higher"/>
    <n v="4"/>
    <s v="More than 5 lakh"/>
    <s v="Yes"/>
    <s v="--"/>
    <n v="2"/>
    <n v="2"/>
    <n v="2"/>
    <n v="3"/>
    <n v="2"/>
    <n v="4"/>
    <n v="4"/>
    <n v="3"/>
    <n v="4"/>
    <n v="4"/>
    <n v="3"/>
    <n v="4"/>
    <n v="3"/>
    <n v="3"/>
    <n v="2"/>
    <n v="2"/>
    <n v="4"/>
    <n v="2"/>
    <n v="2"/>
    <n v="2"/>
    <n v="3"/>
    <n v="2"/>
    <n v="2"/>
    <n v="3"/>
    <n v="2"/>
    <n v="2"/>
    <s v="Getting better"/>
    <s v="Getting better"/>
    <s v="Unchanged"/>
    <s v="Getting better"/>
    <s v="Getting better"/>
    <s v="Unchanged"/>
    <s v="Unchanged"/>
    <s v="Unchanged"/>
    <s v="Unchanged"/>
    <s v="Getting better"/>
    <s v="Unchanged"/>
    <s v="Getting worse"/>
    <s v="Water logging, garbage removal and general cleanliness"/>
    <s v="Proper regulation of building construction"/>
    <s v="Conduct meetings with citizens by councillors"/>
    <n v="2.5"/>
    <s v="Dissatisfied"/>
    <n v="3.6666666666666665"/>
    <s v="Satisfied"/>
    <n v="2.8"/>
    <s v="Neutral"/>
    <n v="2.2000000000000002"/>
    <s v="Dissatisfied"/>
    <n v="2.25"/>
    <s v="Dissatisfied"/>
    <m/>
    <m/>
    <m/>
    <m/>
    <m/>
  </r>
  <r>
    <s v="North Kolkata, Shobhabazar "/>
    <x v="0"/>
    <n v="78"/>
    <s v="Male"/>
    <s v="Hindu"/>
    <s v="General"/>
    <s v="More than 10 year"/>
    <x v="2"/>
    <s v="Primary School"/>
    <n v="3"/>
    <s v="Less than 1 lakh"/>
    <s v="Yes"/>
    <s v="--"/>
    <n v="2"/>
    <n v="4"/>
    <n v="1"/>
    <n v="3"/>
    <n v="3"/>
    <n v="5"/>
    <n v="4"/>
    <n v="4"/>
    <n v="3"/>
    <n v="2"/>
    <n v="5"/>
    <n v="3"/>
    <n v="4"/>
    <n v="4"/>
    <n v="1"/>
    <n v="3"/>
    <n v="2"/>
    <n v="2"/>
    <n v="3"/>
    <n v="3"/>
    <n v="2"/>
    <n v="3"/>
    <n v="4"/>
    <n v="4"/>
    <n v="4"/>
    <n v="2"/>
    <s v="Getting worse"/>
    <s v="Getting worse"/>
    <s v="Getting better"/>
    <s v="Getting better"/>
    <s v="Getting better"/>
    <s v="Getting better"/>
    <s v="Getting better"/>
    <s v="Getting worse"/>
    <s v="Unchanged"/>
    <s v="Getting better"/>
    <s v="Unchanged"/>
    <s v="Unchanged"/>
    <m/>
    <m/>
    <m/>
    <n v="3"/>
    <s v="Neutral"/>
    <n v="3.5"/>
    <s v="Satisfied"/>
    <n v="2.8"/>
    <s v="Neutral"/>
    <n v="2.6"/>
    <s v="Neutral"/>
    <n v="3.5"/>
    <s v="Satisfied"/>
    <m/>
    <m/>
    <m/>
    <m/>
    <m/>
  </r>
  <r>
    <s v="North Kolkata, Kumortuli "/>
    <x v="0"/>
    <n v="71"/>
    <s v="Male"/>
    <s v="Hindu"/>
    <s v="General"/>
    <s v="More than 10 year"/>
    <x v="1"/>
    <s v="Primary School"/>
    <n v="12"/>
    <s v="Less than 1 lakh"/>
    <s v="Yes"/>
    <s v="--"/>
    <n v="4"/>
    <n v="3"/>
    <n v="2"/>
    <n v="4"/>
    <n v="3"/>
    <n v="5"/>
    <n v="2"/>
    <n v="4"/>
    <n v="4"/>
    <n v="4"/>
    <n v="4"/>
    <n v="4"/>
    <n v="2"/>
    <n v="4"/>
    <n v="3"/>
    <n v="3"/>
    <n v="3"/>
    <n v="1"/>
    <n v="3"/>
    <n v="4"/>
    <n v="2"/>
    <n v="3"/>
    <n v="2"/>
    <n v="2"/>
    <n v="2"/>
    <n v="2"/>
    <s v="Unchanged"/>
    <s v="Getting worse"/>
    <s v="Getting better"/>
    <s v="Getting better"/>
    <s v="Getting worse"/>
    <s v="Getting better"/>
    <s v="Getting better"/>
    <s v="Getting worse"/>
    <s v="Unchanged"/>
    <s v="Getting better"/>
    <s v="Unchanged"/>
    <s v="Unchanged"/>
    <m/>
    <m/>
    <m/>
    <n v="3.5"/>
    <s v="Satisfied"/>
    <n v="3.6666666666666665"/>
    <s v="Satisfied"/>
    <n v="3"/>
    <s v="Neutral"/>
    <n v="2.6"/>
    <s v="Neutral"/>
    <n v="2"/>
    <s v="Dissatisfied"/>
    <m/>
    <m/>
    <m/>
    <m/>
    <m/>
  </r>
  <r>
    <s v="North Kolkata, Shobhabazar"/>
    <x v="0"/>
    <n v="62"/>
    <s v="Male"/>
    <s v="Hindu"/>
    <s v="General"/>
    <s v="More than 10 year"/>
    <x v="1"/>
    <s v="Postgraduate or Higher"/>
    <n v="4"/>
    <s v="More than 5 lakh"/>
    <s v="Yes"/>
    <s v="--"/>
    <n v="4"/>
    <n v="4"/>
    <n v="2"/>
    <n v="2"/>
    <n v="2"/>
    <n v="4"/>
    <n v="3"/>
    <n v="4"/>
    <n v="4"/>
    <n v="2"/>
    <n v="2"/>
    <n v="3"/>
    <n v="2"/>
    <n v="5"/>
    <n v="2"/>
    <n v="4"/>
    <n v="4"/>
    <n v="3"/>
    <n v="3"/>
    <n v="4"/>
    <n v="2"/>
    <n v="2"/>
    <n v="2"/>
    <n v="2"/>
    <n v="2"/>
    <n v="1"/>
    <s v="Getting better"/>
    <s v="Unchanged"/>
    <s v="Getting better"/>
    <s v="Getting better"/>
    <s v="Getting better"/>
    <s v="Unchanged"/>
    <s v="Unchanged"/>
    <s v="Unchanged"/>
    <s v="Getting worse"/>
    <s v="Getting better"/>
    <s v="Getting worse"/>
    <s v="Getting better"/>
    <s v="Drugs &amp; alcohol addiction problems, law &amp; order"/>
    <s v="Garbage management &amp; public toilets"/>
    <m/>
    <n v="3"/>
    <s v="Neutral"/>
    <n v="3"/>
    <s v="Neutral"/>
    <n v="3.4"/>
    <s v="Satisfied"/>
    <n v="2.8"/>
    <s v="Neutral"/>
    <n v="1.75"/>
    <s v="Very Dissatisfied"/>
    <m/>
    <m/>
    <m/>
    <m/>
    <m/>
  </r>
  <r>
    <s v="North Kolkata, Shobhabazar"/>
    <x v="0"/>
    <n v="55"/>
    <s v="Female"/>
    <s v="Hindu"/>
    <s v="SC"/>
    <s v="More than 10 year"/>
    <x v="3"/>
    <s v="Primary School"/>
    <n v="5"/>
    <s v="Less than 1 lakh"/>
    <s v="No"/>
    <s v="Wife"/>
    <n v="5"/>
    <n v="4"/>
    <n v="4"/>
    <n v="4"/>
    <n v="3"/>
    <n v="5"/>
    <n v="3"/>
    <n v="3"/>
    <n v="4"/>
    <n v="4"/>
    <n v="3"/>
    <n v="4"/>
    <n v="3"/>
    <n v="4"/>
    <n v="4"/>
    <n v="4"/>
    <n v="4"/>
    <n v="4"/>
    <n v="4"/>
    <n v="4"/>
    <n v="2"/>
    <n v="2"/>
    <n v="2"/>
    <n v="2"/>
    <n v="1"/>
    <n v="1"/>
    <s v="Unchanged"/>
    <s v="Getting worse"/>
    <s v="Getting worse"/>
    <s v="Unchanged"/>
    <s v="Unchanged"/>
    <s v="Unchanged"/>
    <s v="Unchanged"/>
    <s v="Getting better"/>
    <s v="Unchanged"/>
    <s v="Getting better"/>
    <s v="Getting worse"/>
    <s v="Unchanged"/>
    <s v="Drugs &amp; alcohol addiction problems, law &amp; order"/>
    <m/>
    <m/>
    <n v="4.166666666666667"/>
    <s v="Satisfied"/>
    <n v="3.5"/>
    <s v="Satisfied"/>
    <n v="3.8"/>
    <s v="Satisfied"/>
    <n v="3.2"/>
    <s v="Neutral"/>
    <n v="1.5"/>
    <s v="Very Dissatisfied"/>
    <m/>
    <m/>
    <m/>
    <m/>
    <m/>
  </r>
  <r>
    <s v="North Kolkata, Shobhabazar "/>
    <x v="0"/>
    <n v="54"/>
    <s v="Male"/>
    <s v="Hindu"/>
    <s v="SC"/>
    <s v="More than 10 year"/>
    <x v="4"/>
    <s v="Secondary School"/>
    <n v="13"/>
    <s v="2.5-5 lakh"/>
    <s v="No"/>
    <s v="Brother"/>
    <n v="4"/>
    <n v="4"/>
    <n v="4"/>
    <n v="4"/>
    <n v="3"/>
    <n v="5"/>
    <n v="4"/>
    <n v="4"/>
    <n v="4"/>
    <n v="4"/>
    <n v="3"/>
    <n v="3"/>
    <n v="4"/>
    <n v="5"/>
    <n v="3"/>
    <n v="4"/>
    <n v="5"/>
    <n v="3"/>
    <n v="4"/>
    <n v="4"/>
    <n v="4"/>
    <n v="3"/>
    <n v="2"/>
    <n v="2"/>
    <n v="3"/>
    <n v="3"/>
    <s v="Unchanged"/>
    <s v="Unchanged"/>
    <s v="Getting better"/>
    <s v="Getting better"/>
    <s v="Getting better"/>
    <s v="Unchanged"/>
    <s v="Unchanged"/>
    <s v="Unchanged"/>
    <s v="Unchanged"/>
    <s v="Getting better"/>
    <s v="Unchanged"/>
    <s v="Unchanged"/>
    <s v="Lifestyle of lower income people"/>
    <m/>
    <m/>
    <n v="4"/>
    <s v="Satisfied"/>
    <n v="3.6666666666666665"/>
    <s v="Satisfied"/>
    <n v="4.2"/>
    <s v="Very Satisfied"/>
    <n v="3.6"/>
    <s v="Satisfied"/>
    <n v="2.5"/>
    <s v="Dissatisfied"/>
    <m/>
    <m/>
    <m/>
    <m/>
    <m/>
  </r>
  <r>
    <s v="North Kolkata, Maidan "/>
    <x v="0"/>
    <n v="58"/>
    <s v="Male"/>
    <s v="Hindu"/>
    <s v="SC"/>
    <s v="More than 10 year"/>
    <x v="1"/>
    <s v="Primary School"/>
    <n v="6"/>
    <s v="Less than 1 lakh"/>
    <s v="Yes"/>
    <s v="--"/>
    <n v="4"/>
    <n v="4"/>
    <n v="1"/>
    <n v="4"/>
    <n v="4"/>
    <n v="5"/>
    <n v="4"/>
    <n v="1"/>
    <n v="4"/>
    <n v="3"/>
    <n v="2"/>
    <n v="2"/>
    <n v="4"/>
    <n v="4"/>
    <n v="4"/>
    <n v="3"/>
    <n v="4"/>
    <n v="4"/>
    <n v="3"/>
    <n v="2"/>
    <n v="4"/>
    <n v="4"/>
    <n v="2"/>
    <n v="2"/>
    <n v="2"/>
    <n v="4"/>
    <s v="Getting better"/>
    <s v="Getting better"/>
    <s v="Getting better"/>
    <s v="Getting better"/>
    <s v="Getting better"/>
    <s v="Unchanged"/>
    <s v="Unchanged"/>
    <s v="Getting better"/>
    <s v="Getting better"/>
    <s v="Getting better"/>
    <s v="Unchanged"/>
    <s v="Unchanged"/>
    <s v="Water logging, unclean drains &amp; spread of diseases"/>
    <m/>
    <m/>
    <n v="3.6666666666666665"/>
    <s v="Satisfied"/>
    <n v="2.6666666666666665"/>
    <s v="Neutral"/>
    <n v="3.8"/>
    <s v="Satisfied"/>
    <n v="3.4"/>
    <s v="Satisfied"/>
    <n v="2.5"/>
    <s v="Dissatisfied"/>
    <m/>
    <m/>
    <m/>
    <m/>
    <m/>
  </r>
  <r>
    <s v="North Kolkata, Maidan "/>
    <x v="0"/>
    <n v="17"/>
    <s v="Male"/>
    <s v="Muslim"/>
    <s v="OBC"/>
    <s v="More than 10 year"/>
    <x v="0"/>
    <s v="Secondary School"/>
    <n v="8"/>
    <s v="2.5-5 lakh"/>
    <s v="No"/>
    <s v="Grandson"/>
    <n v="4"/>
    <n v="4"/>
    <n v="2"/>
    <n v="4"/>
    <n v="4"/>
    <n v="5"/>
    <n v="4"/>
    <n v="4"/>
    <n v="4"/>
    <n v="4"/>
    <n v="3"/>
    <n v="5"/>
    <n v="4"/>
    <n v="4"/>
    <n v="3"/>
    <n v="4"/>
    <n v="4"/>
    <n v="2"/>
    <n v="4"/>
    <n v="2"/>
    <n v="4"/>
    <n v="2"/>
    <n v="3"/>
    <n v="3"/>
    <n v="3"/>
    <n v="4"/>
    <s v="Getting better"/>
    <s v="Getting better"/>
    <s v="Getting better"/>
    <s v="Getting better"/>
    <s v="Getting better"/>
    <s v="Unchanged"/>
    <s v="Unchanged"/>
    <s v="Getting better"/>
    <s v="Unchanged"/>
    <s v="Getting better"/>
    <s v="Unchanged"/>
    <s v="Unchanged"/>
    <s v="Water logging and lack of public toilets"/>
    <m/>
    <m/>
    <n v="3.8333333333333335"/>
    <s v="Satisfied"/>
    <n v="4"/>
    <s v="Satisfied"/>
    <n v="3.8"/>
    <s v="Satisfied"/>
    <n v="2.8"/>
    <s v="Neutral"/>
    <n v="3.25"/>
    <s v="Neutral"/>
    <m/>
    <m/>
    <m/>
    <m/>
    <m/>
  </r>
  <r>
    <s v="North Kolkata, Maidan "/>
    <x v="0"/>
    <n v="61"/>
    <s v="Male"/>
    <s v="Hindu"/>
    <s v="General"/>
    <s v="More than 10 year"/>
    <x v="2"/>
    <s v="Primary School"/>
    <n v="3"/>
    <s v="1-2.5 lakh"/>
    <s v="Yes"/>
    <s v="--"/>
    <n v="5"/>
    <n v="5"/>
    <n v="1"/>
    <n v="3"/>
    <n v="4"/>
    <n v="5"/>
    <n v="4"/>
    <n v="4"/>
    <n v="4"/>
    <n v="4"/>
    <n v="4"/>
    <n v="4"/>
    <n v="2"/>
    <n v="3"/>
    <n v="3"/>
    <n v="3"/>
    <n v="4"/>
    <n v="2"/>
    <n v="4"/>
    <n v="3"/>
    <n v="4"/>
    <n v="4"/>
    <n v="4"/>
    <n v="3"/>
    <n v="4"/>
    <n v="3"/>
    <s v="Getting better"/>
    <s v="Getting better"/>
    <s v="Getting better"/>
    <s v="Getting better"/>
    <s v="Getting better"/>
    <s v="Unchanged"/>
    <s v="Unchanged"/>
    <s v="Unchanged"/>
    <s v="Unchanged"/>
    <s v="Getting better"/>
    <s v="Getting worse"/>
    <s v="Unchanged"/>
    <m/>
    <m/>
    <m/>
    <n v="3.8333333333333335"/>
    <s v="Satisfied"/>
    <n v="4"/>
    <s v="Satisfied"/>
    <n v="3"/>
    <s v="Neutral"/>
    <n v="3.4"/>
    <s v="Satisfied"/>
    <n v="3.5"/>
    <s v="Satisfied"/>
    <m/>
    <m/>
    <m/>
    <m/>
    <m/>
  </r>
  <r>
    <s v="North Kolkata, Maidan "/>
    <x v="0"/>
    <n v="62"/>
    <s v="Male"/>
    <s v="Hindu"/>
    <s v="SC"/>
    <s v="More than 10 year"/>
    <x v="2"/>
    <s v="Secondary School"/>
    <n v="2"/>
    <s v="1-2.5 lakh"/>
    <s v="Yes"/>
    <s v="--"/>
    <n v="4"/>
    <n v="4"/>
    <n v="1"/>
    <n v="2"/>
    <n v="4"/>
    <n v="5"/>
    <n v="4"/>
    <n v="4"/>
    <n v="5"/>
    <n v="4"/>
    <n v="4"/>
    <n v="4"/>
    <n v="3"/>
    <n v="4"/>
    <n v="2"/>
    <n v="4"/>
    <n v="3"/>
    <n v="2"/>
    <n v="4"/>
    <n v="1"/>
    <n v="2"/>
    <n v="2"/>
    <n v="4"/>
    <n v="4"/>
    <n v="4"/>
    <n v="4"/>
    <s v="Unchanged"/>
    <s v="Unchanged"/>
    <s v="Unchanged"/>
    <s v="Getting better"/>
    <s v="Unchanged"/>
    <s v="Unchanged"/>
    <s v="Unchanged"/>
    <s v="Getting better"/>
    <s v="Getting better"/>
    <s v="Getting better"/>
    <s v="Getting worse"/>
    <s v="Unchanged"/>
    <s v="Water logging"/>
    <m/>
    <m/>
    <n v="3.3333333333333335"/>
    <s v="Neutral"/>
    <n v="4.166666666666667"/>
    <s v="Satisfied"/>
    <n v="3.2"/>
    <s v="Neutral"/>
    <n v="2.2000000000000002"/>
    <s v="Dissatisfied"/>
    <n v="4"/>
    <s v="Satisfied"/>
    <m/>
    <m/>
    <m/>
    <m/>
    <m/>
  </r>
  <r>
    <s v="North Kolkata, Maidan "/>
    <x v="0"/>
    <n v="45"/>
    <s v="Male"/>
    <s v="Hindu"/>
    <s v="General"/>
    <s v="More than 10 year"/>
    <x v="1"/>
    <s v="College Graduate"/>
    <n v="4"/>
    <s v="More than 5 lakh"/>
    <s v="Yes"/>
    <s v="--"/>
    <n v="4"/>
    <n v="4"/>
    <n v="4"/>
    <n v="4"/>
    <n v="3"/>
    <n v="5"/>
    <n v="4"/>
    <n v="4"/>
    <n v="4"/>
    <n v="4"/>
    <n v="3"/>
    <n v="4"/>
    <n v="3"/>
    <n v="5"/>
    <n v="5"/>
    <n v="3"/>
    <n v="5"/>
    <n v="2"/>
    <n v="2"/>
    <n v="4"/>
    <n v="2"/>
    <n v="3"/>
    <n v="2"/>
    <n v="2"/>
    <n v="2"/>
    <n v="1"/>
    <s v="Getting better"/>
    <s v="Getting better"/>
    <s v="Unchanged"/>
    <s v="Getting better"/>
    <s v="Getting better"/>
    <s v="Unchanged"/>
    <s v="Unchanged"/>
    <s v="Getting better"/>
    <s v="Getting worse"/>
    <s v="Getting better"/>
    <s v="Getting worse"/>
    <s v="Unchanged"/>
    <s v="Law &amp; order"/>
    <m/>
    <m/>
    <n v="4"/>
    <s v="Satisfied"/>
    <n v="3.8333333333333335"/>
    <s v="Satisfied"/>
    <n v="4.2"/>
    <s v="Very Satisfied"/>
    <n v="2.6"/>
    <s v="Neutral"/>
    <n v="1.75"/>
    <s v="Very Dissatisfied"/>
    <m/>
    <m/>
    <m/>
    <m/>
    <m/>
  </r>
  <r>
    <s v="North Kolkata, Kumortuli "/>
    <x v="0"/>
    <n v="54"/>
    <s v="Male"/>
    <s v="Hindu"/>
    <s v="General"/>
    <s v="More than 10 year"/>
    <x v="1"/>
    <s v="Primary School"/>
    <n v="2"/>
    <s v="1-2.5 lakh"/>
    <s v="Yes"/>
    <s v="--"/>
    <n v="4"/>
    <n v="5"/>
    <n v="4"/>
    <n v="4"/>
    <n v="4"/>
    <n v="5"/>
    <n v="4"/>
    <n v="5"/>
    <n v="4"/>
    <n v="4"/>
    <n v="3"/>
    <n v="4"/>
    <n v="4"/>
    <n v="4"/>
    <n v="3"/>
    <n v="3"/>
    <n v="4"/>
    <n v="2"/>
    <n v="3"/>
    <n v="4"/>
    <n v="4"/>
    <n v="3"/>
    <n v="4"/>
    <n v="4"/>
    <n v="3"/>
    <n v="4"/>
    <s v="Getting better"/>
    <s v="Getting better"/>
    <s v="Getting better"/>
    <s v="Getting better"/>
    <s v="Getting better"/>
    <s v="Getting better"/>
    <s v="Getting better"/>
    <s v="Unchanged"/>
    <s v="Getting better"/>
    <s v="Getting better"/>
    <s v="Unchanged"/>
    <s v="Unchanged"/>
    <m/>
    <m/>
    <m/>
    <n v="4.333333333333333"/>
    <s v="Very Satisfied"/>
    <n v="4"/>
    <s v="Satisfied"/>
    <n v="3.6"/>
    <s v="Satisfied"/>
    <n v="3.2"/>
    <s v="Neutral"/>
    <n v="3.75"/>
    <s v="Satisfied"/>
    <m/>
    <m/>
    <m/>
    <m/>
    <m/>
  </r>
  <r>
    <s v="North Kolkata, Kumortuli "/>
    <x v="0"/>
    <n v="66"/>
    <s v="Male"/>
    <s v="Hindu"/>
    <s v="General"/>
    <s v="More than 10 year"/>
    <x v="5"/>
    <s v="Primary School"/>
    <n v="8"/>
    <s v="1-2.5 lakh"/>
    <s v="Yes"/>
    <s v="--"/>
    <n v="2"/>
    <n v="4"/>
    <n v="3"/>
    <n v="4"/>
    <n v="3"/>
    <n v="5"/>
    <n v="2"/>
    <n v="4"/>
    <n v="2"/>
    <n v="4"/>
    <n v="3"/>
    <n v="4"/>
    <n v="4"/>
    <n v="4"/>
    <n v="3"/>
    <n v="4"/>
    <n v="4"/>
    <n v="3"/>
    <n v="4"/>
    <n v="5"/>
    <n v="4"/>
    <n v="3"/>
    <n v="1"/>
    <n v="1"/>
    <n v="1"/>
    <n v="1"/>
    <s v="Getting better"/>
    <s v="Getting better"/>
    <s v="Getting better"/>
    <s v="Getting better"/>
    <s v="Getting better"/>
    <s v="Unchanged"/>
    <s v="Unchanged"/>
    <s v="Getting better"/>
    <s v="Unchanged"/>
    <s v="Getting better"/>
    <s v="Getting worse"/>
    <s v="Unchanged"/>
    <s v="Corrupt political leaders"/>
    <m/>
    <m/>
    <n v="3.5"/>
    <s v="Satisfied"/>
    <n v="3.1666666666666665"/>
    <s v="Neutral"/>
    <n v="3.8"/>
    <s v="Satisfied"/>
    <n v="3.8"/>
    <s v="Satisfied"/>
    <n v="1"/>
    <s v="Very Dissatisfied"/>
    <m/>
    <m/>
    <m/>
    <m/>
    <m/>
  </r>
  <r>
    <s v="North Kolkata, Shobhabazar "/>
    <x v="0"/>
    <n v="49"/>
    <s v="Male"/>
    <s v="Hindu"/>
    <s v="SC"/>
    <s v="More than 10 year"/>
    <x v="2"/>
    <s v="Primary School"/>
    <n v="4"/>
    <s v="More than 5 lakh"/>
    <s v="Yes"/>
    <s v="--"/>
    <n v="3"/>
    <n v="4"/>
    <n v="4"/>
    <n v="4"/>
    <n v="5"/>
    <n v="5"/>
    <n v="4"/>
    <n v="4"/>
    <n v="4"/>
    <n v="4"/>
    <n v="5"/>
    <n v="4"/>
    <n v="4"/>
    <n v="5"/>
    <n v="2"/>
    <n v="4"/>
    <n v="4"/>
    <n v="4"/>
    <n v="4"/>
    <n v="3"/>
    <n v="3"/>
    <n v="2"/>
    <n v="4"/>
    <n v="4"/>
    <n v="2"/>
    <n v="4"/>
    <s v="Unchanged"/>
    <s v="Unchanged"/>
    <s v="Getting better"/>
    <s v="Getting better"/>
    <s v="Getting better"/>
    <s v="Getting better"/>
    <s v="Getting better"/>
    <s v="Getting worse"/>
    <s v="Getting worse"/>
    <s v="Getting better"/>
    <s v="Unchanged"/>
    <s v="Unchanged"/>
    <m/>
    <s v="Better roads and water supply"/>
    <m/>
    <n v="4.166666666666667"/>
    <s v="Satisfied"/>
    <n v="4.166666666666667"/>
    <s v="Satisfied"/>
    <n v="3.8"/>
    <s v="Satisfied"/>
    <n v="3.2"/>
    <s v="Neutral"/>
    <n v="3.5"/>
    <s v="Satisfied"/>
    <m/>
    <m/>
    <m/>
    <m/>
    <m/>
  </r>
  <r>
    <s v="South Kolkata, Behala "/>
    <x v="0"/>
    <n v="68"/>
    <s v="Male"/>
    <s v="Hindu"/>
    <s v="General"/>
    <s v="More than 10 year"/>
    <x v="1"/>
    <s v="College Graduate"/>
    <n v="7"/>
    <s v="1-2.5 lakh"/>
    <s v="Yes"/>
    <s v="--"/>
    <n v="4"/>
    <n v="4"/>
    <n v="2"/>
    <n v="3"/>
    <n v="4"/>
    <n v="5"/>
    <n v="2"/>
    <n v="3"/>
    <n v="3"/>
    <n v="3"/>
    <n v="2"/>
    <n v="3"/>
    <n v="3"/>
    <n v="2"/>
    <n v="1"/>
    <n v="3"/>
    <n v="5"/>
    <n v="2"/>
    <n v="2"/>
    <n v="2"/>
    <n v="1"/>
    <n v="2"/>
    <n v="4"/>
    <n v="2"/>
    <n v="2"/>
    <n v="2"/>
    <s v="Getting worse"/>
    <s v="Unchanged"/>
    <s v="Getting better"/>
    <s v="Getting better"/>
    <s v="Getting better"/>
    <s v="Getting better"/>
    <s v="Getting better"/>
    <s v="Getting worse"/>
    <s v="Unchanged"/>
    <s v="Getting better"/>
    <s v="Unchanged"/>
    <s v="Unchanged"/>
    <s v="Political matters"/>
    <s v="Road maintenance"/>
    <m/>
    <n v="3.6666666666666665"/>
    <s v="Satisfied"/>
    <n v="2.6666666666666665"/>
    <s v="Neutral"/>
    <n v="2.8"/>
    <s v="Neutral"/>
    <n v="1.8"/>
    <s v="Dissatisfied"/>
    <n v="2.5"/>
    <s v="Dissatisfied"/>
    <m/>
    <m/>
    <m/>
    <m/>
    <m/>
  </r>
  <r>
    <s v="North Kolkata, Kumortuli "/>
    <x v="0"/>
    <n v="46"/>
    <s v="Male"/>
    <s v="Hindu"/>
    <s v="General"/>
    <s v="More than 10 year"/>
    <x v="1"/>
    <s v="College Graduate"/>
    <n v="3"/>
    <s v="2.5-5 lakh"/>
    <s v="No"/>
    <s v="son"/>
    <n v="3"/>
    <n v="4"/>
    <n v="3"/>
    <n v="4"/>
    <n v="2"/>
    <n v="4"/>
    <n v="3"/>
    <n v="4"/>
    <n v="3"/>
    <n v="3"/>
    <n v="3"/>
    <n v="4"/>
    <n v="4"/>
    <n v="4"/>
    <n v="4"/>
    <n v="4"/>
    <n v="4"/>
    <n v="4"/>
    <n v="3"/>
    <n v="4"/>
    <n v="3"/>
    <n v="4"/>
    <n v="3"/>
    <n v="2"/>
    <n v="2"/>
    <n v="2"/>
    <s v="Getting better"/>
    <s v="Getting better"/>
    <s v="Getting better"/>
    <s v="Getting better"/>
    <s v="Unchanged"/>
    <s v="Unchanged"/>
    <s v="Unchanged"/>
    <s v="Getting better"/>
    <s v="Unchanged"/>
    <s v="Getting better"/>
    <s v="Unchanged"/>
    <s v="Unchanged"/>
    <m/>
    <m/>
    <m/>
    <n v="3.3333333333333335"/>
    <s v="Neutral"/>
    <n v="3.3333333333333335"/>
    <s v="Neutral"/>
    <n v="4"/>
    <s v="Satisfied"/>
    <n v="3.6"/>
    <s v="Satisfied"/>
    <n v="2.25"/>
    <s v="Dissatisfied"/>
    <m/>
    <m/>
    <m/>
    <m/>
    <m/>
  </r>
  <r>
    <s v="North Kolkata, Shobhabazar "/>
    <x v="0"/>
    <n v="55"/>
    <s v="Female"/>
    <s v="Hindu"/>
    <s v="SC"/>
    <s v="More than 10 year"/>
    <x v="3"/>
    <s v="Primary School"/>
    <n v="2"/>
    <s v="Less than 1 lakh"/>
    <s v="No"/>
    <s v="Wife"/>
    <n v="4"/>
    <n v="4"/>
    <n v="3"/>
    <n v="4"/>
    <n v="2"/>
    <n v="5"/>
    <n v="4"/>
    <n v="4"/>
    <n v="3"/>
    <n v="3"/>
    <n v="3"/>
    <n v="5"/>
    <n v="4"/>
    <n v="4"/>
    <n v="4"/>
    <n v="4"/>
    <n v="5"/>
    <n v="2"/>
    <n v="3"/>
    <n v="4"/>
    <n v="4"/>
    <n v="2"/>
    <n v="4"/>
    <n v="4"/>
    <n v="3"/>
    <n v="2"/>
    <s v="Unchanged"/>
    <s v="Unchanged"/>
    <s v="Getting better"/>
    <s v="Getting better"/>
    <s v="Unchanged"/>
    <s v="Unchanged"/>
    <s v="Unchanged"/>
    <s v="Getting better"/>
    <s v="Getting worse"/>
    <s v="Getting better"/>
    <s v="Getting worse"/>
    <s v="Unchanged"/>
    <s v="Drinking water supply"/>
    <m/>
    <m/>
    <n v="3.6666666666666665"/>
    <s v="Satisfied"/>
    <n v="3.6666666666666665"/>
    <s v="Satisfied"/>
    <n v="4.2"/>
    <s v="Very Satisfied"/>
    <n v="3"/>
    <s v="Neutral"/>
    <n v="3.25"/>
    <s v="Neutral"/>
    <m/>
    <m/>
    <m/>
    <m/>
    <m/>
  </r>
  <r>
    <s v="North Kolkata, Shobhabazar "/>
    <x v="0"/>
    <n v="35"/>
    <s v="Female"/>
    <s v="Hindu"/>
    <s v="SC"/>
    <s v="More than 10 year"/>
    <x v="3"/>
    <s v="Primary School"/>
    <n v="4"/>
    <s v="Less than 1 lakh"/>
    <s v="No"/>
    <s v="Wife"/>
    <n v="2"/>
    <n v="4"/>
    <n v="2"/>
    <n v="2"/>
    <n v="4"/>
    <n v="5"/>
    <n v="4"/>
    <n v="4"/>
    <n v="4"/>
    <n v="4"/>
    <n v="4"/>
    <n v="4"/>
    <n v="4"/>
    <n v="4"/>
    <n v="3"/>
    <n v="4"/>
    <n v="4"/>
    <n v="4"/>
    <n v="4"/>
    <n v="4"/>
    <n v="4"/>
    <n v="2"/>
    <n v="4"/>
    <n v="4"/>
    <n v="4"/>
    <n v="4"/>
    <s v="Getting better"/>
    <s v="Unchanged"/>
    <s v="Unchanged"/>
    <s v="Getting better"/>
    <s v="Getting better"/>
    <s v="Unchanged"/>
    <s v="Unchanged"/>
    <s v="Unchanged"/>
    <s v="Getting better"/>
    <s v="Getting better"/>
    <s v="Getting worse"/>
    <s v="Getting worse"/>
    <s v="Drinking water supply"/>
    <m/>
    <m/>
    <n v="3.1666666666666665"/>
    <s v="Neutral"/>
    <n v="4"/>
    <s v="Satisfied"/>
    <n v="3.8"/>
    <s v="Satisfied"/>
    <n v="3.6"/>
    <s v="Satisfied"/>
    <n v="4"/>
    <s v="Satisfied"/>
    <m/>
    <m/>
    <m/>
    <m/>
    <m/>
  </r>
  <r>
    <s v="North Kolkata, Shobhabazar "/>
    <x v="0"/>
    <n v="64"/>
    <s v="Male"/>
    <s v="Hindu"/>
    <s v="General"/>
    <s v="More than 10 year"/>
    <x v="4"/>
    <s v="Secondary School"/>
    <n v="3"/>
    <s v="2.5-5 lakh"/>
    <s v="Yes"/>
    <s v="--"/>
    <n v="2"/>
    <n v="4"/>
    <n v="2"/>
    <n v="4"/>
    <n v="2"/>
    <n v="5"/>
    <n v="4"/>
    <n v="4"/>
    <n v="4"/>
    <n v="4"/>
    <n v="4"/>
    <n v="3"/>
    <n v="4"/>
    <n v="4"/>
    <n v="2"/>
    <n v="2"/>
    <n v="3"/>
    <n v="4"/>
    <n v="4"/>
    <n v="4"/>
    <n v="4"/>
    <n v="4"/>
    <n v="4"/>
    <n v="4"/>
    <n v="4"/>
    <n v="4"/>
    <s v="Unchanged"/>
    <s v="Getting better"/>
    <s v="Getting better"/>
    <s v="Getting better"/>
    <s v="Getting better"/>
    <s v="Getting better"/>
    <s v="Getting better"/>
    <s v="Getting better"/>
    <s v="Getting worse"/>
    <s v="Getting better"/>
    <s v="Getting better"/>
    <s v="Getting better"/>
    <s v="Drinking water supply"/>
    <m/>
    <m/>
    <n v="3.1666666666666665"/>
    <s v="Neutral"/>
    <n v="3.8333333333333335"/>
    <s v="Satisfied"/>
    <n v="3"/>
    <s v="Neutral"/>
    <n v="4"/>
    <s v="Satisfied"/>
    <n v="4"/>
    <s v="Satisfied"/>
    <m/>
    <m/>
    <m/>
    <m/>
    <m/>
  </r>
  <r>
    <s v="North Kolkata, Kumortuli "/>
    <x v="0"/>
    <n v="56"/>
    <s v="Female"/>
    <s v="Hindu"/>
    <s v="General"/>
    <s v="More than 10 year"/>
    <x v="3"/>
    <s v="Postgraduate or Higher"/>
    <n v="3"/>
    <s v="Less than 1 lakh"/>
    <s v="Yes"/>
    <s v="--"/>
    <n v="4"/>
    <n v="1"/>
    <n v="2"/>
    <n v="4"/>
    <n v="4"/>
    <n v="5"/>
    <n v="2"/>
    <n v="3"/>
    <n v="3"/>
    <n v="3"/>
    <n v="3"/>
    <n v="2"/>
    <n v="2"/>
    <n v="4"/>
    <n v="3"/>
    <n v="3"/>
    <n v="4"/>
    <n v="2"/>
    <n v="3"/>
    <n v="4"/>
    <n v="2"/>
    <n v="2"/>
    <n v="3"/>
    <n v="4"/>
    <n v="4"/>
    <n v="4"/>
    <s v="Getting better"/>
    <s v="Getting better"/>
    <s v="Getting better"/>
    <s v="Getting better"/>
    <s v="Unchanged"/>
    <s v="Unchanged"/>
    <s v="Unchanged"/>
    <s v="Unchanged"/>
    <s v="Unchanged"/>
    <s v="Getting better"/>
    <s v="Unchanged"/>
    <s v="Unchanged"/>
    <s v="Lack of public toilets, urban planning"/>
    <m/>
    <m/>
    <n v="3.3333333333333335"/>
    <s v="Neutral"/>
    <n v="2.6666666666666665"/>
    <s v="Neutral"/>
    <n v="3.2"/>
    <s v="Neutral"/>
    <n v="2.6"/>
    <s v="Neutral"/>
    <n v="3.75"/>
    <s v="Satisfied"/>
    <m/>
    <m/>
    <m/>
    <m/>
    <m/>
  </r>
  <r>
    <s v="North Kolkata, Kumortuli "/>
    <x v="0"/>
    <n v="42"/>
    <s v="Male"/>
    <s v="Hindu"/>
    <s v="General"/>
    <s v="More than 10 year"/>
    <x v="2"/>
    <s v="Secondary School"/>
    <n v="4"/>
    <s v="2.5-5 lakh"/>
    <s v="No"/>
    <s v="son"/>
    <n v="4"/>
    <n v="2"/>
    <n v="2"/>
    <n v="2"/>
    <n v="2"/>
    <n v="4"/>
    <n v="2"/>
    <n v="2"/>
    <n v="2"/>
    <n v="2"/>
    <n v="2"/>
    <n v="2"/>
    <n v="3"/>
    <n v="3"/>
    <n v="2"/>
    <n v="2"/>
    <n v="2"/>
    <n v="2"/>
    <n v="2"/>
    <n v="1"/>
    <n v="2"/>
    <n v="1"/>
    <n v="1"/>
    <n v="1"/>
    <n v="1"/>
    <n v="1"/>
    <s v="Getting worse"/>
    <s v="Getting worse"/>
    <s v="Unchanged"/>
    <s v="Getting better"/>
    <s v="Getting worse"/>
    <s v="Getting worse"/>
    <s v="Getting worse"/>
    <s v="Getting worse"/>
    <s v="Getting worse"/>
    <s v="Getting better"/>
    <s v="Getting worse"/>
    <s v="Getting worse"/>
    <s v="Political matters"/>
    <m/>
    <m/>
    <n v="2.6666666666666665"/>
    <s v="Neutral"/>
    <n v="2"/>
    <s v="Dissatisfied"/>
    <n v="2.4"/>
    <s v="Dissatisfied"/>
    <n v="1.6"/>
    <s v="Very Dissatisfied"/>
    <n v="1"/>
    <s v="Very Dissatisfied"/>
    <m/>
    <m/>
    <m/>
    <m/>
    <m/>
  </r>
  <r>
    <s v="North Kolkata, Shobhabazar "/>
    <x v="0"/>
    <n v="30"/>
    <s v="Female"/>
    <s v="Hindu"/>
    <s v="SC"/>
    <s v="More than 10 year"/>
    <x v="1"/>
    <s v="Primary School"/>
    <n v="4"/>
    <s v="Less than 1 lakh"/>
    <s v="No"/>
    <s v="Daughter"/>
    <n v="4"/>
    <n v="5"/>
    <n v="4"/>
    <n v="4"/>
    <n v="5"/>
    <n v="5"/>
    <n v="4"/>
    <n v="4"/>
    <n v="4"/>
    <n v="4"/>
    <n v="3"/>
    <n v="4"/>
    <n v="4"/>
    <n v="4"/>
    <n v="3"/>
    <n v="4"/>
    <n v="4"/>
    <n v="3"/>
    <n v="4"/>
    <n v="4"/>
    <n v="4"/>
    <n v="4"/>
    <n v="4"/>
    <n v="4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Unchanged"/>
    <s v="Unchanged"/>
    <m/>
    <m/>
    <m/>
    <n v="4.5"/>
    <s v="Very Satisfied"/>
    <n v="3.8333333333333335"/>
    <s v="Satisfied"/>
    <n v="3.8"/>
    <s v="Satisfied"/>
    <n v="3.8"/>
    <s v="Satisfied"/>
    <n v="3.75"/>
    <s v="Satisfied"/>
    <m/>
    <m/>
    <m/>
    <m/>
    <m/>
  </r>
  <r>
    <s v="North Kolkata, Shobhabazar "/>
    <x v="0"/>
    <n v="35"/>
    <s v="Female"/>
    <s v="Hindu"/>
    <s v="SC"/>
    <s v="More than 10 year"/>
    <x v="1"/>
    <s v="Primary School"/>
    <n v="4"/>
    <s v="Less than 1 lakh"/>
    <s v="Yes"/>
    <s v="--"/>
    <n v="4"/>
    <n v="5"/>
    <n v="4"/>
    <n v="4"/>
    <n v="5"/>
    <n v="5"/>
    <n v="4"/>
    <n v="4"/>
    <n v="4"/>
    <n v="4"/>
    <n v="3"/>
    <n v="4"/>
    <n v="4"/>
    <n v="4"/>
    <n v="3"/>
    <n v="4"/>
    <n v="4"/>
    <n v="3"/>
    <n v="4"/>
    <n v="4"/>
    <n v="4"/>
    <n v="3"/>
    <n v="4"/>
    <n v="4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Unchanged"/>
    <s v="Unchanged"/>
    <m/>
    <m/>
    <m/>
    <n v="4.5"/>
    <s v="Very Satisfied"/>
    <n v="3.8333333333333335"/>
    <s v="Satisfied"/>
    <n v="3.8"/>
    <s v="Satisfied"/>
    <n v="3.6"/>
    <s v="Satisfied"/>
    <n v="3.75"/>
    <s v="Satisfied"/>
    <m/>
    <m/>
    <m/>
    <m/>
    <m/>
  </r>
  <r>
    <s v="North Kolkata, Shobhabazar "/>
    <x v="0"/>
    <n v="23"/>
    <s v="Male"/>
    <s v="Hindu"/>
    <s v="General"/>
    <s v="6-10 year"/>
    <x v="1"/>
    <s v="Secondary School"/>
    <n v="6"/>
    <s v="Less than 1 lakh"/>
    <s v="No"/>
    <s v="son"/>
    <n v="2"/>
    <n v="4"/>
    <n v="1"/>
    <n v="4"/>
    <n v="3"/>
    <n v="5"/>
    <n v="2"/>
    <n v="2"/>
    <n v="3"/>
    <n v="3"/>
    <n v="3"/>
    <n v="3"/>
    <n v="4"/>
    <n v="4"/>
    <n v="2"/>
    <n v="3"/>
    <n v="3"/>
    <n v="3"/>
    <n v="3"/>
    <n v="3"/>
    <n v="4"/>
    <n v="2"/>
    <n v="4"/>
    <n v="3"/>
    <n v="3"/>
    <n v="2"/>
    <s v="Getting better"/>
    <s v="Getting better"/>
    <s v="Getting better"/>
    <s v="Getting better"/>
    <s v="Unchanged"/>
    <s v="Getting better"/>
    <s v="Getting better"/>
    <s v="Unchanged"/>
    <s v="Getting worse"/>
    <s v="Getting better"/>
    <s v="Getting worse"/>
    <s v="Getting better"/>
    <m/>
    <m/>
    <m/>
    <n v="3.1666666666666665"/>
    <s v="Neutral"/>
    <n v="2.6666666666666665"/>
    <s v="Neutral"/>
    <n v="3.2"/>
    <s v="Neutral"/>
    <n v="3"/>
    <s v="Neutral"/>
    <n v="3"/>
    <s v="Neutral"/>
    <m/>
    <m/>
    <m/>
    <m/>
    <m/>
  </r>
  <r>
    <s v="North Kolkata Jorasanko "/>
    <x v="0"/>
    <n v="20"/>
    <s v="Male"/>
    <s v="Hindu"/>
    <s v="OBC"/>
    <s v="6-10 year"/>
    <x v="0"/>
    <s v="Secondary School"/>
    <n v="6"/>
    <s v="1-2.5 lakh"/>
    <s v="No"/>
    <s v="son"/>
    <n v="4"/>
    <n v="4"/>
    <n v="4"/>
    <n v="4"/>
    <n v="2"/>
    <n v="5"/>
    <n v="5"/>
    <n v="4"/>
    <n v="4"/>
    <n v="4"/>
    <n v="4"/>
    <n v="2"/>
    <n v="4"/>
    <n v="4"/>
    <n v="4"/>
    <n v="4"/>
    <n v="3"/>
    <n v="2"/>
    <n v="2"/>
    <n v="3"/>
    <n v="3"/>
    <n v="2"/>
    <n v="3"/>
    <n v="4"/>
    <n v="2"/>
    <n v="1"/>
    <s v="Getting worse"/>
    <s v="Unchanged"/>
    <s v="Getting better"/>
    <s v="Getting better"/>
    <s v="Getting better"/>
    <s v="Getting better"/>
    <s v="Getting better"/>
    <s v="Getting worse"/>
    <s v="Unchanged"/>
    <s v="Getting better"/>
    <s v="Getting worse"/>
    <s v="Unchanged"/>
    <s v="Road condition"/>
    <m/>
    <m/>
    <n v="3.8333333333333335"/>
    <s v="Satisfied"/>
    <n v="3.8333333333333335"/>
    <s v="Satisfied"/>
    <n v="3.8"/>
    <s v="Satisfied"/>
    <n v="2.4"/>
    <s v="Dissatisfied"/>
    <n v="2.5"/>
    <s v="Dissatisfied"/>
    <m/>
    <m/>
    <m/>
    <m/>
    <m/>
  </r>
  <r>
    <s v="North Kolkata, Shobhabazar  "/>
    <x v="0"/>
    <n v="12"/>
    <s v="Female"/>
    <s v="Hindu"/>
    <s v="General"/>
    <s v="More than 10 year"/>
    <x v="1"/>
    <s v="Primary School"/>
    <n v="7"/>
    <s v="Less than 1 lakh"/>
    <s v="No"/>
    <s v="Daughter"/>
    <n v="4"/>
    <n v="4"/>
    <n v="4"/>
    <n v="4"/>
    <n v="4"/>
    <n v="5"/>
    <n v="4"/>
    <n v="4"/>
    <n v="3"/>
    <n v="4"/>
    <n v="3"/>
    <n v="3"/>
    <n v="2"/>
    <n v="4"/>
    <n v="4"/>
    <n v="4"/>
    <n v="4"/>
    <n v="2"/>
    <n v="3"/>
    <n v="4"/>
    <n v="4"/>
    <n v="2"/>
    <n v="4"/>
    <n v="3"/>
    <n v="4"/>
    <n v="3"/>
    <s v="Getting better"/>
    <s v="Getting better"/>
    <s v="Getting better"/>
    <s v="Getting better"/>
    <s v="Getting better"/>
    <s v="Unchanged"/>
    <s v="Unchanged"/>
    <s v="Unchanged"/>
    <s v="Unchanged"/>
    <s v="Getting better"/>
    <s v="Getting worse"/>
    <s v="Getting better"/>
    <m/>
    <m/>
    <m/>
    <n v="4.166666666666667"/>
    <s v="Satisfied"/>
    <n v="3.5"/>
    <s v="Satisfied"/>
    <n v="3.6"/>
    <s v="Satisfied"/>
    <n v="3"/>
    <s v="Neutral"/>
    <n v="3.5"/>
    <s v="Satisfied"/>
    <m/>
    <m/>
    <m/>
    <m/>
    <m/>
  </r>
  <r>
    <s v="North Kolkata, Shobhabazar  "/>
    <x v="0"/>
    <n v="16"/>
    <s v="Female"/>
    <s v="Hindu"/>
    <s v="General"/>
    <s v="6-10 year"/>
    <x v="0"/>
    <s v="Primary School"/>
    <n v="7"/>
    <s v="Less than 1 lakh"/>
    <s v="No"/>
    <s v="Daughter"/>
    <n v="4"/>
    <n v="3"/>
    <n v="4"/>
    <n v="4"/>
    <n v="4"/>
    <n v="5"/>
    <n v="4"/>
    <n v="3"/>
    <n v="3"/>
    <n v="4"/>
    <n v="3"/>
    <n v="3"/>
    <n v="2"/>
    <n v="4"/>
    <n v="4"/>
    <n v="4"/>
    <n v="3"/>
    <n v="1"/>
    <n v="3"/>
    <n v="4"/>
    <n v="4"/>
    <n v="2"/>
    <n v="3"/>
    <n v="3"/>
    <n v="2"/>
    <n v="3"/>
    <s v="Getting better"/>
    <s v="Getting better"/>
    <s v="Getting better"/>
    <s v="Getting better"/>
    <s v="Unchanged"/>
    <s v="Getting better"/>
    <s v="Getting better"/>
    <s v="Unchanged"/>
    <s v="Unchanged"/>
    <s v="Getting better"/>
    <s v="Getting worse"/>
    <s v="Getting better"/>
    <m/>
    <m/>
    <m/>
    <n v="4"/>
    <s v="Satisfied"/>
    <n v="3.3333333333333335"/>
    <s v="Neutral"/>
    <n v="3.4"/>
    <s v="Satisfied"/>
    <n v="2.8"/>
    <s v="Neutral"/>
    <n v="2.75"/>
    <s v="Neutral"/>
    <m/>
    <m/>
    <m/>
    <m/>
    <m/>
  </r>
  <r>
    <s v="South Kolkata, Garia "/>
    <x v="0"/>
    <n v="63"/>
    <s v="Male"/>
    <s v="Hindu"/>
    <s v="General"/>
    <s v="More than 10 year"/>
    <x v="5"/>
    <s v="Secondary School"/>
    <n v="3"/>
    <s v="More than 5 lakh"/>
    <s v="Yes"/>
    <s v="--"/>
    <n v="4"/>
    <n v="3"/>
    <n v="3"/>
    <n v="4"/>
    <n v="4"/>
    <n v="4"/>
    <n v="3"/>
    <n v="2"/>
    <n v="3"/>
    <n v="4"/>
    <n v="2"/>
    <n v="2"/>
    <n v="5"/>
    <n v="4"/>
    <n v="4"/>
    <n v="2"/>
    <n v="2"/>
    <n v="3"/>
    <n v="4"/>
    <n v="4"/>
    <n v="3"/>
    <n v="2"/>
    <n v="4"/>
    <n v="4"/>
    <n v="3"/>
    <n v="4"/>
    <s v="Getting worse"/>
    <s v="Unchanged"/>
    <s v="Getting better"/>
    <s v="Getting better"/>
    <s v="Getting better"/>
    <s v="Getting better"/>
    <s v="Getting better"/>
    <s v="Unchanged"/>
    <s v="Getting worse"/>
    <s v="Getting better"/>
    <s v="Getting better"/>
    <s v="Getting better"/>
    <s v="Transport issue"/>
    <m/>
    <m/>
    <n v="3.6666666666666665"/>
    <s v="Satisfied"/>
    <n v="2.6666666666666665"/>
    <s v="Neutral"/>
    <n v="3.4"/>
    <s v="Satisfied"/>
    <n v="3.2"/>
    <s v="Neutral"/>
    <n v="3.75"/>
    <s v="Satisfied"/>
    <m/>
    <m/>
    <m/>
    <m/>
    <m/>
  </r>
  <r>
    <s v="North Kolkata, Rajabazar "/>
    <x v="0"/>
    <n v="62"/>
    <s v="Female"/>
    <s v="Hindu"/>
    <s v="General"/>
    <s v="More than 10 year"/>
    <x v="1"/>
    <s v="Primary School"/>
    <n v="2"/>
    <s v="Less than 1 lakh"/>
    <s v="No"/>
    <s v="Wife"/>
    <n v="2"/>
    <n v="4"/>
    <n v="2"/>
    <n v="4"/>
    <n v="4"/>
    <n v="5"/>
    <n v="2"/>
    <n v="4"/>
    <n v="2"/>
    <n v="4"/>
    <n v="4"/>
    <n v="5"/>
    <n v="2"/>
    <n v="4"/>
    <n v="4"/>
    <n v="3"/>
    <n v="2"/>
    <n v="1"/>
    <n v="2"/>
    <n v="2"/>
    <n v="2"/>
    <n v="2"/>
    <n v="3"/>
    <n v="4"/>
    <n v="4"/>
    <n v="2"/>
    <s v="Getting better"/>
    <s v="Getting better"/>
    <s v="Getting better"/>
    <s v="Getting better"/>
    <s v="Getting better"/>
    <s v="Unchanged"/>
    <s v="Unchanged"/>
    <s v="Getting better"/>
    <s v="Getting better"/>
    <s v="Getting better"/>
    <s v="Unchanged"/>
    <s v="Unchanged"/>
    <s v="Water logging issues"/>
    <m/>
    <m/>
    <n v="3.5"/>
    <s v="Satisfied"/>
    <n v="3.5"/>
    <s v="Satisfied"/>
    <n v="3"/>
    <s v="Neutral"/>
    <n v="1.8"/>
    <s v="Dissatisfied"/>
    <n v="3.25"/>
    <s v="Neutral"/>
    <m/>
    <m/>
    <m/>
    <m/>
    <m/>
  </r>
  <r>
    <s v="North Kolkata, Amherst Street"/>
    <x v="0"/>
    <n v="60"/>
    <s v="Male"/>
    <s v="Muslim"/>
    <s v="OBC"/>
    <s v="More than 10 year"/>
    <x v="1"/>
    <s v="Primary School"/>
    <n v="3"/>
    <s v="1-2.5 lakh"/>
    <s v="Yes"/>
    <s v="--"/>
    <n v="4"/>
    <n v="4"/>
    <n v="1"/>
    <n v="2"/>
    <n v="4"/>
    <n v="4"/>
    <n v="4"/>
    <n v="4"/>
    <n v="1"/>
    <n v="2"/>
    <n v="4"/>
    <n v="4"/>
    <n v="3"/>
    <n v="4"/>
    <n v="1"/>
    <n v="3"/>
    <n v="2"/>
    <n v="3"/>
    <n v="3"/>
    <n v="1"/>
    <n v="2"/>
    <n v="3"/>
    <n v="3"/>
    <n v="3"/>
    <n v="2"/>
    <n v="1"/>
    <s v="Unchanged"/>
    <s v="Getting worse"/>
    <s v="Unchanged"/>
    <s v="Getting better"/>
    <s v="Unchanged"/>
    <s v="Unchanged"/>
    <s v="Unchanged"/>
    <s v="Getting better"/>
    <s v="Unchanged"/>
    <s v="Getting better"/>
    <s v="Getting worse"/>
    <s v="Unchanged"/>
    <m/>
    <m/>
    <m/>
    <n v="3.1666666666666665"/>
    <s v="Neutral"/>
    <n v="3.1666666666666665"/>
    <s v="Neutral"/>
    <n v="2.6"/>
    <s v="Neutral"/>
    <n v="2.4"/>
    <s v="Dissatisfied"/>
    <n v="2.25"/>
    <s v="Dissatisfied"/>
    <m/>
    <m/>
    <m/>
    <m/>
    <m/>
  </r>
  <r>
    <s v="North Kolkata, Amherst Street"/>
    <x v="0"/>
    <n v="40"/>
    <s v="Male"/>
    <s v="Hindu"/>
    <s v="General"/>
    <s v="More than 10 year"/>
    <x v="1"/>
    <s v="Primary School"/>
    <n v="4"/>
    <s v="1-2.5 lakh"/>
    <s v="No"/>
    <s v="Brother"/>
    <n v="4"/>
    <n v="4"/>
    <n v="3"/>
    <n v="2"/>
    <n v="4"/>
    <n v="5"/>
    <n v="4"/>
    <n v="4"/>
    <n v="3"/>
    <n v="2"/>
    <n v="4"/>
    <n v="5"/>
    <n v="4"/>
    <n v="4"/>
    <n v="2"/>
    <n v="4"/>
    <n v="2"/>
    <n v="2"/>
    <n v="3"/>
    <n v="1"/>
    <n v="3"/>
    <n v="1"/>
    <n v="2"/>
    <n v="2"/>
    <n v="2"/>
    <n v="1"/>
    <s v="Getting worse"/>
    <s v="Unchanged"/>
    <s v="Getting better"/>
    <s v="Getting better"/>
    <s v="Unchanged"/>
    <s v="Getting worse"/>
    <s v="Getting worse"/>
    <s v="Getting worse"/>
    <s v="Getting worse"/>
    <s v="Getting better"/>
    <s v="Getting worse"/>
    <s v="Getting worse"/>
    <s v="Law &amp; order"/>
    <m/>
    <s v="Water logging issues"/>
    <n v="3.6666666666666665"/>
    <s v="Satisfied"/>
    <n v="3.6666666666666665"/>
    <s v="Satisfied"/>
    <n v="3.2"/>
    <s v="Neutral"/>
    <n v="2"/>
    <s v="Dissatisfied"/>
    <n v="1.75"/>
    <s v="Very Dissatisfied"/>
    <m/>
    <m/>
    <m/>
    <m/>
    <m/>
  </r>
  <r>
    <s v="North Kolkata, Rajabazar"/>
    <x v="0"/>
    <n v="22"/>
    <s v="Male"/>
    <s v="Muslim"/>
    <s v="OBC"/>
    <s v="6-10 year"/>
    <x v="0"/>
    <s v="Secondary School"/>
    <n v="5"/>
    <s v="More than 5 lakh"/>
    <s v="No"/>
    <s v="son"/>
    <n v="4"/>
    <n v="4"/>
    <n v="4"/>
    <n v="4"/>
    <n v="3"/>
    <n v="5"/>
    <n v="4"/>
    <n v="4"/>
    <n v="4"/>
    <n v="4"/>
    <n v="3"/>
    <n v="5"/>
    <n v="4"/>
    <n v="4"/>
    <n v="2"/>
    <n v="2"/>
    <n v="4"/>
    <n v="2"/>
    <n v="2"/>
    <n v="2"/>
    <n v="2"/>
    <n v="2"/>
    <n v="2"/>
    <n v="3"/>
    <n v="4"/>
    <n v="3"/>
    <s v="Getting better"/>
    <s v="Getting better"/>
    <s v="Getting better"/>
    <s v="Getting better"/>
    <s v="Getting better"/>
    <s v="Getting better"/>
    <s v="Getting better"/>
    <s v="Unchanged"/>
    <s v="Unchanged"/>
    <s v="Getting better"/>
    <s v="Getting better"/>
    <s v="Unchanged"/>
    <s v="Pollution issues"/>
    <s v="Green space"/>
    <s v="Drainage problem"/>
    <n v="4"/>
    <s v="Satisfied"/>
    <n v="4"/>
    <s v="Satisfied"/>
    <n v="3.2"/>
    <s v="Neutral"/>
    <n v="2"/>
    <s v="Dissatisfied"/>
    <n v="3"/>
    <s v="Neutral"/>
    <m/>
    <m/>
    <m/>
    <m/>
    <m/>
  </r>
  <r>
    <s v="North Kolkata, near Mg Road Metro Station"/>
    <x v="0"/>
    <n v="60"/>
    <s v="Female"/>
    <s v="Muslim"/>
    <s v="OBC"/>
    <s v="More than 10 year"/>
    <x v="1"/>
    <s v="Primary School"/>
    <n v="5"/>
    <s v="Less than 1 lakh"/>
    <s v="Yes"/>
    <s v="--"/>
    <n v="4"/>
    <n v="4"/>
    <n v="3"/>
    <n v="4"/>
    <n v="4"/>
    <n v="3"/>
    <n v="4"/>
    <n v="4"/>
    <n v="3"/>
    <n v="4"/>
    <n v="4"/>
    <n v="3"/>
    <n v="2"/>
    <n v="4"/>
    <n v="2"/>
    <n v="3"/>
    <n v="4"/>
    <n v="2"/>
    <n v="2"/>
    <n v="2"/>
    <n v="3"/>
    <n v="2"/>
    <n v="4"/>
    <n v="2"/>
    <n v="3"/>
    <n v="1"/>
    <s v="Unchanged"/>
    <s v="Unchanged"/>
    <s v="Getting better"/>
    <s v="Getting better"/>
    <s v="Getting better"/>
    <s v="Unchanged"/>
    <s v="Unchanged"/>
    <s v="Unchanged"/>
    <s v="Unchanged"/>
    <s v="Getting better"/>
    <s v="Unchanged"/>
    <s v="Unchanged"/>
    <m/>
    <m/>
    <m/>
    <n v="3.6666666666666665"/>
    <s v="Satisfied"/>
    <n v="3.6666666666666665"/>
    <s v="Satisfied"/>
    <n v="3"/>
    <s v="Neutral"/>
    <n v="2.2000000000000002"/>
    <s v="Dissatisfied"/>
    <n v="2.5"/>
    <s v="Dissatisfied"/>
    <m/>
    <m/>
    <m/>
    <m/>
    <m/>
  </r>
  <r>
    <s v="North Kolkata, Nakhoda Masjid"/>
    <x v="0"/>
    <n v="62"/>
    <s v="Male"/>
    <s v="Muslim"/>
    <s v="OBC"/>
    <s v="More than 10 year"/>
    <x v="1"/>
    <s v="Primary School"/>
    <n v="4"/>
    <s v="Less than 1 lakh"/>
    <s v="Yes"/>
    <s v="--"/>
    <n v="4"/>
    <n v="4"/>
    <n v="4"/>
    <n v="4"/>
    <n v="2"/>
    <n v="4"/>
    <n v="4"/>
    <n v="4"/>
    <n v="4"/>
    <n v="4"/>
    <n v="2"/>
    <n v="4"/>
    <n v="4"/>
    <n v="4"/>
    <n v="3"/>
    <n v="2"/>
    <n v="4"/>
    <n v="2"/>
    <n v="4"/>
    <n v="2"/>
    <n v="4"/>
    <n v="2"/>
    <n v="4"/>
    <n v="3"/>
    <m/>
    <n v="4"/>
    <s v="Getting worse"/>
    <s v="Getting better"/>
    <s v="Getting better"/>
    <s v="Getting better"/>
    <s v="Getting better"/>
    <s v="Unchanged"/>
    <s v="Unchanged"/>
    <s v="Unchanged"/>
    <s v="Unchanged"/>
    <s v="Getting better"/>
    <s v="Unchanged"/>
    <s v="Unchanged"/>
    <s v="Drugs &amp; alcohol addiction problems, law &amp; order"/>
    <m/>
    <m/>
    <n v="3.6666666666666665"/>
    <s v="Satisfied"/>
    <n v="3.6666666666666665"/>
    <s v="Satisfied"/>
    <n v="3.4"/>
    <s v="Satisfied"/>
    <n v="2.8"/>
    <s v="Neutral"/>
    <n v="3.6666666666666665"/>
    <s v="Satisfied"/>
    <m/>
    <m/>
    <m/>
    <m/>
    <m/>
  </r>
  <r>
    <s v="North Kolkata, near Mg Road Metro Station"/>
    <x v="0"/>
    <n v="33"/>
    <s v="Male"/>
    <s v="Muslim"/>
    <s v="OBC"/>
    <s v="More than 10 year"/>
    <x v="1"/>
    <s v="Primary School"/>
    <n v="5"/>
    <s v="Less than 1 lakh"/>
    <s v="No"/>
    <s v="son"/>
    <n v="4"/>
    <n v="4"/>
    <n v="4"/>
    <n v="5"/>
    <n v="4"/>
    <n v="5"/>
    <n v="4"/>
    <n v="4"/>
    <n v="4"/>
    <n v="5"/>
    <n v="4"/>
    <n v="5"/>
    <n v="5"/>
    <n v="5"/>
    <n v="1"/>
    <n v="3"/>
    <n v="5"/>
    <n v="2"/>
    <n v="4"/>
    <n v="1"/>
    <n v="5"/>
    <n v="2"/>
    <n v="4"/>
    <n v="4"/>
    <n v="5"/>
    <n v="2"/>
    <s v="Getting better"/>
    <s v="Getting better"/>
    <s v="Getting better"/>
    <s v="Getting better"/>
    <s v="Getting better"/>
    <s v="Unchanged"/>
    <s v="Unchanged"/>
    <s v="Unchanged"/>
    <s v="Unchanged"/>
    <s v="Getting better"/>
    <s v="Unchanged"/>
    <s v="Unchanged"/>
    <s v="Lack of proper urban planning, drainage problem"/>
    <s v="Recreational facilities"/>
    <m/>
    <n v="4.333333333333333"/>
    <s v="Very Satisfied"/>
    <n v="4.333333333333333"/>
    <s v="Very Satisfied"/>
    <n v="3.8"/>
    <s v="Satisfied"/>
    <n v="2.8"/>
    <s v="Neutral"/>
    <n v="3.75"/>
    <s v="Satisfied"/>
    <m/>
    <m/>
    <m/>
    <m/>
    <m/>
  </r>
  <r>
    <s v="North Kolkata, Marcus Lane"/>
    <x v="0"/>
    <n v="24"/>
    <s v="Female"/>
    <s v="Hindu"/>
    <s v="General"/>
    <s v="1-5 year"/>
    <x v="3"/>
    <s v="Secondary School"/>
    <n v="3"/>
    <s v="1-2.5 lakh"/>
    <s v="No"/>
    <s v="Wife"/>
    <n v="5"/>
    <n v="4"/>
    <n v="4"/>
    <n v="2"/>
    <n v="4"/>
    <n v="5"/>
    <n v="5"/>
    <n v="4"/>
    <n v="4"/>
    <n v="2"/>
    <n v="4"/>
    <n v="5"/>
    <n v="4"/>
    <n v="4"/>
    <n v="4"/>
    <n v="3"/>
    <n v="4"/>
    <n v="3"/>
    <n v="4"/>
    <n v="2"/>
    <n v="3"/>
    <n v="1"/>
    <n v="4"/>
    <n v="4"/>
    <n v="4"/>
    <n v="4"/>
    <s v="Getting better"/>
    <s v="Getting better"/>
    <s v="Getting better"/>
    <s v="Getting better"/>
    <s v="Unchanged"/>
    <s v="Unchanged"/>
    <s v="Unchanged"/>
    <s v="Getting better"/>
    <s v="Unchanged"/>
    <s v="Getting better"/>
    <s v="Getting better"/>
    <s v="Getting worse"/>
    <s v="Water logging issues"/>
    <m/>
    <m/>
    <n v="4"/>
    <s v="Satisfied"/>
    <n v="4"/>
    <s v="Satisfied"/>
    <n v="3.8"/>
    <s v="Satisfied"/>
    <n v="2.6"/>
    <s v="Neutral"/>
    <n v="4"/>
    <s v="Satisfied"/>
    <m/>
    <m/>
    <m/>
    <m/>
    <m/>
  </r>
  <r>
    <s v="North Kolkata, near Mg Road Metro Station"/>
    <x v="0"/>
    <n v="60"/>
    <s v="Male"/>
    <s v="Hindu"/>
    <s v="OBC"/>
    <s v="More than 10 year"/>
    <x v="3"/>
    <s v="Primary School"/>
    <n v="5"/>
    <s v="Less than 1 lakh"/>
    <s v="Yes"/>
    <s v="--"/>
    <n v="1"/>
    <n v="1"/>
    <n v="1"/>
    <n v="1"/>
    <n v="1"/>
    <n v="3"/>
    <n v="1"/>
    <n v="1"/>
    <n v="1"/>
    <n v="1"/>
    <n v="1"/>
    <n v="3"/>
    <n v="1"/>
    <n v="4"/>
    <n v="1"/>
    <n v="3"/>
    <n v="2"/>
    <n v="3"/>
    <n v="2"/>
    <n v="1"/>
    <n v="3"/>
    <n v="3"/>
    <n v="4"/>
    <n v="3"/>
    <n v="2"/>
    <n v="4"/>
    <s v="Getting worse"/>
    <s v="Getting worse"/>
    <s v="Getting worse"/>
    <s v="Getting better"/>
    <s v="Getting worse"/>
    <s v="Getting worse"/>
    <s v="Getting worse"/>
    <s v="Unchanged"/>
    <s v="Unchanged"/>
    <s v="Unchanged"/>
    <s v="Getting better"/>
    <s v="Unchanged"/>
    <s v="Bad urban planning and water logging issues"/>
    <m/>
    <s v="More public medical facilities"/>
    <n v="1.3333333333333333"/>
    <s v="Very Dissatisfied"/>
    <n v="1.3333333333333333"/>
    <s v="Very Dissatisfied"/>
    <n v="2.2000000000000002"/>
    <s v="Dissatisfied"/>
    <n v="2.4"/>
    <s v="Dissatisfied"/>
    <n v="3.25"/>
    <s v="Neutral"/>
    <m/>
    <m/>
    <m/>
    <m/>
    <m/>
  </r>
  <r>
    <s v="North Kolkata, near Mg Road Metro Station"/>
    <x v="0"/>
    <n v="56"/>
    <s v="Male"/>
    <s v="Muslim"/>
    <s v="OBC"/>
    <s v="More than 10 year"/>
    <x v="1"/>
    <s v="Primary School"/>
    <n v="5"/>
    <s v="Less than 1 lakh"/>
    <s v="Yes"/>
    <s v="--"/>
    <n v="4"/>
    <n v="4"/>
    <n v="5"/>
    <n v="3"/>
    <n v="4"/>
    <n v="4"/>
    <n v="4"/>
    <n v="4"/>
    <n v="5"/>
    <n v="3"/>
    <n v="4"/>
    <n v="4"/>
    <n v="2"/>
    <n v="4"/>
    <n v="2"/>
    <n v="3"/>
    <n v="4"/>
    <n v="2"/>
    <n v="3"/>
    <n v="1"/>
    <n v="3"/>
    <n v="1"/>
    <n v="3"/>
    <n v="4"/>
    <n v="3"/>
    <n v="2"/>
    <s v="Getting better"/>
    <s v="Unchanged"/>
    <s v="Getting better"/>
    <s v="Getting better"/>
    <s v="Unchanged"/>
    <s v="Getting worse"/>
    <s v="Getting worse"/>
    <s v="Unchanged"/>
    <s v="Getting worse"/>
    <s v="Getting better"/>
    <s v="Unchanged"/>
    <s v="Getting worse"/>
    <s v="Water logging issues &amp; issues due to bad urban planning"/>
    <s v="Recreational area"/>
    <m/>
    <n v="4"/>
    <s v="Satisfied"/>
    <n v="4"/>
    <s v="Satisfied"/>
    <n v="3"/>
    <s v="Neutral"/>
    <n v="2"/>
    <s v="Dissatisfied"/>
    <n v="3"/>
    <s v="Neutral"/>
    <m/>
    <m/>
    <m/>
    <m/>
    <m/>
  </r>
  <r>
    <s v="North Kolkata, Boubazar"/>
    <x v="0"/>
    <n v="29"/>
    <s v="Male"/>
    <s v="Hindu"/>
    <s v="General"/>
    <s v="More than 10 year"/>
    <x v="2"/>
    <s v="Postgraduate or Higher"/>
    <n v="4"/>
    <s v="More than 5 lakh"/>
    <s v="No"/>
    <s v="son"/>
    <n v="4"/>
    <n v="4"/>
    <n v="4"/>
    <n v="3"/>
    <n v="2"/>
    <n v="4"/>
    <n v="4"/>
    <n v="4"/>
    <n v="4"/>
    <n v="3"/>
    <n v="2"/>
    <n v="4"/>
    <n v="4"/>
    <n v="4"/>
    <n v="3"/>
    <n v="2"/>
    <n v="3"/>
    <n v="3"/>
    <n v="4"/>
    <n v="2"/>
    <n v="2"/>
    <n v="2"/>
    <n v="2"/>
    <n v="2"/>
    <n v="2"/>
    <n v="2"/>
    <s v="Getting better"/>
    <s v="Getting better"/>
    <s v="Unchanged"/>
    <s v="Getting better"/>
    <s v="Getting better"/>
    <s v="Getting better"/>
    <s v="Getting better"/>
    <s v="Unchanged"/>
    <s v="Unchanged"/>
    <s v="Getting better"/>
    <s v="Unchanged"/>
    <s v="Getting better"/>
    <s v="Water logging and over crowding issues"/>
    <s v="Hawker &amp; footpath management, transport management"/>
    <s v="More transparent complaint taking and resolution process"/>
    <n v="3.5"/>
    <s v="Satisfied"/>
    <n v="3.5"/>
    <s v="Satisfied"/>
    <n v="3.2"/>
    <s v="Neutral"/>
    <n v="2.6"/>
    <s v="Neutral"/>
    <n v="2"/>
    <s v="Dissatisfied"/>
    <m/>
    <m/>
    <m/>
    <m/>
    <m/>
  </r>
  <r>
    <s v="North Kolkata, College Street Market"/>
    <x v="0"/>
    <n v="38"/>
    <s v="Male"/>
    <s v="Hindu"/>
    <s v="OBC"/>
    <s v="More than 10 year"/>
    <x v="1"/>
    <s v="Primary School"/>
    <n v="7"/>
    <s v="2.5-5 lakh"/>
    <s v="Yes"/>
    <s v="--"/>
    <n v="4"/>
    <n v="4"/>
    <n v="4"/>
    <n v="4"/>
    <n v="4"/>
    <n v="5"/>
    <n v="4"/>
    <n v="4"/>
    <n v="4"/>
    <n v="4"/>
    <n v="4"/>
    <n v="5"/>
    <n v="4"/>
    <n v="4"/>
    <n v="2"/>
    <n v="2"/>
    <n v="4"/>
    <n v="2"/>
    <n v="2"/>
    <n v="4"/>
    <n v="4"/>
    <n v="2"/>
    <n v="1"/>
    <n v="1"/>
    <n v="1"/>
    <n v="1"/>
    <s v="Unchanged"/>
    <s v="Getting worse"/>
    <s v="Getting worse"/>
    <s v="Getting better"/>
    <s v="Getting worse"/>
    <s v="Getting worse"/>
    <s v="Getting worse"/>
    <s v="Getting worse"/>
    <s v="Unchanged"/>
    <s v="Getting better"/>
    <s v="Getting worse"/>
    <s v="Getting worse"/>
    <s v="Water logging issues"/>
    <m/>
    <s v="Public medical facilities"/>
    <n v="4.166666666666667"/>
    <s v="Satisfied"/>
    <n v="4.166666666666667"/>
    <s v="Satisfied"/>
    <n v="3.2"/>
    <s v="Neutral"/>
    <n v="2.8"/>
    <s v="Neutral"/>
    <n v="1"/>
    <s v="Very Dissatisfied"/>
    <m/>
    <m/>
    <m/>
    <m/>
    <m/>
  </r>
  <r>
    <s v="North Kolkata, Surja Sen Street"/>
    <x v="0"/>
    <n v="55"/>
    <s v="Male"/>
    <s v="Hindu"/>
    <s v="General"/>
    <s v="More than 10 year"/>
    <x v="1"/>
    <s v="Primary School"/>
    <n v="4"/>
    <s v="Less than 1 lakh"/>
    <s v="Yes"/>
    <s v="--"/>
    <n v="4"/>
    <n v="4"/>
    <n v="3"/>
    <n v="4"/>
    <n v="4"/>
    <n v="5"/>
    <n v="4"/>
    <n v="4"/>
    <n v="3"/>
    <n v="4"/>
    <n v="4"/>
    <n v="5"/>
    <n v="4"/>
    <n v="4"/>
    <n v="4"/>
    <n v="3"/>
    <n v="4"/>
    <n v="4"/>
    <n v="4"/>
    <n v="4"/>
    <n v="4"/>
    <n v="4"/>
    <n v="4"/>
    <n v="3"/>
    <n v="4"/>
    <n v="4"/>
    <s v="Getting better"/>
    <s v="Getting better"/>
    <s v="Getting better"/>
    <s v="Getting better"/>
    <s v="Unchanged"/>
    <s v="Unchanged"/>
    <s v="Unchanged"/>
    <s v="Getting better"/>
    <s v="Unchanged"/>
    <s v="Getting better"/>
    <s v="Unchanged"/>
    <s v="Unchanged"/>
    <m/>
    <m/>
    <m/>
    <n v="4"/>
    <s v="Satisfied"/>
    <n v="4"/>
    <s v="Satisfied"/>
    <n v="3.8"/>
    <s v="Satisfied"/>
    <n v="4"/>
    <s v="Satisfied"/>
    <n v="3.75"/>
    <s v="Satisfied"/>
    <m/>
    <m/>
    <m/>
    <m/>
    <m/>
  </r>
  <r>
    <s v="North Kolkata, College Square"/>
    <x v="0"/>
    <n v="51"/>
    <s v="Female"/>
    <s v="Hindu"/>
    <s v="General"/>
    <s v="More than 10 year"/>
    <x v="4"/>
    <s v="College Graduate"/>
    <n v="5"/>
    <s v="More than 5 lakh"/>
    <s v="Yes"/>
    <s v="Wife"/>
    <n v="5"/>
    <n v="5"/>
    <n v="4"/>
    <n v="3"/>
    <n v="2"/>
    <n v="5"/>
    <n v="5"/>
    <n v="5"/>
    <n v="4"/>
    <n v="3"/>
    <n v="2"/>
    <n v="5"/>
    <n v="4"/>
    <n v="4"/>
    <n v="3"/>
    <n v="2"/>
    <n v="5"/>
    <n v="2"/>
    <n v="4"/>
    <n v="2"/>
    <n v="2"/>
    <n v="4"/>
    <n v="4"/>
    <n v="4"/>
    <n v="4"/>
    <n v="4"/>
    <s v="Unchanged"/>
    <s v="Unchanged"/>
    <s v="Getting better"/>
    <s v="Getting better"/>
    <s v="Getting better"/>
    <s v="Getting better"/>
    <s v="Getting better"/>
    <s v="Getting better"/>
    <s v="Getting better"/>
    <s v="Getting better"/>
    <s v="Getting better"/>
    <s v="Unchanged"/>
    <s v="Footpath and hawker issues"/>
    <m/>
    <m/>
    <n v="4"/>
    <s v="Satisfied"/>
    <n v="4"/>
    <s v="Satisfied"/>
    <n v="3.6"/>
    <s v="Satisfied"/>
    <n v="2.8"/>
    <s v="Neutral"/>
    <n v="4"/>
    <s v="Satisfied"/>
    <m/>
    <m/>
    <m/>
    <m/>
    <m/>
  </r>
  <r>
    <s v="North Kolkata, Surja Sen Street"/>
    <x v="0"/>
    <n v="72"/>
    <s v="Male"/>
    <s v="Others"/>
    <s v="General"/>
    <s v="More than 10 year"/>
    <x v="5"/>
    <s v="Secondary School"/>
    <n v="5"/>
    <s v="More than 5 lakh"/>
    <s v="Yes"/>
    <s v="--"/>
    <n v="3"/>
    <n v="4"/>
    <n v="2"/>
    <n v="2"/>
    <n v="3"/>
    <n v="4"/>
    <n v="3"/>
    <n v="4"/>
    <n v="2"/>
    <n v="2"/>
    <n v="3"/>
    <n v="4"/>
    <n v="4"/>
    <n v="4"/>
    <n v="1"/>
    <n v="2"/>
    <n v="4"/>
    <n v="2"/>
    <n v="3"/>
    <n v="2"/>
    <n v="2"/>
    <n v="2"/>
    <n v="2"/>
    <n v="2"/>
    <n v="2"/>
    <n v="3"/>
    <s v="Getting worse"/>
    <s v="Unchanged"/>
    <s v="Getting better"/>
    <s v="Getting better"/>
    <s v="Getting better"/>
    <s v="Unchanged"/>
    <s v="Unchanged"/>
    <s v="Getting better"/>
    <s v="Unchanged"/>
    <s v="Getting better"/>
    <s v="Getting worse"/>
    <s v="Unchanged"/>
    <s v="Law &amp; order"/>
    <m/>
    <m/>
    <n v="3"/>
    <s v="Neutral"/>
    <n v="3"/>
    <s v="Neutral"/>
    <n v="3"/>
    <s v="Neutral"/>
    <n v="2.2000000000000002"/>
    <s v="Dissatisfied"/>
    <n v="2.25"/>
    <s v="Dissatisfied"/>
    <m/>
    <m/>
    <m/>
    <m/>
    <m/>
  </r>
  <r>
    <s v="North Kolkata, College Street Area"/>
    <x v="0"/>
    <n v="44"/>
    <s v="Male"/>
    <s v="Hindu"/>
    <s v="General"/>
    <s v="More than 10 year"/>
    <x v="1"/>
    <s v="Secondary School"/>
    <n v="4"/>
    <s v="More than 5 lakh"/>
    <s v="Yes"/>
    <s v="--"/>
    <n v="4"/>
    <n v="4"/>
    <n v="1"/>
    <n v="2"/>
    <n v="4"/>
    <n v="5"/>
    <n v="4"/>
    <n v="4"/>
    <n v="1"/>
    <n v="2"/>
    <n v="4"/>
    <n v="5"/>
    <n v="4"/>
    <n v="4"/>
    <n v="2"/>
    <n v="2"/>
    <n v="5"/>
    <n v="2"/>
    <n v="3"/>
    <n v="2"/>
    <n v="2"/>
    <n v="2"/>
    <n v="4"/>
    <n v="4"/>
    <n v="4"/>
    <n v="2"/>
    <s v="Getting worse"/>
    <s v="Getting worse"/>
    <s v="Unchanged"/>
    <s v="Getting better"/>
    <s v="Unchanged"/>
    <s v="Unchanged"/>
    <s v="Unchanged"/>
    <s v="Getting better"/>
    <s v="Unchanged"/>
    <s v="Getting better"/>
    <s v="Getting worse"/>
    <s v="Unchanged"/>
    <s v="Water logging issues, dengue &amp; malaria problem"/>
    <m/>
    <m/>
    <n v="3.3333333333333335"/>
    <s v="Neutral"/>
    <n v="3.3333333333333335"/>
    <s v="Neutral"/>
    <n v="3.4"/>
    <s v="Satisfied"/>
    <n v="2.2000000000000002"/>
    <s v="Dissatisfied"/>
    <n v="3.5"/>
    <s v="Satisfied"/>
    <m/>
    <m/>
    <m/>
    <m/>
    <m/>
  </r>
  <r>
    <s v="North Kolkata, College Square"/>
    <x v="0"/>
    <n v="54"/>
    <s v="Male"/>
    <s v="Hindu"/>
    <s v="General"/>
    <s v="More than 10 year"/>
    <x v="1"/>
    <s v="Secondary School"/>
    <n v="5"/>
    <s v="2.5-5 lakh"/>
    <s v="Yes"/>
    <s v="--"/>
    <n v="4"/>
    <n v="4"/>
    <n v="5"/>
    <n v="3"/>
    <n v="2"/>
    <n v="5"/>
    <n v="4"/>
    <n v="4"/>
    <n v="5"/>
    <n v="3"/>
    <n v="2"/>
    <n v="5"/>
    <n v="4"/>
    <n v="4"/>
    <n v="2"/>
    <n v="2"/>
    <n v="4"/>
    <n v="2"/>
    <n v="2"/>
    <n v="2"/>
    <n v="2"/>
    <n v="2"/>
    <n v="4"/>
    <n v="4"/>
    <n v="3"/>
    <n v="3"/>
    <s v="Unchanged"/>
    <s v="Unchanged"/>
    <s v="Unchanged"/>
    <s v="Getting better"/>
    <s v="Getting better"/>
    <s v="Unchanged"/>
    <s v="Unchanged"/>
    <s v="Unchanged"/>
    <s v="Unchanged"/>
    <s v="Getting better"/>
    <s v="Getting worse"/>
    <s v="Unchanged"/>
    <s v="Footpath and hawker issues"/>
    <m/>
    <m/>
    <n v="3.8333333333333335"/>
    <s v="Satisfied"/>
    <n v="3.8333333333333335"/>
    <s v="Satisfied"/>
    <n v="3.2"/>
    <s v="Neutral"/>
    <n v="2"/>
    <s v="Dissatisfied"/>
    <n v="3.5"/>
    <s v="Satisfied"/>
    <m/>
    <m/>
    <m/>
    <m/>
    <m/>
  </r>
  <r>
    <s v="North Kolkata, Surja Sen Street"/>
    <x v="0"/>
    <n v="65"/>
    <s v="Male"/>
    <s v="Hindu"/>
    <s v="General"/>
    <s v="More than 10 year"/>
    <x v="1"/>
    <s v="College Graduate"/>
    <n v="4"/>
    <s v="2.5-5 lakh"/>
    <s v="Yes"/>
    <s v="--"/>
    <n v="4"/>
    <n v="2"/>
    <n v="1"/>
    <n v="1"/>
    <n v="2"/>
    <n v="5"/>
    <n v="4"/>
    <n v="2"/>
    <n v="1"/>
    <n v="1"/>
    <n v="2"/>
    <n v="5"/>
    <n v="4"/>
    <n v="2"/>
    <n v="3"/>
    <n v="3"/>
    <n v="5"/>
    <n v="1"/>
    <n v="1"/>
    <n v="2"/>
    <n v="1"/>
    <n v="2"/>
    <n v="2"/>
    <n v="4"/>
    <n v="2"/>
    <n v="2"/>
    <s v="Unchanged"/>
    <s v="Unchanged"/>
    <s v="Getting worse"/>
    <s v="Getting better"/>
    <s v="Unchanged"/>
    <s v="Getting worse"/>
    <s v="Getting worse"/>
    <s v="Unchanged"/>
    <s v="Unchanged"/>
    <s v="Getting better"/>
    <s v="Getting worse"/>
    <s v="Getting worse"/>
    <s v="Footpath and hawker problem , problems due to one way traffic"/>
    <s v="Public toilet"/>
    <m/>
    <n v="2.5"/>
    <s v="Dissatisfied"/>
    <n v="2.5"/>
    <s v="Dissatisfied"/>
    <n v="3.4"/>
    <s v="Satisfied"/>
    <n v="1.4"/>
    <s v="Very Dissatisfied"/>
    <n v="2.5"/>
    <s v="Dissatisfied"/>
    <m/>
    <m/>
    <m/>
    <m/>
    <m/>
  </r>
  <r>
    <s v="South Kolkata, Garpha"/>
    <x v="0"/>
    <n v="25"/>
    <s v="Female"/>
    <s v="Hindu"/>
    <s v="General"/>
    <s v="6-10 year"/>
    <x v="0"/>
    <s v="Secondary School"/>
    <n v="3"/>
    <s v="1-2.5 lakh"/>
    <s v="No"/>
    <s v="Daughter"/>
    <n v="4"/>
    <n v="2"/>
    <n v="2"/>
    <n v="3"/>
    <n v="4"/>
    <n v="4"/>
    <n v="4"/>
    <n v="2"/>
    <n v="2"/>
    <n v="3"/>
    <n v="4"/>
    <n v="4"/>
    <n v="4"/>
    <n v="1"/>
    <n v="2"/>
    <n v="3"/>
    <n v="4"/>
    <n v="1"/>
    <n v="3"/>
    <n v="3"/>
    <n v="2"/>
    <n v="1"/>
    <n v="2"/>
    <n v="2"/>
    <n v="2"/>
    <n v="2"/>
    <s v="Unchanged"/>
    <s v="Getting worse"/>
    <s v="Unchanged"/>
    <s v="Getting better"/>
    <s v="Getting worse"/>
    <s v="Getting worse"/>
    <s v="Getting worse"/>
    <s v="Getting worse"/>
    <s v="Unchanged"/>
    <s v="Getting better"/>
    <s v="Getting worse"/>
    <s v="Getting worse"/>
    <s v="Road network"/>
    <s v="Public health service"/>
    <m/>
    <n v="3.1666666666666665"/>
    <s v="Neutral"/>
    <n v="3.1666666666666665"/>
    <s v="Neutral"/>
    <n v="2.8"/>
    <s v="Neutral"/>
    <n v="2"/>
    <s v="Dissatisfied"/>
    <n v="2"/>
    <s v="Dissatisfied"/>
    <m/>
    <m/>
    <m/>
    <m/>
    <m/>
  </r>
  <r>
    <s v="South Kolkata, Garpha"/>
    <x v="0"/>
    <n v="60"/>
    <s v="Female"/>
    <s v="Hindu"/>
    <s v="General"/>
    <s v="More than 10 year"/>
    <x v="3"/>
    <s v="College Graduate"/>
    <n v="2"/>
    <s v="2.5-5 lakh"/>
    <s v="Yes"/>
    <s v="--"/>
    <n v="4"/>
    <n v="3"/>
    <n v="2"/>
    <n v="4"/>
    <n v="4"/>
    <n v="5"/>
    <n v="4"/>
    <n v="3"/>
    <n v="2"/>
    <n v="4"/>
    <n v="4"/>
    <n v="5"/>
    <n v="4"/>
    <n v="2"/>
    <n v="3"/>
    <n v="3"/>
    <n v="4"/>
    <n v="2"/>
    <n v="4"/>
    <n v="3"/>
    <n v="3"/>
    <n v="2"/>
    <n v="4"/>
    <n v="4"/>
    <n v="4"/>
    <n v="4"/>
    <s v="Unchanged"/>
    <s v="Unchanged"/>
    <s v="Unchanged"/>
    <s v="Getting better"/>
    <s v="Getting better"/>
    <s v="Getting worse"/>
    <s v="Getting worse"/>
    <s v="Unchanged"/>
    <s v="Unchanged"/>
    <s v="Getting better"/>
    <s v="Getting worse"/>
    <s v="Getting worse"/>
    <s v="Road network"/>
    <s v="More public transportation service"/>
    <m/>
    <n v="3.6666666666666665"/>
    <s v="Satisfied"/>
    <n v="3.6666666666666665"/>
    <s v="Satisfied"/>
    <n v="3.2"/>
    <s v="Neutral"/>
    <n v="2.8"/>
    <s v="Neutral"/>
    <n v="4"/>
    <s v="Satisfied"/>
    <m/>
    <m/>
    <m/>
    <m/>
    <m/>
  </r>
  <r>
    <s v="Rathtala"/>
    <x v="1"/>
    <n v="27"/>
    <s v="Female"/>
    <s v="Hindu"/>
    <s v="General"/>
    <s v="1-5 year"/>
    <x v="3"/>
    <s v="College Graduate"/>
    <n v="3"/>
    <s v="More than 5 lakh"/>
    <s v="No"/>
    <s v="Daughter "/>
    <n v="4"/>
    <n v="2"/>
    <n v="1"/>
    <n v="1"/>
    <n v="1"/>
    <n v="4"/>
    <n v="5"/>
    <n v="1"/>
    <n v="1"/>
    <n v="3"/>
    <n v="3"/>
    <n v="3"/>
    <n v="1"/>
    <n v="5"/>
    <n v="4"/>
    <n v="4"/>
    <n v="4"/>
    <n v="2"/>
    <n v="2"/>
    <n v="1"/>
    <n v="1"/>
    <n v="3"/>
    <n v="2"/>
    <n v="4"/>
    <n v="3"/>
    <n v="3"/>
    <s v="Unchanged"/>
    <s v="Unchanged"/>
    <s v="Unchanged"/>
    <s v="Getting better"/>
    <s v="Getting better"/>
    <s v="Getting better"/>
    <s v="Unchanged"/>
    <s v="Unchanged"/>
    <s v="Unchanged"/>
    <s v="Unchanged"/>
    <s v="Unchanged"/>
    <s v="Unchanged"/>
    <s v="Worst water drainage system which should be better."/>
    <s v="Some recreation places."/>
    <m/>
    <n v="2.1666666666666665"/>
    <s v="Dissatisfied"/>
    <n v="2.6666666666666665"/>
    <s v="Neutral"/>
    <n v="3.6"/>
    <s v="Satisfied"/>
    <n v="1.8"/>
    <s v="Dissatisfied"/>
    <n v="3"/>
    <s v="Neutral"/>
    <m/>
    <m/>
    <m/>
    <m/>
    <m/>
  </r>
  <r>
    <s v="Rathtala"/>
    <x v="1"/>
    <n v="23"/>
    <s v="Female"/>
    <s v="Hindu"/>
    <s v="General"/>
    <s v="1-5 year"/>
    <x v="0"/>
    <s v="Postgraduate or Higher"/>
    <n v="4"/>
    <s v="1-2.5 lakh"/>
    <s v="No"/>
    <s v="Daughter "/>
    <n v="5"/>
    <n v="5"/>
    <n v="5"/>
    <n v="5"/>
    <n v="5"/>
    <n v="5"/>
    <n v="5"/>
    <n v="1"/>
    <n v="5"/>
    <n v="4"/>
    <n v="4"/>
    <n v="5"/>
    <n v="4"/>
    <n v="5"/>
    <n v="5"/>
    <n v="5"/>
    <n v="5"/>
    <n v="3"/>
    <n v="3"/>
    <n v="1"/>
    <n v="1"/>
    <n v="1"/>
    <n v="4"/>
    <n v="3"/>
    <n v="4"/>
    <n v="3"/>
    <s v="Unchanged"/>
    <s v="Getting better"/>
    <s v="Getting better"/>
    <s v="Unchanged"/>
    <s v="Unchanged"/>
    <s v="Getting better"/>
    <s v="Getting better"/>
    <s v="Unchanged"/>
    <s v="Getting better"/>
    <s v="Getting better"/>
    <s v="Unchanged"/>
    <s v="Getting better"/>
    <m/>
    <m/>
    <m/>
    <n v="5"/>
    <s v="Very Satisfied"/>
    <n v="4"/>
    <s v="Satisfied"/>
    <n v="4.8"/>
    <s v="Very Satisfied"/>
    <n v="1.8"/>
    <s v="Dissatisfied"/>
    <n v="3.5"/>
    <s v="Satisfied"/>
    <m/>
    <m/>
    <m/>
    <m/>
    <m/>
  </r>
  <r>
    <s v="Rathtala"/>
    <x v="1"/>
    <n v="23"/>
    <s v="Female"/>
    <s v="Hindu"/>
    <s v="General"/>
    <s v="1-5 year"/>
    <x v="0"/>
    <s v="College Graduate"/>
    <n v="3"/>
    <s v="More than 5 lakh"/>
    <s v="No"/>
    <s v="Daughter "/>
    <n v="5"/>
    <n v="2"/>
    <n v="3"/>
    <n v="3"/>
    <n v="3"/>
    <n v="5"/>
    <n v="4"/>
    <n v="1"/>
    <n v="3"/>
    <n v="4"/>
    <n v="3"/>
    <n v="3"/>
    <n v="1"/>
    <n v="5"/>
    <n v="4"/>
    <n v="2"/>
    <n v="4"/>
    <n v="3"/>
    <n v="1"/>
    <n v="1"/>
    <n v="1"/>
    <n v="2"/>
    <n v="3"/>
    <n v="3"/>
    <n v="3"/>
    <n v="3"/>
    <s v="Unchanged"/>
    <s v="Unchanged"/>
    <s v="Unchanged"/>
    <s v="Getting better"/>
    <s v="Getting better"/>
    <s v="Unchanged"/>
    <s v="Unchanged"/>
    <s v="Unchanged"/>
    <s v="Getting worse"/>
    <s v="Getting worse"/>
    <s v="Unchanged"/>
    <s v="Unchanged"/>
    <s v="Worst drainage system"/>
    <s v="Some parks or green recreations"/>
    <m/>
    <n v="3.5"/>
    <s v="Satisfied"/>
    <n v="3"/>
    <s v="Neutral"/>
    <n v="3.2"/>
    <s v="Neutral"/>
    <n v="1.6"/>
    <s v="Very Dissatisfied"/>
    <n v="3"/>
    <s v="Neutral"/>
    <m/>
    <m/>
    <m/>
    <m/>
    <m/>
  </r>
  <r>
    <s v="Rathtala"/>
    <x v="1"/>
    <n v="23"/>
    <s v="Female"/>
    <s v="Hindu"/>
    <s v="General"/>
    <s v="1-5 year"/>
    <x v="0"/>
    <s v="College Graduate"/>
    <n v="2"/>
    <s v="1-2.5 lakh"/>
    <s v="Yes"/>
    <s v="--"/>
    <n v="4"/>
    <n v="2"/>
    <n v="2"/>
    <n v="1"/>
    <n v="1"/>
    <n v="4"/>
    <n v="3"/>
    <n v="4"/>
    <n v="3"/>
    <n v="3"/>
    <n v="3"/>
    <n v="3"/>
    <n v="2"/>
    <n v="3"/>
    <n v="1"/>
    <n v="2"/>
    <n v="4"/>
    <n v="2"/>
    <n v="2"/>
    <n v="1"/>
    <n v="1"/>
    <n v="1"/>
    <n v="3"/>
    <n v="1"/>
    <n v="1"/>
    <n v="3"/>
    <s v="Unchanged"/>
    <s v="Getting worse"/>
    <s v="Getting worse"/>
    <s v="Unchanged"/>
    <s v="Unchanged"/>
    <s v="Getting better"/>
    <s v="Getting worse"/>
    <s v="Unchanged"/>
    <s v="Unchanged"/>
    <s v="Unchanged"/>
    <s v="Getting worse"/>
    <s v="Getting worse"/>
    <s v="Water logging during monsoon "/>
    <s v="Waste management and cleanliness "/>
    <m/>
    <n v="2.3333333333333335"/>
    <s v="Dissatisfied"/>
    <n v="3.1666666666666665"/>
    <s v="Neutral"/>
    <n v="2.4"/>
    <s v="Dissatisfied"/>
    <n v="1.4"/>
    <s v="Very Dissatisfied"/>
    <n v="2"/>
    <s v="Dissatisfied"/>
    <m/>
    <m/>
    <m/>
    <m/>
    <m/>
  </r>
  <r>
    <s v="Rathtala"/>
    <x v="1"/>
    <n v="23"/>
    <s v="Female"/>
    <s v="Hindu"/>
    <s v="General"/>
    <s v="1-5 year"/>
    <x v="0"/>
    <s v="College Graduate"/>
    <n v="6"/>
    <s v="Less than 1 lakh"/>
    <s v="No"/>
    <s v="Father"/>
    <n v="2"/>
    <n v="3"/>
    <n v="2"/>
    <n v="3"/>
    <n v="4"/>
    <n v="5"/>
    <n v="3"/>
    <n v="3"/>
    <n v="4"/>
    <n v="2"/>
    <n v="3"/>
    <n v="3"/>
    <n v="2"/>
    <n v="3"/>
    <n v="4"/>
    <n v="4"/>
    <n v="3"/>
    <n v="1"/>
    <n v="2"/>
    <n v="3"/>
    <n v="4"/>
    <n v="2"/>
    <n v="2"/>
    <n v="1"/>
    <n v="1"/>
    <n v="1"/>
    <s v="Getting worse"/>
    <s v="Unchanged"/>
    <s v="Getting worse"/>
    <s v="Getting better"/>
    <s v="Unchanged"/>
    <s v="Getting worse"/>
    <s v="Getting worse"/>
    <s v="Unchanged"/>
    <s v="Unchanged"/>
    <s v="Unchanged"/>
    <s v="Unchanged"/>
    <s v="Unchanged"/>
    <s v="I don't know"/>
    <m/>
    <s v="no"/>
    <n v="3.1666666666666665"/>
    <s v="Neutral"/>
    <n v="3"/>
    <s v="Neutral"/>
    <n v="3.2"/>
    <s v="Neutral"/>
    <n v="2.4"/>
    <s v="Dissatisfied"/>
    <n v="1.25"/>
    <s v="Very Dissatisfied"/>
    <m/>
    <m/>
    <m/>
    <m/>
    <m/>
  </r>
  <r>
    <s v="Rathtala"/>
    <x v="1"/>
    <n v="21"/>
    <s v="Female"/>
    <s v="Hindu"/>
    <s v="General"/>
    <s v="More than 10 year"/>
    <x v="0"/>
    <s v="Secondary School"/>
    <n v="4"/>
    <s v="More than 5 lakh"/>
    <s v="No"/>
    <s v="Father "/>
    <n v="5"/>
    <n v="3"/>
    <n v="3"/>
    <n v="2"/>
    <n v="1"/>
    <n v="1"/>
    <n v="1"/>
    <n v="2"/>
    <n v="3"/>
    <n v="4"/>
    <n v="2"/>
    <n v="1"/>
    <n v="1"/>
    <n v="5"/>
    <n v="2"/>
    <n v="3"/>
    <n v="3"/>
    <n v="1"/>
    <n v="1"/>
    <n v="1"/>
    <n v="1"/>
    <n v="1"/>
    <n v="3"/>
    <n v="1"/>
    <n v="1"/>
    <n v="1"/>
    <s v="Unchanged"/>
    <s v="Getting worse"/>
    <s v="Getting better"/>
    <s v="Unchanged"/>
    <s v="Getting better"/>
    <s v="Getting better"/>
    <s v="Unchanged"/>
    <s v="Unchanged"/>
    <s v="Unchanged"/>
    <s v="Unchanged"/>
    <s v="Unchanged"/>
    <s v="Getting worse"/>
    <s v="General safety of the public and pollution control."/>
    <s v="General beautification and arranged spaces for hawkers and better traffic and waste, water logging management. "/>
    <s v="Fining people who lack civic sense and make bad use of shared public spaces should be initiated."/>
    <n v="2.5"/>
    <s v="Dissatisfied"/>
    <n v="2.1666666666666665"/>
    <s v="Dissatisfied"/>
    <n v="2.8"/>
    <s v="Neutral"/>
    <n v="1"/>
    <s v="Very Dissatisfied"/>
    <n v="1.5"/>
    <s v="Very Dissatisfied"/>
    <m/>
    <m/>
    <m/>
    <m/>
    <m/>
  </r>
  <r>
    <s v="Dakshineswar "/>
    <x v="1"/>
    <n v="19"/>
    <s v="Female"/>
    <s v="Hindu"/>
    <s v="ST"/>
    <s v="1-5 year"/>
    <x v="0"/>
    <s v="Secondary School"/>
    <n v="3"/>
    <s v="2.5-5 lakh"/>
    <s v="Yes"/>
    <s v="--"/>
    <n v="3"/>
    <n v="2"/>
    <n v="2"/>
    <n v="1"/>
    <n v="1"/>
    <n v="4"/>
    <n v="2"/>
    <n v="3"/>
    <n v="3"/>
    <n v="3"/>
    <n v="3"/>
    <n v="2"/>
    <n v="1"/>
    <n v="3"/>
    <n v="1"/>
    <n v="1"/>
    <n v="4"/>
    <n v="1"/>
    <n v="1"/>
    <n v="1"/>
    <n v="1"/>
    <n v="1"/>
    <n v="3"/>
    <n v="1"/>
    <n v="3"/>
    <n v="3"/>
    <s v="Unchanged"/>
    <s v="Unchanged"/>
    <s v="Getting worse"/>
    <s v="Unchanged"/>
    <s v="Getting worse"/>
    <s v="Getting worse"/>
    <s v="Getting worse"/>
    <s v="Getting worse"/>
    <s v="Getting worse"/>
    <s v="Unchanged"/>
    <s v="Unchanged"/>
    <s v="Getting worse"/>
    <m/>
    <m/>
    <m/>
    <n v="2.1666666666666665"/>
    <s v="Dissatisfied"/>
    <n v="2.6666666666666665"/>
    <s v="Neutral"/>
    <n v="2"/>
    <s v="Dissatisfied"/>
    <n v="1"/>
    <s v="Very Dissatisfied"/>
    <n v="2.5"/>
    <s v="Dissatisfied"/>
    <m/>
    <m/>
    <m/>
    <m/>
    <m/>
  </r>
  <r>
    <s v="Dakshineswar "/>
    <x v="1"/>
    <n v="27"/>
    <s v="Male"/>
    <s v="Others"/>
    <s v="General"/>
    <s v="1-5 year"/>
    <x v="6"/>
    <s v="Postgraduate or Higher"/>
    <n v="3"/>
    <s v="More than 5 lakh"/>
    <s v="Yes"/>
    <s v="--"/>
    <n v="4"/>
    <n v="1"/>
    <n v="1"/>
    <n v="1"/>
    <n v="3"/>
    <n v="4"/>
    <n v="3"/>
    <n v="1"/>
    <n v="2"/>
    <n v="2"/>
    <n v="3"/>
    <n v="1"/>
    <n v="1"/>
    <n v="2"/>
    <n v="1"/>
    <n v="2"/>
    <n v="4"/>
    <n v="1"/>
    <n v="2"/>
    <n v="1"/>
    <n v="2"/>
    <n v="1"/>
    <n v="2"/>
    <n v="2"/>
    <n v="2"/>
    <n v="1"/>
    <s v="Unchanged"/>
    <s v="Unchanged"/>
    <s v="Getting worse"/>
    <s v="Getting better"/>
    <s v="Getting better"/>
    <s v="Getting worse"/>
    <s v="Getting worse"/>
    <s v="Unchanged"/>
    <s v="Getting worse"/>
    <s v="Getting better"/>
    <s v="Getting worse"/>
    <s v="Unchanged"/>
    <s v="Very poor drainage system"/>
    <s v="Doing planning work with the city"/>
    <s v="To be humane..."/>
    <n v="2.3333333333333335"/>
    <s v="Dissatisfied"/>
    <n v="2"/>
    <s v="Dissatisfied"/>
    <n v="2"/>
    <s v="Dissatisfied"/>
    <n v="1.4"/>
    <s v="Very Dissatisfied"/>
    <n v="1.75"/>
    <s v="Very Dissatisfied"/>
    <m/>
    <m/>
    <m/>
    <m/>
    <m/>
  </r>
  <r>
    <s v="Dakshineswar "/>
    <x v="1"/>
    <n v="23"/>
    <s v="Male"/>
    <s v="Hindu"/>
    <s v="SC"/>
    <s v="More than 10 year"/>
    <x v="0"/>
    <s v="Postgraduate or Higher"/>
    <n v="3"/>
    <s v="1-2.5 lakh"/>
    <s v="No"/>
    <s v="son"/>
    <n v="4"/>
    <n v="2"/>
    <n v="1"/>
    <n v="3"/>
    <n v="3"/>
    <n v="4"/>
    <n v="2"/>
    <n v="2"/>
    <n v="3"/>
    <n v="3"/>
    <n v="3"/>
    <n v="3"/>
    <n v="3"/>
    <n v="2"/>
    <n v="2"/>
    <n v="3"/>
    <n v="3"/>
    <n v="2"/>
    <n v="2"/>
    <n v="2"/>
    <n v="1"/>
    <n v="2"/>
    <n v="2"/>
    <n v="2"/>
    <n v="2"/>
    <n v="2"/>
    <s v="Unchanged"/>
    <s v="Unchanged"/>
    <s v="Unchanged"/>
    <s v="Unchanged"/>
    <s v="Unchanged"/>
    <s v="Unchanged"/>
    <s v="Unchanged"/>
    <s v="Unchanged"/>
    <s v="Unchanged"/>
    <s v="Unchanged"/>
    <s v="Unchanged"/>
    <s v="Unchanged"/>
    <s v="Waste management, water logging"/>
    <s v="Yet to think about"/>
    <s v="no"/>
    <n v="2.8333333333333335"/>
    <s v="Neutral"/>
    <n v="2.6666666666666665"/>
    <s v="Neutral"/>
    <n v="2.6"/>
    <s v="Neutral"/>
    <n v="1.8"/>
    <s v="Dissatisfied"/>
    <n v="2"/>
    <s v="Dissatisfied"/>
    <m/>
    <m/>
    <m/>
    <m/>
    <m/>
  </r>
  <r>
    <s v="Belgharia"/>
    <x v="1"/>
    <n v="26"/>
    <s v="Female"/>
    <s v="Hindu"/>
    <s v="General"/>
    <s v="1-5 year"/>
    <x v="6"/>
    <s v="Secondary School"/>
    <n v="3"/>
    <s v="2.5-5 lakh"/>
    <s v="Yes"/>
    <s v="--"/>
    <n v="2"/>
    <n v="2"/>
    <n v="2"/>
    <n v="2"/>
    <n v="2"/>
    <n v="2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s v="Getting worse"/>
    <s v="Getting worse"/>
    <s v="Getting worse"/>
    <s v="Getting better"/>
    <s v="Getting worse"/>
    <s v="Getting worse"/>
    <s v="Getting worse"/>
    <s v="Getting worse"/>
    <s v="Getting worse"/>
    <s v="Getting worse"/>
    <s v="Getting worse"/>
    <s v="Getting worse"/>
    <s v="Drainage system "/>
    <s v="Medical service"/>
    <s v="Water supply "/>
    <n v="2"/>
    <s v="Dissatisfied"/>
    <n v="1.3333333333333333"/>
    <s v="Very Dissatisfied"/>
    <n v="2"/>
    <s v="Dissatisfied"/>
    <n v="2"/>
    <s v="Dissatisfied"/>
    <n v="2"/>
    <s v="Dissatisfied"/>
    <m/>
    <m/>
    <m/>
    <m/>
    <m/>
  </r>
  <r>
    <s v="Belgharia"/>
    <x v="1"/>
    <n v="27"/>
    <s v="Male"/>
    <s v="Hindu"/>
    <s v="General"/>
    <s v="6-10 year"/>
    <x v="0"/>
    <s v="College Graduate"/>
    <n v="4"/>
    <s v="2.5-5 lakh"/>
    <s v="No"/>
    <s v=" Son"/>
    <n v="1"/>
    <n v="2"/>
    <n v="1"/>
    <n v="1"/>
    <n v="1"/>
    <n v="5"/>
    <n v="3"/>
    <n v="2"/>
    <n v="1"/>
    <n v="4"/>
    <n v="3"/>
    <n v="4"/>
    <n v="1"/>
    <n v="2"/>
    <n v="2"/>
    <n v="4"/>
    <n v="4"/>
    <n v="2"/>
    <n v="2"/>
    <n v="1"/>
    <n v="1"/>
    <n v="3"/>
    <n v="1"/>
    <n v="1"/>
    <n v="2"/>
    <n v="1"/>
    <s v="Getting better"/>
    <s v="Getting better"/>
    <s v="Getting better"/>
    <s v="Getting better"/>
    <s v="Getting worse"/>
    <s v="Getting worse"/>
    <s v="Getting worse"/>
    <s v="Unchanged"/>
    <s v="Unchanged"/>
    <s v="Getting better"/>
    <s v="Unchanged"/>
    <s v="Getting worse"/>
    <m/>
    <m/>
    <m/>
    <n v="1.8333333333333333"/>
    <s v="Dissatisfied"/>
    <n v="2.8333333333333335"/>
    <s v="Neutral"/>
    <n v="2.6"/>
    <s v="Neutral"/>
    <n v="1.8"/>
    <s v="Dissatisfied"/>
    <n v="1.25"/>
    <s v="Very Dissatisfied"/>
    <m/>
    <m/>
    <m/>
    <m/>
    <m/>
  </r>
  <r>
    <s v="Belgharia"/>
    <x v="1"/>
    <n v="73"/>
    <s v="Male"/>
    <s v="Hindu"/>
    <s v="General"/>
    <s v="More than 10 year"/>
    <x v="5"/>
    <s v="Secondary School"/>
    <n v="3"/>
    <s v="2.5-5 lakh"/>
    <s v="Yes"/>
    <s v="--"/>
    <n v="3"/>
    <n v="4"/>
    <n v="2"/>
    <n v="3"/>
    <n v="3"/>
    <n v="5"/>
    <n v="4"/>
    <n v="2"/>
    <n v="2"/>
    <n v="4"/>
    <n v="2"/>
    <n v="3"/>
    <n v="2"/>
    <n v="4"/>
    <n v="3"/>
    <n v="3"/>
    <n v="4"/>
    <n v="3"/>
    <n v="2"/>
    <n v="4"/>
    <n v="2"/>
    <n v="3"/>
    <n v="2"/>
    <n v="4"/>
    <n v="4"/>
    <n v="2"/>
    <s v="Unchanged"/>
    <s v="Unchanged"/>
    <s v="Getting better"/>
    <s v="Unchanged"/>
    <s v="Unchanged"/>
    <s v="Getting worse"/>
    <s v="Getting worse"/>
    <s v="Unchanged"/>
    <s v="Unchanged"/>
    <s v="Getting better"/>
    <s v="Unchanged"/>
    <s v="Unchanged"/>
    <m/>
    <m/>
    <m/>
    <n v="3.3333333333333335"/>
    <s v="Neutral"/>
    <n v="2.8333333333333335"/>
    <s v="Neutral"/>
    <n v="3.2"/>
    <s v="Neutral"/>
    <n v="2.8"/>
    <s v="Neutral"/>
    <n v="3"/>
    <s v="Neutral"/>
    <m/>
    <m/>
    <m/>
    <m/>
    <m/>
  </r>
  <r>
    <s v="Belgharia"/>
    <x v="1"/>
    <n v="22"/>
    <s v="Female"/>
    <s v="Hindu"/>
    <s v="General"/>
    <s v="More than 10 year"/>
    <x v="0"/>
    <s v="Secondary School"/>
    <n v="6"/>
    <s v="1-2.5 lakh"/>
    <s v="No"/>
    <s v="Daughter "/>
    <n v="4"/>
    <n v="4"/>
    <n v="2"/>
    <n v="4"/>
    <n v="2"/>
    <n v="5"/>
    <n v="4"/>
    <n v="4"/>
    <n v="2"/>
    <n v="4"/>
    <n v="3"/>
    <n v="2"/>
    <n v="2"/>
    <n v="4"/>
    <n v="3"/>
    <n v="3"/>
    <n v="4"/>
    <n v="2"/>
    <n v="2"/>
    <n v="4"/>
    <n v="2"/>
    <n v="2"/>
    <n v="2"/>
    <n v="1"/>
    <n v="2"/>
    <n v="2"/>
    <s v="Unchanged"/>
    <s v="Unchanged"/>
    <s v="Unchanged"/>
    <s v="Getting better"/>
    <s v="Unchanged"/>
    <s v="Getting worse"/>
    <s v="Getting worse"/>
    <s v="Getting worse"/>
    <s v="Getting worse"/>
    <s v="Getting better"/>
    <s v="Getting worse"/>
    <s v="Getting worse"/>
    <s v="Municipal official works"/>
    <m/>
    <m/>
    <n v="3.5"/>
    <s v="Satisfied"/>
    <n v="3.1666666666666665"/>
    <s v="Neutral"/>
    <n v="3.2"/>
    <s v="Neutral"/>
    <n v="2.4"/>
    <s v="Dissatisfied"/>
    <n v="1.75"/>
    <s v="Very Dissatisfied"/>
    <m/>
    <m/>
    <m/>
    <m/>
    <m/>
  </r>
  <r>
    <s v="Belgharia"/>
    <x v="1"/>
    <n v="58"/>
    <s v="Male"/>
    <s v="Hindu"/>
    <s v="General"/>
    <s v="More than 10 year"/>
    <x v="5"/>
    <s v="College Graduate"/>
    <n v="3"/>
    <s v="1-2.5 lakh"/>
    <s v="Yes"/>
    <s v="--"/>
    <n v="4"/>
    <n v="4"/>
    <n v="2"/>
    <n v="4"/>
    <n v="2"/>
    <n v="5"/>
    <n v="4"/>
    <n v="3"/>
    <n v="2"/>
    <n v="2"/>
    <n v="3"/>
    <n v="3"/>
    <n v="2"/>
    <n v="3"/>
    <n v="3"/>
    <n v="3"/>
    <n v="4"/>
    <n v="2"/>
    <n v="2"/>
    <n v="2"/>
    <n v="2"/>
    <n v="4"/>
    <n v="3"/>
    <n v="3"/>
    <n v="2"/>
    <n v="2"/>
    <s v="Unchanged"/>
    <s v="Unchanged"/>
    <s v="Unchanged"/>
    <s v="Getting better"/>
    <s v="Unchanged"/>
    <s v="Getting worse"/>
    <s v="Getting worse"/>
    <s v="Unchanged"/>
    <s v="Unchanged"/>
    <s v="Getting better"/>
    <s v="Getting worse"/>
    <s v="Unchanged"/>
    <m/>
    <m/>
    <m/>
    <n v="3.5"/>
    <s v="Satisfied"/>
    <n v="2.8333333333333335"/>
    <s v="Neutral"/>
    <n v="3"/>
    <s v="Neutral"/>
    <n v="2.4"/>
    <s v="Dissatisfied"/>
    <n v="2.5"/>
    <s v="Dissatisfied"/>
    <m/>
    <m/>
    <m/>
    <m/>
    <m/>
  </r>
  <r>
    <s v="Belgharia"/>
    <x v="1"/>
    <n v="66"/>
    <s v="Male"/>
    <s v="Hindu"/>
    <s v="General"/>
    <s v="More than 10 year"/>
    <x v="5"/>
    <s v="College Graduate"/>
    <n v="6"/>
    <s v="More than 5 lakh"/>
    <s v="Yes"/>
    <s v="--"/>
    <n v="4"/>
    <n v="5"/>
    <n v="2"/>
    <n v="3"/>
    <n v="4"/>
    <n v="5"/>
    <n v="2"/>
    <n v="3"/>
    <n v="3"/>
    <n v="4"/>
    <n v="4"/>
    <n v="3"/>
    <n v="2"/>
    <n v="3"/>
    <n v="4"/>
    <n v="4"/>
    <n v="4"/>
    <n v="4"/>
    <n v="2"/>
    <n v="4"/>
    <n v="2"/>
    <n v="4"/>
    <n v="4"/>
    <n v="4"/>
    <n v="4"/>
    <n v="4"/>
    <s v="Unchanged"/>
    <s v="Unchanged"/>
    <s v="Getting better"/>
    <s v="Getting better"/>
    <s v="Getting better"/>
    <s v="Unchanged"/>
    <s v="Unchanged"/>
    <s v="Getting better"/>
    <s v="Unchanged"/>
    <s v="Getting better"/>
    <s v="Getting worse"/>
    <s v="Unchanged"/>
    <s v="Public health service"/>
    <s v="Recreational place, parks &amp; greeneries"/>
    <m/>
    <n v="3.8333333333333335"/>
    <s v="Satisfied"/>
    <n v="3.1666666666666665"/>
    <s v="Neutral"/>
    <n v="3.4"/>
    <s v="Satisfied"/>
    <n v="3.2"/>
    <s v="Neutral"/>
    <n v="4"/>
    <s v="Satisfied"/>
    <m/>
    <m/>
    <m/>
    <m/>
    <m/>
  </r>
  <r>
    <s v="Belgharia"/>
    <x v="1"/>
    <n v="52"/>
    <s v="Male"/>
    <s v="Hindu"/>
    <s v="General"/>
    <s v="More than 10 year"/>
    <x v="5"/>
    <s v="College Graduate"/>
    <n v="7"/>
    <s v="2.5-5 lakh"/>
    <s v="Yes"/>
    <s v="--"/>
    <n v="3"/>
    <n v="2"/>
    <n v="2"/>
    <n v="1"/>
    <n v="2"/>
    <n v="4"/>
    <n v="2"/>
    <n v="2"/>
    <n v="3"/>
    <n v="2"/>
    <n v="2"/>
    <n v="3"/>
    <n v="2"/>
    <n v="2"/>
    <n v="2"/>
    <n v="3"/>
    <n v="2"/>
    <n v="2"/>
    <n v="2"/>
    <n v="2"/>
    <n v="2"/>
    <n v="4"/>
    <n v="2"/>
    <n v="2"/>
    <n v="2"/>
    <n v="2"/>
    <s v="Unchanged"/>
    <s v="Getting worse"/>
    <s v="Unchanged"/>
    <s v="Getting better"/>
    <s v="Unchanged"/>
    <s v="Getting worse"/>
    <s v="Getting worse"/>
    <s v="Unchanged"/>
    <s v="Unchanged"/>
    <s v="Getting better"/>
    <s v="Getting worse"/>
    <s v="Getting worse"/>
    <s v="Drainage problem, garbage collection issue, corruption &amp; other political issues"/>
    <m/>
    <m/>
    <n v="2.3333333333333335"/>
    <s v="Dissatisfied"/>
    <n v="2.3333333333333335"/>
    <s v="Dissatisfied"/>
    <n v="2.2000000000000002"/>
    <s v="Dissatisfied"/>
    <n v="2.4"/>
    <s v="Dissatisfied"/>
    <n v="2"/>
    <s v="Dissatisfied"/>
    <m/>
    <m/>
    <m/>
    <m/>
    <m/>
  </r>
  <r>
    <s v="Belgharia"/>
    <x v="1"/>
    <n v="65"/>
    <s v="Male"/>
    <s v="Hindu"/>
    <s v="General"/>
    <s v="More than 10 year"/>
    <x v="5"/>
    <s v="College Graduate"/>
    <n v="6"/>
    <s v="1-2.5 lakh"/>
    <s v="Yes"/>
    <s v="--"/>
    <n v="2"/>
    <n v="2"/>
    <n v="1"/>
    <n v="1"/>
    <n v="1"/>
    <n v="4"/>
    <n v="1"/>
    <n v="1"/>
    <n v="2"/>
    <n v="3"/>
    <n v="1"/>
    <n v="2"/>
    <n v="1"/>
    <n v="2"/>
    <n v="2"/>
    <n v="3"/>
    <n v="2"/>
    <n v="2"/>
    <n v="2"/>
    <n v="1"/>
    <n v="1"/>
    <n v="2"/>
    <n v="1"/>
    <n v="1"/>
    <n v="1"/>
    <n v="1"/>
    <s v="Getting worse"/>
    <s v="Unchanged"/>
    <s v="Getting better"/>
    <s v="Getting better"/>
    <s v="Getting worse"/>
    <s v="Getting worse"/>
    <s v="Getting worse"/>
    <s v="Getting worse"/>
    <s v="Getting worse"/>
    <s v="Getting better"/>
    <s v="Getting worse"/>
    <s v="Getting worse"/>
    <s v="Drainage problem, garbage issue, corruption and other political issues"/>
    <m/>
    <m/>
    <n v="1.8333333333333333"/>
    <s v="Dissatisfied"/>
    <n v="1.6666666666666667"/>
    <s v="Very Dissatisfied"/>
    <n v="2"/>
    <s v="Dissatisfied"/>
    <n v="1.6"/>
    <s v="Very Dissatisfied"/>
    <n v="1"/>
    <s v="Very Dissatisfied"/>
    <m/>
    <m/>
    <m/>
    <m/>
    <m/>
  </r>
  <r>
    <s v="Belgharia"/>
    <x v="1"/>
    <n v="72"/>
    <s v="Male"/>
    <s v="Hindu"/>
    <s v="General"/>
    <s v="More than 10 year"/>
    <x v="5"/>
    <s v="Secondary School"/>
    <n v="3"/>
    <s v="1-2.5 lakh"/>
    <s v="Yes"/>
    <s v="--"/>
    <n v="2"/>
    <n v="2"/>
    <n v="2"/>
    <n v="3"/>
    <n v="2"/>
    <n v="4"/>
    <n v="2"/>
    <n v="2"/>
    <n v="3"/>
    <n v="1"/>
    <n v="2"/>
    <n v="3"/>
    <n v="2"/>
    <n v="4"/>
    <n v="3"/>
    <n v="3"/>
    <n v="4"/>
    <n v="3"/>
    <n v="2"/>
    <n v="1"/>
    <n v="2"/>
    <n v="2"/>
    <n v="2"/>
    <n v="2"/>
    <n v="2"/>
    <n v="2"/>
    <s v="Getting worse"/>
    <s v="Getting worse"/>
    <s v="Unchanged"/>
    <s v="Getting better"/>
    <s v="Getting worse"/>
    <s v="Unchanged"/>
    <s v="Getting worse"/>
    <s v="Getting better"/>
    <s v="Unchanged"/>
    <s v="Getting better"/>
    <s v="Getting worse"/>
    <s v="Getting worse"/>
    <s v="Lack of public medical facilities"/>
    <m/>
    <m/>
    <n v="2.5"/>
    <s v="Dissatisfied"/>
    <n v="2.1666666666666665"/>
    <s v="Dissatisfied"/>
    <n v="3.2"/>
    <s v="Neutral"/>
    <n v="2"/>
    <s v="Dissatisfied"/>
    <n v="2"/>
    <s v="Dissatisfied"/>
    <m/>
    <m/>
    <m/>
    <m/>
    <m/>
  </r>
  <r>
    <s v="Belgharia"/>
    <x v="1"/>
    <n v="35"/>
    <s v="Female"/>
    <s v="Hindu"/>
    <s v="General"/>
    <s v="1-5 year"/>
    <x v="2"/>
    <s v="Secondary School"/>
    <n v="4"/>
    <s v="1-2.5 lakh"/>
    <s v="No"/>
    <s v="Wife"/>
    <n v="4"/>
    <n v="3"/>
    <n v="2"/>
    <n v="4"/>
    <n v="3"/>
    <n v="4"/>
    <n v="4"/>
    <n v="3"/>
    <n v="4"/>
    <n v="4"/>
    <n v="4"/>
    <n v="3"/>
    <n v="2"/>
    <n v="3"/>
    <n v="3"/>
    <n v="2"/>
    <n v="4"/>
    <n v="3"/>
    <n v="2"/>
    <n v="3"/>
    <n v="2"/>
    <n v="4"/>
    <n v="3"/>
    <n v="4"/>
    <n v="4"/>
    <n v="4"/>
    <s v="Unchanged"/>
    <s v="Unchanged"/>
    <s v="Getting better"/>
    <s v="Getting better"/>
    <s v="Unchanged"/>
    <s v="Unchanged"/>
    <s v="Unchanged"/>
    <s v="Getting better"/>
    <s v="Unchanged"/>
    <s v="Getting better"/>
    <s v="Unchanged"/>
    <s v="Unchanged"/>
    <s v="Public female toilet"/>
    <m/>
    <m/>
    <n v="3.3333333333333335"/>
    <s v="Neutral"/>
    <n v="3.6666666666666665"/>
    <s v="Satisfied"/>
    <n v="2.8"/>
    <s v="Neutral"/>
    <n v="2.8"/>
    <s v="Neutral"/>
    <n v="3.75"/>
    <s v="Satisfied"/>
    <m/>
    <m/>
    <m/>
    <m/>
    <m/>
  </r>
  <r>
    <s v="Belgharia"/>
    <x v="1"/>
    <n v="38"/>
    <s v="Female"/>
    <s v="Hindu"/>
    <s v="SC"/>
    <s v="More than 10 year"/>
    <x v="3"/>
    <s v="Primary School"/>
    <n v="4"/>
    <s v="Less than 1 lakh"/>
    <s v="No"/>
    <s v="Wife"/>
    <n v="4"/>
    <n v="1"/>
    <n v="2"/>
    <n v="4"/>
    <n v="1"/>
    <n v="4"/>
    <n v="4"/>
    <n v="1"/>
    <n v="2"/>
    <n v="2"/>
    <n v="2"/>
    <n v="3"/>
    <n v="2"/>
    <n v="3"/>
    <n v="3"/>
    <n v="3"/>
    <n v="4"/>
    <n v="3"/>
    <n v="2"/>
    <n v="2"/>
    <n v="2"/>
    <n v="2"/>
    <n v="2"/>
    <n v="2"/>
    <n v="1"/>
    <n v="2"/>
    <s v="Unchanged"/>
    <s v="Getting worse"/>
    <s v="Unchanged"/>
    <s v="Getting better"/>
    <s v="Getting worse"/>
    <s v="Getting worse"/>
    <s v="Getting worse"/>
    <s v="Getting worse"/>
    <s v="Getting worse"/>
    <s v="Getting better"/>
    <s v="Getting worse"/>
    <s v="Getting worse"/>
    <s v="Waterlogging problem, mosquito problem"/>
    <m/>
    <m/>
    <n v="2.6666666666666665"/>
    <s v="Neutral"/>
    <n v="2.3333333333333335"/>
    <s v="Dissatisfied"/>
    <n v="3"/>
    <s v="Neutral"/>
    <n v="2.2000000000000002"/>
    <s v="Dissatisfied"/>
    <n v="1.75"/>
    <s v="Very Dissatisfied"/>
    <m/>
    <m/>
    <m/>
    <m/>
    <m/>
  </r>
  <r>
    <s v="Belgharia"/>
    <x v="1"/>
    <n v="60"/>
    <s v="Male"/>
    <s v="Hindu"/>
    <s v="General"/>
    <s v="More than 10 year"/>
    <x v="1"/>
    <s v="Secondary School"/>
    <n v="3"/>
    <s v="1-2.5 lakh"/>
    <s v="Yes"/>
    <s v="--"/>
    <n v="4"/>
    <n v="4"/>
    <n v="2"/>
    <n v="3"/>
    <n v="2"/>
    <n v="5"/>
    <n v="3"/>
    <n v="4"/>
    <n v="4"/>
    <n v="2"/>
    <n v="3"/>
    <n v="4"/>
    <n v="4"/>
    <n v="3"/>
    <n v="2"/>
    <n v="4"/>
    <n v="3"/>
    <n v="2"/>
    <n v="2"/>
    <n v="2"/>
    <n v="2"/>
    <n v="4"/>
    <n v="2"/>
    <n v="2"/>
    <n v="2"/>
    <n v="2"/>
    <s v="Unchanged"/>
    <s v="Getting worse"/>
    <s v="Unchanged"/>
    <s v="Getting better"/>
    <s v="Getting worse"/>
    <s v="Getting worse"/>
    <s v="Getting worse"/>
    <s v="Unchanged"/>
    <s v="Unchanged"/>
    <s v="Getting better"/>
    <s v="Getting worse"/>
    <s v="Unchanged"/>
    <s v="Bad condition of road, drainage &amp; waterlogging problem"/>
    <m/>
    <m/>
    <n v="3.3333333333333335"/>
    <s v="Neutral"/>
    <n v="3.3333333333333335"/>
    <s v="Neutral"/>
    <n v="3.2"/>
    <s v="Neutral"/>
    <n v="2.4"/>
    <s v="Dissatisfied"/>
    <n v="2"/>
    <s v="Dissatisfied"/>
    <m/>
    <m/>
    <m/>
    <m/>
    <m/>
  </r>
  <r>
    <s v="Rathtala"/>
    <x v="1"/>
    <n v="30"/>
    <s v="Male"/>
    <s v="Hindu"/>
    <s v="General"/>
    <s v="More than 10 year"/>
    <x v="1"/>
    <s v="Primary School"/>
    <n v="6"/>
    <s v="Less than 1 lakh"/>
    <s v="Yes"/>
    <s v="--"/>
    <n v="2"/>
    <n v="2"/>
    <n v="1"/>
    <n v="1"/>
    <n v="3"/>
    <n v="5"/>
    <n v="1"/>
    <n v="2"/>
    <n v="4"/>
    <n v="4"/>
    <n v="3"/>
    <n v="4"/>
    <n v="2"/>
    <n v="5"/>
    <n v="3"/>
    <n v="3"/>
    <n v="2"/>
    <n v="2"/>
    <n v="2"/>
    <n v="2"/>
    <n v="2"/>
    <n v="2"/>
    <n v="4"/>
    <n v="4"/>
    <n v="3"/>
    <n v="3"/>
    <s v="Getting worse"/>
    <s v="Getting worse"/>
    <s v="Getting worse"/>
    <s v="Getting better"/>
    <s v="Unchanged"/>
    <s v="Unchanged"/>
    <s v="Unchanged"/>
    <s v="Getting better"/>
    <s v="Unchanged"/>
    <s v="Getting better"/>
    <s v="Getting worse"/>
    <s v="Unchanged"/>
    <s v="Drinking water problem. Flooding &amp;water logging issues"/>
    <m/>
    <m/>
    <n v="2.3333333333333335"/>
    <s v="Dissatisfied"/>
    <n v="3"/>
    <s v="Neutral"/>
    <n v="3"/>
    <s v="Neutral"/>
    <n v="2"/>
    <s v="Dissatisfied"/>
    <n v="3.5"/>
    <s v="Satisfied"/>
    <m/>
    <m/>
    <m/>
    <m/>
    <m/>
  </r>
  <r>
    <s v="Rathtala"/>
    <x v="1"/>
    <n v="45"/>
    <s v="Male"/>
    <s v="Hindu"/>
    <s v="General"/>
    <s v="More than 10 year"/>
    <x v="1"/>
    <s v="Primary School"/>
    <n v="6"/>
    <s v="1-2.5 lakh"/>
    <s v="Yes"/>
    <s v="--"/>
    <n v="2"/>
    <n v="2"/>
    <n v="1"/>
    <n v="1"/>
    <n v="4"/>
    <n v="5"/>
    <n v="1"/>
    <n v="2"/>
    <n v="4"/>
    <n v="4"/>
    <n v="3"/>
    <n v="4"/>
    <n v="2"/>
    <n v="5"/>
    <n v="3"/>
    <n v="3"/>
    <n v="2"/>
    <n v="2"/>
    <n v="2"/>
    <n v="2"/>
    <n v="2"/>
    <n v="2"/>
    <n v="4"/>
    <n v="3"/>
    <n v="4"/>
    <n v="3"/>
    <s v="Getting worse"/>
    <s v="Getting worse"/>
    <s v="Getting worse"/>
    <s v="Getting better"/>
    <s v="Unchanged"/>
    <s v="Unchanged"/>
    <s v="Unchanged"/>
    <s v="Getting better"/>
    <s v="Unchanged"/>
    <s v="Getting better"/>
    <s v="Getting worse"/>
    <s v="Unchanged"/>
    <s v="Drinking water problem, drainage and water logging issues"/>
    <m/>
    <m/>
    <n v="2.5"/>
    <s v="Dissatisfied"/>
    <n v="3"/>
    <s v="Neutral"/>
    <n v="3"/>
    <s v="Neutral"/>
    <n v="2"/>
    <s v="Dissatisfied"/>
    <n v="3.5"/>
    <s v="Satisfied"/>
    <m/>
    <m/>
    <m/>
    <m/>
    <m/>
  </r>
  <r>
    <s v="Dakshineswar "/>
    <x v="1"/>
    <n v="29"/>
    <s v="Female"/>
    <s v="Muslim"/>
    <s v="OBC"/>
    <s v="More than 10 year"/>
    <x v="4"/>
    <s v="Postgraduate or Higher"/>
    <n v="3"/>
    <s v="2.5-5 lakh"/>
    <s v="No"/>
    <s v=" Daughter"/>
    <n v="3"/>
    <n v="4"/>
    <n v="2"/>
    <n v="2"/>
    <n v="4"/>
    <n v="5"/>
    <n v="4"/>
    <n v="3"/>
    <n v="4"/>
    <n v="4"/>
    <n v="3"/>
    <n v="1"/>
    <n v="3"/>
    <n v="4"/>
    <n v="3"/>
    <n v="3"/>
    <n v="4"/>
    <n v="2"/>
    <n v="2"/>
    <n v="3"/>
    <n v="2"/>
    <n v="1"/>
    <n v="4"/>
    <n v="5"/>
    <n v="2"/>
    <n v="3"/>
    <s v="Getting worse"/>
    <s v="Getting worse"/>
    <s v="Getting better"/>
    <s v="Getting better"/>
    <s v="Unchanged"/>
    <s v="Unchanged"/>
    <s v="Unchanged"/>
    <s v="Getting worse"/>
    <s v="Unchanged"/>
    <s v="Getting better"/>
    <s v="Unchanged"/>
    <s v="Unchanged"/>
    <s v=" Plastic use, drainage issue"/>
    <s v=" More tree plantation , green space "/>
    <m/>
    <n v="3.3333333333333335"/>
    <s v="Neutral"/>
    <n v="3.1666666666666665"/>
    <s v="Neutral"/>
    <n v="3.4"/>
    <s v="Satisfied"/>
    <n v="2"/>
    <s v="Dissatisfied"/>
    <n v="3.5"/>
    <s v="Satisfied"/>
    <m/>
    <m/>
    <m/>
    <m/>
    <m/>
  </r>
  <r>
    <s v="Dakshineswar "/>
    <x v="1"/>
    <n v="67"/>
    <s v="Female"/>
    <s v="Hindu"/>
    <s v="General"/>
    <s v="More than 10 year"/>
    <x v="2"/>
    <s v="College Graduate"/>
    <n v="3"/>
    <s v="2.5-5 lakh"/>
    <s v="Yes"/>
    <s v="--"/>
    <n v="2"/>
    <n v="2"/>
    <n v="1"/>
    <n v="3"/>
    <n v="2"/>
    <n v="4"/>
    <n v="3"/>
    <n v="1"/>
    <n v="5"/>
    <n v="4"/>
    <n v="3"/>
    <n v="2"/>
    <n v="2"/>
    <n v="4"/>
    <n v="3"/>
    <n v="2"/>
    <n v="2"/>
    <n v="1"/>
    <n v="2"/>
    <n v="3"/>
    <n v="2"/>
    <n v="2"/>
    <n v="4"/>
    <n v="3"/>
    <n v="3"/>
    <n v="3"/>
    <s v="Unchanged"/>
    <s v="Unchanged"/>
    <s v="Getting better"/>
    <s v="Getting better"/>
    <s v="Unchanged"/>
    <s v="Unchanged"/>
    <s v="Unchanged"/>
    <s v="Getting worse"/>
    <s v="Getting worse"/>
    <s v="Getting better"/>
    <s v="Unchanged"/>
    <s v="Unchanged"/>
    <s v=" Waste management , drainage issue ,disease management ,carelessness about overall matters "/>
    <s v=" Tree plantation, plastic use reduction"/>
    <s v="Cleanliness"/>
    <n v="2.3333333333333335"/>
    <s v="Dissatisfied"/>
    <n v="3"/>
    <s v="Neutral"/>
    <n v="2.6"/>
    <s v="Neutral"/>
    <n v="2"/>
    <s v="Dissatisfied"/>
    <n v="3.25"/>
    <s v="Neutral"/>
    <m/>
    <m/>
    <m/>
    <m/>
    <m/>
  </r>
  <r>
    <s v="Dakshineswar "/>
    <x v="1"/>
    <n v="59"/>
    <s v="Male"/>
    <s v="Hindu"/>
    <s v="General"/>
    <s v="6-10 year"/>
    <x v="4"/>
    <s v="Postgraduate or Higher"/>
    <n v="3"/>
    <s v="More than 5 lakh"/>
    <s v="Yes"/>
    <s v="--"/>
    <n v="4"/>
    <n v="3"/>
    <n v="1"/>
    <n v="2"/>
    <n v="1"/>
    <n v="5"/>
    <n v="3"/>
    <n v="2"/>
    <n v="3"/>
    <n v="4"/>
    <n v="3"/>
    <n v="1"/>
    <n v="2"/>
    <n v="5"/>
    <n v="1"/>
    <n v="2"/>
    <n v="2"/>
    <n v="1"/>
    <n v="1"/>
    <n v="2"/>
    <n v="1"/>
    <n v="2"/>
    <n v="4"/>
    <n v="3"/>
    <n v="2"/>
    <n v="2"/>
    <s v="Getting worse"/>
    <s v="Unchanged"/>
    <s v="Getting better"/>
    <s v="Getting better"/>
    <s v="Unchanged"/>
    <s v="Unchanged"/>
    <s v="Unchanged"/>
    <s v="Getting worse"/>
    <s v="Getting worse"/>
    <s v="Getting better"/>
    <s v="Unchanged"/>
    <s v="Getting worse"/>
    <s v=" All over cleaning ,road improvement"/>
    <s v="Waste management , better drainage system"/>
    <s v=" Market development "/>
    <n v="2.6666666666666665"/>
    <s v="Neutral"/>
    <n v="2.6666666666666665"/>
    <s v="Neutral"/>
    <n v="2.4"/>
    <s v="Dissatisfied"/>
    <n v="1.4"/>
    <s v="Very Dissatisfied"/>
    <n v="2.75"/>
    <s v="Neutral"/>
    <m/>
    <m/>
    <m/>
    <m/>
    <m/>
  </r>
  <r>
    <s v="Dakshineswar "/>
    <x v="1"/>
    <n v="62"/>
    <s v="Male"/>
    <s v="Hindu"/>
    <s v="General"/>
    <s v="More than 10 year"/>
    <x v="1"/>
    <s v="College Graduate"/>
    <n v="2"/>
    <s v="2.5-5 lakh"/>
    <s v="Yes"/>
    <s v="--"/>
    <n v="3"/>
    <n v="4"/>
    <n v="2"/>
    <n v="2"/>
    <n v="2"/>
    <n v="4"/>
    <n v="2"/>
    <n v="2"/>
    <n v="4"/>
    <n v="4"/>
    <n v="3"/>
    <n v="2"/>
    <n v="2"/>
    <n v="2"/>
    <n v="4"/>
    <n v="2"/>
    <n v="4"/>
    <n v="2"/>
    <n v="3"/>
    <n v="2"/>
    <n v="4"/>
    <n v="2"/>
    <n v="3"/>
    <n v="3"/>
    <n v="2"/>
    <n v="3"/>
    <s v="Getting worse"/>
    <s v="Getting worse"/>
    <s v="Unchanged"/>
    <s v="Unchanged"/>
    <s v="Unchanged"/>
    <s v="Getting better"/>
    <s v="Getting better"/>
    <s v="Unchanged"/>
    <s v="Getting better"/>
    <s v="Getting better"/>
    <s v="Getting worse"/>
    <s v="Unchanged"/>
    <m/>
    <s v=" Issues regarding ULB's policies"/>
    <m/>
    <n v="2.8333333333333335"/>
    <s v="Neutral"/>
    <n v="2.8333333333333335"/>
    <s v="Neutral"/>
    <n v="2.8"/>
    <s v="Neutral"/>
    <n v="2.6"/>
    <s v="Neutral"/>
    <n v="2.75"/>
    <s v="Neutral"/>
    <m/>
    <m/>
    <m/>
    <m/>
    <m/>
  </r>
  <r>
    <s v="Dakshineswar "/>
    <x v="1"/>
    <n v="60"/>
    <s v="Male"/>
    <s v="Hindu"/>
    <s v="General"/>
    <s v="More than 10 year"/>
    <x v="6"/>
    <s v="Primary School"/>
    <n v="3"/>
    <s v="Less than 1 lakh"/>
    <s v="Yes"/>
    <s v="--"/>
    <n v="2"/>
    <n v="4"/>
    <n v="1"/>
    <n v="3"/>
    <n v="2"/>
    <n v="5"/>
    <n v="2"/>
    <n v="4"/>
    <n v="3"/>
    <n v="2"/>
    <n v="3"/>
    <n v="2"/>
    <n v="5"/>
    <n v="4"/>
    <n v="2"/>
    <n v="2"/>
    <n v="5"/>
    <n v="3"/>
    <n v="3"/>
    <n v="2"/>
    <n v="3"/>
    <n v="4"/>
    <n v="3"/>
    <n v="4"/>
    <n v="2"/>
    <n v="4"/>
    <s v="Getting worse"/>
    <s v="Unchanged"/>
    <s v="Getting worse"/>
    <s v="Unchanged"/>
    <s v="Getting worse"/>
    <s v="Unchanged"/>
    <s v="Getting worse"/>
    <s v="Unchanged"/>
    <s v="Getting worse"/>
    <s v="Getting better"/>
    <s v="Getting better"/>
    <s v="Unchanged"/>
    <s v=" Drinking water issue"/>
    <s v=" Healthcare, drainage system"/>
    <s v="Proper cleanliness of locality"/>
    <n v="2.8333333333333335"/>
    <s v="Neutral"/>
    <n v="2.6666666666666665"/>
    <s v="Neutral"/>
    <n v="3.6"/>
    <s v="Satisfied"/>
    <n v="3"/>
    <s v="Neutral"/>
    <n v="3.25"/>
    <s v="Neutral"/>
    <m/>
    <m/>
    <m/>
    <m/>
    <m/>
  </r>
  <r>
    <s v="Dakshineswar "/>
    <x v="1"/>
    <n v="27"/>
    <s v="Male"/>
    <s v="Hindu"/>
    <s v="General"/>
    <s v="More than 10 year"/>
    <x v="1"/>
    <s v="College Graduate"/>
    <n v="3"/>
    <s v="2.5-5 lakh"/>
    <s v="No"/>
    <s v="son"/>
    <n v="2"/>
    <n v="4"/>
    <n v="2"/>
    <n v="3"/>
    <n v="2"/>
    <n v="4"/>
    <n v="4"/>
    <n v="4"/>
    <n v="4"/>
    <n v="4"/>
    <n v="4"/>
    <n v="2"/>
    <n v="4"/>
    <n v="5"/>
    <n v="4"/>
    <n v="2"/>
    <n v="5"/>
    <n v="2"/>
    <n v="3"/>
    <n v="2"/>
    <n v="3"/>
    <n v="4"/>
    <n v="3"/>
    <n v="4"/>
    <n v="3"/>
    <n v="1"/>
    <s v="Getting better"/>
    <s v="Getting better"/>
    <s v="Getting better"/>
    <s v="Unchanged"/>
    <s v="Unchanged"/>
    <s v="Unchanged"/>
    <s v="Unchanged"/>
    <s v="Getting worse"/>
    <s v="Getting better"/>
    <s v="Getting better"/>
    <s v="Getting worse"/>
    <s v="Unchanged"/>
    <s v="  Disease management ,carelessness about overall matters "/>
    <s v="Waste management , drainage issue"/>
    <m/>
    <n v="2.8333333333333335"/>
    <s v="Neutral"/>
    <n v="3.6666666666666665"/>
    <s v="Satisfied"/>
    <n v="4"/>
    <s v="Satisfied"/>
    <n v="2.8"/>
    <s v="Neutral"/>
    <n v="2.75"/>
    <s v="Neutral"/>
    <m/>
    <m/>
    <m/>
    <m/>
    <m/>
  </r>
  <r>
    <s v="Dakshineswar "/>
    <x v="1"/>
    <n v="62"/>
    <s v="Female"/>
    <s v="Hindu"/>
    <s v="SC"/>
    <s v="More than 10 year"/>
    <x v="6"/>
    <s v="Primary School"/>
    <n v="6"/>
    <s v="1-2.5 lakh"/>
    <s v="Yes"/>
    <s v="--"/>
    <n v="2"/>
    <n v="2"/>
    <n v="3"/>
    <n v="2"/>
    <n v="2"/>
    <n v="3"/>
    <n v="2"/>
    <n v="1"/>
    <n v="3"/>
    <n v="4"/>
    <n v="2"/>
    <n v="3"/>
    <n v="4"/>
    <n v="4"/>
    <n v="3"/>
    <n v="3"/>
    <n v="4"/>
    <n v="3"/>
    <n v="2"/>
    <n v="2"/>
    <n v="3"/>
    <n v="2"/>
    <n v="2"/>
    <n v="2"/>
    <n v="4"/>
    <n v="2"/>
    <s v="Getting better"/>
    <s v="Unchanged"/>
    <s v="Getting worse"/>
    <s v="Getting better"/>
    <s v="Unchanged"/>
    <s v="Getting worse"/>
    <s v="Getting worse"/>
    <s v="Getting better"/>
    <s v="Getting better"/>
    <s v="Getting better"/>
    <s v="Unchanged"/>
    <s v="Unchanged"/>
    <s v=" Open drains, drinking water"/>
    <m/>
    <s v=" Algae in ponds"/>
    <n v="2.3333333333333335"/>
    <s v="Dissatisfied"/>
    <n v="2.5"/>
    <s v="Dissatisfied"/>
    <n v="3.6"/>
    <s v="Satisfied"/>
    <n v="2.4"/>
    <s v="Dissatisfied"/>
    <n v="2.5"/>
    <s v="Dissatisfied"/>
    <m/>
    <m/>
    <m/>
    <m/>
    <m/>
  </r>
  <r>
    <s v="Dakshineswar "/>
    <x v="1"/>
    <n v="65"/>
    <s v="Female"/>
    <s v="Hindu"/>
    <s v="General"/>
    <s v="More than 10 year"/>
    <x v="3"/>
    <s v="Primary School"/>
    <n v="2"/>
    <s v="More than 5 lakh"/>
    <s v="No"/>
    <s v="Wife"/>
    <n v="1"/>
    <n v="3"/>
    <n v="3"/>
    <n v="1"/>
    <n v="2"/>
    <n v="4"/>
    <n v="2"/>
    <n v="2"/>
    <n v="3"/>
    <n v="3"/>
    <n v="2"/>
    <n v="3"/>
    <n v="4"/>
    <n v="5"/>
    <n v="3"/>
    <n v="3"/>
    <n v="4"/>
    <n v="2"/>
    <n v="3"/>
    <n v="2"/>
    <n v="2"/>
    <n v="3"/>
    <n v="2"/>
    <n v="3"/>
    <n v="1"/>
    <n v="1"/>
    <s v="Getting better"/>
    <s v="Getting worse"/>
    <s v="Unchanged"/>
    <s v="Getting better"/>
    <s v="Getting worse"/>
    <s v="Unchanged"/>
    <s v="Unchanged"/>
    <s v="Getting worse"/>
    <s v="Unchanged"/>
    <s v="Getting better"/>
    <s v="Getting worse"/>
    <s v="Unchanged"/>
    <s v=" Road condition "/>
    <s v="Open drains"/>
    <s v=" Overall carelessness"/>
    <n v="2.3333333333333335"/>
    <s v="Dissatisfied"/>
    <n v="2.5"/>
    <s v="Dissatisfied"/>
    <n v="3.8"/>
    <s v="Satisfied"/>
    <n v="2.4"/>
    <s v="Dissatisfied"/>
    <n v="1.75"/>
    <s v="Very Dissatisfied"/>
    <m/>
    <m/>
    <m/>
    <m/>
    <m/>
  </r>
  <r>
    <s v="Dakshineswar "/>
    <x v="1"/>
    <n v="38"/>
    <s v="Female"/>
    <s v="Hindu"/>
    <s v="ST"/>
    <s v="More than 10 year"/>
    <x v="1"/>
    <s v="Secondary School"/>
    <n v="3"/>
    <s v="1-2.5 lakh"/>
    <s v="No"/>
    <s v=" Wife"/>
    <n v="4"/>
    <n v="5"/>
    <n v="3"/>
    <n v="4"/>
    <n v="3"/>
    <n v="5"/>
    <n v="3"/>
    <n v="4"/>
    <n v="4"/>
    <n v="3"/>
    <n v="3"/>
    <n v="3"/>
    <n v="2"/>
    <n v="5"/>
    <n v="4"/>
    <n v="4"/>
    <n v="2"/>
    <n v="2"/>
    <n v="2"/>
    <n v="3"/>
    <n v="2"/>
    <n v="2"/>
    <n v="4"/>
    <n v="4"/>
    <n v="3"/>
    <n v="5"/>
    <s v="Getting better"/>
    <s v="Getting worse"/>
    <s v="Unchanged"/>
    <s v="Getting better"/>
    <s v="Getting better"/>
    <s v="Getting better"/>
    <s v="Getting better"/>
    <s v="Getting worse"/>
    <s v="Getting better"/>
    <s v="Getting better"/>
    <s v="Getting worse"/>
    <s v="Getting better"/>
    <s v=" Market development, drainage issue"/>
    <s v="Need to add more traffic rules, street light issue"/>
    <s v="Development in urban area"/>
    <n v="4"/>
    <s v="Satisfied"/>
    <n v="3.3333333333333335"/>
    <s v="Neutral"/>
    <n v="3.4"/>
    <s v="Satisfied"/>
    <n v="2.2000000000000002"/>
    <s v="Dissatisfied"/>
    <n v="4"/>
    <s v="Satisfied"/>
    <m/>
    <m/>
    <m/>
    <m/>
    <m/>
  </r>
  <r>
    <s v="Dakshineswar "/>
    <x v="1"/>
    <n v="77"/>
    <s v="Male"/>
    <s v="Hindu"/>
    <s v="General"/>
    <s v="More than 10 year"/>
    <x v="5"/>
    <s v="Postgraduate or Higher"/>
    <n v="2"/>
    <s v="More than 5 lakh"/>
    <s v="Yes"/>
    <s v="--"/>
    <n v="4"/>
    <n v="3"/>
    <n v="2"/>
    <n v="2"/>
    <n v="2"/>
    <n v="5"/>
    <n v="3"/>
    <n v="3"/>
    <n v="4"/>
    <n v="4"/>
    <n v="2"/>
    <n v="2"/>
    <n v="4"/>
    <n v="5"/>
    <n v="2"/>
    <n v="2"/>
    <n v="4"/>
    <n v="2"/>
    <n v="3"/>
    <n v="2"/>
    <n v="2"/>
    <n v="3"/>
    <n v="4"/>
    <n v="4"/>
    <n v="3"/>
    <n v="4"/>
    <s v="Unchanged"/>
    <s v="Unchanged"/>
    <s v="Getting better"/>
    <s v="Getting better"/>
    <s v="Unchanged"/>
    <s v="Unchanged"/>
    <s v="Getting worse"/>
    <s v="Unchanged"/>
    <s v="Unchanged"/>
    <s v="Getting better"/>
    <s v="Getting worse"/>
    <s v="Getting better"/>
    <m/>
    <m/>
    <s v=" All over development"/>
    <n v="3"/>
    <s v="Neutral"/>
    <n v="3"/>
    <s v="Neutral"/>
    <n v="3.4"/>
    <s v="Satisfied"/>
    <n v="2.4"/>
    <s v="Dissatisfied"/>
    <n v="3.75"/>
    <s v="Satisfied"/>
    <m/>
    <m/>
    <m/>
    <m/>
    <m/>
  </r>
  <r>
    <s v="Ariadaha"/>
    <x v="1"/>
    <n v="40"/>
    <s v="Male"/>
    <s v="Muslim"/>
    <s v="OBC"/>
    <s v="More than 10 year"/>
    <x v="1"/>
    <s v="Secondary School"/>
    <n v="11"/>
    <s v="More than 5 lakh"/>
    <s v="No"/>
    <s v=" Son"/>
    <n v="2"/>
    <n v="2"/>
    <n v="1"/>
    <n v="2"/>
    <n v="3"/>
    <n v="5"/>
    <n v="4"/>
    <n v="1"/>
    <n v="4"/>
    <n v="4"/>
    <n v="3"/>
    <n v="3"/>
    <n v="2"/>
    <n v="4"/>
    <n v="2"/>
    <n v="3"/>
    <n v="4"/>
    <n v="2"/>
    <n v="2"/>
    <n v="3"/>
    <n v="2"/>
    <n v="3"/>
    <n v="2"/>
    <n v="2"/>
    <n v="2"/>
    <n v="2"/>
    <s v="Getting better"/>
    <s v="Getting better"/>
    <s v="Getting better"/>
    <s v="Getting better"/>
    <s v="Unchanged"/>
    <s v="Unchanged"/>
    <s v="Unchanged"/>
    <s v="Getting better"/>
    <s v="Unchanged"/>
    <s v="Getting better"/>
    <s v="Unchanged"/>
    <s v="Unchanged"/>
    <s v=" Hard to access general facilities"/>
    <s v="Open drains"/>
    <m/>
    <n v="2.5"/>
    <s v="Dissatisfied"/>
    <n v="3.1666666666666665"/>
    <s v="Neutral"/>
    <n v="3"/>
    <s v="Neutral"/>
    <n v="2.4"/>
    <s v="Dissatisfied"/>
    <n v="2"/>
    <s v="Dissatisfied"/>
    <m/>
    <m/>
    <m/>
    <m/>
    <m/>
  </r>
  <r>
    <s v="Ariadaha"/>
    <x v="1"/>
    <n v="59"/>
    <s v="Male"/>
    <s v="Hindu"/>
    <s v="General"/>
    <s v="More than 10 year"/>
    <x v="1"/>
    <s v="College Graduate"/>
    <n v="3"/>
    <s v="1-2.5 lakh"/>
    <s v="Yes"/>
    <s v="--"/>
    <n v="4"/>
    <n v="4"/>
    <n v="1"/>
    <n v="2"/>
    <n v="4"/>
    <n v="5"/>
    <n v="2"/>
    <n v="4"/>
    <n v="4"/>
    <n v="2"/>
    <n v="4"/>
    <n v="4"/>
    <n v="2"/>
    <n v="1"/>
    <n v="4"/>
    <n v="4"/>
    <n v="5"/>
    <n v="2"/>
    <n v="2"/>
    <n v="4"/>
    <n v="1"/>
    <n v="4"/>
    <n v="2"/>
    <n v="2"/>
    <n v="3"/>
    <n v="2"/>
    <s v="Getting worse"/>
    <s v="Getting worse"/>
    <s v="Getting worse"/>
    <s v="Getting better"/>
    <s v="Unchanged"/>
    <s v="Getting worse"/>
    <s v="Getting worse"/>
    <s v="Unchanged"/>
    <s v="Unchanged"/>
    <s v="Getting better"/>
    <s v="Getting better"/>
    <s v="Unchanged"/>
    <s v="Irregular cleaning of drains , drainage issue"/>
    <s v="Issue of public toilets"/>
    <m/>
    <n v="3.3333333333333335"/>
    <s v="Neutral"/>
    <n v="3.3333333333333335"/>
    <s v="Neutral"/>
    <n v="3.2"/>
    <s v="Neutral"/>
    <n v="2.6"/>
    <s v="Neutral"/>
    <n v="2.25"/>
    <s v="Dissatisfied"/>
    <m/>
    <m/>
    <m/>
    <m/>
    <m/>
  </r>
  <r>
    <s v="Ariadaha"/>
    <x v="1"/>
    <n v="41"/>
    <s v="Male"/>
    <s v="Hindu"/>
    <s v="SC"/>
    <s v="6-10 year"/>
    <x v="1"/>
    <s v="Primary School"/>
    <n v="1"/>
    <s v="1-2.5 lakh"/>
    <s v="Yes"/>
    <s v="--"/>
    <n v="4"/>
    <n v="4"/>
    <n v="3"/>
    <n v="2"/>
    <n v="2"/>
    <n v="5"/>
    <n v="4"/>
    <n v="4"/>
    <n v="5"/>
    <n v="3"/>
    <n v="3"/>
    <n v="2"/>
    <n v="3"/>
    <n v="5"/>
    <n v="4"/>
    <n v="2"/>
    <n v="5"/>
    <n v="3"/>
    <n v="3"/>
    <n v="2"/>
    <n v="4"/>
    <n v="4"/>
    <n v="3"/>
    <n v="2"/>
    <n v="4"/>
    <n v="2"/>
    <s v="Getting better"/>
    <s v="Getting worse"/>
    <s v="Getting better"/>
    <s v="Getting better"/>
    <s v="Getting better"/>
    <s v="Getting better"/>
    <s v="Getting better"/>
    <s v="Unchanged"/>
    <s v="Unchanged"/>
    <s v="Getting better"/>
    <s v="Getting worse"/>
    <s v="Getting worse"/>
    <s v="Drinking water issue, ration"/>
    <m/>
    <s v="Road condition , mosquito spray"/>
    <n v="3.3333333333333335"/>
    <s v="Neutral"/>
    <n v="3.5"/>
    <s v="Satisfied"/>
    <n v="3.8"/>
    <s v="Satisfied"/>
    <n v="3.2"/>
    <s v="Neutral"/>
    <n v="2.75"/>
    <s v="Neutral"/>
    <m/>
    <m/>
    <m/>
    <m/>
    <m/>
  </r>
  <r>
    <s v="Ariadaha"/>
    <x v="1"/>
    <n v="38"/>
    <s v="Male"/>
    <s v="Hindu"/>
    <s v="General"/>
    <s v="More than 10 year"/>
    <x v="1"/>
    <s v="College Graduate"/>
    <n v="5"/>
    <s v="1-2.5 lakh"/>
    <s v="No"/>
    <s v=" Son"/>
    <n v="5"/>
    <n v="5"/>
    <n v="1"/>
    <n v="1"/>
    <n v="1"/>
    <n v="5"/>
    <n v="2"/>
    <n v="3"/>
    <n v="5"/>
    <n v="4"/>
    <n v="3"/>
    <n v="1"/>
    <n v="1"/>
    <n v="4"/>
    <n v="3"/>
    <n v="2"/>
    <n v="2"/>
    <n v="1"/>
    <n v="1"/>
    <n v="1"/>
    <n v="2"/>
    <n v="3"/>
    <n v="3"/>
    <n v="4"/>
    <n v="1"/>
    <n v="1"/>
    <s v="Getting worse"/>
    <s v="Unchanged"/>
    <s v="Getting better"/>
    <s v="Getting better"/>
    <s v="Getting better"/>
    <s v="Getting worse"/>
    <s v="Getting worse"/>
    <s v="Getting worse"/>
    <s v="Unchanged"/>
    <s v="Getting better"/>
    <s v="Unchanged"/>
    <s v="Unchanged"/>
    <s v="Overall improvement"/>
    <s v=" Healthcare, drainage system"/>
    <m/>
    <n v="3"/>
    <s v="Neutral"/>
    <n v="3"/>
    <s v="Neutral"/>
    <n v="2.4"/>
    <s v="Dissatisfied"/>
    <n v="1.6"/>
    <s v="Very Dissatisfied"/>
    <n v="2.25"/>
    <s v="Dissatisfied"/>
    <m/>
    <m/>
    <m/>
    <m/>
    <m/>
  </r>
  <r>
    <s v="Ariadaha"/>
    <x v="1"/>
    <n v="52"/>
    <s v="Male"/>
    <s v="Hindu"/>
    <s v="General"/>
    <s v="More than 10 year"/>
    <x v="1"/>
    <s v="College Graduate"/>
    <n v="3"/>
    <s v="Less than 1 lakh"/>
    <s v="Yes"/>
    <s v="--"/>
    <n v="5"/>
    <n v="5"/>
    <n v="3"/>
    <n v="4"/>
    <n v="2"/>
    <n v="5"/>
    <n v="2"/>
    <n v="4"/>
    <n v="3"/>
    <n v="5"/>
    <n v="4"/>
    <n v="2"/>
    <n v="4"/>
    <n v="4"/>
    <n v="5"/>
    <n v="4"/>
    <n v="3"/>
    <n v="3"/>
    <n v="3"/>
    <n v="4"/>
    <n v="4"/>
    <n v="5"/>
    <n v="5"/>
    <n v="5"/>
    <n v="4"/>
    <n v="4"/>
    <s v="Unchanged"/>
    <s v="Getting worse"/>
    <s v="Getting better"/>
    <s v="Getting better"/>
    <s v="Unchanged"/>
    <s v="Getting better"/>
    <s v="Getting worse"/>
    <s v="Unchanged"/>
    <s v="Getting better"/>
    <s v="Getting better"/>
    <s v="Unchanged"/>
    <s v="Unchanged"/>
    <s v=" Drainage issue "/>
    <s v=" Prohibit plastic"/>
    <s v="Improvement of waste management"/>
    <n v="4"/>
    <s v="Satisfied"/>
    <n v="3.3333333333333335"/>
    <s v="Neutral"/>
    <n v="4"/>
    <s v="Satisfied"/>
    <n v="3.8"/>
    <s v="Satisfied"/>
    <n v="4.5"/>
    <s v="Very Satisfied"/>
    <m/>
    <m/>
    <m/>
    <m/>
    <m/>
  </r>
  <r>
    <s v="Ariadaha"/>
    <x v="1"/>
    <n v="52"/>
    <s v="Male"/>
    <s v="Hindu"/>
    <s v="SC"/>
    <s v="More than 10 year"/>
    <x v="4"/>
    <s v="Primary School"/>
    <n v="3"/>
    <s v="Less than 1 lakh"/>
    <s v="Yes"/>
    <s v="--"/>
    <n v="5"/>
    <n v="1"/>
    <n v="1"/>
    <n v="1"/>
    <n v="3"/>
    <n v="5"/>
    <n v="4"/>
    <n v="4"/>
    <n v="4"/>
    <n v="5"/>
    <n v="3"/>
    <n v="3"/>
    <n v="4"/>
    <n v="5"/>
    <n v="1"/>
    <n v="2"/>
    <n v="3"/>
    <n v="1"/>
    <n v="2"/>
    <n v="1"/>
    <n v="1"/>
    <n v="2"/>
    <n v="4"/>
    <n v="2"/>
    <n v="2"/>
    <n v="2"/>
    <s v="Getting better"/>
    <s v="Getting better"/>
    <s v="Unchanged"/>
    <s v="Getting better"/>
    <s v="Getting better"/>
    <s v="Unchanged"/>
    <s v="Getting worse"/>
    <s v="Unchanged"/>
    <s v="Getting worse"/>
    <s v="Getting better"/>
    <s v="Getting better"/>
    <s v="Unchanged"/>
    <s v=" Road connectivity , drainage system"/>
    <s v=" More green space"/>
    <s v="Lack of waste water management"/>
    <n v="2.6666666666666665"/>
    <s v="Neutral"/>
    <n v="3.8333333333333335"/>
    <s v="Satisfied"/>
    <n v="3"/>
    <s v="Neutral"/>
    <n v="1.4"/>
    <s v="Very Dissatisfied"/>
    <n v="2.5"/>
    <s v="Dissatisfied"/>
    <m/>
    <m/>
    <m/>
    <m/>
    <m/>
  </r>
  <r>
    <s v="Ariadaha"/>
    <x v="1"/>
    <n v="26"/>
    <s v="Female"/>
    <s v="Hindu"/>
    <s v="General"/>
    <s v="6-10 year"/>
    <x v="2"/>
    <s v="Postgraduate or Higher"/>
    <n v="1"/>
    <s v="2.5-5 lakh"/>
    <s v="Yes"/>
    <s v="--"/>
    <n v="3"/>
    <n v="2"/>
    <n v="3"/>
    <n v="3"/>
    <n v="4"/>
    <n v="5"/>
    <n v="4"/>
    <n v="4"/>
    <n v="5"/>
    <n v="5"/>
    <n v="3"/>
    <n v="4"/>
    <n v="3"/>
    <n v="4"/>
    <n v="3"/>
    <n v="2"/>
    <n v="3"/>
    <n v="2"/>
    <n v="2"/>
    <n v="2"/>
    <n v="2"/>
    <n v="3"/>
    <n v="4"/>
    <n v="4"/>
    <n v="3"/>
    <n v="3"/>
    <s v="Unchanged"/>
    <s v="Unchanged"/>
    <s v="Getting better"/>
    <s v="Getting better"/>
    <s v="Unchanged"/>
    <s v="Unchanged"/>
    <s v="Getting worse"/>
    <s v="Unchanged"/>
    <s v="Getting better"/>
    <s v="Getting better"/>
    <s v="Getting better"/>
    <s v="Unchanged"/>
    <s v=" Waste water management"/>
    <m/>
    <s v=" Market and overall development"/>
    <n v="3.3333333333333335"/>
    <s v="Neutral"/>
    <n v="4.166666666666667"/>
    <s v="Satisfied"/>
    <n v="3"/>
    <s v="Neutral"/>
    <n v="2.2000000000000002"/>
    <s v="Dissatisfied"/>
    <n v="3.5"/>
    <s v="Satisfied"/>
    <m/>
    <m/>
    <m/>
    <m/>
    <m/>
  </r>
  <r>
    <s v="Ariadaha"/>
    <x v="1"/>
    <n v="53"/>
    <s v="Male"/>
    <s v="Hindu"/>
    <s v="General"/>
    <s v="More than 10 year"/>
    <x v="1"/>
    <s v="Secondary School"/>
    <n v="1"/>
    <s v="1-2.5 lakh"/>
    <s v="Yes"/>
    <s v="--"/>
    <n v="4"/>
    <n v="4"/>
    <n v="4"/>
    <n v="5"/>
    <n v="2"/>
    <n v="5"/>
    <n v="4"/>
    <n v="5"/>
    <n v="3"/>
    <n v="3"/>
    <n v="4"/>
    <n v="3"/>
    <n v="1"/>
    <n v="3"/>
    <n v="2"/>
    <n v="3"/>
    <n v="4"/>
    <n v="1"/>
    <n v="1"/>
    <n v="5"/>
    <n v="4"/>
    <n v="4"/>
    <n v="3"/>
    <n v="3"/>
    <n v="1"/>
    <n v="3"/>
    <s v="Getting better"/>
    <s v="Unchanged"/>
    <s v="Getting better"/>
    <s v="Getting better"/>
    <s v="Getting better"/>
    <s v="Getting better"/>
    <s v="Getting better"/>
    <s v="Getting worse"/>
    <s v="Unchanged"/>
    <s v="Getting better"/>
    <s v="Unchanged"/>
    <s v="Getting better"/>
    <s v=" Waste management"/>
    <s v=" "/>
    <s v=" Market development "/>
    <n v="4"/>
    <s v="Satisfied"/>
    <n v="3.6666666666666665"/>
    <s v="Satisfied"/>
    <n v="2.6"/>
    <s v="Neutral"/>
    <n v="3"/>
    <s v="Neutral"/>
    <n v="2.5"/>
    <s v="Dissatisfied"/>
    <m/>
    <m/>
    <m/>
    <m/>
    <m/>
  </r>
  <r>
    <s v="Ariadaha"/>
    <x v="1"/>
    <n v="29"/>
    <s v="Female"/>
    <s v="Hindu"/>
    <s v="General"/>
    <s v="6-10 year"/>
    <x v="1"/>
    <s v="Postgraduate or Higher"/>
    <n v="3"/>
    <s v="2.5-5 lakh"/>
    <s v="Yes"/>
    <s v="--"/>
    <n v="3"/>
    <n v="4"/>
    <n v="2"/>
    <n v="1"/>
    <n v="1"/>
    <n v="4"/>
    <n v="4"/>
    <n v="4"/>
    <n v="4"/>
    <n v="4"/>
    <n v="2"/>
    <n v="3"/>
    <n v="2"/>
    <n v="4"/>
    <n v="4"/>
    <n v="2"/>
    <n v="4"/>
    <n v="3"/>
    <n v="2"/>
    <n v="3"/>
    <n v="4"/>
    <n v="2"/>
    <n v="2"/>
    <n v="4"/>
    <n v="2"/>
    <n v="2"/>
    <s v="Unchanged"/>
    <s v="Unchanged"/>
    <s v="Unchanged"/>
    <s v="Getting better"/>
    <s v="Unchanged"/>
    <s v="Unchanged"/>
    <s v="Unchanged"/>
    <s v="Unchanged"/>
    <s v="Unchanged"/>
    <s v="Getting better"/>
    <s v="Getting worse"/>
    <s v="Unchanged"/>
    <s v=" Waste management "/>
    <s v="Open drain , mosquito issue "/>
    <m/>
    <n v="2.5"/>
    <s v="Dissatisfied"/>
    <n v="3.5"/>
    <s v="Satisfied"/>
    <n v="3.2"/>
    <s v="Neutral"/>
    <n v="2.8"/>
    <s v="Neutral"/>
    <n v="2.5"/>
    <s v="Dissatisfied"/>
    <m/>
    <m/>
    <m/>
    <m/>
    <m/>
  </r>
  <r>
    <s v="Ariadaha"/>
    <x v="1"/>
    <n v="34"/>
    <s v="Male"/>
    <s v="Hindu"/>
    <s v="SC"/>
    <s v="Less than 1 year"/>
    <x v="1"/>
    <s v="Primary School"/>
    <n v="11"/>
    <s v="Less than 1 lakh"/>
    <s v="No"/>
    <s v=" Son"/>
    <n v="4"/>
    <n v="4"/>
    <n v="3"/>
    <n v="2"/>
    <n v="4"/>
    <n v="5"/>
    <n v="4"/>
    <n v="3"/>
    <n v="4"/>
    <n v="4"/>
    <n v="3"/>
    <n v="5"/>
    <n v="3"/>
    <n v="4"/>
    <n v="3"/>
    <n v="3"/>
    <n v="4"/>
    <n v="3"/>
    <n v="4"/>
    <n v="2"/>
    <n v="3"/>
    <n v="4"/>
    <n v="4"/>
    <n v="4"/>
    <n v="3"/>
    <n v="3"/>
    <s v="Getting worse"/>
    <s v="Unchanged"/>
    <s v="Getting better"/>
    <s v="Getting better"/>
    <s v="Getting better"/>
    <s v="Getting worse"/>
    <s v="Getting worse"/>
    <s v="Getting worse"/>
    <s v="Unchanged"/>
    <s v="Getting better"/>
    <s v="Unchanged"/>
    <s v="Unchanged"/>
    <s v="Drinking water problem. Flooding &amp;water logging issues"/>
    <s v="Medical service"/>
    <m/>
    <n v="3.6666666666666665"/>
    <s v="Satisfied"/>
    <n v="3.8333333333333335"/>
    <s v="Satisfied"/>
    <n v="3.4"/>
    <s v="Satisfied"/>
    <n v="3.2"/>
    <s v="Neutral"/>
    <n v="3.5"/>
    <s v="Satisfied"/>
    <m/>
    <m/>
    <m/>
    <m/>
    <m/>
  </r>
  <r>
    <s v="Rathtala"/>
    <x v="1"/>
    <n v="30"/>
    <s v="Female"/>
    <s v="Hindu"/>
    <s v="General"/>
    <s v="6-10 year"/>
    <x v="1"/>
    <s v="College Graduate"/>
    <n v="5"/>
    <s v="More than 5 lakh"/>
    <s v="No"/>
    <s v=" Wife"/>
    <n v="2"/>
    <n v="2"/>
    <n v="1"/>
    <n v="3"/>
    <n v="3"/>
    <n v="5"/>
    <n v="4"/>
    <n v="2"/>
    <n v="4"/>
    <n v="2"/>
    <n v="3"/>
    <n v="1"/>
    <n v="2"/>
    <n v="5"/>
    <n v="4"/>
    <n v="2"/>
    <n v="4"/>
    <n v="2"/>
    <n v="3"/>
    <n v="2"/>
    <n v="3"/>
    <n v="1"/>
    <n v="1"/>
    <n v="1"/>
    <n v="1"/>
    <n v="3"/>
    <s v="Getting worse"/>
    <s v="Getting worse"/>
    <s v="Getting worse"/>
    <s v="Getting better"/>
    <s v="Unchanged"/>
    <s v="Unchanged"/>
    <s v="Unchanged"/>
    <s v="Getting better"/>
    <s v="Unchanged"/>
    <s v="Getting better"/>
    <s v="Getting worse"/>
    <s v="Unchanged"/>
    <s v="Dengue"/>
    <s v="Need proper maintenance of drains"/>
    <m/>
    <n v="2.6666666666666665"/>
    <s v="Neutral"/>
    <n v="2.6666666666666665"/>
    <s v="Neutral"/>
    <n v="3.4"/>
    <s v="Satisfied"/>
    <n v="2.2000000000000002"/>
    <s v="Dissatisfied"/>
    <n v="1.5"/>
    <s v="Very Dissatisfied"/>
    <m/>
    <m/>
    <m/>
    <m/>
    <m/>
  </r>
  <r>
    <s v="Rathtala"/>
    <x v="1"/>
    <n v="37"/>
    <s v="Male"/>
    <s v="Hindu"/>
    <s v="General"/>
    <s v="More than 10 year"/>
    <x v="1"/>
    <s v="College Graduate"/>
    <n v="8"/>
    <s v="2.5-5 lakh"/>
    <s v="No"/>
    <s v="son"/>
    <n v="4"/>
    <n v="3"/>
    <n v="2"/>
    <n v="2"/>
    <n v="3"/>
    <n v="5"/>
    <n v="4"/>
    <n v="4"/>
    <n v="4"/>
    <n v="4"/>
    <n v="4"/>
    <n v="4"/>
    <n v="2"/>
    <n v="4"/>
    <n v="4"/>
    <n v="2"/>
    <n v="5"/>
    <n v="2"/>
    <n v="2"/>
    <n v="2"/>
    <n v="2"/>
    <n v="3"/>
    <n v="3"/>
    <n v="4"/>
    <n v="3"/>
    <n v="3"/>
    <s v="Getting better"/>
    <s v="Unchanged"/>
    <s v="Getting better"/>
    <s v="Getting better"/>
    <s v="Getting better"/>
    <s v="Unchanged"/>
    <s v="Unchanged"/>
    <s v="Getting better"/>
    <s v="Unchanged"/>
    <s v="Getting better"/>
    <s v="Getting worse"/>
    <s v="Getting worse"/>
    <s v=" Waterlogging issues, open drains"/>
    <s v="Drinking water issue"/>
    <m/>
    <n v="3.1666666666666665"/>
    <s v="Neutral"/>
    <n v="4"/>
    <s v="Satisfied"/>
    <n v="3.4"/>
    <s v="Satisfied"/>
    <n v="2.2000000000000002"/>
    <s v="Dissatisfied"/>
    <n v="3.25"/>
    <s v="Neutral"/>
    <m/>
    <m/>
    <m/>
    <m/>
    <m/>
  </r>
  <r>
    <s v="Rathtala"/>
    <x v="1"/>
    <n v="70"/>
    <s v="Male"/>
    <s v="Hindu"/>
    <s v="SC"/>
    <s v="More than 10 year"/>
    <x v="2"/>
    <s v="Primary School"/>
    <n v="4"/>
    <s v="2.5-5 lakh"/>
    <s v="Yes"/>
    <s v="--"/>
    <n v="4"/>
    <n v="5"/>
    <n v="3"/>
    <n v="4"/>
    <n v="3"/>
    <n v="5"/>
    <n v="2"/>
    <n v="4"/>
    <n v="4"/>
    <n v="5"/>
    <n v="4"/>
    <n v="1"/>
    <n v="2"/>
    <n v="5"/>
    <n v="3"/>
    <n v="4"/>
    <n v="4"/>
    <n v="1"/>
    <n v="2"/>
    <n v="4"/>
    <n v="2"/>
    <n v="3"/>
    <n v="4"/>
    <n v="5"/>
    <n v="4"/>
    <n v="3"/>
    <s v="Getting better"/>
    <s v="Getting better"/>
    <s v="Getting better"/>
    <s v="Getting better"/>
    <s v="Getting better"/>
    <s v="Getting better"/>
    <s v="Getting better"/>
    <s v="Getting worse"/>
    <s v="Getting worse"/>
    <s v="Getting better"/>
    <s v="Unchanged"/>
    <s v="Getting better"/>
    <m/>
    <m/>
    <s v=" All over satisfied"/>
    <n v="4"/>
    <s v="Satisfied"/>
    <n v="3.3333333333333335"/>
    <s v="Neutral"/>
    <n v="3.6"/>
    <s v="Satisfied"/>
    <n v="2.4"/>
    <s v="Dissatisfied"/>
    <n v="4"/>
    <s v="Satisfied"/>
    <m/>
    <m/>
    <m/>
    <m/>
    <m/>
  </r>
  <r>
    <s v="Rathtala"/>
    <x v="1"/>
    <n v="46"/>
    <s v="Female"/>
    <s v="Hindu"/>
    <s v="General"/>
    <s v="More than 10 year"/>
    <x v="2"/>
    <s v="Secondary School"/>
    <n v="3"/>
    <s v="Less than 1 lakh"/>
    <s v="Yes"/>
    <s v="--"/>
    <n v="3"/>
    <n v="4"/>
    <n v="4"/>
    <n v="2"/>
    <n v="4"/>
    <n v="5"/>
    <n v="4"/>
    <n v="5"/>
    <n v="4"/>
    <n v="5"/>
    <n v="4"/>
    <n v="3"/>
    <n v="4"/>
    <n v="4"/>
    <n v="3"/>
    <n v="5"/>
    <n v="4"/>
    <n v="3"/>
    <n v="4"/>
    <n v="2"/>
    <n v="4"/>
    <n v="4"/>
    <n v="5"/>
    <n v="5"/>
    <n v="4"/>
    <n v="4"/>
    <s v="Getting better"/>
    <s v="Getting better"/>
    <s v="Unchanged"/>
    <s v="Getting better"/>
    <s v="Getting better"/>
    <s v="Unchanged"/>
    <s v="Unchanged"/>
    <s v="Getting worse"/>
    <s v="Unchanged"/>
    <s v="Getting better"/>
    <s v="Unchanged"/>
    <s v="Getting better"/>
    <s v=" "/>
    <m/>
    <s v=" Drinking water supply"/>
    <n v="3.6666666666666665"/>
    <s v="Satisfied"/>
    <n v="4.166666666666667"/>
    <s v="Satisfied"/>
    <n v="4"/>
    <s v="Satisfied"/>
    <n v="3.4"/>
    <s v="Satisfied"/>
    <n v="4.5"/>
    <s v="Very Satisfied"/>
    <m/>
    <m/>
    <m/>
    <m/>
    <m/>
  </r>
  <r>
    <s v="Rathtala"/>
    <x v="1"/>
    <n v="22"/>
    <s v="Other"/>
    <s v="Hindu"/>
    <s v="General"/>
    <s v="More than 10 year"/>
    <x v="0"/>
    <s v="College Graduate"/>
    <n v="4"/>
    <s v="More than 5 lakh"/>
    <s v="No"/>
    <s v="--"/>
    <n v="5"/>
    <n v="3"/>
    <n v="1"/>
    <n v="1"/>
    <n v="1"/>
    <n v="5"/>
    <n v="4"/>
    <n v="4"/>
    <n v="4"/>
    <n v="5"/>
    <n v="4"/>
    <n v="2"/>
    <n v="2"/>
    <n v="1"/>
    <n v="4"/>
    <n v="2"/>
    <n v="4"/>
    <n v="3"/>
    <n v="2"/>
    <n v="2"/>
    <n v="1"/>
    <n v="2"/>
    <n v="1"/>
    <n v="2"/>
    <n v="3"/>
    <n v="3"/>
    <s v="Getting worse"/>
    <s v="Unchanged"/>
    <s v="Getting worse"/>
    <s v="Getting better"/>
    <s v="Getting better"/>
    <s v="Unchanged"/>
    <s v="Unchanged"/>
    <s v="Unchanged"/>
    <s v="Getting worse"/>
    <s v="Getting better"/>
    <s v="Unchanged"/>
    <s v="Unchanged"/>
    <s v=" Water logging, waste management"/>
    <s v=" Lack of playground and recreational areas"/>
    <m/>
    <n v="2.6666666666666665"/>
    <s v="Neutral"/>
    <n v="3.8333333333333335"/>
    <s v="Satisfied"/>
    <n v="2.6"/>
    <s v="Neutral"/>
    <n v="2"/>
    <s v="Dissatisfied"/>
    <n v="2.25"/>
    <s v="Dissatisfied"/>
    <m/>
    <m/>
    <m/>
    <m/>
    <m/>
  </r>
  <r>
    <s v="Rathtala"/>
    <x v="1"/>
    <n v="45"/>
    <s v="Male"/>
    <s v="Muslim"/>
    <s v="OBC"/>
    <s v="6-10 year"/>
    <x v="2"/>
    <s v="Postgraduate or Higher"/>
    <n v="5"/>
    <s v="More than 5 lakh"/>
    <s v="Yes"/>
    <s v="--"/>
    <n v="3"/>
    <n v="2"/>
    <n v="2"/>
    <n v="1"/>
    <n v="1"/>
    <n v="4"/>
    <n v="2"/>
    <n v="3"/>
    <n v="3"/>
    <n v="3"/>
    <n v="3"/>
    <n v="2"/>
    <n v="1"/>
    <n v="3"/>
    <n v="1"/>
    <n v="1"/>
    <n v="4"/>
    <n v="1"/>
    <n v="1"/>
    <n v="1"/>
    <n v="1"/>
    <n v="1"/>
    <n v="3"/>
    <n v="1"/>
    <n v="3"/>
    <n v="3"/>
    <s v="Unchanged"/>
    <s v="Unchanged"/>
    <s v="Getting worse"/>
    <s v="Unchanged"/>
    <s v="Getting worse"/>
    <s v="Getting worse"/>
    <s v="Getting worse"/>
    <s v="Getting worse"/>
    <s v="Getting worse"/>
    <s v="Unchanged"/>
    <s v="Unchanged"/>
    <s v="Getting worse"/>
    <m/>
    <s v="Drinking water problem, drainage and water logging issues"/>
    <s v=" All over development"/>
    <n v="2.1666666666666665"/>
    <s v="Dissatisfied"/>
    <n v="2.6666666666666665"/>
    <s v="Neutral"/>
    <n v="2"/>
    <s v="Dissatisfied"/>
    <n v="1"/>
    <s v="Very Dissatisfied"/>
    <n v="2.5"/>
    <s v="Dissatisfied"/>
    <m/>
    <m/>
    <m/>
    <m/>
    <m/>
  </r>
  <r>
    <s v="Rathtala"/>
    <x v="1"/>
    <n v="31"/>
    <s v="Female"/>
    <s v="Hindu"/>
    <s v="General"/>
    <s v="Less than 1 year"/>
    <x v="1"/>
    <s v="College Graduate"/>
    <n v="1"/>
    <s v="More than 5 lakh"/>
    <s v="Yes"/>
    <s v="--"/>
    <n v="5"/>
    <n v="5"/>
    <n v="3"/>
    <n v="4"/>
    <n v="2"/>
    <n v="5"/>
    <n v="2"/>
    <n v="4"/>
    <n v="3"/>
    <n v="5"/>
    <n v="4"/>
    <n v="2"/>
    <n v="4"/>
    <n v="4"/>
    <n v="5"/>
    <n v="4"/>
    <n v="3"/>
    <n v="3"/>
    <n v="3"/>
    <n v="4"/>
    <n v="4"/>
    <n v="5"/>
    <n v="5"/>
    <n v="5"/>
    <n v="4"/>
    <n v="4"/>
    <s v="Unchanged"/>
    <s v="Getting worse"/>
    <s v="Getting better"/>
    <s v="Getting better"/>
    <s v="Unchanged"/>
    <s v="Getting better"/>
    <s v="Getting worse"/>
    <s v="Unchanged"/>
    <s v="Getting better"/>
    <s v="Getting better"/>
    <s v="Unchanged"/>
    <s v="Unchanged"/>
    <s v=" Market development"/>
    <s v=" Drinking water issue"/>
    <m/>
    <n v="4"/>
    <s v="Satisfied"/>
    <n v="3.3333333333333335"/>
    <s v="Neutral"/>
    <n v="4"/>
    <s v="Satisfied"/>
    <n v="3.8"/>
    <s v="Satisfied"/>
    <n v="4.5"/>
    <s v="Very Satisfied"/>
    <m/>
    <m/>
    <m/>
    <m/>
    <m/>
  </r>
  <r>
    <s v="Khantura"/>
    <x v="2"/>
    <n v="22"/>
    <s v="Male"/>
    <s v="Hindu"/>
    <s v="General"/>
    <s v="More than 10 year"/>
    <x v="1"/>
    <s v="Secondary School"/>
    <n v="3"/>
    <s v="1-2.5 lakh"/>
    <s v="No"/>
    <s v="Father-son"/>
    <n v="4"/>
    <n v="4"/>
    <n v="1"/>
    <n v="2"/>
    <n v="4"/>
    <n v="4"/>
    <n v="1"/>
    <n v="4"/>
    <n v="3"/>
    <n v="4"/>
    <n v="3"/>
    <n v="3"/>
    <n v="4"/>
    <n v="4"/>
    <n v="1"/>
    <n v="2"/>
    <n v="4"/>
    <n v="3"/>
    <n v="4"/>
    <n v="2"/>
    <n v="1"/>
    <n v="2"/>
    <n v="4"/>
    <n v="2"/>
    <n v="2"/>
    <n v="2"/>
    <s v="Getting better"/>
    <s v="Getting worse"/>
    <s v="Getting better"/>
    <s v="Getting better"/>
    <s v="Getting better"/>
    <s v="Getting better"/>
    <s v="Unchanged"/>
    <s v="Getting better"/>
    <s v="Getting better"/>
    <s v="Getting better"/>
    <s v="Getting better"/>
    <s v="Unchanged"/>
    <s v="To restart the Gobardanga Hospital immediately "/>
    <s v="Kankana Lake and Yamuna River improvement process"/>
    <s v="To educate people about environment, pollution and moral science. And also aware them about their rights to Government."/>
    <n v="3.1666666666666665"/>
    <s v="Neutral"/>
    <n v="3"/>
    <s v="Neutral"/>
    <n v="3"/>
    <s v="Neutral"/>
    <n v="2.4"/>
    <s v="Dissatisfied"/>
    <n v="2.5"/>
    <s v="Dissatisfied"/>
    <m/>
    <m/>
    <m/>
    <m/>
    <m/>
  </r>
  <r>
    <s v="Khantura"/>
    <x v="2"/>
    <n v="21"/>
    <s v="Male"/>
    <s v="Hindu"/>
    <s v="OBC"/>
    <s v="More than 10 year"/>
    <x v="0"/>
    <s v="Postgraduate or Higher"/>
    <n v="4"/>
    <s v="1-2.5 lakh"/>
    <s v="No"/>
    <s v="Father-son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s v="Unchanged"/>
    <s v="Getting worse"/>
    <s v="Unchanged"/>
    <s v="Getting worse"/>
    <s v="Unchanged"/>
    <s v="Getting worse"/>
    <s v="Getting worse"/>
    <s v="Unchanged"/>
    <s v="Getting worse"/>
    <s v="Unchanged"/>
    <s v="Getting worse"/>
    <s v="Getting worse"/>
    <s v="Drainage system "/>
    <s v="Water and electricity supply "/>
    <s v="No"/>
    <n v="3"/>
    <s v="Neutral"/>
    <n v="2.8333333333333335"/>
    <s v="Neutral"/>
    <n v="3"/>
    <s v="Neutral"/>
    <n v="3"/>
    <s v="Neutral"/>
    <n v="3"/>
    <s v="Neutral"/>
    <m/>
    <m/>
    <m/>
    <m/>
    <m/>
  </r>
  <r>
    <s v="Khantura"/>
    <x v="2"/>
    <n v="22"/>
    <s v="Male"/>
    <s v="Hindu"/>
    <s v="SC"/>
    <s v="More than 10 year"/>
    <x v="0"/>
    <s v="College Graduate"/>
    <n v="3"/>
    <s v="1-2.5 lakh"/>
    <s v="No"/>
    <s v="Maternal uncle"/>
    <n v="2"/>
    <n v="3"/>
    <n v="2"/>
    <n v="3"/>
    <n v="4"/>
    <n v="4"/>
    <n v="1"/>
    <n v="3"/>
    <n v="3"/>
    <n v="3"/>
    <n v="3"/>
    <n v="3"/>
    <n v="4"/>
    <n v="4"/>
    <n v="3"/>
    <n v="3"/>
    <n v="3"/>
    <n v="3"/>
    <n v="3"/>
    <n v="2"/>
    <n v="3"/>
    <n v="3"/>
    <n v="3"/>
    <n v="2"/>
    <n v="2"/>
    <n v="3"/>
    <s v="Getting better"/>
    <s v="Getting worse"/>
    <s v="Unchanged"/>
    <s v="Getting better"/>
    <s v="Unchanged"/>
    <s v="Unchanged"/>
    <s v="Unchanged"/>
    <s v="Getting better"/>
    <s v="Getting better"/>
    <s v="Unchanged"/>
    <s v="Unchanged"/>
    <s v="Unchanged"/>
    <s v="Health system "/>
    <s v="Medical hospital "/>
    <s v="To build a proper hospital "/>
    <n v="3"/>
    <s v="Neutral"/>
    <n v="2.6666666666666665"/>
    <s v="Neutral"/>
    <n v="3.4"/>
    <s v="Satisfied"/>
    <n v="2.8"/>
    <s v="Neutral"/>
    <n v="2.5"/>
    <s v="Dissatisfied"/>
    <m/>
    <m/>
    <m/>
    <m/>
    <m/>
  </r>
  <r>
    <s v="Khantura"/>
    <x v="2"/>
    <n v="21"/>
    <s v="Male"/>
    <s v="Hindu"/>
    <s v="General"/>
    <s v="More than 10 year"/>
    <x v="0"/>
    <s v="College Graduate"/>
    <n v="3"/>
    <s v="2.5-5 lakh"/>
    <s v="No"/>
    <s v="Father-son"/>
    <n v="4"/>
    <n v="4"/>
    <n v="4"/>
    <n v="4"/>
    <n v="2"/>
    <n v="4"/>
    <n v="1"/>
    <n v="4"/>
    <n v="2"/>
    <n v="2"/>
    <n v="2"/>
    <n v="4"/>
    <n v="2"/>
    <n v="4"/>
    <n v="3"/>
    <n v="4"/>
    <n v="4"/>
    <n v="4"/>
    <n v="2"/>
    <n v="2"/>
    <n v="2"/>
    <n v="2"/>
    <n v="2"/>
    <n v="2"/>
    <n v="2"/>
    <n v="3"/>
    <s v="Getting worse"/>
    <s v="Getting worse"/>
    <s v="Getting worse"/>
    <s v="Getting better"/>
    <s v="Unchanged"/>
    <s v="Getting worse"/>
    <s v="Getting worse"/>
    <s v="Getting better"/>
    <s v="Getting worse"/>
    <s v="Getting better"/>
    <s v="Unchanged"/>
    <s v="Getting worse"/>
    <s v="Medical service "/>
    <s v="Medical service &amp; road "/>
    <m/>
    <n v="3.6666666666666665"/>
    <s v="Satisfied"/>
    <n v="2.5"/>
    <s v="Dissatisfied"/>
    <n v="3.4"/>
    <s v="Satisfied"/>
    <n v="2.4"/>
    <s v="Dissatisfied"/>
    <n v="2.25"/>
    <s v="Dissatisfied"/>
    <m/>
    <m/>
    <m/>
    <m/>
    <m/>
  </r>
  <r>
    <s v="Khantura"/>
    <x v="2"/>
    <n v="22"/>
    <s v="Male"/>
    <s v="Hindu"/>
    <s v="OBC"/>
    <s v="More than 10 year"/>
    <x v="6"/>
    <s v="College Graduate"/>
    <n v="3"/>
    <s v="1-2.5 lakh"/>
    <s v="No"/>
    <s v="Father"/>
    <n v="4"/>
    <n v="4"/>
    <n v="1"/>
    <n v="1"/>
    <n v="4"/>
    <n v="4"/>
    <n v="1"/>
    <n v="3"/>
    <n v="2"/>
    <n v="3"/>
    <n v="2"/>
    <n v="2"/>
    <n v="4"/>
    <n v="4"/>
    <n v="4"/>
    <n v="4"/>
    <n v="4"/>
    <n v="3"/>
    <n v="2"/>
    <n v="2"/>
    <n v="3"/>
    <n v="2"/>
    <n v="4"/>
    <n v="4"/>
    <n v="4"/>
    <n v="4"/>
    <s v="Unchanged"/>
    <s v="Getting worse"/>
    <s v="Getting better"/>
    <s v="Getting better"/>
    <s v="Getting better"/>
    <s v="Getting better"/>
    <s v="Unchanged"/>
    <s v="Getting better"/>
    <s v="Getting better"/>
    <s v="Getting better"/>
    <s v="Getting better"/>
    <s v="Unchanged"/>
    <s v="Sewage and drainage sys"/>
    <s v="Healthcare services "/>
    <s v="Be more civics than authoritative "/>
    <n v="3"/>
    <s v="Neutral"/>
    <n v="2.1666666666666665"/>
    <s v="Dissatisfied"/>
    <n v="4"/>
    <s v="Satisfied"/>
    <n v="2.4"/>
    <s v="Dissatisfied"/>
    <n v="4"/>
    <s v="Satisfied"/>
    <m/>
    <m/>
    <m/>
    <m/>
    <m/>
  </r>
  <r>
    <s v="Khantura"/>
    <x v="2"/>
    <n v="21"/>
    <s v="Female"/>
    <s v="Hindu"/>
    <s v="OBC"/>
    <s v="More than 10 year"/>
    <x v="0"/>
    <s v="Secondary School"/>
    <n v="9"/>
    <s v="1-2.5 lakh"/>
    <s v="No"/>
    <s v="Father "/>
    <n v="5"/>
    <n v="1"/>
    <n v="3"/>
    <n v="3"/>
    <n v="3"/>
    <n v="1"/>
    <n v="1"/>
    <n v="3"/>
    <n v="4"/>
    <n v="2"/>
    <n v="2"/>
    <n v="2"/>
    <n v="4"/>
    <n v="4"/>
    <n v="3"/>
    <n v="3"/>
    <n v="1"/>
    <n v="4"/>
    <n v="3"/>
    <n v="2"/>
    <n v="2"/>
    <n v="5"/>
    <n v="4"/>
    <n v="4"/>
    <n v="2"/>
    <n v="3"/>
    <s v="Getting worse"/>
    <s v="Getting better"/>
    <s v="Getting better"/>
    <s v="Getting worse"/>
    <s v="Getting better"/>
    <s v="Getting better"/>
    <s v="Getting worse"/>
    <s v="Getting better"/>
    <s v="Unchanged"/>
    <s v="Getting better"/>
    <s v="Unchanged"/>
    <s v="Unchanged"/>
    <m/>
    <m/>
    <m/>
    <n v="2.6666666666666665"/>
    <s v="Neutral"/>
    <n v="2.3333333333333335"/>
    <s v="Dissatisfied"/>
    <n v="3"/>
    <s v="Neutral"/>
    <n v="3.2"/>
    <s v="Neutral"/>
    <n v="3.25"/>
    <s v="Neutral"/>
    <m/>
    <m/>
    <m/>
    <m/>
    <m/>
  </r>
  <r>
    <s v="Goipur"/>
    <x v="2"/>
    <n v="32"/>
    <s v="Male"/>
    <s v="Hindu"/>
    <s v="General"/>
    <s v="More than 10 year"/>
    <x v="4"/>
    <s v="College Graduate"/>
    <n v="4"/>
    <s v="More than 5 lakh"/>
    <s v="Yes"/>
    <s v="--"/>
    <n v="1"/>
    <n v="3"/>
    <n v="1"/>
    <n v="3"/>
    <n v="3"/>
    <n v="5"/>
    <n v="1"/>
    <n v="1"/>
    <n v="5"/>
    <n v="2"/>
    <n v="1"/>
    <n v="1"/>
    <n v="4"/>
    <n v="1"/>
    <n v="1"/>
    <n v="5"/>
    <n v="5"/>
    <n v="1"/>
    <n v="1"/>
    <n v="1"/>
    <n v="2"/>
    <n v="4"/>
    <n v="3"/>
    <n v="3"/>
    <n v="3"/>
    <n v="2"/>
    <s v="Getting worse"/>
    <s v="Getting worse"/>
    <s v="Unchanged"/>
    <s v="Getting better"/>
    <s v="Getting better"/>
    <s v="Unchanged"/>
    <s v="Getting worse"/>
    <s v="Getting better"/>
    <s v="Unchanged"/>
    <s v="Getting better"/>
    <s v="Unchanged"/>
    <s v="Getting worse"/>
    <s v="Water drainage system at the time of Monsoon"/>
    <s v="Service to fight against Green House Effect"/>
    <s v="Waste management, Reopen of Hospital, Water harvesting, Policies to fight against Green House Gases"/>
    <n v="2.6666666666666665"/>
    <s v="Neutral"/>
    <n v="1.8333333333333333"/>
    <s v="Dissatisfied"/>
    <n v="3.2"/>
    <s v="Neutral"/>
    <n v="1.8"/>
    <s v="Dissatisfied"/>
    <n v="2.75"/>
    <s v="Neutral"/>
    <m/>
    <m/>
    <m/>
    <m/>
    <m/>
  </r>
  <r>
    <s v="Goipur"/>
    <x v="2"/>
    <n v="52"/>
    <s v="Male"/>
    <s v="Hindu"/>
    <s v="General"/>
    <s v="More than 10 year"/>
    <x v="4"/>
    <s v="Postgraduate or Higher"/>
    <n v="3"/>
    <s v="More than 5 lakh"/>
    <s v="Yes"/>
    <s v="--"/>
    <n v="3"/>
    <n v="2"/>
    <n v="1"/>
    <n v="1"/>
    <n v="3"/>
    <n v="4"/>
    <n v="1"/>
    <n v="2"/>
    <n v="4"/>
    <n v="3"/>
    <n v="1"/>
    <n v="1"/>
    <n v="2"/>
    <n v="3"/>
    <n v="2"/>
    <n v="3"/>
    <n v="2"/>
    <n v="2"/>
    <n v="3"/>
    <n v="1"/>
    <n v="2"/>
    <n v="1"/>
    <n v="3"/>
    <n v="2"/>
    <n v="3"/>
    <n v="3"/>
    <s v="Getting worse"/>
    <s v="Getting worse"/>
    <s v="Unchanged"/>
    <s v="Unchanged"/>
    <s v="Unchanged"/>
    <s v="Getting worse"/>
    <s v="Getting worse"/>
    <s v="Unchanged"/>
    <s v="Unchanged"/>
    <s v="Unchanged"/>
    <s v="Unchanged"/>
    <s v="Unchanged"/>
    <s v="Health service and hospital reopening "/>
    <s v="Drainage and drinking water"/>
    <s v="Should be neutral and corruption free administration "/>
    <n v="2.3333333333333335"/>
    <s v="Dissatisfied"/>
    <n v="2"/>
    <s v="Dissatisfied"/>
    <n v="2.4"/>
    <s v="Dissatisfied"/>
    <n v="1.8"/>
    <s v="Dissatisfied"/>
    <n v="2.75"/>
    <s v="Neutral"/>
    <m/>
    <m/>
    <m/>
    <m/>
    <m/>
  </r>
  <r>
    <s v="Goipur"/>
    <x v="2"/>
    <n v="34"/>
    <s v="Male"/>
    <s v="Hindu"/>
    <s v="General"/>
    <s v="More than 10 year"/>
    <x v="4"/>
    <s v="College Graduate"/>
    <n v="4"/>
    <s v="More than 5 lakh"/>
    <s v="Yes"/>
    <s v="--"/>
    <n v="3"/>
    <n v="3"/>
    <n v="2"/>
    <n v="1"/>
    <n v="4"/>
    <n v="4"/>
    <n v="1"/>
    <n v="2"/>
    <n v="3"/>
    <n v="3"/>
    <n v="3"/>
    <n v="2"/>
    <n v="1"/>
    <n v="3"/>
    <n v="1"/>
    <n v="3"/>
    <n v="4"/>
    <n v="1"/>
    <n v="3"/>
    <n v="2"/>
    <n v="2"/>
    <n v="3"/>
    <n v="3"/>
    <n v="4"/>
    <n v="2"/>
    <n v="2"/>
    <s v="Getting worse"/>
    <s v="Unchanged"/>
    <s v="Getting better"/>
    <s v="Getting better"/>
    <s v="Unchanged"/>
    <s v="Unchanged"/>
    <s v="Unchanged"/>
    <s v="Getting better"/>
    <s v="Getting worse"/>
    <s v="Getting better"/>
    <s v="Getting better"/>
    <s v="Unchanged"/>
    <s v="Drainage system."/>
    <s v="Waste management."/>
    <s v="To look into the food safety management."/>
    <n v="2.8333333333333335"/>
    <s v="Neutral"/>
    <n v="2.3333333333333335"/>
    <s v="Dissatisfied"/>
    <n v="2.4"/>
    <s v="Dissatisfied"/>
    <n v="2.2000000000000002"/>
    <s v="Dissatisfied"/>
    <n v="2.75"/>
    <s v="Neutral"/>
    <m/>
    <m/>
    <m/>
    <m/>
    <m/>
  </r>
  <r>
    <s v="Goipur"/>
    <x v="2"/>
    <n v="25"/>
    <s v="Male"/>
    <s v="Hindu"/>
    <s v="General"/>
    <s v="More than 10 year"/>
    <x v="1"/>
    <s v="College Graduate"/>
    <n v="4"/>
    <s v="2.5-5 lakh"/>
    <s v="No"/>
    <s v="Father"/>
    <n v="1"/>
    <n v="1"/>
    <n v="1"/>
    <n v="2"/>
    <n v="3"/>
    <n v="4"/>
    <n v="1"/>
    <n v="1"/>
    <n v="4"/>
    <n v="4"/>
    <n v="1"/>
    <n v="1"/>
    <n v="1"/>
    <n v="3"/>
    <n v="1"/>
    <n v="1"/>
    <n v="1"/>
    <n v="1"/>
    <n v="1"/>
    <n v="2"/>
    <n v="1"/>
    <n v="1"/>
    <n v="1"/>
    <n v="1"/>
    <n v="1"/>
    <n v="1"/>
    <s v="Unchanged"/>
    <s v="Getting worse"/>
    <s v="Getting worse"/>
    <s v="Getting better"/>
    <s v="Getting worse"/>
    <s v="Getting better"/>
    <s v="Getting worse"/>
    <s v="Getting better"/>
    <s v="Getting worse"/>
    <s v="Getting better"/>
    <s v="Unchanged"/>
    <s v="Getting worse"/>
    <s v=" We need improvement of Kankana Lake and Yamuna River"/>
    <s v="Healthcare services "/>
    <s v="More Change"/>
    <n v="2"/>
    <s v="Dissatisfied"/>
    <n v="2"/>
    <s v="Dissatisfied"/>
    <n v="1.4"/>
    <s v="Very Dissatisfied"/>
    <n v="1.2"/>
    <s v="Very Dissatisfied"/>
    <n v="1"/>
    <s v="Very Dissatisfied"/>
    <m/>
    <m/>
    <m/>
    <m/>
    <m/>
  </r>
  <r>
    <s v="Station area"/>
    <x v="2"/>
    <n v="77"/>
    <s v="Male"/>
    <s v="Hindu"/>
    <s v="General"/>
    <s v="More than 10 year"/>
    <x v="5"/>
    <s v="College Graduate"/>
    <n v="5"/>
    <s v="2.5-5 lakh"/>
    <s v="Yes"/>
    <s v="--"/>
    <n v="2"/>
    <n v="3"/>
    <n v="2"/>
    <n v="4"/>
    <n v="2"/>
    <n v="5"/>
    <n v="1"/>
    <n v="4"/>
    <n v="5"/>
    <n v="4"/>
    <n v="3"/>
    <n v="2"/>
    <n v="4"/>
    <n v="3"/>
    <n v="4"/>
    <n v="4"/>
    <n v="4"/>
    <n v="1"/>
    <n v="3"/>
    <n v="2"/>
    <n v="3"/>
    <n v="2"/>
    <n v="3"/>
    <n v="2"/>
    <n v="2"/>
    <n v="1"/>
    <s v="Getting worse"/>
    <s v="Getting worse"/>
    <s v="Unchanged"/>
    <s v="Getting better"/>
    <s v="Getting better"/>
    <s v="Unchanged"/>
    <s v="Unchanged"/>
    <s v="Getting worse"/>
    <s v="Unchanged"/>
    <s v="Getting better"/>
    <s v="Getting better"/>
    <s v="Getting worse"/>
    <s v=" Hospital reopening"/>
    <s v="Water quality"/>
    <s v="Dengue control, road connectivity development"/>
    <n v="3"/>
    <s v="Neutral"/>
    <n v="3.1666666666666665"/>
    <s v="Neutral"/>
    <n v="3.8"/>
    <s v="Satisfied"/>
    <n v="2.2000000000000002"/>
    <s v="Dissatisfied"/>
    <n v="2"/>
    <s v="Dissatisfied"/>
    <m/>
    <m/>
    <m/>
    <m/>
    <m/>
  </r>
  <r>
    <s v="Station area"/>
    <x v="2"/>
    <n v="42"/>
    <s v="Female"/>
    <s v="Hindu"/>
    <s v="General"/>
    <s v="More than 10 year"/>
    <x v="3"/>
    <s v="Secondary School"/>
    <n v="3"/>
    <s v="More than 5 lakh"/>
    <s v="No"/>
    <s v=" Wife"/>
    <n v="4"/>
    <n v="4"/>
    <n v="2"/>
    <n v="2"/>
    <n v="3"/>
    <n v="3"/>
    <n v="1"/>
    <n v="2"/>
    <n v="4"/>
    <n v="3"/>
    <n v="2"/>
    <n v="2"/>
    <n v="3"/>
    <n v="3"/>
    <n v="3"/>
    <n v="3"/>
    <n v="2"/>
    <n v="2"/>
    <n v="2"/>
    <n v="2"/>
    <n v="2"/>
    <n v="3"/>
    <n v="3"/>
    <n v="2"/>
    <n v="2"/>
    <n v="2"/>
    <s v="Unchanged"/>
    <s v="Getting worse"/>
    <s v="Unchanged"/>
    <s v="Getting better"/>
    <s v="Getting better"/>
    <s v="Getting better"/>
    <s v="Unchanged"/>
    <s v="Unchanged"/>
    <s v="Getting better"/>
    <s v="Getting better"/>
    <s v="Unchanged"/>
    <s v="Getting worse"/>
    <s v=" Reopening of Hospital "/>
    <s v=" People need proper environment education "/>
    <s v=" All over development"/>
    <n v="3"/>
    <s v="Neutral"/>
    <n v="2.3333333333333335"/>
    <s v="Dissatisfied"/>
    <n v="2.8"/>
    <s v="Neutral"/>
    <n v="2.2000000000000002"/>
    <s v="Dissatisfied"/>
    <n v="2.25"/>
    <s v="Dissatisfied"/>
    <m/>
    <m/>
    <m/>
    <m/>
    <m/>
  </r>
  <r>
    <s v="Station area"/>
    <x v="2"/>
    <n v="18"/>
    <s v="Female"/>
    <s v="Hindu"/>
    <s v="OBC"/>
    <s v="More than 10 year"/>
    <x v="0"/>
    <s v="Secondary School"/>
    <n v="4"/>
    <s v="Less than 1 lakh"/>
    <s v="No"/>
    <s v=" Daughter"/>
    <n v="1"/>
    <n v="4"/>
    <n v="1"/>
    <n v="4"/>
    <n v="3"/>
    <n v="5"/>
    <n v="1"/>
    <n v="3"/>
    <n v="5"/>
    <n v="3"/>
    <n v="2"/>
    <n v="2"/>
    <n v="4"/>
    <n v="3"/>
    <n v="3"/>
    <n v="2"/>
    <n v="1"/>
    <n v="1"/>
    <n v="1"/>
    <n v="2"/>
    <n v="1"/>
    <n v="5"/>
    <n v="2"/>
    <n v="2"/>
    <n v="4"/>
    <n v="4"/>
    <s v="Unchanged"/>
    <s v="Unchanged"/>
    <s v="Getting better"/>
    <s v="Getting better"/>
    <s v="Getting worse"/>
    <s v="Getting better"/>
    <s v="Getting better"/>
    <s v="Getting better"/>
    <s v="Unchanged"/>
    <s v="Getting better"/>
    <s v="Unchanged"/>
    <s v="Unchanged"/>
    <s v=" Public health centre, water supply"/>
    <s v="Children park , student friendly zone"/>
    <m/>
    <n v="3"/>
    <s v="Neutral"/>
    <n v="2.6666666666666665"/>
    <s v="Neutral"/>
    <n v="2.6"/>
    <s v="Neutral"/>
    <n v="2"/>
    <s v="Dissatisfied"/>
    <n v="3"/>
    <s v="Neutral"/>
    <m/>
    <m/>
    <m/>
    <m/>
    <m/>
  </r>
  <r>
    <s v="Station area"/>
    <x v="2"/>
    <n v="62"/>
    <s v="Female"/>
    <s v="Hindu"/>
    <s v="SC"/>
    <s v="More than 10 year"/>
    <x v="5"/>
    <s v="College Graduate"/>
    <n v="4"/>
    <s v="2.5-5 lakh"/>
    <s v="No"/>
    <s v=" Husband"/>
    <n v="2"/>
    <n v="4"/>
    <n v="1"/>
    <n v="4"/>
    <n v="4"/>
    <n v="5"/>
    <n v="2"/>
    <n v="4"/>
    <n v="4"/>
    <n v="4"/>
    <n v="4"/>
    <n v="4"/>
    <n v="3"/>
    <n v="4"/>
    <n v="4"/>
    <n v="4"/>
    <n v="5"/>
    <n v="3"/>
    <n v="3"/>
    <n v="4"/>
    <n v="4"/>
    <n v="4"/>
    <n v="3"/>
    <n v="4"/>
    <n v="4"/>
    <n v="4"/>
    <s v="Getting better"/>
    <s v="Unchanged"/>
    <s v="Getting better"/>
    <s v="Getting better"/>
    <s v="Getting better"/>
    <s v="Unchanged"/>
    <s v="Unchanged"/>
    <s v="Getting better"/>
    <s v="Getting better"/>
    <s v="Getting better"/>
    <s v="Unchanged"/>
    <s v="Unchanged"/>
    <s v=" Medical issue "/>
    <m/>
    <s v="Overall development"/>
    <n v="3.3333333333333335"/>
    <s v="Neutral"/>
    <n v="3.6666666666666665"/>
    <s v="Satisfied"/>
    <n v="4"/>
    <s v="Satisfied"/>
    <n v="3.6"/>
    <s v="Satisfied"/>
    <n v="3.75"/>
    <s v="Satisfied"/>
    <m/>
    <m/>
    <m/>
    <m/>
    <m/>
  </r>
  <r>
    <s v="Station area"/>
    <x v="2"/>
    <n v="51"/>
    <s v="Male"/>
    <s v="Hindu"/>
    <s v="General"/>
    <s v="More than 10 year"/>
    <x v="1"/>
    <s v="Secondary School"/>
    <n v="4"/>
    <s v="1-2.5 lakh"/>
    <s v="Yes"/>
    <s v="--"/>
    <n v="4"/>
    <n v="4"/>
    <n v="1"/>
    <n v="3"/>
    <n v="3"/>
    <n v="5"/>
    <n v="1"/>
    <n v="4"/>
    <n v="5"/>
    <n v="5"/>
    <n v="3"/>
    <n v="3"/>
    <n v="4"/>
    <n v="4"/>
    <n v="5"/>
    <n v="3"/>
    <n v="4"/>
    <n v="5"/>
    <n v="3"/>
    <n v="4"/>
    <n v="3"/>
    <n v="3"/>
    <n v="3"/>
    <n v="4"/>
    <n v="4"/>
    <n v="4"/>
    <s v="Getting better"/>
    <s v="Unchanged"/>
    <s v="Getting better"/>
    <s v="Getting better"/>
    <s v="Getting better"/>
    <s v="Getting better"/>
    <s v="Getting better"/>
    <s v="Getting better"/>
    <s v="Getting better"/>
    <s v="Getting better"/>
    <s v="Unchanged"/>
    <s v="Unchanged"/>
    <m/>
    <s v="Hospital"/>
    <m/>
    <n v="3.3333333333333335"/>
    <s v="Neutral"/>
    <n v="3.5"/>
    <s v="Satisfied"/>
    <n v="4"/>
    <s v="Satisfied"/>
    <n v="3.6"/>
    <s v="Satisfied"/>
    <n v="3.75"/>
    <s v="Satisfied"/>
    <m/>
    <m/>
    <m/>
    <m/>
    <m/>
  </r>
  <r>
    <s v="Station area"/>
    <x v="2"/>
    <n v="67"/>
    <s v="Male"/>
    <s v="Hindu"/>
    <s v="General"/>
    <s v="More than 10 year"/>
    <x v="5"/>
    <s v="Secondary School"/>
    <n v="5"/>
    <s v="1-2.5 lakh"/>
    <s v="Yes"/>
    <s v="--"/>
    <n v="4"/>
    <n v="4"/>
    <n v="1"/>
    <n v="3"/>
    <n v="3"/>
    <n v="5"/>
    <n v="2"/>
    <n v="1"/>
    <n v="4"/>
    <n v="4"/>
    <n v="4"/>
    <n v="3"/>
    <n v="4"/>
    <n v="4"/>
    <n v="4"/>
    <n v="3"/>
    <n v="5"/>
    <n v="2"/>
    <n v="3"/>
    <n v="4"/>
    <n v="2"/>
    <n v="4"/>
    <n v="4"/>
    <n v="3"/>
    <n v="3"/>
    <n v="3"/>
    <s v="Getting better"/>
    <s v="Unchanged"/>
    <s v="Getting better"/>
    <s v="Getting better"/>
    <s v="Getting better"/>
    <s v="Getting better"/>
    <s v="Getting better"/>
    <s v="Getting better"/>
    <s v="Unchanged"/>
    <s v="Unchanged"/>
    <s v="Unchanged"/>
    <s v="Getting better"/>
    <s v=" Health services"/>
    <m/>
    <s v="More positive change"/>
    <n v="3.3333333333333335"/>
    <s v="Neutral"/>
    <n v="3"/>
    <s v="Neutral"/>
    <n v="4"/>
    <s v="Satisfied"/>
    <n v="3"/>
    <s v="Neutral"/>
    <n v="3.25"/>
    <s v="Neutral"/>
    <m/>
    <m/>
    <m/>
    <m/>
    <m/>
  </r>
  <r>
    <s v="Station area"/>
    <x v="2"/>
    <n v="58"/>
    <s v="Female"/>
    <s v="Hindu"/>
    <s v="General"/>
    <s v="More than 10 year"/>
    <x v="3"/>
    <s v="Secondary School"/>
    <n v="5"/>
    <s v="2.5-5 lakh"/>
    <s v="No"/>
    <s v=" Wife"/>
    <n v="4"/>
    <n v="4"/>
    <n v="2"/>
    <n v="4"/>
    <n v="4"/>
    <n v="5"/>
    <n v="2"/>
    <n v="3"/>
    <n v="4"/>
    <n v="4"/>
    <n v="4"/>
    <n v="4"/>
    <n v="3"/>
    <n v="5"/>
    <n v="4"/>
    <n v="3"/>
    <n v="5"/>
    <n v="2"/>
    <n v="3"/>
    <n v="4"/>
    <n v="3"/>
    <n v="4"/>
    <n v="4"/>
    <n v="4"/>
    <n v="2"/>
    <n v="2"/>
    <s v="Getting better"/>
    <s v="Getting better"/>
    <s v="Getting better"/>
    <s v="Getting better"/>
    <s v="Getting better"/>
    <s v="Getting better"/>
    <s v="Getting better"/>
    <s v="Getting worse"/>
    <s v="Unchanged"/>
    <s v="Getting better"/>
    <s v="Unchanged"/>
    <s v="Getting better"/>
    <s v=" Drainage issue "/>
    <s v="Political fairness"/>
    <m/>
    <n v="3.8333333333333335"/>
    <s v="Satisfied"/>
    <n v="3.5"/>
    <s v="Satisfied"/>
    <n v="4"/>
    <s v="Satisfied"/>
    <n v="3.2"/>
    <s v="Neutral"/>
    <n v="3"/>
    <s v="Neutral"/>
    <m/>
    <m/>
    <m/>
    <m/>
    <m/>
  </r>
  <r>
    <s v="Station area"/>
    <x v="2"/>
    <n v="66"/>
    <s v="Female"/>
    <s v="Hindu"/>
    <s v="General"/>
    <s v="More than 10 year"/>
    <x v="5"/>
    <s v="Postgraduate or Higher"/>
    <n v="2"/>
    <s v="More than 5 lakh"/>
    <s v="Yes"/>
    <s v="--"/>
    <n v="3"/>
    <n v="5"/>
    <n v="2"/>
    <n v="3"/>
    <n v="4"/>
    <n v="4"/>
    <n v="1"/>
    <n v="2"/>
    <n v="3"/>
    <n v="3"/>
    <n v="2"/>
    <n v="2"/>
    <n v="4"/>
    <n v="3"/>
    <n v="4"/>
    <n v="4"/>
    <n v="5"/>
    <n v="2"/>
    <n v="4"/>
    <n v="2"/>
    <n v="4"/>
    <n v="2"/>
    <n v="4"/>
    <n v="3"/>
    <n v="3"/>
    <n v="4"/>
    <s v="Getting better"/>
    <s v="Getting worse"/>
    <s v="Getting better"/>
    <s v="Getting better"/>
    <s v="Unchanged"/>
    <s v="Unchanged"/>
    <s v="Getting worse"/>
    <s v="Unchanged"/>
    <s v="Unchanged"/>
    <s v="Unchanged"/>
    <s v="Unchanged"/>
    <s v="Getting worse"/>
    <s v=" Hospital reopening"/>
    <m/>
    <s v="Overall satisfied"/>
    <n v="3.5"/>
    <s v="Satisfied"/>
    <n v="2.1666666666666665"/>
    <s v="Dissatisfied"/>
    <n v="4"/>
    <s v="Satisfied"/>
    <n v="2.8"/>
    <s v="Neutral"/>
    <n v="3.5"/>
    <s v="Satisfied"/>
    <m/>
    <m/>
    <m/>
    <m/>
    <m/>
  </r>
  <r>
    <s v="Station area"/>
    <x v="2"/>
    <n v="20"/>
    <s v="Male"/>
    <s v="Muslim"/>
    <s v="OBC"/>
    <s v="More than 10 year"/>
    <x v="0"/>
    <s v="College Graduate"/>
    <n v="4"/>
    <s v="More than 5 lakh"/>
    <s v="No"/>
    <s v=" Son"/>
    <n v="4"/>
    <n v="4"/>
    <n v="3"/>
    <n v="4"/>
    <n v="2"/>
    <n v="5"/>
    <n v="1"/>
    <n v="2"/>
    <n v="4"/>
    <n v="4"/>
    <n v="4"/>
    <n v="2"/>
    <n v="3"/>
    <n v="4"/>
    <n v="4"/>
    <n v="5"/>
    <n v="4"/>
    <n v="2"/>
    <n v="2"/>
    <n v="1"/>
    <n v="2"/>
    <n v="2"/>
    <n v="4"/>
    <n v="3"/>
    <n v="3"/>
    <n v="3"/>
    <s v="Getting worse"/>
    <s v="Getting worse"/>
    <s v="Unchanged"/>
    <s v="Unchanged"/>
    <s v="Getting better"/>
    <s v="Unchanged"/>
    <s v="Unchanged"/>
    <s v="Getting worse"/>
    <s v="Unchanged"/>
    <s v="Getting better"/>
    <s v="Getting better"/>
    <s v="Getting worse"/>
    <s v=" Health services"/>
    <s v=" Promote green space"/>
    <s v="Overall ok"/>
    <n v="3.6666666666666665"/>
    <s v="Satisfied"/>
    <n v="2.8333333333333335"/>
    <s v="Neutral"/>
    <n v="4"/>
    <s v="Satisfied"/>
    <n v="1.8"/>
    <s v="Dissatisfied"/>
    <n v="3.25"/>
    <s v="Neutral"/>
    <m/>
    <m/>
    <m/>
    <m/>
    <m/>
  </r>
  <r>
    <s v="Gobardanga bazar"/>
    <x v="2"/>
    <n v="44"/>
    <s v="Male"/>
    <s v="Hindu"/>
    <s v="General"/>
    <s v="More than 10 year"/>
    <x v="1"/>
    <s v="College Graduate"/>
    <n v="4"/>
    <s v="2.5-5 lakh"/>
    <s v="Yes"/>
    <s v="--"/>
    <n v="2"/>
    <n v="4"/>
    <n v="1"/>
    <n v="1"/>
    <n v="2"/>
    <n v="4"/>
    <n v="1"/>
    <n v="3"/>
    <n v="3"/>
    <n v="4"/>
    <n v="3"/>
    <n v="1"/>
    <n v="2"/>
    <n v="3"/>
    <n v="3"/>
    <n v="4"/>
    <n v="2"/>
    <n v="1"/>
    <n v="2"/>
    <n v="1"/>
    <n v="2"/>
    <n v="1"/>
    <n v="4"/>
    <n v="2"/>
    <n v="3"/>
    <n v="4"/>
    <s v="Getting better"/>
    <s v="Getting worse"/>
    <s v="Unchanged"/>
    <s v="Getting better"/>
    <s v="Unchanged"/>
    <s v="Unchanged"/>
    <s v="Unchanged"/>
    <s v="Getting worse"/>
    <s v="Unchanged"/>
    <s v="Getting better"/>
    <s v="Unchanged"/>
    <s v="Getting worse"/>
    <s v=" Hospital reopening"/>
    <s v="Water pollution control "/>
    <s v=" Overall dissatisfied"/>
    <n v="2.3333333333333335"/>
    <s v="Dissatisfied"/>
    <n v="2.5"/>
    <s v="Dissatisfied"/>
    <n v="2.8"/>
    <s v="Neutral"/>
    <n v="1.4"/>
    <s v="Very Dissatisfied"/>
    <n v="3.25"/>
    <s v="Neutral"/>
    <m/>
    <m/>
    <m/>
    <m/>
    <m/>
  </r>
  <r>
    <s v="Gobardanga bazar"/>
    <x v="2"/>
    <n v="80"/>
    <s v="Male"/>
    <s v="Hindu"/>
    <s v="General"/>
    <s v="More than 10 year"/>
    <x v="4"/>
    <s v="Postgraduate or Higher"/>
    <n v="6"/>
    <s v="More than 5 lakh"/>
    <s v="Yes"/>
    <s v="--"/>
    <n v="4"/>
    <n v="3"/>
    <n v="4"/>
    <n v="5"/>
    <n v="3"/>
    <n v="5"/>
    <n v="5"/>
    <n v="4"/>
    <n v="5"/>
    <n v="3"/>
    <n v="4"/>
    <n v="5"/>
    <n v="4"/>
    <n v="5"/>
    <n v="4"/>
    <n v="5"/>
    <n v="3"/>
    <n v="5"/>
    <n v="5"/>
    <n v="4"/>
    <n v="4"/>
    <n v="3"/>
    <n v="4"/>
    <n v="5"/>
    <n v="4"/>
    <n v="3"/>
    <s v="Unchanged"/>
    <s v="Unchanged"/>
    <s v="Getting better"/>
    <s v="Getting better"/>
    <s v="Getting better"/>
    <s v="Unchanged"/>
    <s v="Unchanged"/>
    <s v="Getting worse"/>
    <s v="Unchanged"/>
    <s v="Getting better"/>
    <s v="Unchanged"/>
    <s v="Getting better"/>
    <m/>
    <m/>
    <s v=" Overall satisfied with the ULB"/>
    <n v="4"/>
    <s v="Satisfied"/>
    <n v="4.333333333333333"/>
    <s v="Very Satisfied"/>
    <n v="4.2"/>
    <s v="Very Satisfied"/>
    <n v="4.2"/>
    <s v="Very Satisfied"/>
    <n v="4"/>
    <s v="Satisfied"/>
    <m/>
    <m/>
    <m/>
    <m/>
    <m/>
  </r>
  <r>
    <s v="Gobardanga bazar"/>
    <x v="2"/>
    <n v="25"/>
    <s v="Female"/>
    <s v="Hindu"/>
    <s v="SC"/>
    <s v="6-10 year"/>
    <x v="3"/>
    <s v="College Graduate"/>
    <n v="4"/>
    <s v="More than 5 lakh"/>
    <s v="No"/>
    <s v=" Wife"/>
    <n v="4"/>
    <n v="3"/>
    <n v="4"/>
    <n v="2"/>
    <n v="4"/>
    <n v="4"/>
    <n v="1"/>
    <n v="2"/>
    <n v="4"/>
    <n v="3"/>
    <n v="2"/>
    <n v="2"/>
    <n v="4"/>
    <n v="3"/>
    <n v="3"/>
    <n v="4"/>
    <n v="4"/>
    <n v="2"/>
    <n v="2"/>
    <n v="4"/>
    <n v="2"/>
    <n v="2"/>
    <n v="4"/>
    <n v="3"/>
    <n v="2"/>
    <n v="3"/>
    <s v="Unchanged"/>
    <s v="Unchanged"/>
    <s v="Getting better"/>
    <s v="Getting better"/>
    <s v="Unchanged"/>
    <s v="Getting worse"/>
    <s v="Unchanged"/>
    <s v="Getting worse"/>
    <s v="Getting better"/>
    <s v="Getting better"/>
    <s v="Unchanged"/>
    <s v="Unchanged"/>
    <s v=" Health services"/>
    <s v=" More green spaces"/>
    <s v="Overall dissatisfied"/>
    <n v="3.5"/>
    <s v="Satisfied"/>
    <n v="2.3333333333333335"/>
    <s v="Dissatisfied"/>
    <n v="3.6"/>
    <s v="Satisfied"/>
    <n v="2.4"/>
    <s v="Dissatisfied"/>
    <n v="3"/>
    <s v="Neutral"/>
    <m/>
    <m/>
    <m/>
    <m/>
    <m/>
  </r>
  <r>
    <s v="Gobardanga bazar"/>
    <x v="2"/>
    <n v="42"/>
    <s v="Female"/>
    <s v="Hindu"/>
    <s v="SC"/>
    <s v="6-10 year"/>
    <x v="1"/>
    <s v="College Graduate"/>
    <n v="3"/>
    <s v="More than 5 lakh"/>
    <s v="No"/>
    <s v=" Wife"/>
    <n v="2"/>
    <n v="4"/>
    <n v="1"/>
    <n v="2"/>
    <n v="4"/>
    <n v="3"/>
    <n v="1"/>
    <n v="2"/>
    <n v="3"/>
    <n v="3"/>
    <n v="2"/>
    <n v="1"/>
    <n v="2"/>
    <n v="1"/>
    <n v="2"/>
    <n v="4"/>
    <n v="4"/>
    <n v="2"/>
    <n v="1"/>
    <n v="2"/>
    <n v="2"/>
    <n v="4"/>
    <n v="5"/>
    <n v="2"/>
    <n v="3"/>
    <n v="3"/>
    <s v="Getting worse"/>
    <s v="Unchanged"/>
    <s v="Getting better"/>
    <s v="Unchanged"/>
    <s v="Getting better"/>
    <s v="Unchanged"/>
    <s v="Unchanged"/>
    <s v="Getting better"/>
    <s v="Getting better"/>
    <s v="Getting better"/>
    <s v="Unchanged"/>
    <s v="Getting worse"/>
    <s v=" Drainage system, drinking water"/>
    <s v="Health issue"/>
    <s v="Overall ok"/>
    <n v="2.6666666666666665"/>
    <s v="Neutral"/>
    <n v="2"/>
    <s v="Dissatisfied"/>
    <n v="2.6"/>
    <s v="Neutral"/>
    <n v="2.2000000000000002"/>
    <s v="Dissatisfied"/>
    <n v="3.25"/>
    <s v="Neutral"/>
    <m/>
    <m/>
    <m/>
    <m/>
    <m/>
  </r>
  <r>
    <s v="Gobardanga bazar"/>
    <x v="2"/>
    <n v="38"/>
    <s v="Male"/>
    <s v="Hindu"/>
    <s v="General"/>
    <s v="More than 10 year"/>
    <x v="1"/>
    <s v="Postgraduate or Higher"/>
    <n v="5"/>
    <s v="2.5-5 lakh"/>
    <s v="No"/>
    <s v=" Son"/>
    <n v="1"/>
    <n v="4"/>
    <n v="4"/>
    <n v="4"/>
    <n v="4"/>
    <n v="4"/>
    <n v="1"/>
    <n v="4"/>
    <n v="4"/>
    <n v="4"/>
    <n v="4"/>
    <n v="3"/>
    <n v="4"/>
    <n v="2"/>
    <n v="3"/>
    <n v="4"/>
    <n v="5"/>
    <n v="2"/>
    <n v="2"/>
    <n v="3"/>
    <n v="2"/>
    <n v="3"/>
    <n v="4"/>
    <n v="4"/>
    <n v="2"/>
    <n v="4"/>
    <s v="Getting better"/>
    <s v="Getting worse"/>
    <s v="Getting better"/>
    <s v="Getting better"/>
    <s v="Getting better"/>
    <s v="Getting better"/>
    <s v="Unchanged"/>
    <s v="Getting worse"/>
    <s v="Unchanged"/>
    <s v="Getting better"/>
    <s v="Unchanged"/>
    <s v="Unchanged"/>
    <s v=" Drinking water, health facility"/>
    <s v="Health centre upgradation"/>
    <s v=" Overall satisfied "/>
    <n v="3.5"/>
    <s v="Satisfied"/>
    <n v="3.3333333333333335"/>
    <s v="Neutral"/>
    <n v="3.6"/>
    <s v="Satisfied"/>
    <n v="2.4"/>
    <s v="Dissatisfied"/>
    <n v="3.5"/>
    <s v="Satisfied"/>
    <m/>
    <m/>
    <m/>
    <m/>
    <m/>
  </r>
  <r>
    <s v="Gobardanga bazar"/>
    <x v="2"/>
    <n v="77"/>
    <s v="Female"/>
    <s v="Hindu"/>
    <s v="OBC"/>
    <s v="More than 10 year"/>
    <x v="3"/>
    <s v="College Graduate"/>
    <n v="2"/>
    <s v="1-2.5 lakh"/>
    <s v="Yes"/>
    <s v="--"/>
    <n v="3"/>
    <n v="4"/>
    <n v="2"/>
    <n v="3"/>
    <n v="2"/>
    <n v="3"/>
    <n v="2"/>
    <n v="2"/>
    <n v="4"/>
    <n v="3"/>
    <n v="2"/>
    <n v="3"/>
    <n v="2"/>
    <n v="3"/>
    <n v="3"/>
    <n v="2"/>
    <n v="4"/>
    <n v="2"/>
    <n v="3"/>
    <n v="2"/>
    <n v="3"/>
    <n v="2"/>
    <n v="4"/>
    <n v="3"/>
    <n v="2"/>
    <n v="2"/>
    <s v="Getting worse"/>
    <s v="Getting worse"/>
    <s v="Unchanged"/>
    <s v="Getting better"/>
    <s v="Getting better"/>
    <s v="Getting better"/>
    <s v="Unchanged"/>
    <s v="Getting worse"/>
    <s v="Unchanged"/>
    <s v="Getting better"/>
    <s v="Unchanged"/>
    <s v="Getting better"/>
    <s v=" Road chaos"/>
    <s v="Noise pollution"/>
    <m/>
    <n v="2.8333333333333335"/>
    <s v="Neutral"/>
    <n v="2.6666666666666665"/>
    <s v="Neutral"/>
    <n v="2.8"/>
    <s v="Neutral"/>
    <n v="2.4"/>
    <s v="Dissatisfied"/>
    <n v="2.75"/>
    <s v="Neutral"/>
    <m/>
    <m/>
    <m/>
    <m/>
    <m/>
  </r>
  <r>
    <s v="Gobardanga bazar"/>
    <x v="2"/>
    <n v="41"/>
    <s v="Male"/>
    <s v="Hindu"/>
    <s v="General"/>
    <s v="More than 10 year"/>
    <x v="1"/>
    <s v="College Graduate"/>
    <n v="7"/>
    <s v="More than 5 lakh"/>
    <s v="No"/>
    <s v=" Son"/>
    <n v="3"/>
    <n v="4"/>
    <n v="1"/>
    <n v="2"/>
    <n v="4"/>
    <n v="4"/>
    <n v="1"/>
    <n v="4"/>
    <n v="4"/>
    <n v="3"/>
    <n v="3"/>
    <n v="1"/>
    <n v="4"/>
    <n v="3"/>
    <n v="3"/>
    <n v="4"/>
    <n v="3"/>
    <n v="1"/>
    <n v="3"/>
    <n v="2"/>
    <n v="3"/>
    <n v="4"/>
    <n v="4"/>
    <n v="3"/>
    <n v="2"/>
    <n v="4"/>
    <s v="Getting better"/>
    <s v="Getting worse"/>
    <s v="Unchanged"/>
    <s v="Getting better"/>
    <s v="Getting worse"/>
    <s v="Getting better"/>
    <s v="Unchanged"/>
    <s v="Getting worse"/>
    <s v="Unchanged"/>
    <s v="Getting better"/>
    <s v="Unchanged"/>
    <s v="Unchanged"/>
    <s v=" Health services"/>
    <m/>
    <s v="Overall ok but need the reopening of the hospitals"/>
    <n v="3"/>
    <s v="Neutral"/>
    <n v="2.6666666666666665"/>
    <s v="Neutral"/>
    <n v="3.4"/>
    <s v="Satisfied"/>
    <n v="2.6"/>
    <s v="Neutral"/>
    <n v="3.25"/>
    <s v="Neutral"/>
    <m/>
    <m/>
    <m/>
    <m/>
    <m/>
  </r>
  <r>
    <s v="Gobardanga bazar"/>
    <x v="2"/>
    <n v="42"/>
    <s v="Male"/>
    <s v="Hindu"/>
    <s v="SC"/>
    <s v="More than 10 year"/>
    <x v="1"/>
    <s v="Secondary School"/>
    <n v="1"/>
    <s v="Less than 1 lakh"/>
    <s v="Yes"/>
    <s v="--"/>
    <n v="3"/>
    <n v="2"/>
    <n v="1"/>
    <n v="2"/>
    <n v="3"/>
    <n v="4"/>
    <n v="1"/>
    <n v="2"/>
    <n v="4"/>
    <n v="2"/>
    <n v="2"/>
    <n v="1"/>
    <n v="2"/>
    <n v="3"/>
    <n v="2"/>
    <n v="4"/>
    <n v="3"/>
    <n v="3"/>
    <n v="2"/>
    <n v="2"/>
    <n v="2"/>
    <n v="3"/>
    <n v="3"/>
    <n v="2"/>
    <n v="2"/>
    <n v="3"/>
    <s v="Unchanged"/>
    <s v="Getting worse"/>
    <s v="Unchanged"/>
    <s v="Getting better"/>
    <s v="Unchanged"/>
    <s v="Unchanged"/>
    <s v="Unchanged"/>
    <s v="Getting worse"/>
    <s v="Unchanged"/>
    <s v="Getting better"/>
    <s v="Unchanged"/>
    <s v="Unchanged"/>
    <s v=" Health services"/>
    <s v=" Drinking water project"/>
    <s v="Overall dissatisfied"/>
    <n v="2.5"/>
    <s v="Dissatisfied"/>
    <n v="2"/>
    <s v="Dissatisfied"/>
    <n v="2.8"/>
    <s v="Neutral"/>
    <n v="2.4"/>
    <s v="Dissatisfied"/>
    <n v="2.5"/>
    <s v="Dissatisfied"/>
    <m/>
    <m/>
    <m/>
    <m/>
    <m/>
  </r>
  <r>
    <s v="Gobardanga bazar"/>
    <x v="2"/>
    <n v="63"/>
    <s v="Male"/>
    <s v="Hindu"/>
    <s v="SC"/>
    <s v="More than 10 year"/>
    <x v="2"/>
    <s v="College Graduate"/>
    <n v="3"/>
    <s v="1-2.5 lakh"/>
    <s v="Yes"/>
    <s v="--"/>
    <n v="2"/>
    <n v="3"/>
    <n v="2"/>
    <n v="1"/>
    <n v="3"/>
    <n v="4"/>
    <n v="1"/>
    <n v="2"/>
    <n v="3"/>
    <n v="2"/>
    <n v="2"/>
    <n v="1"/>
    <n v="2"/>
    <n v="2"/>
    <n v="2"/>
    <n v="2"/>
    <n v="4"/>
    <n v="2"/>
    <n v="2"/>
    <n v="2"/>
    <n v="2"/>
    <n v="1"/>
    <n v="3"/>
    <n v="2"/>
    <n v="2"/>
    <n v="2"/>
    <s v="Getting better"/>
    <s v="Getting worse"/>
    <s v="Unchanged"/>
    <s v="Unchanged"/>
    <s v="Getting worse"/>
    <s v="Getting better"/>
    <s v="Getting better"/>
    <s v="Getting worse"/>
    <s v="Unchanged"/>
    <s v="Getting better"/>
    <s v="Unchanged"/>
    <s v="Unchanged"/>
    <s v=" Drainage system"/>
    <s v="Health system , road connectivity"/>
    <s v="Overall ok"/>
    <n v="2.5"/>
    <s v="Dissatisfied"/>
    <n v="1.8333333333333333"/>
    <s v="Dissatisfied"/>
    <n v="2.4"/>
    <s v="Dissatisfied"/>
    <n v="1.8"/>
    <s v="Dissatisfied"/>
    <n v="2.25"/>
    <s v="Dissatisfied"/>
    <m/>
    <m/>
    <m/>
    <m/>
    <m/>
  </r>
  <r>
    <s v="Gobardanga bazar"/>
    <x v="2"/>
    <n v="28"/>
    <s v="Female"/>
    <s v="Muslim"/>
    <s v="OBC"/>
    <s v="More than 10 year"/>
    <x v="2"/>
    <s v="Postgraduate or Higher"/>
    <n v="3"/>
    <s v="More than 5 lakh"/>
    <s v="No"/>
    <s v=" Daughter"/>
    <n v="2"/>
    <n v="3"/>
    <n v="1"/>
    <n v="2"/>
    <n v="2"/>
    <n v="4"/>
    <n v="2"/>
    <n v="3"/>
    <n v="4"/>
    <n v="2"/>
    <n v="1"/>
    <n v="3"/>
    <n v="3"/>
    <n v="3"/>
    <n v="2"/>
    <n v="2"/>
    <n v="4"/>
    <n v="2"/>
    <n v="3"/>
    <n v="2"/>
    <n v="4"/>
    <n v="2"/>
    <n v="4"/>
    <n v="3"/>
    <n v="2"/>
    <n v="3"/>
    <s v="Getting worse"/>
    <s v="Getting worse"/>
    <s v="Unchanged"/>
    <s v="Getting better"/>
    <s v="Getting better"/>
    <s v="Unchanged"/>
    <s v="Getting worse"/>
    <s v="Getting worse"/>
    <s v="Unchanged"/>
    <s v="Getting better"/>
    <s v="Unchanged"/>
    <s v="Getting worse"/>
    <s v=" Health services"/>
    <s v=" Road connectivity"/>
    <s v="Overall dissatisfied"/>
    <n v="2.3333333333333335"/>
    <s v="Dissatisfied"/>
    <n v="2.5"/>
    <s v="Dissatisfied"/>
    <n v="2.8"/>
    <s v="Neutral"/>
    <n v="2.6"/>
    <s v="Neutral"/>
    <n v="3"/>
    <s v="Neutral"/>
    <m/>
    <m/>
    <m/>
    <m/>
    <m/>
  </r>
  <r>
    <s v="Gobardanga bazar"/>
    <x v="2"/>
    <n v="55"/>
    <s v="Male"/>
    <s v="Hindu"/>
    <s v="OBC"/>
    <s v="More than 10 year"/>
    <x v="1"/>
    <s v="Postgraduate or Higher"/>
    <n v="3"/>
    <s v="2.5-5 lakh"/>
    <s v="Yes"/>
    <s v="--"/>
    <n v="2"/>
    <n v="4"/>
    <n v="2"/>
    <n v="2"/>
    <n v="1"/>
    <n v="3"/>
    <n v="1"/>
    <n v="2"/>
    <n v="3"/>
    <n v="4"/>
    <n v="2"/>
    <n v="2"/>
    <n v="3"/>
    <n v="2"/>
    <n v="2"/>
    <n v="2"/>
    <n v="1"/>
    <n v="2"/>
    <n v="3"/>
    <n v="3"/>
    <n v="3"/>
    <n v="1"/>
    <n v="3"/>
    <n v="2"/>
    <n v="2"/>
    <n v="4"/>
    <s v="Getting worse"/>
    <s v="Getting worse"/>
    <s v="Getting worse"/>
    <s v="Getting better"/>
    <s v="Unchanged"/>
    <s v="Getting worse"/>
    <s v="Getting worse"/>
    <s v="Getting worse"/>
    <s v="Unchanged"/>
    <s v="Getting better"/>
    <s v="Unchanged"/>
    <s v="Unchanged"/>
    <s v="Drainage system , health services"/>
    <s v="Road connectivity reconstruct"/>
    <s v="Overall dissatisfied"/>
    <n v="2.3333333333333335"/>
    <s v="Dissatisfied"/>
    <n v="2.3333333333333335"/>
    <s v="Dissatisfied"/>
    <n v="2"/>
    <s v="Dissatisfied"/>
    <n v="2.4"/>
    <s v="Dissatisfied"/>
    <n v="2.75"/>
    <s v="Neutral"/>
    <m/>
    <m/>
    <m/>
    <m/>
    <m/>
  </r>
  <r>
    <s v="Master colony"/>
    <x v="2"/>
    <n v="40"/>
    <s v="Male"/>
    <s v="Hindu"/>
    <s v="General"/>
    <s v="More than 10 year"/>
    <x v="1"/>
    <s v="Postgraduate or Higher"/>
    <n v="3"/>
    <s v="2.5-5 lakh"/>
    <s v="Yes"/>
    <s v="--"/>
    <n v="3"/>
    <n v="4"/>
    <n v="3"/>
    <n v="2"/>
    <n v="3"/>
    <n v="4"/>
    <n v="1"/>
    <n v="4"/>
    <n v="4"/>
    <n v="4"/>
    <n v="4"/>
    <n v="2"/>
    <n v="4"/>
    <n v="2"/>
    <n v="3"/>
    <n v="3"/>
    <n v="5"/>
    <n v="1"/>
    <n v="4"/>
    <n v="2"/>
    <n v="4"/>
    <n v="2"/>
    <n v="5"/>
    <n v="4"/>
    <n v="2"/>
    <n v="4"/>
    <s v="Unchanged"/>
    <s v="Getting worse"/>
    <s v="Unchanged"/>
    <s v="Getting better"/>
    <s v="Getting better"/>
    <s v="Getting better"/>
    <s v="Unchanged"/>
    <s v="Getting worse"/>
    <s v="Unchanged"/>
    <s v="Getting better"/>
    <s v="Unchanged"/>
    <s v="Getting better"/>
    <s v=" Hospital reopening"/>
    <s v=" Drinking water project"/>
    <s v="Overall ok"/>
    <n v="3.1666666666666665"/>
    <s v="Neutral"/>
    <n v="3.1666666666666665"/>
    <s v="Neutral"/>
    <n v="3.4"/>
    <s v="Satisfied"/>
    <n v="2.6"/>
    <s v="Neutral"/>
    <n v="3.75"/>
    <s v="Satisfied"/>
    <m/>
    <m/>
    <m/>
    <m/>
    <m/>
  </r>
  <r>
    <s v="Master colony"/>
    <x v="2"/>
    <n v="40"/>
    <s v="Male"/>
    <s v="Hindu"/>
    <s v="General"/>
    <s v="More than 10 year"/>
    <x v="1"/>
    <s v="Secondary School"/>
    <n v="3"/>
    <s v="Less than 1 lakh"/>
    <s v="Yes"/>
    <s v="--"/>
    <n v="5"/>
    <n v="5"/>
    <n v="2"/>
    <n v="4"/>
    <n v="3"/>
    <n v="4"/>
    <n v="3"/>
    <n v="3"/>
    <n v="4"/>
    <n v="4"/>
    <n v="2"/>
    <n v="2"/>
    <n v="5"/>
    <n v="3"/>
    <n v="4"/>
    <n v="4"/>
    <n v="5"/>
    <n v="2"/>
    <n v="3"/>
    <n v="2"/>
    <n v="3"/>
    <n v="3"/>
    <n v="4"/>
    <n v="2"/>
    <n v="1"/>
    <n v="3"/>
    <s v="Getting better"/>
    <s v="Getting worse"/>
    <s v="Unchanged"/>
    <s v="Getting better"/>
    <s v="Getting better"/>
    <s v="Getting better"/>
    <s v="Unchanged"/>
    <s v="Getting better"/>
    <s v="Unchanged"/>
    <s v="Getting better"/>
    <s v="Unchanged"/>
    <s v="Unchanged"/>
    <s v="Central project clarity"/>
    <s v="Water logging management"/>
    <s v="Fair and transparent resolution process"/>
    <n v="3.8333333333333335"/>
    <s v="Satisfied"/>
    <n v="3"/>
    <s v="Neutral"/>
    <n v="4.2"/>
    <s v="Very Satisfied"/>
    <n v="2.6"/>
    <s v="Neutral"/>
    <n v="2.5"/>
    <s v="Dissatisfied"/>
    <m/>
    <m/>
    <m/>
    <m/>
    <m/>
  </r>
  <r>
    <s v="Master colony"/>
    <x v="2"/>
    <n v="33"/>
    <s v="Male"/>
    <s v="Hindu"/>
    <s v="OBC"/>
    <s v="More than 10 year"/>
    <x v="1"/>
    <s v="Secondary School"/>
    <n v="6"/>
    <s v="2.5-5 lakh"/>
    <s v="No"/>
    <s v=" Son"/>
    <n v="4"/>
    <n v="2"/>
    <n v="1"/>
    <n v="4"/>
    <n v="4"/>
    <n v="5"/>
    <n v="4"/>
    <n v="4"/>
    <n v="5"/>
    <n v="4"/>
    <n v="4"/>
    <n v="3"/>
    <n v="4"/>
    <n v="5"/>
    <n v="4"/>
    <n v="4"/>
    <n v="5"/>
    <n v="3"/>
    <n v="3"/>
    <n v="3"/>
    <n v="2"/>
    <n v="4"/>
    <n v="4"/>
    <n v="5"/>
    <n v="5"/>
    <n v="4"/>
    <s v="Getting better"/>
    <s v="Unchanged"/>
    <s v="Getting better"/>
    <s v="Getting better"/>
    <s v="Getting better"/>
    <s v="Unchanged"/>
    <s v="Unchanged"/>
    <s v="Getting better"/>
    <s v="Unchanged"/>
    <s v="Getting better"/>
    <s v="Unchanged"/>
    <s v="Unchanged"/>
    <s v=" Medical issue "/>
    <m/>
    <m/>
    <n v="3.3333333333333335"/>
    <s v="Neutral"/>
    <n v="4"/>
    <s v="Satisfied"/>
    <n v="4.4000000000000004"/>
    <s v="Very Satisfied"/>
    <n v="3"/>
    <s v="Neutral"/>
    <n v="4.5"/>
    <s v="Very Satisfied"/>
    <m/>
    <m/>
    <m/>
    <m/>
    <m/>
  </r>
  <r>
    <s v="Master colony"/>
    <x v="2"/>
    <n v="65"/>
    <s v="Male"/>
    <s v="Hindu"/>
    <s v="General"/>
    <s v="More than 10 year"/>
    <x v="1"/>
    <s v="Primary School"/>
    <n v="5"/>
    <s v="1-2.5 lakh"/>
    <s v="Yes"/>
    <s v="--"/>
    <n v="2"/>
    <n v="3"/>
    <n v="2"/>
    <n v="4"/>
    <n v="2"/>
    <n v="4"/>
    <n v="2"/>
    <n v="3"/>
    <n v="4"/>
    <n v="4"/>
    <n v="3"/>
    <n v="3"/>
    <n v="4"/>
    <n v="4"/>
    <n v="4"/>
    <n v="3"/>
    <n v="4"/>
    <n v="2"/>
    <n v="2"/>
    <n v="4"/>
    <n v="2"/>
    <n v="4"/>
    <n v="4"/>
    <n v="4"/>
    <n v="2"/>
    <n v="2"/>
    <s v="Getting better"/>
    <s v="Unchanged"/>
    <s v="Getting better"/>
    <s v="Getting better"/>
    <s v="Getting better"/>
    <s v="Getting better"/>
    <s v="Getting better"/>
    <s v="Getting better"/>
    <s v="Unchanged"/>
    <s v="Getting better"/>
    <s v="Unchanged"/>
    <s v="Unchanged"/>
    <s v="Water supply, medical"/>
    <s v="Service to fight against Green House Effect"/>
    <m/>
    <n v="2.8333333333333335"/>
    <s v="Neutral"/>
    <n v="3.1666666666666665"/>
    <s v="Neutral"/>
    <n v="3.8"/>
    <s v="Satisfied"/>
    <n v="2.8"/>
    <s v="Neutral"/>
    <n v="3"/>
    <s v="Neutral"/>
    <m/>
    <m/>
    <m/>
    <m/>
    <m/>
  </r>
  <r>
    <s v="Master colony"/>
    <x v="2"/>
    <n v="48"/>
    <s v="Female"/>
    <s v="Hindu"/>
    <s v="OBC"/>
    <s v="More than 10 year"/>
    <x v="3"/>
    <s v="Secondary School"/>
    <n v="5"/>
    <s v="More than 5 lakh"/>
    <s v="No"/>
    <s v=" Husband"/>
    <n v="1"/>
    <n v="5"/>
    <n v="1"/>
    <n v="1"/>
    <n v="1"/>
    <n v="5"/>
    <n v="1"/>
    <n v="1"/>
    <n v="4"/>
    <n v="4"/>
    <n v="2"/>
    <n v="4"/>
    <n v="4"/>
    <n v="5"/>
    <n v="4"/>
    <n v="3"/>
    <n v="5"/>
    <n v="1"/>
    <n v="3"/>
    <n v="2"/>
    <n v="1"/>
    <n v="1"/>
    <n v="2"/>
    <n v="2"/>
    <n v="2"/>
    <n v="2"/>
    <s v="Getting better"/>
    <s v="Getting worse"/>
    <s v="Getting better"/>
    <s v="Getting better"/>
    <s v="Unchanged"/>
    <s v="Unchanged"/>
    <s v="Unchanged"/>
    <s v="Getting worse"/>
    <s v="Getting better"/>
    <s v="Getting better"/>
    <s v="Unchanged"/>
    <s v="Getting better"/>
    <s v="Public health centre"/>
    <s v=" Water supply"/>
    <m/>
    <n v="2.3333333333333335"/>
    <s v="Dissatisfied"/>
    <n v="2.6666666666666665"/>
    <s v="Neutral"/>
    <n v="4.2"/>
    <s v="Very Satisfied"/>
    <n v="1.6"/>
    <s v="Very Dissatisfied"/>
    <n v="2"/>
    <s v="Dissatisfied"/>
    <m/>
    <m/>
    <m/>
    <m/>
    <m/>
  </r>
  <r>
    <s v="Master colony"/>
    <x v="2"/>
    <n v="49"/>
    <s v="Male"/>
    <s v="Hindu"/>
    <s v="SC"/>
    <s v="More than 10 year"/>
    <x v="1"/>
    <s v="Primary School"/>
    <n v="4"/>
    <s v="1-2.5 lakh"/>
    <s v="No"/>
    <s v=" Son"/>
    <n v="1"/>
    <n v="4"/>
    <n v="1"/>
    <n v="2"/>
    <n v="1"/>
    <n v="5"/>
    <n v="2"/>
    <n v="1"/>
    <n v="5"/>
    <n v="3"/>
    <n v="3"/>
    <n v="4"/>
    <n v="4"/>
    <n v="4"/>
    <n v="4"/>
    <n v="4"/>
    <n v="5"/>
    <n v="2"/>
    <n v="4"/>
    <n v="1"/>
    <n v="3"/>
    <n v="1"/>
    <n v="3"/>
    <n v="1"/>
    <n v="1"/>
    <n v="3"/>
    <s v="Getting better"/>
    <s v="Getting worse"/>
    <s v="Unchanged"/>
    <s v="Getting better"/>
    <s v="Unchanged"/>
    <s v="Unchanged"/>
    <s v="Unchanged"/>
    <s v="Unchanged"/>
    <s v="Getting better"/>
    <s v="Getting better"/>
    <s v="Unchanged"/>
    <s v="Getting better"/>
    <s v=" Public health care"/>
    <s v="Public toilets"/>
    <m/>
    <n v="2.3333333333333335"/>
    <s v="Dissatisfied"/>
    <n v="3"/>
    <s v="Neutral"/>
    <n v="4.2"/>
    <s v="Very Satisfied"/>
    <n v="2.2000000000000002"/>
    <s v="Dissatisfied"/>
    <n v="2"/>
    <s v="Dissatisfied"/>
    <m/>
    <m/>
    <m/>
    <m/>
    <m/>
  </r>
  <r>
    <s v="Master colony"/>
    <x v="2"/>
    <n v="61"/>
    <s v="Male"/>
    <s v="Hindu"/>
    <s v="General"/>
    <s v="More than 10 year"/>
    <x v="1"/>
    <s v="Primary School"/>
    <n v="3"/>
    <s v="Less than 1 lakh"/>
    <s v="Yes"/>
    <s v="--"/>
    <n v="4"/>
    <n v="4"/>
    <n v="1"/>
    <n v="2"/>
    <n v="4"/>
    <n v="5"/>
    <n v="3"/>
    <n v="3"/>
    <n v="3"/>
    <n v="4"/>
    <n v="3"/>
    <n v="3"/>
    <n v="4"/>
    <n v="4"/>
    <n v="3"/>
    <n v="4"/>
    <n v="5"/>
    <n v="3"/>
    <n v="4"/>
    <n v="3"/>
    <n v="3"/>
    <n v="3"/>
    <n v="4"/>
    <n v="4"/>
    <n v="4"/>
    <n v="3"/>
    <s v="Getting better"/>
    <s v="Getting better"/>
    <s v="Getting better"/>
    <s v="Getting better"/>
    <s v="Getting better"/>
    <s v="Unchanged"/>
    <s v="Unchanged"/>
    <s v="Unchanged"/>
    <s v="Unchanged"/>
    <s v="Getting better"/>
    <s v="Unchanged"/>
    <s v="Getting better"/>
    <s v=" "/>
    <m/>
    <m/>
    <n v="3.3333333333333335"/>
    <s v="Neutral"/>
    <n v="3.1666666666666665"/>
    <s v="Neutral"/>
    <n v="4"/>
    <s v="Satisfied"/>
    <n v="3.2"/>
    <s v="Neutral"/>
    <n v="3.75"/>
    <s v="Satisfied"/>
    <m/>
    <m/>
    <m/>
    <m/>
    <m/>
  </r>
  <r>
    <s v="Master colony"/>
    <x v="2"/>
    <n v="35"/>
    <s v="Male"/>
    <s v="Hindu"/>
    <s v="OBC"/>
    <s v="More than 10 year"/>
    <x v="1"/>
    <s v="College Graduate"/>
    <n v="4"/>
    <s v="2.5-5 lakh"/>
    <s v="Yes"/>
    <s v="--"/>
    <n v="2"/>
    <n v="4"/>
    <n v="2"/>
    <n v="2"/>
    <n v="3"/>
    <n v="4"/>
    <n v="1"/>
    <n v="2"/>
    <n v="4"/>
    <n v="5"/>
    <n v="3"/>
    <n v="4"/>
    <n v="4"/>
    <n v="4"/>
    <n v="4"/>
    <n v="3"/>
    <n v="4"/>
    <n v="2"/>
    <n v="2"/>
    <n v="2"/>
    <n v="2"/>
    <n v="2"/>
    <n v="3"/>
    <n v="1"/>
    <n v="2"/>
    <n v="2"/>
    <s v="Unchanged"/>
    <s v="Getting worse"/>
    <s v="Getting better"/>
    <s v="Getting better"/>
    <s v="Unchanged"/>
    <s v="Getting better"/>
    <s v="Getting better"/>
    <s v="Unchanged"/>
    <s v="Getting better"/>
    <s v="Getting better"/>
    <s v="Unchanged"/>
    <s v="Getting better"/>
    <s v="Hospital"/>
    <s v="Water supply"/>
    <m/>
    <n v="2.8333333333333335"/>
    <s v="Neutral"/>
    <n v="3.1666666666666665"/>
    <s v="Neutral"/>
    <n v="3.8"/>
    <s v="Satisfied"/>
    <n v="2"/>
    <s v="Dissatisfied"/>
    <n v="2"/>
    <s v="Dissatisfied"/>
    <m/>
    <m/>
    <m/>
    <m/>
    <m/>
  </r>
  <r>
    <s v="Master colony"/>
    <x v="2"/>
    <n v="23"/>
    <s v="Male"/>
    <s v="Hindu"/>
    <s v="SC"/>
    <s v="More than 10 year"/>
    <x v="0"/>
    <s v="College Graduate"/>
    <n v="4"/>
    <s v="1-2.5 lakh"/>
    <s v="No"/>
    <s v=" Son"/>
    <n v="1"/>
    <n v="4"/>
    <n v="1"/>
    <n v="3"/>
    <n v="4"/>
    <n v="5"/>
    <n v="1"/>
    <n v="4"/>
    <n v="5"/>
    <n v="3"/>
    <n v="3"/>
    <n v="3"/>
    <n v="4"/>
    <n v="5"/>
    <n v="4"/>
    <n v="4"/>
    <n v="5"/>
    <n v="1"/>
    <n v="3"/>
    <n v="3"/>
    <n v="3"/>
    <n v="2"/>
    <n v="5"/>
    <n v="3"/>
    <n v="4"/>
    <n v="3"/>
    <s v="Getting better"/>
    <s v="Getting worse"/>
    <s v="Getting better"/>
    <s v="Getting better"/>
    <s v="Getting worse"/>
    <s v="Unchanged"/>
    <s v="Unchanged"/>
    <s v="Unchanged"/>
    <s v="Getting better"/>
    <s v="Getting better"/>
    <s v="Getting better"/>
    <s v="Getting better"/>
    <s v="Health issue"/>
    <s v=" Water supply"/>
    <m/>
    <n v="3"/>
    <s v="Neutral"/>
    <n v="3.1666666666666665"/>
    <s v="Neutral"/>
    <n v="4.4000000000000004"/>
    <s v="Very Satisfied"/>
    <n v="2.4"/>
    <s v="Dissatisfied"/>
    <n v="3.75"/>
    <s v="Satisfied"/>
    <m/>
    <m/>
    <m/>
    <m/>
    <m/>
  </r>
  <r>
    <s v="Master colony"/>
    <x v="2"/>
    <n v="59"/>
    <s v="Male"/>
    <s v="Hindu"/>
    <s v="OBC"/>
    <s v="More than 10 year"/>
    <x v="1"/>
    <s v="Secondary School"/>
    <n v="4"/>
    <s v="More than 5 lakh"/>
    <s v="Yes"/>
    <s v="--"/>
    <n v="3"/>
    <n v="4"/>
    <n v="1"/>
    <n v="1"/>
    <n v="2"/>
    <n v="5"/>
    <n v="2"/>
    <n v="2"/>
    <n v="4"/>
    <n v="3"/>
    <n v="2"/>
    <n v="1"/>
    <n v="4"/>
    <n v="3"/>
    <n v="3"/>
    <n v="2"/>
    <n v="4"/>
    <n v="1"/>
    <n v="4"/>
    <n v="1"/>
    <n v="2"/>
    <n v="1"/>
    <n v="2"/>
    <n v="2"/>
    <n v="2"/>
    <n v="2"/>
    <s v="Getting better"/>
    <s v="Getting better"/>
    <s v="Getting worse"/>
    <s v="Getting better"/>
    <s v="Unchanged"/>
    <s v="Getting better"/>
    <s v="Getting better"/>
    <s v="Getting worse"/>
    <s v="Unchanged"/>
    <s v="Getting better"/>
    <s v="Unchanged"/>
    <s v="Getting worse"/>
    <s v="Drainage system, Yamuna river cleaning"/>
    <s v="Dengue control"/>
    <s v="Add public toilet"/>
    <n v="2.6666666666666665"/>
    <s v="Neutral"/>
    <n v="2.3333333333333335"/>
    <s v="Dissatisfied"/>
    <n v="3.2"/>
    <s v="Neutral"/>
    <n v="1.8"/>
    <s v="Dissatisfied"/>
    <n v="2"/>
    <s v="Dissatisfied"/>
    <m/>
    <m/>
    <m/>
    <m/>
    <m/>
  </r>
  <r>
    <s v="Goipur"/>
    <x v="2"/>
    <n v="23"/>
    <s v="Male"/>
    <s v="Hindu"/>
    <s v="General"/>
    <s v="More than 10 year"/>
    <x v="2"/>
    <s v="College Graduate"/>
    <n v="6"/>
    <s v="More than 5 lakh"/>
    <s v="No"/>
    <s v="Grandson"/>
    <n v="1"/>
    <n v="3"/>
    <n v="1"/>
    <n v="3"/>
    <n v="3"/>
    <n v="5"/>
    <n v="1"/>
    <n v="1"/>
    <n v="5"/>
    <n v="2"/>
    <n v="1"/>
    <n v="1"/>
    <n v="4"/>
    <n v="1"/>
    <n v="1"/>
    <n v="5"/>
    <n v="5"/>
    <n v="1"/>
    <n v="1"/>
    <n v="1"/>
    <n v="2"/>
    <n v="4"/>
    <n v="3"/>
    <n v="3"/>
    <n v="3"/>
    <n v="2"/>
    <s v="Getting worse"/>
    <s v="Getting worse"/>
    <s v="Unchanged"/>
    <s v="Getting better"/>
    <s v="Getting better"/>
    <s v="Unchanged"/>
    <s v="Getting worse"/>
    <s v="Getting better"/>
    <s v="Unchanged"/>
    <s v="Getting better"/>
    <s v="Unchanged"/>
    <s v="Getting worse"/>
    <m/>
    <m/>
    <m/>
    <n v="2.6666666666666665"/>
    <s v="Neutral"/>
    <n v="1.8333333333333333"/>
    <s v="Dissatisfied"/>
    <n v="3.2"/>
    <s v="Neutral"/>
    <n v="1.8"/>
    <s v="Dissatisfied"/>
    <n v="2.75"/>
    <s v="Neutral"/>
    <m/>
    <m/>
    <m/>
    <m/>
    <m/>
  </r>
  <r>
    <s v="Goipur"/>
    <x v="2"/>
    <n v="20"/>
    <s v="Male"/>
    <s v="Hindu"/>
    <s v="General"/>
    <s v="More than 10 year"/>
    <x v="0"/>
    <s v="College Graduate"/>
    <n v="5"/>
    <s v="More than 5 lakh"/>
    <s v="No"/>
    <s v="Aunt"/>
    <n v="3"/>
    <n v="2"/>
    <n v="1"/>
    <n v="1"/>
    <n v="3"/>
    <n v="4"/>
    <n v="1"/>
    <n v="2"/>
    <n v="4"/>
    <n v="3"/>
    <n v="1"/>
    <n v="1"/>
    <n v="2"/>
    <n v="3"/>
    <n v="2"/>
    <n v="3"/>
    <n v="2"/>
    <n v="2"/>
    <n v="3"/>
    <n v="1"/>
    <n v="2"/>
    <n v="1"/>
    <n v="3"/>
    <n v="2"/>
    <n v="3"/>
    <n v="3"/>
    <s v="Getting worse"/>
    <s v="Getting worse"/>
    <s v="Unchanged"/>
    <s v="Unchanged"/>
    <s v="Unchanged"/>
    <s v="Getting worse"/>
    <s v="Getting worse"/>
    <s v="Unchanged"/>
    <s v="Unchanged"/>
    <s v="Unchanged"/>
    <s v="Unchanged"/>
    <s v="Unchanged"/>
    <m/>
    <m/>
    <m/>
    <n v="2.3333333333333335"/>
    <s v="Dissatisfied"/>
    <n v="2"/>
    <s v="Dissatisfied"/>
    <n v="2.4"/>
    <s v="Dissatisfied"/>
    <n v="1.8"/>
    <s v="Dissatisfied"/>
    <n v="2.75"/>
    <s v="Neutral"/>
    <m/>
    <m/>
    <m/>
    <m/>
    <m/>
  </r>
  <r>
    <s v="Goipur"/>
    <x v="2"/>
    <n v="20"/>
    <s v="Female"/>
    <s v="Hindu"/>
    <s v="General"/>
    <s v="More than 10 year"/>
    <x v="0"/>
    <s v="Secondary School"/>
    <n v="4"/>
    <s v="2.5-5 lakh"/>
    <s v="No"/>
    <s v="Daughter"/>
    <n v="3"/>
    <n v="3"/>
    <n v="2"/>
    <n v="1"/>
    <n v="4"/>
    <n v="4"/>
    <n v="1"/>
    <n v="2"/>
    <n v="3"/>
    <n v="3"/>
    <n v="3"/>
    <n v="2"/>
    <n v="1"/>
    <n v="3"/>
    <n v="1"/>
    <n v="3"/>
    <n v="4"/>
    <n v="1"/>
    <n v="3"/>
    <n v="2"/>
    <n v="2"/>
    <n v="3"/>
    <n v="3"/>
    <n v="4"/>
    <n v="2"/>
    <n v="2"/>
    <s v="Getting worse"/>
    <s v="Unchanged"/>
    <s v="Getting better"/>
    <s v="Getting better"/>
    <s v="Unchanged"/>
    <s v="Unchanged"/>
    <s v="Unchanged"/>
    <s v="Getting better"/>
    <s v="Getting worse"/>
    <s v="Getting better"/>
    <s v="Getting better"/>
    <s v="Unchanged"/>
    <m/>
    <m/>
    <m/>
    <n v="2.8333333333333335"/>
    <s v="Neutral"/>
    <n v="2.3333333333333335"/>
    <s v="Dissatisfied"/>
    <n v="2.4"/>
    <s v="Dissatisfied"/>
    <n v="2.2000000000000002"/>
    <s v="Dissatisfied"/>
    <n v="2.75"/>
    <s v="Neutral"/>
    <m/>
    <m/>
    <m/>
    <m/>
    <m/>
  </r>
  <r>
    <s v="Goipur"/>
    <x v="2"/>
    <n v="24"/>
    <s v="Female"/>
    <s v="Hindu"/>
    <s v="General"/>
    <s v="More than 10 year"/>
    <x v="0"/>
    <s v="College Graduate"/>
    <n v="3"/>
    <s v="More than 5 lakh"/>
    <s v="No"/>
    <s v="Daughter"/>
    <n v="1"/>
    <n v="1"/>
    <n v="1"/>
    <n v="2"/>
    <n v="3"/>
    <n v="4"/>
    <n v="1"/>
    <n v="1"/>
    <n v="4"/>
    <n v="4"/>
    <n v="1"/>
    <n v="1"/>
    <n v="1"/>
    <n v="3"/>
    <n v="1"/>
    <n v="1"/>
    <n v="1"/>
    <n v="1"/>
    <n v="1"/>
    <n v="2"/>
    <n v="1"/>
    <n v="1"/>
    <n v="1"/>
    <n v="1"/>
    <n v="1"/>
    <n v="1"/>
    <s v="Unchanged"/>
    <s v="Getting worse"/>
    <s v="Getting worse"/>
    <s v="Getting better"/>
    <s v="Getting worse"/>
    <s v="Getting better"/>
    <s v="Getting worse"/>
    <s v="Getting better"/>
    <s v="Getting worse"/>
    <s v="Getting better"/>
    <s v="Unchanged"/>
    <s v="Getting worse"/>
    <m/>
    <m/>
    <m/>
    <n v="2"/>
    <s v="Dissatisfied"/>
    <n v="2"/>
    <s v="Dissatisfied"/>
    <n v="1.4"/>
    <s v="Very Dissatisfied"/>
    <n v="1.2"/>
    <s v="Very Dissatisfied"/>
    <n v="1"/>
    <s v="Very Dissatisfied"/>
    <m/>
    <m/>
    <m/>
    <m/>
    <m/>
  </r>
  <r>
    <s v="Goipur"/>
    <x v="2"/>
    <n v="25"/>
    <s v="Female"/>
    <s v="Hindu"/>
    <s v="General"/>
    <s v="More than 10 year"/>
    <x v="6"/>
    <s v="Postgraduate or Higher"/>
    <n v="3"/>
    <s v="More than 5 lakh"/>
    <s v="No"/>
    <s v="Daughter "/>
    <n v="2"/>
    <n v="3"/>
    <n v="2"/>
    <n v="4"/>
    <n v="2"/>
    <n v="5"/>
    <n v="1"/>
    <n v="4"/>
    <n v="5"/>
    <n v="4"/>
    <n v="3"/>
    <n v="2"/>
    <n v="4"/>
    <n v="3"/>
    <n v="4"/>
    <n v="4"/>
    <n v="4"/>
    <n v="1"/>
    <n v="3"/>
    <n v="2"/>
    <n v="3"/>
    <n v="2"/>
    <n v="3"/>
    <n v="2"/>
    <n v="2"/>
    <n v="1"/>
    <s v="Getting worse"/>
    <s v="Getting worse"/>
    <s v="Unchanged"/>
    <s v="Getting better"/>
    <s v="Getting better"/>
    <s v="Unchanged"/>
    <s v="Unchanged"/>
    <s v="Getting worse"/>
    <s v="Unchanged"/>
    <s v="Getting better"/>
    <s v="Getting better"/>
    <s v="Getting worse"/>
    <m/>
    <m/>
    <m/>
    <n v="3"/>
    <s v="Neutral"/>
    <n v="3.1666666666666665"/>
    <s v="Neutral"/>
    <n v="3.8"/>
    <s v="Satisfied"/>
    <n v="2.2000000000000002"/>
    <s v="Dissatisfied"/>
    <n v="2"/>
    <s v="Dissatisfied"/>
    <m/>
    <m/>
    <m/>
    <m/>
    <m/>
  </r>
  <r>
    <s v="Goipur"/>
    <x v="2"/>
    <n v="32"/>
    <s v="Male"/>
    <s v="Hindu"/>
    <s v="General"/>
    <s v="More than 10 year"/>
    <x v="2"/>
    <s v="Postgraduate or Higher"/>
    <n v="4"/>
    <s v="Less than 1 lakh"/>
    <s v="No"/>
    <s v="Nephew"/>
    <n v="4"/>
    <n v="4"/>
    <n v="2"/>
    <n v="2"/>
    <n v="3"/>
    <n v="3"/>
    <n v="1"/>
    <n v="2"/>
    <n v="4"/>
    <n v="3"/>
    <n v="2"/>
    <n v="2"/>
    <n v="3"/>
    <n v="3"/>
    <n v="3"/>
    <n v="3"/>
    <n v="2"/>
    <n v="2"/>
    <n v="2"/>
    <n v="2"/>
    <n v="2"/>
    <n v="3"/>
    <n v="3"/>
    <n v="2"/>
    <n v="2"/>
    <n v="2"/>
    <s v="Unchanged"/>
    <s v="Getting worse"/>
    <s v="Unchanged"/>
    <s v="Getting better"/>
    <s v="Getting better"/>
    <s v="Getting better"/>
    <s v="Unchanged"/>
    <s v="Unchanged"/>
    <s v="Getting better"/>
    <s v="Getting better"/>
    <s v="Unchanged"/>
    <s v="Getting worse"/>
    <m/>
    <m/>
    <m/>
    <n v="3"/>
    <s v="Neutral"/>
    <n v="2.3333333333333335"/>
    <s v="Dissatisfied"/>
    <n v="2.8"/>
    <s v="Neutral"/>
    <n v="2.2000000000000002"/>
    <s v="Dissatisfied"/>
    <n v="2.25"/>
    <s v="Dissatisfied"/>
    <m/>
    <m/>
    <m/>
    <m/>
    <m/>
  </r>
  <r>
    <s v="Goipur"/>
    <x v="2"/>
    <n v="31"/>
    <s v="Female"/>
    <s v="Hindu"/>
    <s v="General"/>
    <s v="More than 10 year"/>
    <x v="2"/>
    <s v="Postgraduate or Higher"/>
    <n v="4"/>
    <s v="More than 5 lakh"/>
    <s v="No"/>
    <s v="Mother "/>
    <n v="1"/>
    <n v="4"/>
    <n v="1"/>
    <n v="4"/>
    <n v="3"/>
    <n v="5"/>
    <n v="1"/>
    <n v="3"/>
    <n v="5"/>
    <n v="3"/>
    <n v="2"/>
    <n v="2"/>
    <n v="4"/>
    <n v="3"/>
    <n v="3"/>
    <n v="2"/>
    <n v="1"/>
    <n v="1"/>
    <n v="1"/>
    <n v="2"/>
    <n v="1"/>
    <n v="5"/>
    <n v="2"/>
    <n v="2"/>
    <n v="4"/>
    <n v="4"/>
    <s v="Unchanged"/>
    <s v="Unchanged"/>
    <s v="Getting better"/>
    <s v="Getting better"/>
    <s v="Getting worse"/>
    <s v="Getting better"/>
    <s v="Getting better"/>
    <s v="Getting better"/>
    <s v="Unchanged"/>
    <s v="Getting better"/>
    <s v="Unchanged"/>
    <s v="Unchanged"/>
    <m/>
    <m/>
    <m/>
    <n v="3"/>
    <s v="Neutral"/>
    <n v="2.6666666666666665"/>
    <s v="Neutral"/>
    <n v="2.6"/>
    <s v="Neutral"/>
    <n v="2"/>
    <s v="Dissatisfied"/>
    <n v="3"/>
    <s v="Neutral"/>
    <m/>
    <m/>
    <m/>
    <m/>
    <m/>
  </r>
  <r>
    <s v="Goipur"/>
    <x v="2"/>
    <n v="39"/>
    <s v="Female"/>
    <s v="Hindu"/>
    <s v="General"/>
    <s v="More than 10 year"/>
    <x v="4"/>
    <s v="College Graduate"/>
    <n v="4"/>
    <s v="More than 5 lakh"/>
    <s v="No"/>
    <s v="Daughter "/>
    <n v="2"/>
    <n v="4"/>
    <n v="1"/>
    <n v="4"/>
    <n v="4"/>
    <n v="5"/>
    <n v="2"/>
    <n v="4"/>
    <n v="4"/>
    <n v="4"/>
    <n v="4"/>
    <n v="4"/>
    <n v="3"/>
    <n v="4"/>
    <n v="4"/>
    <n v="4"/>
    <n v="5"/>
    <n v="3"/>
    <n v="3"/>
    <n v="4"/>
    <n v="4"/>
    <n v="4"/>
    <n v="3"/>
    <n v="4"/>
    <n v="4"/>
    <n v="4"/>
    <s v="Getting better"/>
    <s v="Unchanged"/>
    <s v="Getting better"/>
    <s v="Getting better"/>
    <s v="Getting better"/>
    <s v="Unchanged"/>
    <s v="Unchanged"/>
    <s v="Getting better"/>
    <s v="Getting better"/>
    <s v="Getting better"/>
    <s v="Unchanged"/>
    <s v="Unchanged"/>
    <m/>
    <m/>
    <m/>
    <n v="3.3333333333333335"/>
    <s v="Neutral"/>
    <n v="3.6666666666666665"/>
    <s v="Satisfied"/>
    <n v="4"/>
    <s v="Satisfied"/>
    <n v="3.6"/>
    <s v="Satisfied"/>
    <n v="3.75"/>
    <s v="Satisfied"/>
    <m/>
    <m/>
    <m/>
    <m/>
    <m/>
  </r>
  <r>
    <s v="Goipur"/>
    <x v="2"/>
    <n v="20"/>
    <s v="Male"/>
    <s v="Hindu"/>
    <s v="General"/>
    <s v="More than 10 year"/>
    <x v="0"/>
    <s v="Secondary School"/>
    <n v="3"/>
    <s v="More than 5 lakh"/>
    <s v="No"/>
    <s v=" Son"/>
    <n v="4"/>
    <n v="4"/>
    <n v="1"/>
    <n v="3"/>
    <n v="3"/>
    <n v="5"/>
    <n v="1"/>
    <n v="4"/>
    <n v="5"/>
    <n v="5"/>
    <n v="3"/>
    <n v="3"/>
    <n v="4"/>
    <n v="4"/>
    <n v="5"/>
    <n v="3"/>
    <n v="4"/>
    <n v="5"/>
    <n v="3"/>
    <n v="4"/>
    <n v="3"/>
    <n v="3"/>
    <n v="3"/>
    <n v="4"/>
    <n v="4"/>
    <n v="4"/>
    <s v="Getting better"/>
    <s v="Unchanged"/>
    <s v="Getting better"/>
    <s v="Getting better"/>
    <s v="Getting better"/>
    <s v="Getting better"/>
    <s v="Getting better"/>
    <s v="Getting better"/>
    <s v="Getting better"/>
    <s v="Getting better"/>
    <s v="Unchanged"/>
    <s v="Unchanged"/>
    <m/>
    <m/>
    <m/>
    <n v="3.3333333333333335"/>
    <s v="Neutral"/>
    <n v="3.5"/>
    <s v="Satisfied"/>
    <n v="4"/>
    <s v="Satisfied"/>
    <n v="3.6"/>
    <s v="Satisfied"/>
    <n v="3.75"/>
    <s v="Satisfied"/>
    <m/>
    <m/>
    <m/>
    <m/>
    <m/>
  </r>
  <r>
    <s v="Goipur"/>
    <x v="2"/>
    <n v="39"/>
    <s v="Female"/>
    <s v="Hindu"/>
    <s v="General"/>
    <s v="More than 10 year"/>
    <x v="4"/>
    <s v="Postgraduate or Higher"/>
    <n v="2"/>
    <s v="More than 5 lakh"/>
    <s v="No"/>
    <s v=" Daughter"/>
    <n v="4"/>
    <n v="4"/>
    <n v="1"/>
    <n v="3"/>
    <n v="3"/>
    <n v="5"/>
    <n v="2"/>
    <n v="1"/>
    <n v="4"/>
    <n v="4"/>
    <n v="4"/>
    <n v="3"/>
    <n v="4"/>
    <n v="4"/>
    <n v="4"/>
    <n v="3"/>
    <n v="5"/>
    <n v="2"/>
    <n v="3"/>
    <n v="4"/>
    <n v="2"/>
    <n v="4"/>
    <n v="4"/>
    <n v="3"/>
    <n v="3"/>
    <n v="3"/>
    <s v="Getting better"/>
    <s v="Unchanged"/>
    <s v="Getting better"/>
    <s v="Getting better"/>
    <s v="Getting better"/>
    <s v="Getting better"/>
    <s v="Getting better"/>
    <s v="Getting better"/>
    <s v="Unchanged"/>
    <s v="Unchanged"/>
    <s v="Unchanged"/>
    <s v="Getting better"/>
    <m/>
    <m/>
    <m/>
    <n v="3.3333333333333335"/>
    <s v="Neutral"/>
    <n v="3"/>
    <s v="Neutral"/>
    <n v="4"/>
    <s v="Satisfied"/>
    <n v="3"/>
    <s v="Neutral"/>
    <n v="3.25"/>
    <s v="Neutral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F50B5-E995-458C-AFEC-BD2157E972E7}" name="PivotTable1" cacheId="1" applyNumberFormats="0" applyBorderFormats="0" applyFontFormats="0" applyPatternFormats="0" applyAlignmentFormats="0" applyWidthHeightFormats="1" dataCaption="Values" grandTotalCaption="All over avg." updatedVersion="7" minRefreshableVersion="3" useAutoFormatting="1" itemPrintTitles="1" createdVersion="7" indent="0" outline="1" outlineData="1" multipleFieldFilters="0" chartFormat="74" rowHeaderCaption="ULB Area">
  <location ref="A3:F7" firstHeaderRow="0" firstDataRow="1" firstDataCol="1"/>
  <pivotFields count="64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ublic service avg" fld="54" subtotal="average" baseField="1" baseItem="0"/>
    <dataField name="Average of  Health and safety avg" fld="56" subtotal="average" baseField="1" baseItem="0"/>
    <dataField name="Average of  Urban development avg" fld="58" subtotal="average" baseField="1" baseItem="0"/>
    <dataField name="Average of  Environmental avg" fld="60" subtotal="average" baseField="1" baseItem="0"/>
    <dataField name="Average of  Citizen engagement avg" fld="62" subtotal="average" baseField="1" baseItem="0"/>
  </dataFields>
  <formats count="32">
    <format dxfId="196">
      <pivotArea collapsedLevelsAreSubtotals="1" fieldPosition="0">
        <references count="1">
          <reference field="1" count="0"/>
        </references>
      </pivotArea>
    </format>
    <format dxfId="195">
      <pivotArea dataOnly="0" labelOnly="1" fieldPosition="0">
        <references count="1">
          <reference field="1" count="0"/>
        </references>
      </pivotArea>
    </format>
    <format dxfId="194">
      <pivotArea collapsedLevelsAreSubtotals="1" fieldPosition="0">
        <references count="1">
          <reference field="1" count="0"/>
        </references>
      </pivotArea>
    </format>
    <format dxfId="193">
      <pivotArea dataOnly="0" labelOnly="1" fieldPosition="0">
        <references count="1">
          <reference field="1" count="0"/>
        </references>
      </pivotArea>
    </format>
    <format dxfId="192">
      <pivotArea grandRow="1" outline="0" collapsedLevelsAreSubtotals="1" fieldPosition="0"/>
    </format>
    <format dxfId="191">
      <pivotArea dataOnly="0" labelOnly="1" grandRow="1" outline="0" fieldPosition="0"/>
    </format>
    <format dxfId="190">
      <pivotArea grandRow="1" outline="0" collapsedLevelsAreSubtotals="1" fieldPosition="0"/>
    </format>
    <format dxfId="189">
      <pivotArea dataOnly="0" labelOnly="1" grandRow="1" outline="0" fieldPosition="0"/>
    </format>
    <format dxfId="188">
      <pivotArea field="1" type="button" dataOnly="0" labelOnly="1" outline="0" axis="axisRow" fieldPosition="0"/>
    </format>
    <format dxfId="18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6">
      <pivotArea field="1" type="button" dataOnly="0" labelOnly="1" outline="0" axis="axisRow" fieldPosition="0"/>
    </format>
    <format dxfId="1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4">
      <pivotArea field="1" type="button" dataOnly="0" labelOnly="1" outline="0" axis="axisRow" fieldPosition="0"/>
    </format>
    <format dxfId="18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1" type="button" dataOnly="0" labelOnly="1" outline="0" axis="axisRow" fieldPosition="0"/>
    </format>
    <format dxfId="179">
      <pivotArea dataOnly="0" labelOnly="1" fieldPosition="0">
        <references count="1">
          <reference field="1" count="0"/>
        </references>
      </pivotArea>
    </format>
    <format dxfId="178">
      <pivotArea dataOnly="0" labelOnly="1" grandRow="1" outline="0" fieldPosition="0"/>
    </format>
    <format dxfId="1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1" type="button" dataOnly="0" labelOnly="1" outline="0" axis="axisRow" fieldPosition="0"/>
    </format>
    <format dxfId="173">
      <pivotArea dataOnly="0" labelOnly="1" fieldPosition="0">
        <references count="1">
          <reference field="1" count="0"/>
        </references>
      </pivotArea>
    </format>
    <format dxfId="172">
      <pivotArea dataOnly="0" labelOnly="1" grandRow="1" outline="0" fieldPosition="0"/>
    </format>
    <format dxfId="17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1" type="button" dataOnly="0" labelOnly="1" outline="0" axis="axisRow" fieldPosition="0"/>
    </format>
    <format dxfId="167">
      <pivotArea dataOnly="0" labelOnly="1" fieldPosition="0">
        <references count="1">
          <reference field="1" count="0"/>
        </references>
      </pivotArea>
    </format>
    <format dxfId="166">
      <pivotArea dataOnly="0" labelOnly="1" grandRow="1" outline="0" fieldPosition="0"/>
    </format>
    <format dxfId="16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5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EE249-9FC6-48F2-80BA-16194AA3973F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8" rowHeaderCaption="ULB Area">
  <location ref="A3:F6" firstHeaderRow="0" firstDataRow="1" firstDataCol="1"/>
  <pivotFields count="64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dDev of Public service avg" fld="54" subtotal="stdDev" baseField="1" baseItem="0"/>
    <dataField name="StdDev of  Health and safety avg" fld="56" subtotal="stdDev" baseField="1" baseItem="0"/>
    <dataField name="StdDev of  Urban development avg" fld="58" subtotal="stdDev" baseField="1" baseItem="0"/>
    <dataField name="StdDev of  Citizen engagement avg" fld="62" subtotal="stdDev" baseField="1" baseItem="0"/>
    <dataField name="StdDev of  Environmental avg" fld="60" subtotal="stdDev" baseField="1" baseItem="0"/>
  </dataFields>
  <formats count="30"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1" type="button" dataOnly="0" labelOnly="1" outline="0" axis="axisRow" fieldPosition="0"/>
    </format>
    <format dxfId="155">
      <pivotArea dataOnly="0" labelOnly="1" fieldPosition="0">
        <references count="1">
          <reference field="1" count="0"/>
        </references>
      </pivotArea>
    </format>
    <format dxfId="154">
      <pivotArea dataOnly="0" labelOnly="1" grandRow="1" outline="0" fieldPosition="0"/>
    </format>
    <format dxfId="15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1" count="0"/>
        </references>
      </pivotArea>
    </format>
    <format dxfId="148">
      <pivotArea dataOnly="0" labelOnly="1" grandRow="1" outline="0" fieldPosition="0"/>
    </format>
    <format dxfId="14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1" type="button" dataOnly="0" labelOnly="1" outline="0" axis="axisRow" fieldPosition="0"/>
    </format>
    <format dxfId="143">
      <pivotArea dataOnly="0" labelOnly="1" fieldPosition="0">
        <references count="1">
          <reference field="1" count="0"/>
        </references>
      </pivotArea>
    </format>
    <format dxfId="142">
      <pivotArea dataOnly="0" labelOnly="1" grandRow="1" outline="0" fieldPosition="0"/>
    </format>
    <format dxfId="14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1" type="button" dataOnly="0" labelOnly="1" outline="0" axis="axisRow" fieldPosition="0"/>
    </format>
    <format dxfId="137">
      <pivotArea dataOnly="0" labelOnly="1" fieldPosition="0">
        <references count="1">
          <reference field="1" count="0"/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512FA-D403-43E8-A873-A2E337350006}" name="PivotTable1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OCCUPATION of ULB areas">
  <location ref="A3:F27" firstHeaderRow="0" firstDataRow="1" firstDataCol="1"/>
  <pivotFields count="69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3"/>
        <item x="5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7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ublic service avg" fld="54" subtotal="average" baseField="1" baseItem="0"/>
    <dataField name="Average of  Health and safety avg" fld="56" subtotal="average" baseField="7" baseItem="2"/>
    <dataField name="Average of  Urban development avg" fld="58" subtotal="average" baseField="7" baseItem="2"/>
    <dataField name="Average of  Environmental avg" fld="60" subtotal="average" baseField="7" baseItem="2"/>
    <dataField name="Average of  Citizen engagement avg" fld="62" subtotal="average" baseField="0" baseItem="0"/>
  </dataFields>
  <formats count="73"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outline="0" collapsedLevelsAreSubtotals="1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1" type="button" dataOnly="0" labelOnly="1" outline="0" axis="axisRow" fieldPosition="0"/>
    </format>
    <format dxfId="128">
      <pivotArea dataOnly="0" labelOnly="1" fieldPosition="0">
        <references count="1">
          <reference field="1" count="0"/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5">
      <pivotArea collapsedLevelsAreSubtotals="1" fieldPosition="0">
        <references count="1">
          <reference field="1" count="1">
            <x v="0"/>
          </reference>
        </references>
      </pivotArea>
    </format>
    <format dxfId="124">
      <pivotArea collapsedLevelsAreSubtotals="1" fieldPosition="0">
        <references count="2">
          <reference field="1" count="1" selected="0">
            <x v="0"/>
          </reference>
          <reference field="7" count="0"/>
        </references>
      </pivotArea>
    </format>
    <format dxfId="123">
      <pivotArea dataOnly="0" labelOnly="1" fieldPosition="0">
        <references count="1">
          <reference field="1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121">
      <pivotArea collapsedLevelsAreSubtotals="1" fieldPosition="0">
        <references count="1">
          <reference field="1" count="1">
            <x v="1"/>
          </reference>
        </references>
      </pivotArea>
    </format>
    <format dxfId="120">
      <pivotArea collapsedLevelsAreSubtotals="1" fieldPosition="0">
        <references count="2">
          <reference field="1" count="1" selected="0">
            <x v="1"/>
          </reference>
          <reference field="7" count="0"/>
        </references>
      </pivotArea>
    </format>
    <format dxfId="119">
      <pivotArea dataOnly="0" labelOnly="1" fieldPosition="0">
        <references count="1">
          <reference field="1" count="1">
            <x v="1"/>
          </reference>
        </references>
      </pivotArea>
    </format>
    <format dxfId="118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117">
      <pivotArea collapsedLevelsAreSubtotals="1" fieldPosition="0">
        <references count="1">
          <reference field="1" count="1">
            <x v="2"/>
          </reference>
        </references>
      </pivotArea>
    </format>
    <format dxfId="116">
      <pivotArea collapsedLevelsAreSubtotals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  <format dxfId="115">
      <pivotArea dataOnly="0" labelOnly="1" fieldPosition="0">
        <references count="1">
          <reference field="1" count="1">
            <x v="2"/>
          </reference>
        </references>
      </pivotArea>
    </format>
    <format dxfId="114">
      <pivotArea dataOnly="0" labelOnly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  <format dxfId="113">
      <pivotArea collapsedLevelsAreSubtotals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  <format dxfId="112">
      <pivotArea collapsedLevelsAreSubtotals="1" fieldPosition="0">
        <references count="2">
          <reference field="1" count="1" selected="0">
            <x v="1"/>
          </reference>
          <reference field="7" count="0"/>
        </references>
      </pivotArea>
    </format>
    <format dxfId="111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110">
      <pivotArea collapsedLevelsAreSubtotals="1" fieldPosition="0">
        <references count="2">
          <reference field="1" count="1" selected="0">
            <x v="1"/>
          </reference>
          <reference field="7" count="0"/>
        </references>
      </pivotArea>
    </format>
    <format dxfId="109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108">
      <pivotArea collapsedLevelsAreSubtotals="1" fieldPosition="0">
        <references count="1">
          <reference field="1" count="1">
            <x v="0"/>
          </reference>
        </references>
      </pivotArea>
    </format>
    <format dxfId="107">
      <pivotArea collapsedLevelsAreSubtotals="1" fieldPosition="0">
        <references count="1">
          <reference field="1" count="1">
            <x v="1"/>
          </reference>
        </references>
      </pivotArea>
    </format>
    <format dxfId="106">
      <pivotArea collapsedLevelsAreSubtotals="1" fieldPosition="0">
        <references count="1">
          <reference field="1" count="1">
            <x v="2"/>
          </reference>
        </references>
      </pivotArea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fieldPosition="0">
        <references count="1">
          <reference field="1" count="1">
            <x v="2"/>
          </reference>
        </references>
      </pivotArea>
    </format>
    <format dxfId="103">
      <pivotArea dataOnly="0" labelOnly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  <format dxfId="102">
      <pivotArea dataOnly="0" labelOnly="1" fieldPosition="0">
        <references count="1">
          <reference field="1" count="1">
            <x v="1"/>
          </reference>
        </references>
      </pivotArea>
    </format>
    <format dxfId="101">
      <pivotArea dataOnly="0" labelOnly="1" fieldPosition="0">
        <references count="1">
          <reference field="1" count="1">
            <x v="0"/>
          </reference>
        </references>
      </pivotArea>
    </format>
    <format dxfId="100">
      <pivotArea field="1" type="button" dataOnly="0" labelOnly="1" outline="0" axis="axisRow" fieldPosition="0"/>
    </format>
    <format dxfId="99">
      <pivotArea field="1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90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89">
      <pivotArea dataOnly="0" labelOnly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  <format dxfId="8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7">
      <pivotArea grandRow="1" outline="0" collapsedLevelsAreSubtotals="1" fieldPosition="0"/>
    </format>
    <format dxfId="86">
      <pivotArea dataOnly="0" labelOnly="1" grandRow="1" outline="0" fieldPosition="0"/>
    </format>
    <format dxfId="85">
      <pivotArea collapsedLevelsAreSubtotals="1" fieldPosition="0">
        <references count="1">
          <reference field="1" count="1">
            <x v="0"/>
          </reference>
        </references>
      </pivotArea>
    </format>
    <format dxfId="84">
      <pivotArea collapsedLevelsAreSubtotals="1" fieldPosition="0">
        <references count="2">
          <reference field="1" count="1" selected="0">
            <x v="0"/>
          </reference>
          <reference field="7" count="0"/>
        </references>
      </pivotArea>
    </format>
    <format dxfId="83">
      <pivotArea collapsedLevelsAreSubtotals="1" fieldPosition="0">
        <references count="1">
          <reference field="1" count="1">
            <x v="1"/>
          </reference>
        </references>
      </pivotArea>
    </format>
    <format dxfId="82">
      <pivotArea collapsedLevelsAreSubtotals="1" fieldPosition="0">
        <references count="2">
          <reference field="1" count="1" selected="0">
            <x v="1"/>
          </reference>
          <reference field="7" count="0"/>
        </references>
      </pivotArea>
    </format>
    <format dxfId="81">
      <pivotArea collapsedLevelsAreSubtotals="1" fieldPosition="0">
        <references count="1">
          <reference field="1" count="1">
            <x v="2"/>
          </reference>
        </references>
      </pivotArea>
    </format>
    <format dxfId="80">
      <pivotArea collapsedLevelsAreSubtotals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77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76">
      <pivotArea dataOnly="0" labelOnly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  <format dxfId="75">
      <pivotArea dataOnly="0" grandRow="1" fieldPosition="0"/>
    </format>
    <format dxfId="74">
      <pivotArea dataOnly="0" grandRow="1" fieldPosition="0"/>
    </format>
    <format dxfId="73">
      <pivotArea grandRow="1" outline="0" collapsedLevelsAreSubtotals="1" fieldPosition="0"/>
    </format>
    <format dxfId="72">
      <pivotArea grandRow="1" outline="0" collapsedLevelsAreSubtotals="1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65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64">
      <pivotArea dataOnly="0" labelOnly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  <format dxfId="6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2">
      <pivotArea dataOnly="0" labelOnly="1" fieldPosition="0">
        <references count="2">
          <reference field="1" count="1" selected="0">
            <x v="2"/>
          </reference>
          <reference field="7" count="6">
            <x v="0"/>
            <x v="1"/>
            <x v="2"/>
            <x v="3"/>
            <x v="4"/>
            <x v="5"/>
          </reference>
        </references>
      </pivotArea>
    </format>
  </formats>
  <conditionalFormats count="3">
    <conditionalFormat priority="8">
      <pivotAreas count="1">
        <pivotArea type="data" collapsedLevelsAreSubtotals="1" fieldPosition="0">
          <references count="2">
            <reference field="1" count="1" selected="0">
              <x v="2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1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1" count="1" selected="0">
              <x v="1"/>
            </reference>
            <reference field="7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77A0E-4D3F-4EA4-AF1E-091C949F01F0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nnual Income of ULB areas">
  <location ref="A3:F19" firstHeaderRow="0" firstDataRow="1" firstDataCol="1"/>
  <pivotFields count="64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2">
    <field x="1"/>
    <field x="10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ublic service avg" fld="54" subtotal="average" baseField="1" baseItem="0"/>
    <dataField name="Average of  Health and safety avg" fld="56" subtotal="average" baseField="1" baseItem="0"/>
    <dataField name="Average of  Urban development avg" fld="58" subtotal="average" baseField="1" baseItem="0"/>
    <dataField name="Average of  Environmental avg" fld="60" subtotal="average" baseField="1" baseItem="0"/>
    <dataField name="Average of  Citizen engagement avg" fld="62" subtotal="average" baseField="1" baseItem="0"/>
  </dataFields>
  <formats count="37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collapsedLevelsAreSubtotals="1" fieldPosition="0">
        <references count="1">
          <reference field="1" count="1">
            <x v="0"/>
          </reference>
        </references>
      </pivotArea>
    </format>
    <format dxfId="35">
      <pivotArea collapsedLevelsAreSubtotals="1" fieldPosition="0">
        <references count="2">
          <reference field="1" count="1" selected="0">
            <x v="0"/>
          </reference>
          <reference field="10" count="0"/>
        </references>
      </pivotArea>
    </format>
    <format dxfId="34">
      <pivotArea collapsedLevelsAreSubtotals="1" fieldPosition="0">
        <references count="1">
          <reference field="1" count="1">
            <x v="1"/>
          </reference>
        </references>
      </pivotArea>
    </format>
    <format dxfId="33">
      <pivotArea collapsedLevelsAreSubtotals="1" fieldPosition="0">
        <references count="2">
          <reference field="1" count="1" selected="0">
            <x v="1"/>
          </reference>
          <reference field="10" count="0"/>
        </references>
      </pivotArea>
    </format>
    <format dxfId="32">
      <pivotArea collapsedLevelsAreSubtotals="1" fieldPosition="0">
        <references count="1">
          <reference field="1" count="1">
            <x v="2"/>
          </reference>
        </references>
      </pivotArea>
    </format>
    <format dxfId="31">
      <pivotArea collapsedLevelsAreSubtotals="1" fieldPosition="0">
        <references count="2">
          <reference field="1" count="1" selected="0">
            <x v="2"/>
          </reference>
          <reference field="10" count="0"/>
        </references>
      </pivotArea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fieldPosition="0">
        <references count="2">
          <reference field="1" count="1" selected="0">
            <x v="0"/>
          </reference>
          <reference field="10" count="0"/>
        </references>
      </pivotArea>
    </format>
    <format dxfId="27">
      <pivotArea dataOnly="0" labelOnly="1" fieldPosition="0">
        <references count="2">
          <reference field="1" count="1" selected="0">
            <x v="1"/>
          </reference>
          <reference field="10" count="0"/>
        </references>
      </pivotArea>
    </format>
    <format dxfId="26">
      <pivotArea dataOnly="0" labelOnly="1" fieldPosition="0">
        <references count="2">
          <reference field="1" count="1" selected="0">
            <x v="2"/>
          </reference>
          <reference field="10" count="0"/>
        </references>
      </pivotArea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1">
    <conditionalFormat priority="4">
      <pivotAreas count="3">
        <pivotArea type="data" collapsedLevelsAreSubtotals="1" fieldPosition="0">
          <references count="2">
            <reference field="1" count="1" selected="0">
              <x v="0"/>
            </reference>
            <reference field="10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1" count="1" selected="0">
              <x v="1"/>
            </reference>
            <reference field="10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1" count="1" selected="0">
              <x v="2"/>
            </reference>
            <reference field="10" count="4">
              <x v="0"/>
              <x v="1"/>
              <x v="2"/>
              <x v="3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5BB0A-1D36-4E37-B512-45D20277B83B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ULB Area">
  <location ref="A3:M6" firstHeaderRow="0" firstDataRow="1" firstDataCol="1"/>
  <pivotFields count="37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Weighted Education" fld="14" subtotal="average" baseField="1" baseItem="0"/>
    <dataField name="Average of Weighted Medical" fld="16" subtotal="average" baseField="1" baseItem="2"/>
    <dataField name="Average of  Weighted Road" fld="18" subtotal="average" baseField="1" baseItem="0"/>
    <dataField name="Average of  Weighted Power supply" fld="20" subtotal="average" baseField="1" baseItem="1"/>
    <dataField name="Average of Weighted Water supply" fld="22" subtotal="average" baseField="1" baseItem="0"/>
    <dataField name="Average of Weighted Solid waste management" fld="24" subtotal="average" baseField="1" baseItem="0"/>
    <dataField name="Average of Weighted Water waste management " fld="26" subtotal="average" baseField="1" baseItem="0"/>
    <dataField name="Average of Weighted Market" fld="28" subtotal="average" baseField="1" baseItem="0"/>
    <dataField name="Average of Weighted Internet Access" fld="32" subtotal="average" baseField="1" baseItem="0"/>
    <dataField name="Average of Weighted Recreation facilities" fld="30" subtotal="average" baseField="1" baseItem="0"/>
    <dataField name="Average of Weighted Government policies towards ULB development " fld="34" subtotal="average" baseField="1" baseItem="0"/>
    <dataField name="Average of Weighted Hazard mitigation" fld="36" subtotal="average" baseField="1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63B2-2D36-423F-B44D-92D591AF6ACC}">
  <sheetPr>
    <tabColor rgb="FFFFFF00"/>
  </sheetPr>
  <dimension ref="A1:BR203"/>
  <sheetViews>
    <sheetView topLeftCell="BE1" zoomScale="65" zoomScaleNormal="40" workbookViewId="0">
      <selection activeCell="F41" sqref="F41"/>
    </sheetView>
  </sheetViews>
  <sheetFormatPr defaultRowHeight="14.4" x14ac:dyDescent="0.3"/>
  <cols>
    <col min="1" max="1" width="23.88671875" style="2" customWidth="1"/>
    <col min="2" max="2" width="41.109375" style="2" customWidth="1"/>
    <col min="3" max="3" width="24.5546875" style="2" customWidth="1"/>
    <col min="4" max="4" width="10.77734375" style="2" customWidth="1"/>
    <col min="5" max="5" width="16.88671875" style="2" customWidth="1"/>
    <col min="6" max="6" width="17.88671875" style="2" customWidth="1"/>
    <col min="7" max="7" width="17.5546875" style="2" customWidth="1"/>
    <col min="8" max="8" width="26.33203125" style="2" customWidth="1"/>
    <col min="9" max="9" width="30.21875" style="2" customWidth="1"/>
    <col min="10" max="10" width="33.44140625" style="2" customWidth="1"/>
    <col min="11" max="11" width="29" style="2" customWidth="1"/>
    <col min="12" max="12" width="37.5546875" style="2" customWidth="1"/>
    <col min="13" max="13" width="24.88671875" style="2" customWidth="1"/>
    <col min="14" max="14" width="41.109375" style="2" customWidth="1"/>
    <col min="15" max="15" width="29.33203125" style="2" customWidth="1"/>
    <col min="16" max="16" width="47.77734375" style="2" customWidth="1"/>
    <col min="17" max="17" width="25.33203125" style="2" customWidth="1"/>
    <col min="18" max="18" width="38.44140625" style="2" customWidth="1"/>
    <col min="19" max="19" width="43.88671875" style="2" customWidth="1"/>
    <col min="20" max="20" width="35.77734375" style="2" customWidth="1"/>
    <col min="21" max="21" width="58.6640625" style="2" customWidth="1"/>
    <col min="22" max="22" width="43.33203125" style="2" customWidth="1"/>
    <col min="23" max="23" width="31.21875" style="2" customWidth="1"/>
    <col min="24" max="24" width="39.6640625" style="2" customWidth="1"/>
    <col min="25" max="25" width="47" style="2" customWidth="1"/>
    <col min="26" max="26" width="22.33203125" style="2" customWidth="1"/>
    <col min="27" max="27" width="54.44140625" style="2" customWidth="1"/>
    <col min="28" max="28" width="46.109375" style="2" customWidth="1"/>
    <col min="29" max="29" width="37.33203125" style="2" customWidth="1"/>
    <col min="30" max="30" width="37" style="2" customWidth="1"/>
    <col min="31" max="31" width="27.109375" style="2" customWidth="1"/>
    <col min="32" max="32" width="34.109375" style="2" customWidth="1"/>
    <col min="33" max="33" width="39.21875" style="2" customWidth="1"/>
    <col min="34" max="34" width="47.44140625" style="2" customWidth="1"/>
    <col min="35" max="35" width="48.44140625" style="2" customWidth="1"/>
    <col min="36" max="36" width="41.77734375" style="2" customWidth="1"/>
    <col min="37" max="37" width="39.44140625" style="2" customWidth="1"/>
    <col min="38" max="38" width="31.88671875" style="2" customWidth="1"/>
    <col min="39" max="39" width="48.6640625" style="2" customWidth="1"/>
    <col min="40" max="40" width="48.77734375" style="2" customWidth="1"/>
    <col min="41" max="41" width="24.109375" style="2" customWidth="1"/>
    <col min="42" max="42" width="18.6640625" style="2" customWidth="1"/>
    <col min="43" max="43" width="22.33203125" style="2" customWidth="1"/>
    <col min="44" max="44" width="21.21875" style="2" customWidth="1"/>
    <col min="45" max="45" width="19.88671875" style="2" customWidth="1"/>
    <col min="46" max="46" width="30" style="2" customWidth="1"/>
    <col min="47" max="47" width="31.88671875" style="2" customWidth="1"/>
    <col min="48" max="48" width="17.44140625" style="2" customWidth="1"/>
    <col min="49" max="49" width="27.21875" style="2" customWidth="1"/>
    <col min="50" max="50" width="23.77734375" style="2" customWidth="1"/>
    <col min="51" max="51" width="56.88671875" style="2" customWidth="1"/>
    <col min="52" max="52" width="24.6640625" style="2" customWidth="1"/>
    <col min="53" max="53" width="101.88671875" style="2" customWidth="1"/>
    <col min="54" max="54" width="98.88671875" style="2" customWidth="1"/>
    <col min="55" max="55" width="104" style="2" customWidth="1"/>
    <col min="56" max="57" width="45.77734375" style="2" customWidth="1"/>
    <col min="58" max="59" width="48.5546875" style="2" customWidth="1"/>
    <col min="60" max="61" width="47" style="2" customWidth="1"/>
    <col min="62" max="63" width="45.5546875" style="2" customWidth="1"/>
    <col min="64" max="64" width="55.21875" style="2" customWidth="1"/>
    <col min="65" max="65" width="43.44140625" style="2" customWidth="1"/>
    <col min="66" max="68" width="48.33203125" style="2" customWidth="1"/>
    <col min="69" max="70" width="48.33203125" customWidth="1"/>
  </cols>
  <sheetData>
    <row r="1" spans="1:70" s="3" customFormat="1" ht="53.4" customHeight="1" thickBot="1" x14ac:dyDescent="0.4">
      <c r="A1" s="132" t="s">
        <v>0</v>
      </c>
      <c r="B1" s="130" t="s">
        <v>443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29" t="s">
        <v>444</v>
      </c>
      <c r="P1" s="130"/>
      <c r="Q1" s="130"/>
      <c r="R1" s="130"/>
      <c r="S1" s="130"/>
      <c r="T1" s="130"/>
      <c r="U1" s="129" t="s">
        <v>445</v>
      </c>
      <c r="V1" s="130"/>
      <c r="W1" s="130"/>
      <c r="X1" s="130"/>
      <c r="Y1" s="130"/>
      <c r="Z1" s="131"/>
      <c r="AA1" s="130" t="s">
        <v>446</v>
      </c>
      <c r="AB1" s="130"/>
      <c r="AC1" s="130"/>
      <c r="AD1" s="130"/>
      <c r="AE1" s="130"/>
      <c r="AF1" s="129" t="s">
        <v>447</v>
      </c>
      <c r="AG1" s="130"/>
      <c r="AH1" s="130"/>
      <c r="AI1" s="130"/>
      <c r="AJ1" s="131"/>
      <c r="AK1" s="129" t="s">
        <v>448</v>
      </c>
      <c r="AL1" s="130"/>
      <c r="AM1" s="130"/>
      <c r="AN1" s="131"/>
      <c r="AO1" s="129" t="s">
        <v>449</v>
      </c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1"/>
      <c r="BA1" s="130" t="s">
        <v>450</v>
      </c>
      <c r="BB1" s="130"/>
      <c r="BC1" s="131"/>
      <c r="BD1" s="133" t="s">
        <v>471</v>
      </c>
      <c r="BE1" s="128"/>
      <c r="BF1" s="128"/>
      <c r="BG1" s="128"/>
      <c r="BH1" s="128"/>
      <c r="BI1" s="128"/>
      <c r="BJ1" s="128"/>
      <c r="BK1" s="128"/>
      <c r="BL1" s="128"/>
      <c r="BM1" s="128"/>
      <c r="BN1" s="128" t="s">
        <v>472</v>
      </c>
      <c r="BO1" s="128"/>
      <c r="BP1" s="128"/>
      <c r="BQ1" s="128"/>
      <c r="BR1" s="128"/>
    </row>
    <row r="2" spans="1:70" s="5" customFormat="1" ht="38.4" customHeight="1" x14ac:dyDescent="0.35">
      <c r="A2" s="132"/>
      <c r="B2" s="6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554</v>
      </c>
      <c r="L2" s="4" t="s">
        <v>557</v>
      </c>
      <c r="M2" s="4" t="s">
        <v>555</v>
      </c>
      <c r="N2" s="4" t="s">
        <v>556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558</v>
      </c>
      <c r="U2" s="4" t="s">
        <v>559</v>
      </c>
      <c r="V2" s="4" t="s">
        <v>560</v>
      </c>
      <c r="W2" s="4" t="s">
        <v>16</v>
      </c>
      <c r="X2" s="4" t="s">
        <v>17</v>
      </c>
      <c r="Y2" s="4" t="s">
        <v>18</v>
      </c>
      <c r="Z2" s="4" t="s">
        <v>19</v>
      </c>
      <c r="AA2" s="4" t="s">
        <v>561</v>
      </c>
      <c r="AB2" s="4" t="s">
        <v>20</v>
      </c>
      <c r="AC2" s="4" t="s">
        <v>21</v>
      </c>
      <c r="AD2" s="4" t="s">
        <v>22</v>
      </c>
      <c r="AE2" s="4" t="s">
        <v>23</v>
      </c>
      <c r="AF2" s="4" t="s">
        <v>24</v>
      </c>
      <c r="AG2" s="4" t="s">
        <v>25</v>
      </c>
      <c r="AH2" s="4" t="s">
        <v>26</v>
      </c>
      <c r="AI2" s="4" t="s">
        <v>27</v>
      </c>
      <c r="AJ2" s="4" t="s">
        <v>28</v>
      </c>
      <c r="AK2" s="4" t="s">
        <v>562</v>
      </c>
      <c r="AL2" s="4" t="s">
        <v>563</v>
      </c>
      <c r="AM2" s="4" t="s">
        <v>564</v>
      </c>
      <c r="AN2" s="4" t="s">
        <v>29</v>
      </c>
      <c r="AO2" s="4" t="s">
        <v>30</v>
      </c>
      <c r="AP2" s="4" t="s">
        <v>31</v>
      </c>
      <c r="AQ2" s="4" t="s">
        <v>32</v>
      </c>
      <c r="AR2" s="4" t="s">
        <v>33</v>
      </c>
      <c r="AS2" s="4" t="s">
        <v>34</v>
      </c>
      <c r="AT2" s="4" t="s">
        <v>35</v>
      </c>
      <c r="AU2" s="4" t="s">
        <v>36</v>
      </c>
      <c r="AV2" s="4" t="s">
        <v>37</v>
      </c>
      <c r="AW2" s="4" t="s">
        <v>38</v>
      </c>
      <c r="AX2" s="4" t="s">
        <v>39</v>
      </c>
      <c r="AY2" s="4" t="s">
        <v>40</v>
      </c>
      <c r="AZ2" s="4" t="s">
        <v>41</v>
      </c>
      <c r="BA2" s="4" t="s">
        <v>565</v>
      </c>
      <c r="BB2" s="4" t="s">
        <v>566</v>
      </c>
      <c r="BC2" s="4" t="s">
        <v>567</v>
      </c>
      <c r="BD2" s="8" t="s">
        <v>455</v>
      </c>
      <c r="BE2" s="8" t="s">
        <v>451</v>
      </c>
      <c r="BF2" s="8" t="s">
        <v>456</v>
      </c>
      <c r="BG2" s="8" t="s">
        <v>460</v>
      </c>
      <c r="BH2" s="8" t="s">
        <v>457</v>
      </c>
      <c r="BI2" s="8" t="s">
        <v>461</v>
      </c>
      <c r="BJ2" s="8" t="s">
        <v>458</v>
      </c>
      <c r="BK2" s="8" t="s">
        <v>462</v>
      </c>
      <c r="BL2" s="8" t="s">
        <v>459</v>
      </c>
      <c r="BM2" s="8" t="s">
        <v>463</v>
      </c>
      <c r="BN2" s="8" t="s">
        <v>473</v>
      </c>
      <c r="BO2" s="8" t="s">
        <v>474</v>
      </c>
      <c r="BP2" s="8" t="s">
        <v>475</v>
      </c>
      <c r="BQ2" s="8" t="s">
        <v>476</v>
      </c>
      <c r="BR2" s="8" t="s">
        <v>477</v>
      </c>
    </row>
    <row r="3" spans="1:70" ht="27" customHeight="1" x14ac:dyDescent="0.3">
      <c r="A3" s="1" t="s">
        <v>42</v>
      </c>
      <c r="B3" s="1" t="s">
        <v>43</v>
      </c>
      <c r="C3" s="1" t="s">
        <v>44</v>
      </c>
      <c r="D3" s="1">
        <v>20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>
        <v>3</v>
      </c>
      <c r="L3" s="1" t="s">
        <v>51</v>
      </c>
      <c r="M3" s="1" t="s">
        <v>52</v>
      </c>
      <c r="N3" s="1" t="s">
        <v>53</v>
      </c>
      <c r="O3" s="1">
        <v>5</v>
      </c>
      <c r="P3" s="1">
        <v>5</v>
      </c>
      <c r="Q3" s="1">
        <v>3</v>
      </c>
      <c r="R3" s="1">
        <v>4</v>
      </c>
      <c r="S3" s="1">
        <v>2</v>
      </c>
      <c r="T3" s="1">
        <v>5</v>
      </c>
      <c r="U3" s="1">
        <v>4</v>
      </c>
      <c r="V3" s="1">
        <v>3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3</v>
      </c>
      <c r="AD3" s="1">
        <v>2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2</v>
      </c>
      <c r="AM3" s="1">
        <v>2</v>
      </c>
      <c r="AN3" s="1">
        <v>2</v>
      </c>
      <c r="AO3" s="1" t="s">
        <v>54</v>
      </c>
      <c r="AP3" s="1" t="s">
        <v>54</v>
      </c>
      <c r="AQ3" s="1" t="s">
        <v>54</v>
      </c>
      <c r="AR3" s="1" t="s">
        <v>54</v>
      </c>
      <c r="AS3" s="1" t="s">
        <v>54</v>
      </c>
      <c r="AT3" s="1" t="s">
        <v>54</v>
      </c>
      <c r="AU3" s="1" t="s">
        <v>55</v>
      </c>
      <c r="AV3" s="1" t="s">
        <v>55</v>
      </c>
      <c r="AW3" s="1" t="s">
        <v>55</v>
      </c>
      <c r="AX3" s="1" t="s">
        <v>54</v>
      </c>
      <c r="AY3" s="1" t="s">
        <v>55</v>
      </c>
      <c r="AZ3" s="1" t="s">
        <v>55</v>
      </c>
      <c r="BA3" s="1"/>
      <c r="BB3" s="1"/>
      <c r="BC3" s="1"/>
      <c r="BD3" s="7">
        <f>AVERAGE(O3:T3)</f>
        <v>4</v>
      </c>
      <c r="BE3" s="7" t="str">
        <f>IF(BD3&gt;=4.2, "Very Satisfied", IF(BD3&gt;=3.4, "Satisfied", IF(BD3&gt;=2.6, "Neutral", IF(BD3&gt;=1.8, "Dissatisfied", "Very Dissatisfied"))))</f>
        <v>Satisfied</v>
      </c>
      <c r="BF3" s="2">
        <f>AVERAGE(U3:Z3)</f>
        <v>3.8333333333333335</v>
      </c>
      <c r="BG3" s="2" t="str">
        <f>IF(BF3&gt;=4.2, "Very Satisfied", IF(BF3&gt;=3.4, "Satisfied", IF(BF3&gt;=2.6, "Neutral", IF(BF3&gt;=1.8, "Dissatisfied", "Very Dissatisfied"))))</f>
        <v>Satisfied</v>
      </c>
      <c r="BH3" s="2">
        <f>AVERAGE(AA3:AE3)</f>
        <v>3.2</v>
      </c>
      <c r="BI3" s="2" t="str">
        <f>IF(BH3&gt;=4.2, "Very Satisfied", IF(BH3&gt;=3.4, "Satisfied", IF(BH3&gt;=2.6, "Neutral", IF(BH3&gt;=1.8, "Dissatisfied", "Very Dissatisfied"))))</f>
        <v>Neutral</v>
      </c>
      <c r="BJ3" s="2">
        <f>AVERAGE(AF3:AJ3)</f>
        <v>3</v>
      </c>
      <c r="BK3" s="2" t="str">
        <f>IF(BJ3&gt;=4.2, "Very Satisfied", IF(BJ3&gt;=3.4, "Satisfied", IF(BJ3&gt;=2.6, "Neutral", IF(BJ3&gt;=1.8, "Dissatisfied", "Very Dissatisfied"))))</f>
        <v>Neutral</v>
      </c>
      <c r="BL3" s="2">
        <f>AVERAGE(AK3:AN3)</f>
        <v>2.25</v>
      </c>
      <c r="BM3" s="2" t="str">
        <f>IF(BL3&gt;=4.2, "Very Satisfied", IF(BL3&gt;=3.4, "Satisfied", IF(BL3&gt;=2.6, "Neutral", IF(BL3&gt;=1.8, "Dissatisfied", "Very Dissatisfied"))))</f>
        <v>Dissatisfied</v>
      </c>
    </row>
    <row r="4" spans="1:70" ht="27" customHeight="1" x14ac:dyDescent="0.3">
      <c r="A4" s="1" t="s">
        <v>42</v>
      </c>
      <c r="B4" s="1" t="s">
        <v>56</v>
      </c>
      <c r="C4" s="1" t="s">
        <v>44</v>
      </c>
      <c r="D4" s="1">
        <v>20</v>
      </c>
      <c r="E4" s="1" t="s">
        <v>57</v>
      </c>
      <c r="F4" s="1" t="s">
        <v>46</v>
      </c>
      <c r="G4" s="1" t="s">
        <v>47</v>
      </c>
      <c r="H4" s="1" t="s">
        <v>48</v>
      </c>
      <c r="I4" s="1" t="s">
        <v>49</v>
      </c>
      <c r="J4" s="1" t="s">
        <v>50</v>
      </c>
      <c r="K4" s="1">
        <v>5</v>
      </c>
      <c r="L4" s="1" t="s">
        <v>51</v>
      </c>
      <c r="M4" s="1" t="s">
        <v>52</v>
      </c>
      <c r="N4" s="1" t="s">
        <v>58</v>
      </c>
      <c r="O4" s="1">
        <v>3</v>
      </c>
      <c r="P4" s="1">
        <v>2</v>
      </c>
      <c r="Q4" s="1">
        <v>2</v>
      </c>
      <c r="R4" s="1">
        <v>1</v>
      </c>
      <c r="S4" s="1">
        <v>1</v>
      </c>
      <c r="T4" s="1">
        <v>3</v>
      </c>
      <c r="U4" s="1">
        <v>4</v>
      </c>
      <c r="V4" s="1">
        <v>2</v>
      </c>
      <c r="W4" s="1">
        <v>2</v>
      </c>
      <c r="X4" s="1">
        <v>2</v>
      </c>
      <c r="Y4" s="1">
        <v>2</v>
      </c>
      <c r="Z4" s="1">
        <v>3</v>
      </c>
      <c r="AA4" s="1">
        <v>3</v>
      </c>
      <c r="AB4" s="1">
        <v>3</v>
      </c>
      <c r="AC4" s="1">
        <v>3</v>
      </c>
      <c r="AD4" s="1">
        <v>4</v>
      </c>
      <c r="AE4" s="1">
        <v>4</v>
      </c>
      <c r="AF4" s="1">
        <v>2</v>
      </c>
      <c r="AG4" s="1">
        <v>3</v>
      </c>
      <c r="AH4" s="1">
        <v>3</v>
      </c>
      <c r="AI4" s="1">
        <v>1</v>
      </c>
      <c r="AJ4" s="1">
        <v>1</v>
      </c>
      <c r="AK4" s="1">
        <v>3</v>
      </c>
      <c r="AL4" s="1">
        <v>3</v>
      </c>
      <c r="AM4" s="1">
        <v>3</v>
      </c>
      <c r="AN4" s="1">
        <v>3</v>
      </c>
      <c r="AO4" s="1" t="s">
        <v>59</v>
      </c>
      <c r="AP4" s="1" t="s">
        <v>59</v>
      </c>
      <c r="AQ4" s="1" t="s">
        <v>55</v>
      </c>
      <c r="AR4" s="1" t="s">
        <v>55</v>
      </c>
      <c r="AS4" s="1" t="s">
        <v>55</v>
      </c>
      <c r="AT4" s="1" t="s">
        <v>59</v>
      </c>
      <c r="AU4" s="1" t="s">
        <v>59</v>
      </c>
      <c r="AV4" s="1" t="s">
        <v>55</v>
      </c>
      <c r="AW4" s="1" t="s">
        <v>54</v>
      </c>
      <c r="AX4" s="1" t="s">
        <v>54</v>
      </c>
      <c r="AY4" s="1" t="s">
        <v>55</v>
      </c>
      <c r="AZ4" s="1" t="s">
        <v>55</v>
      </c>
      <c r="BA4" s="1" t="s">
        <v>60</v>
      </c>
      <c r="BB4" s="1" t="s">
        <v>61</v>
      </c>
      <c r="BC4" s="1" t="s">
        <v>62</v>
      </c>
      <c r="BD4" s="7">
        <f>AVERAGE(O4:T4)</f>
        <v>2</v>
      </c>
      <c r="BE4" s="7" t="str">
        <f>IF(BD4&gt;=4.2, "Very Satisfied", IF(BD4&gt;=3.4, "Satisfied", IF(BD4&gt;=2.6, "Neutral", IF(BD4&gt;=1.8, "Dissatisfied", "Very Dissatisfied"))))</f>
        <v>Dissatisfied</v>
      </c>
      <c r="BF4" s="2">
        <f t="shared" ref="BF4:BF67" si="0">AVERAGE(U4:Z4)</f>
        <v>2.5</v>
      </c>
      <c r="BG4" s="2" t="str">
        <f>IF(BF4&gt;=4.2, "Very Satisfied", IF(BF4&gt;=3.4, "Satisfied", IF(BF4&gt;=2.6, "Neutral", IF(BF4&gt;=1.8, "Dissatisfied", "Very Dissatisfied"))))</f>
        <v>Dissatisfied</v>
      </c>
      <c r="BH4" s="2">
        <f t="shared" ref="BH4:BH67" si="1">AVERAGE(AA4:AE4)</f>
        <v>3.4</v>
      </c>
      <c r="BI4" s="2" t="str">
        <f t="shared" ref="BI4:BI67" si="2">IF(BH4&gt;=4.2, "Very Satisfied", IF(BH4&gt;=3.4, "Satisfied", IF(BH4&gt;=2.6, "Neutral", IF(BH4&gt;=1.8, "Dissatisfied", "Very Dissatisfied"))))</f>
        <v>Satisfied</v>
      </c>
      <c r="BJ4" s="2">
        <f t="shared" ref="BJ4:BJ67" si="3">AVERAGE(AF4:AJ4)</f>
        <v>2</v>
      </c>
      <c r="BK4" s="2" t="str">
        <f>IF(BJ4&gt;=4.2, "Very Satisfied", IF(BJ4&gt;=3.4, "Satisfied", IF(BJ4&gt;=2.6, "Neutral", IF(BJ4&gt;=1.8, "Dissatisfied", "Very Dissatisfied"))))</f>
        <v>Dissatisfied</v>
      </c>
      <c r="BL4" s="2">
        <f t="shared" ref="BL4:BL67" si="4">AVERAGE(AK4:AN4)</f>
        <v>3</v>
      </c>
      <c r="BM4" s="2" t="str">
        <f t="shared" ref="BM4:BM67" si="5">IF(BL4&gt;=4.2, "Very Satisfied", IF(BL4&gt;=3.4, "Satisfied", IF(BL4&gt;=2.6, "Neutral", IF(BL4&gt;=1.8, "Dissatisfied", "Very Dissatisfied"))))</f>
        <v>Neutral</v>
      </c>
    </row>
    <row r="5" spans="1:70" ht="27" customHeight="1" x14ac:dyDescent="0.3">
      <c r="A5" s="1" t="s">
        <v>42</v>
      </c>
      <c r="B5" s="1" t="s">
        <v>63</v>
      </c>
      <c r="C5" s="1" t="s">
        <v>44</v>
      </c>
      <c r="D5" s="1">
        <v>26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64</v>
      </c>
      <c r="K5" s="1">
        <v>3</v>
      </c>
      <c r="L5" s="1" t="s">
        <v>65</v>
      </c>
      <c r="M5" s="1" t="s">
        <v>52</v>
      </c>
      <c r="N5" s="1" t="s">
        <v>53</v>
      </c>
      <c r="O5" s="1">
        <v>5</v>
      </c>
      <c r="P5" s="1">
        <v>4</v>
      </c>
      <c r="Q5" s="1">
        <v>3</v>
      </c>
      <c r="R5" s="1">
        <v>4</v>
      </c>
      <c r="S5" s="1">
        <v>4</v>
      </c>
      <c r="T5" s="1">
        <v>5</v>
      </c>
      <c r="U5" s="1">
        <v>4</v>
      </c>
      <c r="V5" s="1">
        <v>4</v>
      </c>
      <c r="W5" s="1">
        <v>3</v>
      </c>
      <c r="X5" s="1">
        <v>4</v>
      </c>
      <c r="Y5" s="1">
        <v>3</v>
      </c>
      <c r="Z5" s="1">
        <v>3</v>
      </c>
      <c r="AA5" s="1">
        <v>4</v>
      </c>
      <c r="AB5" s="1">
        <v>4</v>
      </c>
      <c r="AC5" s="1">
        <v>4</v>
      </c>
      <c r="AD5" s="1">
        <v>4</v>
      </c>
      <c r="AE5" s="1">
        <v>3</v>
      </c>
      <c r="AF5" s="1">
        <v>3</v>
      </c>
      <c r="AG5" s="1">
        <v>4</v>
      </c>
      <c r="AH5" s="1">
        <v>3</v>
      </c>
      <c r="AI5" s="1">
        <v>3</v>
      </c>
      <c r="AJ5" s="1">
        <v>3</v>
      </c>
      <c r="AK5" s="1">
        <v>4</v>
      </c>
      <c r="AL5" s="1">
        <v>3</v>
      </c>
      <c r="AM5" s="1">
        <v>3</v>
      </c>
      <c r="AN5" s="1">
        <v>3</v>
      </c>
      <c r="AO5" s="1" t="s">
        <v>54</v>
      </c>
      <c r="AP5" s="1" t="s">
        <v>54</v>
      </c>
      <c r="AQ5" s="1" t="s">
        <v>54</v>
      </c>
      <c r="AR5" s="1" t="s">
        <v>54</v>
      </c>
      <c r="AS5" s="1" t="s">
        <v>54</v>
      </c>
      <c r="AT5" s="1" t="s">
        <v>54</v>
      </c>
      <c r="AU5" s="1" t="s">
        <v>55</v>
      </c>
      <c r="AV5" s="1" t="s">
        <v>54</v>
      </c>
      <c r="AW5" s="1" t="s">
        <v>54</v>
      </c>
      <c r="AX5" s="1" t="s">
        <v>54</v>
      </c>
      <c r="AY5" s="1" t="s">
        <v>54</v>
      </c>
      <c r="AZ5" s="1" t="s">
        <v>55</v>
      </c>
      <c r="BA5" s="1" t="s">
        <v>66</v>
      </c>
      <c r="BB5" s="1" t="s">
        <v>67</v>
      </c>
      <c r="BC5" s="1"/>
      <c r="BD5" s="7">
        <f>AVERAGE(O5:T5)</f>
        <v>4.166666666666667</v>
      </c>
      <c r="BE5" s="7" t="str">
        <f t="shared" ref="BE5:BE67" si="6">IF(BD5&gt;=4.2, "Very Satisfied", IF(BD5&gt;=3.4, "Satisfied", IF(BD5&gt;=2.6, "Neutral", IF(BD5&gt;=1.8, "Dissatisfied", "Very Dissatisfied"))))</f>
        <v>Satisfied</v>
      </c>
      <c r="BF5" s="2">
        <f t="shared" si="0"/>
        <v>3.5</v>
      </c>
      <c r="BG5" s="2" t="str">
        <f>IF(BF5&gt;=4.2, "Very Satisfied", IF(BF5&gt;=3.4, "Satisfied", IF(BF5&gt;=2.6, "Neutral", IF(BF5&gt;=1.8, "Dissatisfied", "Very Dissatisfied"))))</f>
        <v>Satisfied</v>
      </c>
      <c r="BH5" s="2">
        <f t="shared" si="1"/>
        <v>3.8</v>
      </c>
      <c r="BI5" s="2" t="str">
        <f t="shared" si="2"/>
        <v>Satisfied</v>
      </c>
      <c r="BJ5" s="2">
        <f t="shared" si="3"/>
        <v>3.2</v>
      </c>
      <c r="BK5" s="2" t="str">
        <f t="shared" ref="BK5:BK68" si="7">IF(BJ5&gt;=4.2, "Very Satisfied", IF(BJ5&gt;=3.4, "Satisfied", IF(BJ5&gt;=2.6, "Neutral", IF(BJ5&gt;=1.8, "Dissatisfied", "Very Dissatisfied"))))</f>
        <v>Neutral</v>
      </c>
      <c r="BL5" s="2">
        <f t="shared" si="4"/>
        <v>3.25</v>
      </c>
      <c r="BM5" s="2" t="str">
        <f t="shared" si="5"/>
        <v>Neutral</v>
      </c>
    </row>
    <row r="6" spans="1:70" ht="27" customHeight="1" x14ac:dyDescent="0.3">
      <c r="A6" s="1" t="s">
        <v>42</v>
      </c>
      <c r="B6" s="1" t="s">
        <v>68</v>
      </c>
      <c r="C6" s="1" t="s">
        <v>44</v>
      </c>
      <c r="D6" s="1">
        <v>20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1">
        <v>3</v>
      </c>
      <c r="L6" s="1" t="s">
        <v>65</v>
      </c>
      <c r="M6" s="1" t="s">
        <v>52</v>
      </c>
      <c r="N6" s="1" t="s">
        <v>69</v>
      </c>
      <c r="O6" s="1">
        <v>3</v>
      </c>
      <c r="P6" s="1">
        <v>3</v>
      </c>
      <c r="Q6" s="1">
        <v>2</v>
      </c>
      <c r="R6" s="1">
        <v>3</v>
      </c>
      <c r="S6" s="1">
        <v>3</v>
      </c>
      <c r="T6" s="1">
        <v>4</v>
      </c>
      <c r="U6" s="1">
        <v>4</v>
      </c>
      <c r="V6" s="1">
        <v>3</v>
      </c>
      <c r="W6" s="1">
        <v>3</v>
      </c>
      <c r="X6" s="1">
        <v>3</v>
      </c>
      <c r="Y6" s="1">
        <v>4</v>
      </c>
      <c r="Z6" s="1">
        <v>4</v>
      </c>
      <c r="AA6" s="1">
        <v>2</v>
      </c>
      <c r="AB6" s="1">
        <v>4</v>
      </c>
      <c r="AC6" s="1">
        <v>4</v>
      </c>
      <c r="AD6" s="1">
        <v>4</v>
      </c>
      <c r="AE6" s="1">
        <v>3</v>
      </c>
      <c r="AF6" s="1">
        <v>3</v>
      </c>
      <c r="AG6" s="1">
        <v>3</v>
      </c>
      <c r="AH6" s="1">
        <v>4</v>
      </c>
      <c r="AI6" s="1">
        <v>3</v>
      </c>
      <c r="AJ6" s="1">
        <v>4</v>
      </c>
      <c r="AK6" s="1">
        <v>3</v>
      </c>
      <c r="AL6" s="1">
        <v>3</v>
      </c>
      <c r="AM6" s="1">
        <v>3</v>
      </c>
      <c r="AN6" s="1">
        <v>3</v>
      </c>
      <c r="AO6" s="1" t="s">
        <v>54</v>
      </c>
      <c r="AP6" s="1" t="s">
        <v>54</v>
      </c>
      <c r="AQ6" s="1" t="s">
        <v>54</v>
      </c>
      <c r="AR6" s="1" t="s">
        <v>54</v>
      </c>
      <c r="AS6" s="1" t="s">
        <v>55</v>
      </c>
      <c r="AT6" s="1" t="s">
        <v>54</v>
      </c>
      <c r="AU6" s="1" t="s">
        <v>54</v>
      </c>
      <c r="AV6" s="1" t="s">
        <v>55</v>
      </c>
      <c r="AW6" s="1" t="s">
        <v>55</v>
      </c>
      <c r="AX6" s="1" t="s">
        <v>54</v>
      </c>
      <c r="AY6" s="1" t="s">
        <v>55</v>
      </c>
      <c r="AZ6" s="1" t="s">
        <v>55</v>
      </c>
      <c r="BA6" s="1" t="s">
        <v>70</v>
      </c>
      <c r="BB6" s="1" t="s">
        <v>71</v>
      </c>
      <c r="BC6" s="1"/>
      <c r="BD6" s="7">
        <f t="shared" ref="BD6:BD69" si="8">AVERAGE(O6:T6)</f>
        <v>3</v>
      </c>
      <c r="BE6" s="7" t="str">
        <f t="shared" si="6"/>
        <v>Neutral</v>
      </c>
      <c r="BF6" s="2">
        <f t="shared" si="0"/>
        <v>3.5</v>
      </c>
      <c r="BG6" s="2" t="str">
        <f t="shared" ref="BG6:BG69" si="9">IF(BF6&gt;=4.2, "Very Satisfied", IF(BF6&gt;=3.4, "Satisfied", IF(BF6&gt;=2.6, "Neutral", IF(BF6&gt;=1.8, "Dissatisfied", "Very Dissatisfied"))))</f>
        <v>Satisfied</v>
      </c>
      <c r="BH6" s="2">
        <f t="shared" si="1"/>
        <v>3.4</v>
      </c>
      <c r="BI6" s="2" t="str">
        <f t="shared" si="2"/>
        <v>Satisfied</v>
      </c>
      <c r="BJ6" s="2">
        <f t="shared" si="3"/>
        <v>3.4</v>
      </c>
      <c r="BK6" s="2" t="str">
        <f t="shared" si="7"/>
        <v>Satisfied</v>
      </c>
      <c r="BL6" s="2">
        <f t="shared" si="4"/>
        <v>3</v>
      </c>
      <c r="BM6" s="2" t="str">
        <f t="shared" si="5"/>
        <v>Neutral</v>
      </c>
    </row>
    <row r="7" spans="1:70" ht="27" customHeight="1" x14ac:dyDescent="0.3">
      <c r="A7" s="1" t="s">
        <v>42</v>
      </c>
      <c r="B7" s="1" t="s">
        <v>72</v>
      </c>
      <c r="C7" s="1" t="s">
        <v>44</v>
      </c>
      <c r="D7" s="1">
        <v>19</v>
      </c>
      <c r="E7" s="1" t="s">
        <v>57</v>
      </c>
      <c r="F7" s="1" t="s">
        <v>73</v>
      </c>
      <c r="G7" s="1" t="s">
        <v>74</v>
      </c>
      <c r="H7" s="1" t="s">
        <v>48</v>
      </c>
      <c r="I7" s="1" t="s">
        <v>49</v>
      </c>
      <c r="J7" s="1" t="s">
        <v>50</v>
      </c>
      <c r="K7" s="1">
        <v>3</v>
      </c>
      <c r="L7" s="1" t="s">
        <v>65</v>
      </c>
      <c r="M7" s="1" t="s">
        <v>52</v>
      </c>
      <c r="N7" s="1" t="s">
        <v>75</v>
      </c>
      <c r="O7" s="1">
        <v>3</v>
      </c>
      <c r="P7" s="1">
        <v>4</v>
      </c>
      <c r="Q7" s="1">
        <v>2</v>
      </c>
      <c r="R7" s="1">
        <v>4</v>
      </c>
      <c r="S7" s="1">
        <v>5</v>
      </c>
      <c r="T7" s="1">
        <v>5</v>
      </c>
      <c r="U7" s="1">
        <v>4</v>
      </c>
      <c r="V7" s="1">
        <v>2</v>
      </c>
      <c r="W7" s="1">
        <v>1</v>
      </c>
      <c r="X7" s="1">
        <v>4</v>
      </c>
      <c r="Y7" s="1">
        <v>1</v>
      </c>
      <c r="Z7" s="1">
        <v>1</v>
      </c>
      <c r="AA7" s="1">
        <v>2</v>
      </c>
      <c r="AB7" s="1">
        <v>4</v>
      </c>
      <c r="AC7" s="1">
        <v>3</v>
      </c>
      <c r="AD7" s="1">
        <v>4</v>
      </c>
      <c r="AE7" s="1">
        <v>2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4</v>
      </c>
      <c r="AL7" s="1">
        <v>2</v>
      </c>
      <c r="AM7" s="1">
        <v>2</v>
      </c>
      <c r="AN7" s="1">
        <v>1</v>
      </c>
      <c r="AO7" s="1" t="s">
        <v>55</v>
      </c>
      <c r="AP7" s="1" t="s">
        <v>54</v>
      </c>
      <c r="AQ7" s="1" t="s">
        <v>54</v>
      </c>
      <c r="AR7" s="1" t="s">
        <v>54</v>
      </c>
      <c r="AS7" s="1" t="s">
        <v>55</v>
      </c>
      <c r="AT7" s="1" t="s">
        <v>55</v>
      </c>
      <c r="AU7" s="1" t="s">
        <v>59</v>
      </c>
      <c r="AV7" s="1" t="s">
        <v>55</v>
      </c>
      <c r="AW7" s="1" t="s">
        <v>55</v>
      </c>
      <c r="AX7" s="1" t="s">
        <v>54</v>
      </c>
      <c r="AY7" s="1" t="s">
        <v>54</v>
      </c>
      <c r="AZ7" s="1" t="s">
        <v>59</v>
      </c>
      <c r="BA7" s="1" t="s">
        <v>76</v>
      </c>
      <c r="BB7" s="1" t="s">
        <v>77</v>
      </c>
      <c r="BC7" s="1" t="s">
        <v>78</v>
      </c>
      <c r="BD7" s="7">
        <f t="shared" si="8"/>
        <v>3.8333333333333335</v>
      </c>
      <c r="BE7" s="7" t="str">
        <f t="shared" si="6"/>
        <v>Satisfied</v>
      </c>
      <c r="BF7" s="2">
        <f t="shared" si="0"/>
        <v>2.1666666666666665</v>
      </c>
      <c r="BG7" s="2" t="str">
        <f t="shared" si="9"/>
        <v>Dissatisfied</v>
      </c>
      <c r="BH7" s="2">
        <f t="shared" si="1"/>
        <v>3</v>
      </c>
      <c r="BI7" s="2" t="str">
        <f t="shared" si="2"/>
        <v>Neutral</v>
      </c>
      <c r="BJ7" s="2">
        <f t="shared" si="3"/>
        <v>1</v>
      </c>
      <c r="BK7" s="2" t="str">
        <f t="shared" si="7"/>
        <v>Very Dissatisfied</v>
      </c>
      <c r="BL7" s="2">
        <f t="shared" si="4"/>
        <v>2.25</v>
      </c>
      <c r="BM7" s="2" t="str">
        <f t="shared" si="5"/>
        <v>Dissatisfied</v>
      </c>
    </row>
    <row r="8" spans="1:70" ht="27" customHeight="1" x14ac:dyDescent="0.3">
      <c r="A8" s="1" t="s">
        <v>42</v>
      </c>
      <c r="B8" s="1" t="s">
        <v>72</v>
      </c>
      <c r="C8" s="1" t="s">
        <v>44</v>
      </c>
      <c r="D8" s="1">
        <v>20</v>
      </c>
      <c r="E8" s="1" t="s">
        <v>57</v>
      </c>
      <c r="F8" s="1" t="s">
        <v>46</v>
      </c>
      <c r="G8" s="1" t="s">
        <v>47</v>
      </c>
      <c r="H8" s="1" t="s">
        <v>48</v>
      </c>
      <c r="I8" s="1" t="s">
        <v>49</v>
      </c>
      <c r="J8" s="1" t="s">
        <v>50</v>
      </c>
      <c r="K8" s="1">
        <v>3</v>
      </c>
      <c r="L8" s="1" t="s">
        <v>65</v>
      </c>
      <c r="M8" s="1" t="s">
        <v>52</v>
      </c>
      <c r="N8" s="1" t="s">
        <v>79</v>
      </c>
      <c r="O8" s="1">
        <v>4</v>
      </c>
      <c r="P8" s="1">
        <v>1</v>
      </c>
      <c r="Q8" s="1">
        <v>2</v>
      </c>
      <c r="R8" s="1">
        <v>3</v>
      </c>
      <c r="S8" s="1">
        <v>3</v>
      </c>
      <c r="T8" s="1">
        <v>5</v>
      </c>
      <c r="U8" s="1">
        <v>5</v>
      </c>
      <c r="V8" s="1">
        <v>4</v>
      </c>
      <c r="W8" s="1">
        <v>5</v>
      </c>
      <c r="X8" s="1">
        <v>4</v>
      </c>
      <c r="Y8" s="1">
        <v>5</v>
      </c>
      <c r="Z8" s="1">
        <v>4</v>
      </c>
      <c r="AA8" s="1">
        <v>3</v>
      </c>
      <c r="AB8" s="1">
        <v>5</v>
      </c>
      <c r="AC8" s="1">
        <v>4</v>
      </c>
      <c r="AD8" s="1">
        <v>4</v>
      </c>
      <c r="AE8" s="1">
        <v>4</v>
      </c>
      <c r="AF8" s="1">
        <v>4</v>
      </c>
      <c r="AG8" s="1">
        <v>5</v>
      </c>
      <c r="AH8" s="1">
        <v>4</v>
      </c>
      <c r="AI8" s="1">
        <v>3</v>
      </c>
      <c r="AJ8" s="1">
        <v>5</v>
      </c>
      <c r="AK8" s="1">
        <v>3</v>
      </c>
      <c r="AL8" s="1">
        <v>4</v>
      </c>
      <c r="AM8" s="1">
        <v>1</v>
      </c>
      <c r="AN8" s="1">
        <v>4</v>
      </c>
      <c r="AO8" s="1" t="s">
        <v>55</v>
      </c>
      <c r="AP8" s="1" t="s">
        <v>55</v>
      </c>
      <c r="AQ8" s="1" t="s">
        <v>55</v>
      </c>
      <c r="AR8" s="1" t="s">
        <v>54</v>
      </c>
      <c r="AS8" s="1" t="s">
        <v>55</v>
      </c>
      <c r="AT8" s="1" t="s">
        <v>59</v>
      </c>
      <c r="AU8" s="1" t="s">
        <v>55</v>
      </c>
      <c r="AV8" s="1" t="s">
        <v>55</v>
      </c>
      <c r="AW8" s="1" t="s">
        <v>55</v>
      </c>
      <c r="AX8" s="1" t="s">
        <v>59</v>
      </c>
      <c r="AY8" s="1" t="s">
        <v>55</v>
      </c>
      <c r="AZ8" s="1" t="s">
        <v>55</v>
      </c>
      <c r="BA8" s="1" t="s">
        <v>80</v>
      </c>
      <c r="BB8" s="1" t="s">
        <v>81</v>
      </c>
      <c r="BC8" s="1"/>
      <c r="BD8" s="7">
        <f t="shared" si="8"/>
        <v>3</v>
      </c>
      <c r="BE8" s="7" t="str">
        <f t="shared" si="6"/>
        <v>Neutral</v>
      </c>
      <c r="BF8" s="2">
        <f t="shared" si="0"/>
        <v>4.5</v>
      </c>
      <c r="BG8" s="2" t="str">
        <f t="shared" si="9"/>
        <v>Very Satisfied</v>
      </c>
      <c r="BH8" s="2">
        <f t="shared" si="1"/>
        <v>4</v>
      </c>
      <c r="BI8" s="2" t="str">
        <f t="shared" si="2"/>
        <v>Satisfied</v>
      </c>
      <c r="BJ8" s="2">
        <f t="shared" si="3"/>
        <v>4.2</v>
      </c>
      <c r="BK8" s="2" t="str">
        <f t="shared" si="7"/>
        <v>Very Satisfied</v>
      </c>
      <c r="BL8" s="2">
        <f t="shared" si="4"/>
        <v>3</v>
      </c>
      <c r="BM8" s="2" t="str">
        <f t="shared" si="5"/>
        <v>Neutral</v>
      </c>
    </row>
    <row r="9" spans="1:70" ht="27" customHeight="1" x14ac:dyDescent="0.3">
      <c r="A9" s="1" t="s">
        <v>42</v>
      </c>
      <c r="B9" s="1" t="s">
        <v>82</v>
      </c>
      <c r="C9" s="1" t="s">
        <v>44</v>
      </c>
      <c r="D9" s="1">
        <v>20</v>
      </c>
      <c r="E9" s="1" t="s">
        <v>57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50</v>
      </c>
      <c r="K9" s="1">
        <v>4</v>
      </c>
      <c r="L9" s="1" t="s">
        <v>83</v>
      </c>
      <c r="M9" s="1" t="s">
        <v>52</v>
      </c>
      <c r="N9" s="1" t="s">
        <v>75</v>
      </c>
      <c r="O9" s="1">
        <v>5</v>
      </c>
      <c r="P9" s="1">
        <v>4</v>
      </c>
      <c r="Q9" s="1">
        <v>4</v>
      </c>
      <c r="R9" s="1">
        <v>5</v>
      </c>
      <c r="S9" s="1">
        <v>4</v>
      </c>
      <c r="T9" s="1">
        <v>5</v>
      </c>
      <c r="U9" s="1">
        <v>3</v>
      </c>
      <c r="V9" s="1">
        <v>3</v>
      </c>
      <c r="W9" s="1">
        <v>5</v>
      </c>
      <c r="X9" s="1">
        <v>4</v>
      </c>
      <c r="Y9" s="1">
        <v>4</v>
      </c>
      <c r="Z9" s="1">
        <v>5</v>
      </c>
      <c r="AA9" s="1">
        <v>2</v>
      </c>
      <c r="AB9" s="1">
        <v>4</v>
      </c>
      <c r="AC9" s="1">
        <v>5</v>
      </c>
      <c r="AD9" s="1">
        <v>3</v>
      </c>
      <c r="AE9" s="1">
        <v>4</v>
      </c>
      <c r="AF9" s="1">
        <v>1</v>
      </c>
      <c r="AG9" s="1">
        <v>2</v>
      </c>
      <c r="AH9" s="1">
        <v>5</v>
      </c>
      <c r="AI9" s="1">
        <v>3</v>
      </c>
      <c r="AJ9" s="1">
        <v>3</v>
      </c>
      <c r="AK9" s="1">
        <v>5</v>
      </c>
      <c r="AL9" s="1">
        <v>5</v>
      </c>
      <c r="AM9" s="1">
        <v>5</v>
      </c>
      <c r="AN9" s="1">
        <v>4</v>
      </c>
      <c r="AO9" s="1" t="s">
        <v>54</v>
      </c>
      <c r="AP9" s="1" t="s">
        <v>54</v>
      </c>
      <c r="AQ9" s="1" t="s">
        <v>54</v>
      </c>
      <c r="AR9" s="1" t="s">
        <v>54</v>
      </c>
      <c r="AS9" s="1" t="s">
        <v>54</v>
      </c>
      <c r="AT9" s="1" t="s">
        <v>54</v>
      </c>
      <c r="AU9" s="1" t="s">
        <v>54</v>
      </c>
      <c r="AV9" s="1" t="s">
        <v>54</v>
      </c>
      <c r="AW9" s="1" t="s">
        <v>54</v>
      </c>
      <c r="AX9" s="1" t="s">
        <v>54</v>
      </c>
      <c r="AY9" s="1" t="s">
        <v>54</v>
      </c>
      <c r="AZ9" s="1" t="s">
        <v>54</v>
      </c>
      <c r="BA9" s="1" t="s">
        <v>84</v>
      </c>
      <c r="BB9" s="1" t="s">
        <v>30</v>
      </c>
      <c r="BC9" s="1" t="s">
        <v>85</v>
      </c>
      <c r="BD9" s="7">
        <f t="shared" si="8"/>
        <v>4.5</v>
      </c>
      <c r="BE9" s="7" t="str">
        <f t="shared" si="6"/>
        <v>Very Satisfied</v>
      </c>
      <c r="BF9" s="2">
        <f t="shared" si="0"/>
        <v>4</v>
      </c>
      <c r="BG9" s="2" t="str">
        <f t="shared" si="9"/>
        <v>Satisfied</v>
      </c>
      <c r="BH9" s="2">
        <f t="shared" si="1"/>
        <v>3.6</v>
      </c>
      <c r="BI9" s="2" t="str">
        <f t="shared" si="2"/>
        <v>Satisfied</v>
      </c>
      <c r="BJ9" s="2">
        <f t="shared" si="3"/>
        <v>2.8</v>
      </c>
      <c r="BK9" s="2" t="str">
        <f t="shared" si="7"/>
        <v>Neutral</v>
      </c>
      <c r="BL9" s="2">
        <f t="shared" si="4"/>
        <v>4.75</v>
      </c>
      <c r="BM9" s="2" t="str">
        <f t="shared" si="5"/>
        <v>Very Satisfied</v>
      </c>
    </row>
    <row r="10" spans="1:70" ht="27" customHeight="1" x14ac:dyDescent="0.3">
      <c r="A10" s="1" t="s">
        <v>42</v>
      </c>
      <c r="B10" s="1" t="s">
        <v>82</v>
      </c>
      <c r="C10" s="1" t="s">
        <v>44</v>
      </c>
      <c r="D10" s="1">
        <v>19</v>
      </c>
      <c r="E10" s="1" t="s">
        <v>45</v>
      </c>
      <c r="F10" s="1" t="s">
        <v>46</v>
      </c>
      <c r="G10" s="1" t="s">
        <v>86</v>
      </c>
      <c r="H10" s="1" t="s">
        <v>48</v>
      </c>
      <c r="I10" s="1" t="s">
        <v>49</v>
      </c>
      <c r="J10" s="1" t="s">
        <v>50</v>
      </c>
      <c r="K10" s="1">
        <v>4</v>
      </c>
      <c r="L10" s="1" t="s">
        <v>87</v>
      </c>
      <c r="M10" s="1" t="s">
        <v>52</v>
      </c>
      <c r="N10" s="1" t="s">
        <v>88</v>
      </c>
      <c r="O10" s="1">
        <v>3</v>
      </c>
      <c r="P10" s="1">
        <v>4</v>
      </c>
      <c r="Q10" s="1">
        <v>3</v>
      </c>
      <c r="R10" s="1">
        <v>4</v>
      </c>
      <c r="S10" s="1">
        <v>4</v>
      </c>
      <c r="T10" s="1">
        <v>4</v>
      </c>
      <c r="U10" s="1">
        <v>3</v>
      </c>
      <c r="V10" s="1">
        <v>4</v>
      </c>
      <c r="W10" s="1">
        <v>3</v>
      </c>
      <c r="X10" s="1">
        <v>3</v>
      </c>
      <c r="Y10" s="1">
        <v>3</v>
      </c>
      <c r="Z10" s="1">
        <v>2</v>
      </c>
      <c r="AA10" s="1">
        <v>3</v>
      </c>
      <c r="AB10" s="1">
        <v>4</v>
      </c>
      <c r="AC10" s="1">
        <v>3</v>
      </c>
      <c r="AD10" s="1">
        <v>3</v>
      </c>
      <c r="AE10" s="1">
        <v>4</v>
      </c>
      <c r="AF10" s="1">
        <v>2</v>
      </c>
      <c r="AG10" s="1">
        <v>2</v>
      </c>
      <c r="AH10" s="1">
        <v>3</v>
      </c>
      <c r="AI10" s="1">
        <v>2</v>
      </c>
      <c r="AJ10" s="1">
        <v>3</v>
      </c>
      <c r="AK10" s="1">
        <v>3</v>
      </c>
      <c r="AL10" s="1">
        <v>3</v>
      </c>
      <c r="AM10" s="1">
        <v>3</v>
      </c>
      <c r="AN10" s="1">
        <v>3</v>
      </c>
      <c r="AO10" s="1" t="s">
        <v>55</v>
      </c>
      <c r="AP10" s="1" t="s">
        <v>55</v>
      </c>
      <c r="AQ10" s="1" t="s">
        <v>54</v>
      </c>
      <c r="AR10" s="1" t="s">
        <v>54</v>
      </c>
      <c r="AS10" s="1" t="s">
        <v>54</v>
      </c>
      <c r="AT10" s="1" t="s">
        <v>54</v>
      </c>
      <c r="AU10" s="1" t="s">
        <v>54</v>
      </c>
      <c r="AV10" s="1" t="s">
        <v>55</v>
      </c>
      <c r="AW10" s="1" t="s">
        <v>54</v>
      </c>
      <c r="AX10" s="1" t="s">
        <v>54</v>
      </c>
      <c r="AY10" s="1" t="s">
        <v>55</v>
      </c>
      <c r="AZ10" s="1" t="s">
        <v>54</v>
      </c>
      <c r="BA10" s="1" t="s">
        <v>89</v>
      </c>
      <c r="BB10" s="1" t="s">
        <v>90</v>
      </c>
      <c r="BC10" s="1"/>
      <c r="BD10" s="7">
        <f t="shared" si="8"/>
        <v>3.6666666666666665</v>
      </c>
      <c r="BE10" s="7" t="str">
        <f t="shared" si="6"/>
        <v>Satisfied</v>
      </c>
      <c r="BF10" s="2">
        <f t="shared" si="0"/>
        <v>3</v>
      </c>
      <c r="BG10" s="2" t="str">
        <f t="shared" si="9"/>
        <v>Neutral</v>
      </c>
      <c r="BH10" s="2">
        <f t="shared" si="1"/>
        <v>3.4</v>
      </c>
      <c r="BI10" s="2" t="str">
        <f t="shared" si="2"/>
        <v>Satisfied</v>
      </c>
      <c r="BJ10" s="2">
        <f t="shared" si="3"/>
        <v>2.4</v>
      </c>
      <c r="BK10" s="2" t="str">
        <f t="shared" si="7"/>
        <v>Dissatisfied</v>
      </c>
      <c r="BL10" s="2">
        <f t="shared" si="4"/>
        <v>3</v>
      </c>
      <c r="BM10" s="2" t="str">
        <f t="shared" si="5"/>
        <v>Neutral</v>
      </c>
    </row>
    <row r="11" spans="1:70" ht="27" customHeight="1" x14ac:dyDescent="0.3">
      <c r="A11" s="1" t="s">
        <v>42</v>
      </c>
      <c r="B11" s="1" t="s">
        <v>91</v>
      </c>
      <c r="C11" s="1" t="s">
        <v>44</v>
      </c>
      <c r="D11" s="1">
        <v>25</v>
      </c>
      <c r="E11" s="1" t="s">
        <v>57</v>
      </c>
      <c r="F11" s="1" t="s">
        <v>46</v>
      </c>
      <c r="G11" s="1" t="s">
        <v>47</v>
      </c>
      <c r="H11" s="1" t="s">
        <v>48</v>
      </c>
      <c r="I11" s="1" t="s">
        <v>49</v>
      </c>
      <c r="J11" s="1" t="s">
        <v>64</v>
      </c>
      <c r="K11" s="1">
        <v>7</v>
      </c>
      <c r="L11" s="1" t="s">
        <v>87</v>
      </c>
      <c r="M11" s="1" t="s">
        <v>52</v>
      </c>
      <c r="N11" s="1" t="s">
        <v>92</v>
      </c>
      <c r="O11" s="1">
        <v>4</v>
      </c>
      <c r="P11" s="1">
        <v>4</v>
      </c>
      <c r="Q11" s="1">
        <v>4</v>
      </c>
      <c r="R11" s="1">
        <v>3</v>
      </c>
      <c r="S11" s="1">
        <v>2</v>
      </c>
      <c r="T11" s="1">
        <v>5</v>
      </c>
      <c r="U11" s="1">
        <v>4</v>
      </c>
      <c r="V11" s="1">
        <v>2</v>
      </c>
      <c r="W11" s="1">
        <v>1</v>
      </c>
      <c r="X11" s="1">
        <v>5</v>
      </c>
      <c r="Y11" s="1">
        <v>3</v>
      </c>
      <c r="Z11" s="1">
        <v>2</v>
      </c>
      <c r="AA11" s="1">
        <v>1</v>
      </c>
      <c r="AB11" s="1">
        <v>3</v>
      </c>
      <c r="AC11" s="1">
        <v>2</v>
      </c>
      <c r="AD11" s="1">
        <v>1</v>
      </c>
      <c r="AE11" s="1">
        <v>3</v>
      </c>
      <c r="AF11" s="1">
        <v>2</v>
      </c>
      <c r="AG11" s="1">
        <v>1</v>
      </c>
      <c r="AH11" s="1">
        <v>2</v>
      </c>
      <c r="AI11" s="1">
        <v>2</v>
      </c>
      <c r="AJ11" s="1">
        <v>1</v>
      </c>
      <c r="AK11" s="1">
        <v>3</v>
      </c>
      <c r="AL11" s="1">
        <v>2</v>
      </c>
      <c r="AM11" s="1">
        <v>2</v>
      </c>
      <c r="AN11" s="1">
        <v>3</v>
      </c>
      <c r="AO11" s="1" t="s">
        <v>55</v>
      </c>
      <c r="AP11" s="1" t="s">
        <v>54</v>
      </c>
      <c r="AQ11" s="1" t="s">
        <v>59</v>
      </c>
      <c r="AR11" s="1" t="s">
        <v>54</v>
      </c>
      <c r="AS11" s="1" t="s">
        <v>55</v>
      </c>
      <c r="AT11" s="1" t="s">
        <v>55</v>
      </c>
      <c r="AU11" s="1" t="s">
        <v>59</v>
      </c>
      <c r="AV11" s="1" t="s">
        <v>55</v>
      </c>
      <c r="AW11" s="1" t="s">
        <v>59</v>
      </c>
      <c r="AX11" s="1" t="s">
        <v>54</v>
      </c>
      <c r="AY11" s="1" t="s">
        <v>55</v>
      </c>
      <c r="AZ11" s="1" t="s">
        <v>55</v>
      </c>
      <c r="BA11" s="1" t="s">
        <v>93</v>
      </c>
      <c r="BB11" s="1" t="s">
        <v>94</v>
      </c>
      <c r="BC11" s="1" t="s">
        <v>95</v>
      </c>
      <c r="BD11" s="7">
        <f t="shared" si="8"/>
        <v>3.6666666666666665</v>
      </c>
      <c r="BE11" s="7" t="str">
        <f t="shared" si="6"/>
        <v>Satisfied</v>
      </c>
      <c r="BF11" s="2">
        <f t="shared" si="0"/>
        <v>2.8333333333333335</v>
      </c>
      <c r="BG11" s="2" t="str">
        <f t="shared" si="9"/>
        <v>Neutral</v>
      </c>
      <c r="BH11" s="2">
        <f t="shared" si="1"/>
        <v>2</v>
      </c>
      <c r="BI11" s="2" t="str">
        <f t="shared" si="2"/>
        <v>Dissatisfied</v>
      </c>
      <c r="BJ11" s="2">
        <f t="shared" si="3"/>
        <v>1.6</v>
      </c>
      <c r="BK11" s="2" t="str">
        <f t="shared" si="7"/>
        <v>Very Dissatisfied</v>
      </c>
      <c r="BL11" s="2">
        <f t="shared" si="4"/>
        <v>2.5</v>
      </c>
      <c r="BM11" s="2" t="str">
        <f t="shared" si="5"/>
        <v>Dissatisfied</v>
      </c>
    </row>
    <row r="12" spans="1:70" ht="27" customHeight="1" x14ac:dyDescent="0.3">
      <c r="A12" s="1" t="s">
        <v>42</v>
      </c>
      <c r="B12" s="1" t="s">
        <v>96</v>
      </c>
      <c r="C12" s="1" t="s">
        <v>44</v>
      </c>
      <c r="D12" s="1">
        <v>20</v>
      </c>
      <c r="E12" s="1" t="s">
        <v>45</v>
      </c>
      <c r="F12" s="1" t="s">
        <v>46</v>
      </c>
      <c r="G12" s="1" t="s">
        <v>47</v>
      </c>
      <c r="H12" s="1" t="s">
        <v>97</v>
      </c>
      <c r="I12" s="1" t="s">
        <v>49</v>
      </c>
      <c r="J12" s="1" t="s">
        <v>50</v>
      </c>
      <c r="K12" s="1">
        <v>3</v>
      </c>
      <c r="L12" s="1" t="s">
        <v>83</v>
      </c>
      <c r="M12" s="1" t="s">
        <v>52</v>
      </c>
      <c r="N12" s="1" t="s">
        <v>53</v>
      </c>
      <c r="O12" s="1">
        <v>5</v>
      </c>
      <c r="P12" s="1">
        <v>4</v>
      </c>
      <c r="Q12" s="1">
        <v>3</v>
      </c>
      <c r="R12" s="1">
        <v>5</v>
      </c>
      <c r="S12" s="1">
        <v>4</v>
      </c>
      <c r="T12" s="1">
        <v>5</v>
      </c>
      <c r="U12" s="1">
        <v>3</v>
      </c>
      <c r="V12" s="1">
        <v>2</v>
      </c>
      <c r="W12" s="1">
        <v>3</v>
      </c>
      <c r="X12" s="1">
        <v>3</v>
      </c>
      <c r="Y12" s="1">
        <v>4</v>
      </c>
      <c r="Z12" s="1">
        <v>3</v>
      </c>
      <c r="AA12" s="1">
        <v>4</v>
      </c>
      <c r="AB12" s="1">
        <v>2</v>
      </c>
      <c r="AC12" s="1">
        <v>3</v>
      </c>
      <c r="AD12" s="1">
        <v>4</v>
      </c>
      <c r="AE12" s="1">
        <v>4</v>
      </c>
      <c r="AF12" s="1">
        <v>2</v>
      </c>
      <c r="AG12" s="1">
        <v>4</v>
      </c>
      <c r="AH12" s="1">
        <v>4</v>
      </c>
      <c r="AI12" s="1">
        <v>4</v>
      </c>
      <c r="AJ12" s="1">
        <v>2</v>
      </c>
      <c r="AK12" s="1">
        <v>3</v>
      </c>
      <c r="AL12" s="1">
        <v>4</v>
      </c>
      <c r="AM12" s="1">
        <v>3</v>
      </c>
      <c r="AN12" s="1">
        <v>3</v>
      </c>
      <c r="AO12" s="1" t="s">
        <v>55</v>
      </c>
      <c r="AP12" s="1" t="s">
        <v>55</v>
      </c>
      <c r="AQ12" s="1" t="s">
        <v>59</v>
      </c>
      <c r="AR12" s="1" t="s">
        <v>54</v>
      </c>
      <c r="AS12" s="1" t="s">
        <v>55</v>
      </c>
      <c r="AT12" s="1" t="s">
        <v>54</v>
      </c>
      <c r="AU12" s="1" t="s">
        <v>59</v>
      </c>
      <c r="AV12" s="1" t="s">
        <v>55</v>
      </c>
      <c r="AW12" s="1" t="s">
        <v>59</v>
      </c>
      <c r="AX12" s="1" t="s">
        <v>55</v>
      </c>
      <c r="AY12" s="1" t="s">
        <v>59</v>
      </c>
      <c r="AZ12" s="1" t="s">
        <v>54</v>
      </c>
      <c r="BA12" s="1"/>
      <c r="BB12" s="1"/>
      <c r="BC12" s="1"/>
      <c r="BD12" s="7">
        <f t="shared" si="8"/>
        <v>4.333333333333333</v>
      </c>
      <c r="BE12" s="7" t="str">
        <f t="shared" si="6"/>
        <v>Very Satisfied</v>
      </c>
      <c r="BF12" s="2">
        <f t="shared" si="0"/>
        <v>3</v>
      </c>
      <c r="BG12" s="2" t="str">
        <f t="shared" si="9"/>
        <v>Neutral</v>
      </c>
      <c r="BH12" s="2">
        <f t="shared" si="1"/>
        <v>3.4</v>
      </c>
      <c r="BI12" s="2" t="str">
        <f t="shared" si="2"/>
        <v>Satisfied</v>
      </c>
      <c r="BJ12" s="2">
        <f t="shared" si="3"/>
        <v>3.2</v>
      </c>
      <c r="BK12" s="2" t="str">
        <f t="shared" si="7"/>
        <v>Neutral</v>
      </c>
      <c r="BL12" s="2">
        <f t="shared" si="4"/>
        <v>3.25</v>
      </c>
      <c r="BM12" s="2" t="str">
        <f t="shared" si="5"/>
        <v>Neutral</v>
      </c>
    </row>
    <row r="13" spans="1:70" ht="27" customHeight="1" x14ac:dyDescent="0.3">
      <c r="A13" s="1" t="s">
        <v>42</v>
      </c>
      <c r="B13" s="1" t="s">
        <v>98</v>
      </c>
      <c r="C13" s="1" t="s">
        <v>44</v>
      </c>
      <c r="D13" s="1">
        <v>33</v>
      </c>
      <c r="E13" s="1" t="s">
        <v>45</v>
      </c>
      <c r="F13" s="1" t="s">
        <v>46</v>
      </c>
      <c r="G13" s="1" t="s">
        <v>47</v>
      </c>
      <c r="H13" s="1" t="s">
        <v>48</v>
      </c>
      <c r="I13" s="1" t="s">
        <v>99</v>
      </c>
      <c r="J13" s="1" t="s">
        <v>64</v>
      </c>
      <c r="K13" s="1">
        <v>5</v>
      </c>
      <c r="L13" s="1" t="s">
        <v>65</v>
      </c>
      <c r="M13" s="1" t="s">
        <v>52</v>
      </c>
      <c r="N13" s="1" t="s">
        <v>100</v>
      </c>
      <c r="O13" s="1">
        <v>5</v>
      </c>
      <c r="P13" s="1">
        <v>5</v>
      </c>
      <c r="Q13" s="1">
        <v>4</v>
      </c>
      <c r="R13" s="1">
        <v>4</v>
      </c>
      <c r="S13" s="1">
        <v>2</v>
      </c>
      <c r="T13" s="1">
        <v>5</v>
      </c>
      <c r="U13" s="1">
        <v>4</v>
      </c>
      <c r="V13" s="1">
        <v>2</v>
      </c>
      <c r="W13" s="1">
        <v>4</v>
      </c>
      <c r="X13" s="1">
        <v>4</v>
      </c>
      <c r="Y13" s="1">
        <v>4</v>
      </c>
      <c r="Z13" s="1">
        <v>2</v>
      </c>
      <c r="AA13" s="1">
        <v>4</v>
      </c>
      <c r="AB13" s="1">
        <v>5</v>
      </c>
      <c r="AC13" s="1">
        <v>3</v>
      </c>
      <c r="AD13" s="1">
        <v>2</v>
      </c>
      <c r="AE13" s="1">
        <v>2</v>
      </c>
      <c r="AF13" s="1">
        <v>4</v>
      </c>
      <c r="AG13" s="1">
        <v>2</v>
      </c>
      <c r="AH13" s="1">
        <v>4</v>
      </c>
      <c r="AI13" s="1">
        <v>2</v>
      </c>
      <c r="AJ13" s="1">
        <v>1</v>
      </c>
      <c r="AK13" s="1">
        <v>3</v>
      </c>
      <c r="AL13" s="1">
        <v>2</v>
      </c>
      <c r="AM13" s="1">
        <v>2</v>
      </c>
      <c r="AN13" s="1">
        <v>2</v>
      </c>
      <c r="AO13" s="1" t="s">
        <v>55</v>
      </c>
      <c r="AP13" s="1" t="s">
        <v>55</v>
      </c>
      <c r="AQ13" s="1" t="s">
        <v>54</v>
      </c>
      <c r="AR13" s="1" t="s">
        <v>54</v>
      </c>
      <c r="AS13" s="1" t="s">
        <v>54</v>
      </c>
      <c r="AT13" s="1" t="s">
        <v>54</v>
      </c>
      <c r="AU13" s="1" t="s">
        <v>55</v>
      </c>
      <c r="AV13" s="1" t="s">
        <v>55</v>
      </c>
      <c r="AW13" s="1" t="s">
        <v>54</v>
      </c>
      <c r="AX13" s="1" t="s">
        <v>55</v>
      </c>
      <c r="AY13" s="1" t="s">
        <v>55</v>
      </c>
      <c r="AZ13" s="1" t="s">
        <v>54</v>
      </c>
      <c r="BA13" s="1" t="s">
        <v>101</v>
      </c>
      <c r="BB13" s="1"/>
      <c r="BC13" s="1" t="s">
        <v>102</v>
      </c>
      <c r="BD13" s="7">
        <f t="shared" si="8"/>
        <v>4.166666666666667</v>
      </c>
      <c r="BE13" s="7" t="str">
        <f t="shared" si="6"/>
        <v>Satisfied</v>
      </c>
      <c r="BF13" s="2">
        <f t="shared" si="0"/>
        <v>3.3333333333333335</v>
      </c>
      <c r="BG13" s="2" t="str">
        <f t="shared" si="9"/>
        <v>Neutral</v>
      </c>
      <c r="BH13" s="2">
        <f t="shared" si="1"/>
        <v>3.2</v>
      </c>
      <c r="BI13" s="2" t="str">
        <f t="shared" si="2"/>
        <v>Neutral</v>
      </c>
      <c r="BJ13" s="2">
        <f t="shared" si="3"/>
        <v>2.6</v>
      </c>
      <c r="BK13" s="2" t="str">
        <f t="shared" si="7"/>
        <v>Neutral</v>
      </c>
      <c r="BL13" s="2">
        <f t="shared" si="4"/>
        <v>2.25</v>
      </c>
      <c r="BM13" s="2" t="str">
        <f t="shared" si="5"/>
        <v>Dissatisfied</v>
      </c>
    </row>
    <row r="14" spans="1:70" ht="27" customHeight="1" x14ac:dyDescent="0.3">
      <c r="A14" s="1" t="s">
        <v>42</v>
      </c>
      <c r="B14" s="1" t="s">
        <v>103</v>
      </c>
      <c r="C14" s="1" t="s">
        <v>44</v>
      </c>
      <c r="D14" s="1">
        <v>20</v>
      </c>
      <c r="E14" s="1" t="s">
        <v>57</v>
      </c>
      <c r="F14" s="1" t="s">
        <v>46</v>
      </c>
      <c r="G14" s="1" t="s">
        <v>47</v>
      </c>
      <c r="H14" s="1" t="s">
        <v>48</v>
      </c>
      <c r="I14" s="1" t="s">
        <v>49</v>
      </c>
      <c r="J14" s="1" t="s">
        <v>64</v>
      </c>
      <c r="K14" s="1">
        <v>3</v>
      </c>
      <c r="L14" s="1" t="s">
        <v>83</v>
      </c>
      <c r="M14" s="1" t="s">
        <v>52</v>
      </c>
      <c r="N14" s="1" t="s">
        <v>104</v>
      </c>
      <c r="O14" s="1">
        <v>4</v>
      </c>
      <c r="P14" s="1">
        <v>3</v>
      </c>
      <c r="Q14" s="1">
        <v>1</v>
      </c>
      <c r="R14" s="1">
        <v>2</v>
      </c>
      <c r="S14" s="1">
        <v>2</v>
      </c>
      <c r="T14" s="1">
        <v>5</v>
      </c>
      <c r="U14" s="1">
        <v>3</v>
      </c>
      <c r="V14" s="1">
        <v>3</v>
      </c>
      <c r="W14" s="1">
        <v>4</v>
      </c>
      <c r="X14" s="1">
        <v>3</v>
      </c>
      <c r="Y14" s="1">
        <v>3</v>
      </c>
      <c r="Z14" s="1">
        <v>3</v>
      </c>
      <c r="AA14" s="1">
        <v>2</v>
      </c>
      <c r="AB14" s="1">
        <v>4</v>
      </c>
      <c r="AC14" s="1">
        <v>3</v>
      </c>
      <c r="AD14" s="1">
        <v>4</v>
      </c>
      <c r="AE14" s="1">
        <v>5</v>
      </c>
      <c r="AF14" s="1">
        <v>3</v>
      </c>
      <c r="AG14" s="1">
        <v>2</v>
      </c>
      <c r="AH14" s="1">
        <v>3</v>
      </c>
      <c r="AI14" s="1">
        <v>1</v>
      </c>
      <c r="AJ14" s="1">
        <v>1</v>
      </c>
      <c r="AK14" s="1">
        <v>1</v>
      </c>
      <c r="AL14" s="1">
        <v>1</v>
      </c>
      <c r="AM14" s="1">
        <v>2</v>
      </c>
      <c r="AN14" s="1">
        <v>2</v>
      </c>
      <c r="AO14" s="1" t="s">
        <v>54</v>
      </c>
      <c r="AP14" s="1" t="s">
        <v>54</v>
      </c>
      <c r="AQ14" s="1" t="s">
        <v>55</v>
      </c>
      <c r="AR14" s="1" t="s">
        <v>54</v>
      </c>
      <c r="AS14" s="1" t="s">
        <v>54</v>
      </c>
      <c r="AT14" s="1" t="s">
        <v>55</v>
      </c>
      <c r="AU14" s="1" t="s">
        <v>54</v>
      </c>
      <c r="AV14" s="1" t="s">
        <v>54</v>
      </c>
      <c r="AW14" s="1" t="s">
        <v>55</v>
      </c>
      <c r="AX14" s="1" t="s">
        <v>54</v>
      </c>
      <c r="AY14" s="1" t="s">
        <v>55</v>
      </c>
      <c r="AZ14" s="1" t="s">
        <v>55</v>
      </c>
      <c r="BA14" s="1"/>
      <c r="BB14" s="1"/>
      <c r="BC14" s="1"/>
      <c r="BD14" s="7">
        <f t="shared" si="8"/>
        <v>2.8333333333333335</v>
      </c>
      <c r="BE14" s="7" t="str">
        <f t="shared" si="6"/>
        <v>Neutral</v>
      </c>
      <c r="BF14" s="2">
        <f t="shared" si="0"/>
        <v>3.1666666666666665</v>
      </c>
      <c r="BG14" s="2" t="str">
        <f t="shared" si="9"/>
        <v>Neutral</v>
      </c>
      <c r="BH14" s="2">
        <f t="shared" si="1"/>
        <v>3.6</v>
      </c>
      <c r="BI14" s="2" t="str">
        <f t="shared" si="2"/>
        <v>Satisfied</v>
      </c>
      <c r="BJ14" s="2">
        <f t="shared" si="3"/>
        <v>2</v>
      </c>
      <c r="BK14" s="2" t="str">
        <f t="shared" si="7"/>
        <v>Dissatisfied</v>
      </c>
      <c r="BL14" s="2">
        <f t="shared" si="4"/>
        <v>1.5</v>
      </c>
      <c r="BM14" s="2" t="str">
        <f t="shared" si="5"/>
        <v>Very Dissatisfied</v>
      </c>
    </row>
    <row r="15" spans="1:70" ht="27" customHeight="1" x14ac:dyDescent="0.3">
      <c r="A15" s="1" t="s">
        <v>42</v>
      </c>
      <c r="B15" s="1" t="s">
        <v>105</v>
      </c>
      <c r="C15" s="1" t="s">
        <v>44</v>
      </c>
      <c r="D15" s="1">
        <v>29</v>
      </c>
      <c r="E15" s="1" t="s">
        <v>57</v>
      </c>
      <c r="F15" s="1" t="s">
        <v>46</v>
      </c>
      <c r="G15" s="1" t="s">
        <v>86</v>
      </c>
      <c r="H15" s="1" t="s">
        <v>106</v>
      </c>
      <c r="I15" s="1" t="s">
        <v>49</v>
      </c>
      <c r="J15" s="1" t="s">
        <v>64</v>
      </c>
      <c r="K15" s="1">
        <v>3</v>
      </c>
      <c r="L15" s="1" t="s">
        <v>65</v>
      </c>
      <c r="M15" s="1" t="s">
        <v>52</v>
      </c>
      <c r="N15" s="1" t="s">
        <v>79</v>
      </c>
      <c r="O15" s="1">
        <v>5</v>
      </c>
      <c r="P15" s="1">
        <v>5</v>
      </c>
      <c r="Q15" s="1">
        <v>2</v>
      </c>
      <c r="R15" s="1">
        <v>2</v>
      </c>
      <c r="S15" s="1">
        <v>3</v>
      </c>
      <c r="T15" s="1">
        <v>4</v>
      </c>
      <c r="U15" s="1">
        <v>2</v>
      </c>
      <c r="V15" s="1">
        <v>2</v>
      </c>
      <c r="W15" s="1">
        <v>2</v>
      </c>
      <c r="X15" s="1">
        <v>3</v>
      </c>
      <c r="Y15" s="1">
        <v>2</v>
      </c>
      <c r="Z15" s="1">
        <v>2</v>
      </c>
      <c r="AA15" s="1">
        <v>3</v>
      </c>
      <c r="AB15" s="1">
        <v>3</v>
      </c>
      <c r="AC15" s="1">
        <v>1</v>
      </c>
      <c r="AD15" s="1">
        <v>3</v>
      </c>
      <c r="AE15" s="1">
        <v>4</v>
      </c>
      <c r="AF15" s="1">
        <v>2</v>
      </c>
      <c r="AG15" s="1">
        <v>1</v>
      </c>
      <c r="AH15" s="1">
        <v>1</v>
      </c>
      <c r="AI15" s="1">
        <v>1</v>
      </c>
      <c r="AJ15" s="1">
        <v>1</v>
      </c>
      <c r="AK15" s="1">
        <v>2</v>
      </c>
      <c r="AL15" s="1">
        <v>3</v>
      </c>
      <c r="AM15" s="1">
        <v>3</v>
      </c>
      <c r="AN15" s="1">
        <v>3</v>
      </c>
      <c r="AO15" s="1" t="s">
        <v>59</v>
      </c>
      <c r="AP15" s="1" t="s">
        <v>55</v>
      </c>
      <c r="AQ15" s="1" t="s">
        <v>55</v>
      </c>
      <c r="AR15" s="1" t="s">
        <v>55</v>
      </c>
      <c r="AS15" s="1" t="s">
        <v>55</v>
      </c>
      <c r="AT15" s="1" t="s">
        <v>55</v>
      </c>
      <c r="AU15" s="1" t="s">
        <v>55</v>
      </c>
      <c r="AV15" s="1" t="s">
        <v>55</v>
      </c>
      <c r="AW15" s="1" t="s">
        <v>55</v>
      </c>
      <c r="AX15" s="1" t="s">
        <v>54</v>
      </c>
      <c r="AY15" s="1" t="s">
        <v>55</v>
      </c>
      <c r="AZ15" s="1" t="s">
        <v>55</v>
      </c>
      <c r="BA15" s="1" t="s">
        <v>107</v>
      </c>
      <c r="BB15" s="1" t="s">
        <v>108</v>
      </c>
      <c r="BC15" s="1" t="s">
        <v>109</v>
      </c>
      <c r="BD15" s="7">
        <f t="shared" si="8"/>
        <v>3.5</v>
      </c>
      <c r="BE15" s="7" t="str">
        <f t="shared" si="6"/>
        <v>Satisfied</v>
      </c>
      <c r="BF15" s="2">
        <f t="shared" si="0"/>
        <v>2.1666666666666665</v>
      </c>
      <c r="BG15" s="2" t="str">
        <f t="shared" si="9"/>
        <v>Dissatisfied</v>
      </c>
      <c r="BH15" s="2">
        <f t="shared" si="1"/>
        <v>2.8</v>
      </c>
      <c r="BI15" s="2" t="str">
        <f t="shared" si="2"/>
        <v>Neutral</v>
      </c>
      <c r="BJ15" s="2">
        <f t="shared" si="3"/>
        <v>1.2</v>
      </c>
      <c r="BK15" s="2" t="str">
        <f t="shared" si="7"/>
        <v>Very Dissatisfied</v>
      </c>
      <c r="BL15" s="2">
        <f t="shared" si="4"/>
        <v>2.75</v>
      </c>
      <c r="BM15" s="2" t="str">
        <f t="shared" si="5"/>
        <v>Neutral</v>
      </c>
    </row>
    <row r="16" spans="1:70" ht="27" customHeight="1" x14ac:dyDescent="0.3">
      <c r="A16" s="1" t="s">
        <v>42</v>
      </c>
      <c r="B16" s="1" t="s">
        <v>110</v>
      </c>
      <c r="C16" s="1" t="s">
        <v>44</v>
      </c>
      <c r="D16" s="1">
        <v>20</v>
      </c>
      <c r="E16" s="1" t="s">
        <v>45</v>
      </c>
      <c r="F16" s="1" t="s">
        <v>46</v>
      </c>
      <c r="G16" s="1" t="s">
        <v>47</v>
      </c>
      <c r="H16" s="1" t="s">
        <v>97</v>
      </c>
      <c r="I16" s="1" t="s">
        <v>49</v>
      </c>
      <c r="J16" s="1" t="s">
        <v>111</v>
      </c>
      <c r="K16" s="1">
        <v>3</v>
      </c>
      <c r="L16" s="1" t="s">
        <v>83</v>
      </c>
      <c r="M16" s="1" t="s">
        <v>52</v>
      </c>
      <c r="N16" s="1" t="s">
        <v>53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3</v>
      </c>
      <c r="V16" s="1">
        <v>3</v>
      </c>
      <c r="W16" s="1">
        <v>4</v>
      </c>
      <c r="X16" s="1">
        <v>4</v>
      </c>
      <c r="Y16" s="1">
        <v>4</v>
      </c>
      <c r="Z16" s="1">
        <v>3</v>
      </c>
      <c r="AA16" s="1">
        <v>4</v>
      </c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3</v>
      </c>
      <c r="AH16" s="1">
        <v>3</v>
      </c>
      <c r="AI16" s="1">
        <v>4</v>
      </c>
      <c r="AJ16" s="1">
        <v>4</v>
      </c>
      <c r="AK16" s="1">
        <v>3</v>
      </c>
      <c r="AL16" s="1">
        <v>3</v>
      </c>
      <c r="AM16" s="1">
        <v>3</v>
      </c>
      <c r="AN16" s="1">
        <v>4</v>
      </c>
      <c r="AO16" s="1" t="s">
        <v>54</v>
      </c>
      <c r="AP16" s="1" t="s">
        <v>54</v>
      </c>
      <c r="AQ16" s="1" t="s">
        <v>54</v>
      </c>
      <c r="AR16" s="1" t="s">
        <v>54</v>
      </c>
      <c r="AS16" s="1" t="s">
        <v>54</v>
      </c>
      <c r="AT16" s="1" t="s">
        <v>55</v>
      </c>
      <c r="AU16" s="1" t="s">
        <v>55</v>
      </c>
      <c r="AV16" s="1" t="s">
        <v>54</v>
      </c>
      <c r="AW16" s="1" t="s">
        <v>55</v>
      </c>
      <c r="AX16" s="1" t="s">
        <v>54</v>
      </c>
      <c r="AY16" s="1" t="s">
        <v>55</v>
      </c>
      <c r="AZ16" s="1" t="s">
        <v>54</v>
      </c>
      <c r="BA16" s="1"/>
      <c r="BB16" s="1"/>
      <c r="BC16" s="1"/>
      <c r="BD16" s="7">
        <f t="shared" si="8"/>
        <v>4</v>
      </c>
      <c r="BE16" s="7" t="str">
        <f t="shared" si="6"/>
        <v>Satisfied</v>
      </c>
      <c r="BF16" s="2">
        <f t="shared" si="0"/>
        <v>3.5</v>
      </c>
      <c r="BG16" s="2" t="str">
        <f t="shared" si="9"/>
        <v>Satisfied</v>
      </c>
      <c r="BH16" s="2">
        <f t="shared" si="1"/>
        <v>3.8</v>
      </c>
      <c r="BI16" s="2" t="str">
        <f t="shared" si="2"/>
        <v>Satisfied</v>
      </c>
      <c r="BJ16" s="2">
        <f t="shared" si="3"/>
        <v>3.6</v>
      </c>
      <c r="BK16" s="2" t="str">
        <f t="shared" si="7"/>
        <v>Satisfied</v>
      </c>
      <c r="BL16" s="2">
        <f t="shared" si="4"/>
        <v>3.25</v>
      </c>
      <c r="BM16" s="2" t="str">
        <f t="shared" si="5"/>
        <v>Neutral</v>
      </c>
    </row>
    <row r="17" spans="1:65" ht="27" customHeight="1" x14ac:dyDescent="0.3">
      <c r="A17" s="1" t="s">
        <v>42</v>
      </c>
      <c r="B17" s="1" t="s">
        <v>110</v>
      </c>
      <c r="C17" s="1" t="s">
        <v>44</v>
      </c>
      <c r="D17" s="1">
        <v>19</v>
      </c>
      <c r="E17" s="1" t="s">
        <v>45</v>
      </c>
      <c r="F17" s="1" t="s">
        <v>112</v>
      </c>
      <c r="G17" s="1" t="s">
        <v>113</v>
      </c>
      <c r="H17" s="1" t="s">
        <v>48</v>
      </c>
      <c r="I17" s="1" t="s">
        <v>49</v>
      </c>
      <c r="J17" s="1" t="s">
        <v>50</v>
      </c>
      <c r="K17" s="1">
        <v>4</v>
      </c>
      <c r="L17" s="1" t="s">
        <v>83</v>
      </c>
      <c r="M17" s="1" t="s">
        <v>52</v>
      </c>
      <c r="N17" s="1" t="s">
        <v>53</v>
      </c>
      <c r="O17" s="1">
        <v>5</v>
      </c>
      <c r="P17" s="1">
        <v>5</v>
      </c>
      <c r="Q17" s="1">
        <v>3</v>
      </c>
      <c r="R17" s="1">
        <v>4</v>
      </c>
      <c r="S17" s="1">
        <v>3</v>
      </c>
      <c r="T17" s="1">
        <v>3</v>
      </c>
      <c r="U17" s="1">
        <v>4</v>
      </c>
      <c r="V17" s="1">
        <v>2</v>
      </c>
      <c r="W17" s="1">
        <v>3</v>
      </c>
      <c r="X17" s="1">
        <v>5</v>
      </c>
      <c r="Y17" s="1">
        <v>3</v>
      </c>
      <c r="Z17" s="1">
        <v>1</v>
      </c>
      <c r="AA17" s="1">
        <v>1</v>
      </c>
      <c r="AB17" s="1">
        <v>5</v>
      </c>
      <c r="AC17" s="1">
        <v>3</v>
      </c>
      <c r="AD17" s="1">
        <v>3</v>
      </c>
      <c r="AE17" s="1">
        <v>4</v>
      </c>
      <c r="AF17" s="1">
        <v>1</v>
      </c>
      <c r="AG17" s="1">
        <v>1</v>
      </c>
      <c r="AH17" s="1">
        <v>1</v>
      </c>
      <c r="AI17" s="1">
        <v>1</v>
      </c>
      <c r="AJ17" s="1">
        <v>4</v>
      </c>
      <c r="AK17" s="1">
        <v>2</v>
      </c>
      <c r="AL17" s="1">
        <v>4</v>
      </c>
      <c r="AM17" s="1">
        <v>3</v>
      </c>
      <c r="AN17" s="1">
        <v>3</v>
      </c>
      <c r="AO17" s="1" t="s">
        <v>55</v>
      </c>
      <c r="AP17" s="1" t="s">
        <v>54</v>
      </c>
      <c r="AQ17" s="1" t="s">
        <v>54</v>
      </c>
      <c r="AR17" s="1" t="s">
        <v>59</v>
      </c>
      <c r="AS17" s="1" t="s">
        <v>54</v>
      </c>
      <c r="AT17" s="1" t="s">
        <v>54</v>
      </c>
      <c r="AU17" s="1" t="s">
        <v>55</v>
      </c>
      <c r="AV17" s="1" t="s">
        <v>55</v>
      </c>
      <c r="AW17" s="1" t="s">
        <v>55</v>
      </c>
      <c r="AX17" s="1" t="s">
        <v>54</v>
      </c>
      <c r="AY17" s="1" t="s">
        <v>54</v>
      </c>
      <c r="AZ17" s="1" t="s">
        <v>55</v>
      </c>
      <c r="BA17" s="1" t="s">
        <v>114</v>
      </c>
      <c r="BB17" s="1" t="s">
        <v>115</v>
      </c>
      <c r="BC17" s="1" t="s">
        <v>115</v>
      </c>
      <c r="BD17" s="7">
        <f t="shared" si="8"/>
        <v>3.8333333333333335</v>
      </c>
      <c r="BE17" s="7" t="str">
        <f t="shared" si="6"/>
        <v>Satisfied</v>
      </c>
      <c r="BF17" s="2">
        <f t="shared" si="0"/>
        <v>3</v>
      </c>
      <c r="BG17" s="2" t="str">
        <f t="shared" si="9"/>
        <v>Neutral</v>
      </c>
      <c r="BH17" s="2">
        <f t="shared" si="1"/>
        <v>3.2</v>
      </c>
      <c r="BI17" s="2" t="str">
        <f t="shared" si="2"/>
        <v>Neutral</v>
      </c>
      <c r="BJ17" s="2">
        <f t="shared" si="3"/>
        <v>1.6</v>
      </c>
      <c r="BK17" s="2" t="str">
        <f t="shared" si="7"/>
        <v>Very Dissatisfied</v>
      </c>
      <c r="BL17" s="2">
        <f t="shared" si="4"/>
        <v>3</v>
      </c>
      <c r="BM17" s="2" t="str">
        <f t="shared" si="5"/>
        <v>Neutral</v>
      </c>
    </row>
    <row r="18" spans="1:65" ht="27" customHeight="1" x14ac:dyDescent="0.3">
      <c r="A18" s="1" t="s">
        <v>42</v>
      </c>
      <c r="B18" s="1" t="s">
        <v>116</v>
      </c>
      <c r="C18" s="1" t="s">
        <v>44</v>
      </c>
      <c r="D18" s="1">
        <v>17</v>
      </c>
      <c r="E18" s="1" t="s">
        <v>57</v>
      </c>
      <c r="F18" s="1" t="s">
        <v>46</v>
      </c>
      <c r="G18" s="1" t="s">
        <v>47</v>
      </c>
      <c r="H18" s="1" t="s">
        <v>48</v>
      </c>
      <c r="I18" s="1" t="s">
        <v>49</v>
      </c>
      <c r="J18" s="1" t="s">
        <v>50</v>
      </c>
      <c r="K18" s="1">
        <v>5</v>
      </c>
      <c r="L18" s="1" t="s">
        <v>87</v>
      </c>
      <c r="M18" s="1" t="s">
        <v>52</v>
      </c>
      <c r="N18" s="1" t="s">
        <v>79</v>
      </c>
      <c r="O18" s="1">
        <v>4</v>
      </c>
      <c r="P18" s="1">
        <v>4</v>
      </c>
      <c r="Q18" s="1">
        <v>2</v>
      </c>
      <c r="R18" s="1">
        <v>3</v>
      </c>
      <c r="S18" s="1">
        <v>2</v>
      </c>
      <c r="T18" s="1">
        <v>4</v>
      </c>
      <c r="U18" s="1">
        <v>4</v>
      </c>
      <c r="V18" s="1">
        <v>3</v>
      </c>
      <c r="W18" s="1">
        <v>4</v>
      </c>
      <c r="X18" s="1">
        <v>3</v>
      </c>
      <c r="Y18" s="1">
        <v>2</v>
      </c>
      <c r="Z18" s="1">
        <v>2</v>
      </c>
      <c r="AA18" s="1">
        <v>1</v>
      </c>
      <c r="AB18" s="1">
        <v>4</v>
      </c>
      <c r="AC18" s="1">
        <v>2</v>
      </c>
      <c r="AD18" s="1">
        <v>4</v>
      </c>
      <c r="AE18" s="1">
        <v>4</v>
      </c>
      <c r="AF18" s="1">
        <v>2</v>
      </c>
      <c r="AG18" s="1">
        <v>2</v>
      </c>
      <c r="AH18" s="1">
        <v>2</v>
      </c>
      <c r="AI18" s="1">
        <v>4</v>
      </c>
      <c r="AJ18" s="1">
        <v>3</v>
      </c>
      <c r="AK18" s="1">
        <v>4</v>
      </c>
      <c r="AL18" s="1">
        <v>3</v>
      </c>
      <c r="AM18" s="1">
        <v>2</v>
      </c>
      <c r="AN18" s="1">
        <v>2</v>
      </c>
      <c r="AO18" s="1" t="s">
        <v>54</v>
      </c>
      <c r="AP18" s="1" t="s">
        <v>55</v>
      </c>
      <c r="AQ18" s="1" t="s">
        <v>59</v>
      </c>
      <c r="AR18" s="1" t="s">
        <v>55</v>
      </c>
      <c r="AS18" s="1" t="s">
        <v>55</v>
      </c>
      <c r="AT18" s="1" t="s">
        <v>59</v>
      </c>
      <c r="AU18" s="1" t="s">
        <v>55</v>
      </c>
      <c r="AV18" s="1" t="s">
        <v>54</v>
      </c>
      <c r="AW18" s="1" t="s">
        <v>59</v>
      </c>
      <c r="AX18" s="1" t="s">
        <v>54</v>
      </c>
      <c r="AY18" s="1" t="s">
        <v>55</v>
      </c>
      <c r="AZ18" s="1" t="s">
        <v>55</v>
      </c>
      <c r="BA18" s="1" t="s">
        <v>117</v>
      </c>
      <c r="BB18" s="1" t="s">
        <v>118</v>
      </c>
      <c r="BC18" s="1" t="s">
        <v>119</v>
      </c>
      <c r="BD18" s="7">
        <f t="shared" si="8"/>
        <v>3.1666666666666665</v>
      </c>
      <c r="BE18" s="7" t="str">
        <f t="shared" si="6"/>
        <v>Neutral</v>
      </c>
      <c r="BF18" s="2">
        <f t="shared" si="0"/>
        <v>3</v>
      </c>
      <c r="BG18" s="2" t="str">
        <f t="shared" si="9"/>
        <v>Neutral</v>
      </c>
      <c r="BH18" s="2">
        <f t="shared" si="1"/>
        <v>3</v>
      </c>
      <c r="BI18" s="2" t="str">
        <f t="shared" si="2"/>
        <v>Neutral</v>
      </c>
      <c r="BJ18" s="2">
        <f t="shared" si="3"/>
        <v>2.6</v>
      </c>
      <c r="BK18" s="2" t="str">
        <f t="shared" si="7"/>
        <v>Neutral</v>
      </c>
      <c r="BL18" s="2">
        <f t="shared" si="4"/>
        <v>2.75</v>
      </c>
      <c r="BM18" s="2" t="str">
        <f t="shared" si="5"/>
        <v>Neutral</v>
      </c>
    </row>
    <row r="19" spans="1:65" ht="27" customHeight="1" x14ac:dyDescent="0.3">
      <c r="A19" s="1" t="s">
        <v>42</v>
      </c>
      <c r="B19" s="1" t="s">
        <v>120</v>
      </c>
      <c r="C19" s="1" t="s">
        <v>44</v>
      </c>
      <c r="D19" s="1">
        <v>19</v>
      </c>
      <c r="E19" s="1" t="s">
        <v>45</v>
      </c>
      <c r="F19" s="1" t="s">
        <v>46</v>
      </c>
      <c r="G19" s="1" t="s">
        <v>47</v>
      </c>
      <c r="H19" s="1" t="s">
        <v>48</v>
      </c>
      <c r="I19" s="1" t="s">
        <v>49</v>
      </c>
      <c r="J19" s="1" t="s">
        <v>50</v>
      </c>
      <c r="K19" s="1">
        <v>4</v>
      </c>
      <c r="L19" s="1" t="s">
        <v>87</v>
      </c>
      <c r="M19" s="1" t="s">
        <v>52</v>
      </c>
      <c r="N19" s="1" t="s">
        <v>69</v>
      </c>
      <c r="O19" s="1">
        <v>4</v>
      </c>
      <c r="P19" s="1">
        <v>3</v>
      </c>
      <c r="Q19" s="1">
        <v>2</v>
      </c>
      <c r="R19" s="1">
        <v>4</v>
      </c>
      <c r="S19" s="1">
        <v>2</v>
      </c>
      <c r="T19" s="1">
        <v>2</v>
      </c>
      <c r="U19" s="1">
        <v>5</v>
      </c>
      <c r="V19" s="1">
        <v>3</v>
      </c>
      <c r="W19" s="1">
        <v>3</v>
      </c>
      <c r="X19" s="1">
        <v>4</v>
      </c>
      <c r="Y19" s="1">
        <v>3</v>
      </c>
      <c r="Z19" s="1">
        <v>3</v>
      </c>
      <c r="AA19" s="1">
        <v>4</v>
      </c>
      <c r="AB19" s="1">
        <v>4</v>
      </c>
      <c r="AC19" s="1">
        <v>2</v>
      </c>
      <c r="AD19" s="1">
        <v>2</v>
      </c>
      <c r="AE19" s="1">
        <v>2</v>
      </c>
      <c r="AF19" s="1">
        <v>2</v>
      </c>
      <c r="AG19" s="1">
        <v>3</v>
      </c>
      <c r="AH19" s="1">
        <v>3</v>
      </c>
      <c r="AI19" s="1">
        <v>3</v>
      </c>
      <c r="AJ19" s="1">
        <v>2</v>
      </c>
      <c r="AK19" s="1">
        <v>3</v>
      </c>
      <c r="AL19" s="1">
        <v>1</v>
      </c>
      <c r="AM19" s="1">
        <v>2</v>
      </c>
      <c r="AN19" s="1">
        <v>2</v>
      </c>
      <c r="AO19" s="1" t="s">
        <v>59</v>
      </c>
      <c r="AP19" s="1" t="s">
        <v>59</v>
      </c>
      <c r="AQ19" s="1" t="s">
        <v>54</v>
      </c>
      <c r="AR19" s="1" t="s">
        <v>54</v>
      </c>
      <c r="AS19" s="1" t="s">
        <v>54</v>
      </c>
      <c r="AT19" s="1" t="s">
        <v>54</v>
      </c>
      <c r="AU19" s="1" t="s">
        <v>54</v>
      </c>
      <c r="AV19" s="1" t="s">
        <v>54</v>
      </c>
      <c r="AW19" s="1" t="s">
        <v>59</v>
      </c>
      <c r="AX19" s="1" t="s">
        <v>54</v>
      </c>
      <c r="AY19" s="1" t="s">
        <v>59</v>
      </c>
      <c r="AZ19" s="1" t="s">
        <v>55</v>
      </c>
      <c r="BA19" s="1"/>
      <c r="BB19" s="1"/>
      <c r="BC19" s="1"/>
      <c r="BD19" s="7">
        <f t="shared" si="8"/>
        <v>2.8333333333333335</v>
      </c>
      <c r="BE19" s="7" t="str">
        <f t="shared" si="6"/>
        <v>Neutral</v>
      </c>
      <c r="BF19" s="2">
        <f t="shared" si="0"/>
        <v>3.5</v>
      </c>
      <c r="BG19" s="2" t="str">
        <f t="shared" si="9"/>
        <v>Satisfied</v>
      </c>
      <c r="BH19" s="2">
        <f t="shared" si="1"/>
        <v>2.8</v>
      </c>
      <c r="BI19" s="2" t="str">
        <f t="shared" si="2"/>
        <v>Neutral</v>
      </c>
      <c r="BJ19" s="2">
        <f t="shared" si="3"/>
        <v>2.6</v>
      </c>
      <c r="BK19" s="2" t="str">
        <f t="shared" si="7"/>
        <v>Neutral</v>
      </c>
      <c r="BL19" s="2">
        <f t="shared" si="4"/>
        <v>2</v>
      </c>
      <c r="BM19" s="2" t="str">
        <f t="shared" si="5"/>
        <v>Dissatisfied</v>
      </c>
    </row>
    <row r="20" spans="1:65" ht="27" customHeight="1" x14ac:dyDescent="0.3">
      <c r="A20" s="1" t="s">
        <v>42</v>
      </c>
      <c r="B20" s="1" t="s">
        <v>121</v>
      </c>
      <c r="C20" s="1" t="s">
        <v>44</v>
      </c>
      <c r="D20" s="1">
        <v>20</v>
      </c>
      <c r="E20" s="1" t="s">
        <v>45</v>
      </c>
      <c r="F20" s="1" t="s">
        <v>46</v>
      </c>
      <c r="G20" s="1" t="s">
        <v>47</v>
      </c>
      <c r="H20" s="1" t="s">
        <v>48</v>
      </c>
      <c r="I20" s="1" t="s">
        <v>49</v>
      </c>
      <c r="J20" s="1" t="s">
        <v>50</v>
      </c>
      <c r="K20" s="1">
        <v>4</v>
      </c>
      <c r="L20" s="1" t="s">
        <v>83</v>
      </c>
      <c r="M20" s="1" t="s">
        <v>52</v>
      </c>
      <c r="N20" s="1" t="s">
        <v>75</v>
      </c>
      <c r="O20" s="1">
        <v>5</v>
      </c>
      <c r="P20" s="1">
        <v>4</v>
      </c>
      <c r="Q20" s="1">
        <v>3</v>
      </c>
      <c r="R20" s="1">
        <v>2</v>
      </c>
      <c r="S20" s="1">
        <v>4</v>
      </c>
      <c r="T20" s="1">
        <v>5</v>
      </c>
      <c r="U20" s="1">
        <v>5</v>
      </c>
      <c r="V20" s="1">
        <v>4</v>
      </c>
      <c r="W20" s="1">
        <v>5</v>
      </c>
      <c r="X20" s="1">
        <v>5</v>
      </c>
      <c r="Y20" s="1">
        <v>4</v>
      </c>
      <c r="Z20" s="1">
        <v>3</v>
      </c>
      <c r="AA20" s="1">
        <v>5</v>
      </c>
      <c r="AB20" s="1">
        <v>5</v>
      </c>
      <c r="AC20" s="1">
        <v>4</v>
      </c>
      <c r="AD20" s="1">
        <v>5</v>
      </c>
      <c r="AE20" s="1">
        <v>5</v>
      </c>
      <c r="AF20" s="1">
        <v>4</v>
      </c>
      <c r="AG20" s="1">
        <v>3</v>
      </c>
      <c r="AH20" s="1">
        <v>2</v>
      </c>
      <c r="AI20" s="1">
        <v>2</v>
      </c>
      <c r="AJ20" s="1">
        <v>2</v>
      </c>
      <c r="AK20" s="1">
        <v>3</v>
      </c>
      <c r="AL20" s="1">
        <v>3</v>
      </c>
      <c r="AM20" s="1">
        <v>3</v>
      </c>
      <c r="AN20" s="1">
        <v>2</v>
      </c>
      <c r="AO20" s="1" t="s">
        <v>55</v>
      </c>
      <c r="AP20" s="1" t="s">
        <v>54</v>
      </c>
      <c r="AQ20" s="1" t="s">
        <v>55</v>
      </c>
      <c r="AR20" s="1" t="s">
        <v>54</v>
      </c>
      <c r="AS20" s="1" t="s">
        <v>54</v>
      </c>
      <c r="AT20" s="1" t="s">
        <v>55</v>
      </c>
      <c r="AU20" s="1" t="s">
        <v>59</v>
      </c>
      <c r="AV20" s="1" t="s">
        <v>54</v>
      </c>
      <c r="AW20" s="1" t="s">
        <v>55</v>
      </c>
      <c r="AX20" s="1" t="s">
        <v>54</v>
      </c>
      <c r="AY20" s="1" t="s">
        <v>55</v>
      </c>
      <c r="AZ20" s="1" t="s">
        <v>55</v>
      </c>
      <c r="BA20" s="1" t="s">
        <v>122</v>
      </c>
      <c r="BB20" s="1"/>
      <c r="BC20" s="1"/>
      <c r="BD20" s="7">
        <f t="shared" si="8"/>
        <v>3.8333333333333335</v>
      </c>
      <c r="BE20" s="7" t="str">
        <f t="shared" si="6"/>
        <v>Satisfied</v>
      </c>
      <c r="BF20" s="2">
        <f t="shared" si="0"/>
        <v>4.333333333333333</v>
      </c>
      <c r="BG20" s="2" t="str">
        <f t="shared" si="9"/>
        <v>Very Satisfied</v>
      </c>
      <c r="BH20" s="2">
        <f t="shared" si="1"/>
        <v>4.8</v>
      </c>
      <c r="BI20" s="2" t="str">
        <f t="shared" si="2"/>
        <v>Very Satisfied</v>
      </c>
      <c r="BJ20" s="2">
        <f t="shared" si="3"/>
        <v>2.6</v>
      </c>
      <c r="BK20" s="2" t="str">
        <f t="shared" si="7"/>
        <v>Neutral</v>
      </c>
      <c r="BL20" s="2">
        <f t="shared" si="4"/>
        <v>2.75</v>
      </c>
      <c r="BM20" s="2" t="str">
        <f t="shared" si="5"/>
        <v>Neutral</v>
      </c>
    </row>
    <row r="21" spans="1:65" ht="27" customHeight="1" x14ac:dyDescent="0.3">
      <c r="A21" s="1" t="s">
        <v>42</v>
      </c>
      <c r="B21" s="1" t="s">
        <v>123</v>
      </c>
      <c r="C21" s="1" t="s">
        <v>44</v>
      </c>
      <c r="D21" s="1">
        <v>23</v>
      </c>
      <c r="E21" s="1" t="s">
        <v>45</v>
      </c>
      <c r="F21" s="1" t="s">
        <v>46</v>
      </c>
      <c r="G21" s="1" t="s">
        <v>47</v>
      </c>
      <c r="H21" s="1" t="s">
        <v>97</v>
      </c>
      <c r="I21" s="1" t="s">
        <v>49</v>
      </c>
      <c r="J21" s="1" t="s">
        <v>111</v>
      </c>
      <c r="K21" s="1">
        <v>4</v>
      </c>
      <c r="L21" s="1" t="s">
        <v>87</v>
      </c>
      <c r="M21" s="1" t="s">
        <v>52</v>
      </c>
      <c r="N21" s="1" t="s">
        <v>69</v>
      </c>
      <c r="O21" s="1">
        <v>4</v>
      </c>
      <c r="P21" s="1">
        <v>2</v>
      </c>
      <c r="Q21" s="1">
        <v>3</v>
      </c>
      <c r="R21" s="1">
        <v>2</v>
      </c>
      <c r="S21" s="1">
        <v>1</v>
      </c>
      <c r="T21" s="1">
        <v>4</v>
      </c>
      <c r="U21" s="1">
        <v>4</v>
      </c>
      <c r="V21" s="1">
        <v>3</v>
      </c>
      <c r="W21" s="1">
        <v>3</v>
      </c>
      <c r="X21" s="1">
        <v>5</v>
      </c>
      <c r="Y21" s="1">
        <v>4</v>
      </c>
      <c r="Z21" s="1">
        <v>2</v>
      </c>
      <c r="AA21" s="1">
        <v>5</v>
      </c>
      <c r="AB21" s="1">
        <v>5</v>
      </c>
      <c r="AC21" s="1">
        <v>3</v>
      </c>
      <c r="AD21" s="1">
        <v>2</v>
      </c>
      <c r="AE21" s="1">
        <v>5</v>
      </c>
      <c r="AF21" s="1">
        <v>3</v>
      </c>
      <c r="AG21" s="1">
        <v>3</v>
      </c>
      <c r="AH21" s="1">
        <v>4</v>
      </c>
      <c r="AI21" s="1">
        <v>3</v>
      </c>
      <c r="AJ21" s="1">
        <v>2</v>
      </c>
      <c r="AK21" s="1">
        <v>3</v>
      </c>
      <c r="AL21" s="1">
        <v>4</v>
      </c>
      <c r="AM21" s="1">
        <v>3</v>
      </c>
      <c r="AN21" s="1">
        <v>3</v>
      </c>
      <c r="AO21" s="1" t="s">
        <v>55</v>
      </c>
      <c r="AP21" s="1" t="s">
        <v>54</v>
      </c>
      <c r="AQ21" s="1" t="s">
        <v>55</v>
      </c>
      <c r="AR21" s="1" t="s">
        <v>54</v>
      </c>
      <c r="AS21" s="1" t="s">
        <v>59</v>
      </c>
      <c r="AT21" s="1" t="s">
        <v>54</v>
      </c>
      <c r="AU21" s="1" t="s">
        <v>55</v>
      </c>
      <c r="AV21" s="1" t="s">
        <v>55</v>
      </c>
      <c r="AW21" s="1" t="s">
        <v>54</v>
      </c>
      <c r="AX21" s="1" t="s">
        <v>54</v>
      </c>
      <c r="AY21" s="1" t="s">
        <v>59</v>
      </c>
      <c r="AZ21" s="1" t="s">
        <v>54</v>
      </c>
      <c r="BA21" s="1"/>
      <c r="BB21" s="1"/>
      <c r="BC21" s="1"/>
      <c r="BD21" s="7">
        <f t="shared" si="8"/>
        <v>2.6666666666666665</v>
      </c>
      <c r="BE21" s="7" t="str">
        <f t="shared" si="6"/>
        <v>Neutral</v>
      </c>
      <c r="BF21" s="2">
        <f t="shared" si="0"/>
        <v>3.5</v>
      </c>
      <c r="BG21" s="2" t="str">
        <f t="shared" si="9"/>
        <v>Satisfied</v>
      </c>
      <c r="BH21" s="2">
        <f t="shared" si="1"/>
        <v>4</v>
      </c>
      <c r="BI21" s="2" t="str">
        <f t="shared" si="2"/>
        <v>Satisfied</v>
      </c>
      <c r="BJ21" s="2">
        <f t="shared" si="3"/>
        <v>3</v>
      </c>
      <c r="BK21" s="2" t="str">
        <f t="shared" si="7"/>
        <v>Neutral</v>
      </c>
      <c r="BL21" s="2">
        <f t="shared" si="4"/>
        <v>3.25</v>
      </c>
      <c r="BM21" s="2" t="str">
        <f t="shared" si="5"/>
        <v>Neutral</v>
      </c>
    </row>
    <row r="22" spans="1:65" ht="27" customHeight="1" x14ac:dyDescent="0.3">
      <c r="A22" s="1" t="s">
        <v>42</v>
      </c>
      <c r="B22" s="1" t="s">
        <v>124</v>
      </c>
      <c r="C22" s="1" t="s">
        <v>44</v>
      </c>
      <c r="D22" s="1">
        <v>19</v>
      </c>
      <c r="E22" s="1" t="s">
        <v>45</v>
      </c>
      <c r="F22" s="1" t="s">
        <v>46</v>
      </c>
      <c r="G22" s="1" t="s">
        <v>113</v>
      </c>
      <c r="H22" s="1" t="s">
        <v>48</v>
      </c>
      <c r="I22" s="1" t="s">
        <v>49</v>
      </c>
      <c r="J22" s="1" t="s">
        <v>50</v>
      </c>
      <c r="K22" s="1">
        <v>5</v>
      </c>
      <c r="L22" s="1" t="s">
        <v>83</v>
      </c>
      <c r="M22" s="1" t="s">
        <v>52</v>
      </c>
      <c r="N22" s="1" t="s">
        <v>69</v>
      </c>
      <c r="O22" s="1">
        <v>4</v>
      </c>
      <c r="P22" s="1">
        <v>3</v>
      </c>
      <c r="Q22" s="1">
        <v>3</v>
      </c>
      <c r="R22" s="1">
        <v>2</v>
      </c>
      <c r="S22" s="1">
        <v>2</v>
      </c>
      <c r="T22" s="1">
        <v>4</v>
      </c>
      <c r="U22" s="1">
        <v>4</v>
      </c>
      <c r="V22" s="1">
        <v>4</v>
      </c>
      <c r="W22" s="1">
        <v>4</v>
      </c>
      <c r="X22" s="1">
        <v>3</v>
      </c>
      <c r="Y22" s="1">
        <v>4</v>
      </c>
      <c r="Z22" s="1">
        <v>4</v>
      </c>
      <c r="AA22" s="1">
        <v>2</v>
      </c>
      <c r="AB22" s="1">
        <v>3</v>
      </c>
      <c r="AC22" s="1">
        <v>3</v>
      </c>
      <c r="AD22" s="1">
        <v>3</v>
      </c>
      <c r="AE22" s="1">
        <v>4</v>
      </c>
      <c r="AF22" s="1">
        <v>4</v>
      </c>
      <c r="AG22" s="1">
        <v>4</v>
      </c>
      <c r="AH22" s="1">
        <v>3</v>
      </c>
      <c r="AI22" s="1">
        <v>3</v>
      </c>
      <c r="AJ22" s="1">
        <v>4</v>
      </c>
      <c r="AK22" s="1">
        <v>3</v>
      </c>
      <c r="AL22" s="1">
        <v>3</v>
      </c>
      <c r="AM22" s="1">
        <v>3</v>
      </c>
      <c r="AN22" s="1">
        <v>3</v>
      </c>
      <c r="AO22" s="1" t="s">
        <v>54</v>
      </c>
      <c r="AP22" s="1" t="s">
        <v>54</v>
      </c>
      <c r="AQ22" s="1" t="s">
        <v>55</v>
      </c>
      <c r="AR22" s="1" t="s">
        <v>54</v>
      </c>
      <c r="AS22" s="1" t="s">
        <v>54</v>
      </c>
      <c r="AT22" s="1" t="s">
        <v>54</v>
      </c>
      <c r="AU22" s="1" t="s">
        <v>54</v>
      </c>
      <c r="AV22" s="1" t="s">
        <v>54</v>
      </c>
      <c r="AW22" s="1" t="s">
        <v>54</v>
      </c>
      <c r="AX22" s="1" t="s">
        <v>54</v>
      </c>
      <c r="AY22" s="1" t="s">
        <v>54</v>
      </c>
      <c r="AZ22" s="1" t="s">
        <v>54</v>
      </c>
      <c r="BA22" s="1"/>
      <c r="BB22" s="1"/>
      <c r="BC22" s="1"/>
      <c r="BD22" s="7">
        <f t="shared" si="8"/>
        <v>3</v>
      </c>
      <c r="BE22" s="7" t="str">
        <f t="shared" si="6"/>
        <v>Neutral</v>
      </c>
      <c r="BF22" s="2">
        <f t="shared" si="0"/>
        <v>3.8333333333333335</v>
      </c>
      <c r="BG22" s="2" t="str">
        <f t="shared" si="9"/>
        <v>Satisfied</v>
      </c>
      <c r="BH22" s="2">
        <f t="shared" si="1"/>
        <v>3</v>
      </c>
      <c r="BI22" s="2" t="str">
        <f t="shared" si="2"/>
        <v>Neutral</v>
      </c>
      <c r="BJ22" s="2">
        <f t="shared" si="3"/>
        <v>3.6</v>
      </c>
      <c r="BK22" s="2" t="str">
        <f t="shared" si="7"/>
        <v>Satisfied</v>
      </c>
      <c r="BL22" s="2">
        <f t="shared" si="4"/>
        <v>3</v>
      </c>
      <c r="BM22" s="2" t="str">
        <f t="shared" si="5"/>
        <v>Neutral</v>
      </c>
    </row>
    <row r="23" spans="1:65" ht="27" customHeight="1" x14ac:dyDescent="0.3">
      <c r="A23" s="1" t="s">
        <v>42</v>
      </c>
      <c r="B23" s="1" t="s">
        <v>125</v>
      </c>
      <c r="C23" s="1" t="s">
        <v>44</v>
      </c>
      <c r="D23" s="1">
        <v>24</v>
      </c>
      <c r="E23" s="1" t="s">
        <v>57</v>
      </c>
      <c r="F23" s="1" t="s">
        <v>46</v>
      </c>
      <c r="G23" s="1" t="s">
        <v>47</v>
      </c>
      <c r="H23" s="1" t="s">
        <v>48</v>
      </c>
      <c r="I23" s="1" t="s">
        <v>126</v>
      </c>
      <c r="J23" s="1" t="s">
        <v>111</v>
      </c>
      <c r="K23" s="1">
        <v>3</v>
      </c>
      <c r="L23" s="1" t="s">
        <v>87</v>
      </c>
      <c r="M23" s="1" t="s">
        <v>52</v>
      </c>
      <c r="N23" s="1" t="s">
        <v>79</v>
      </c>
      <c r="O23" s="1">
        <v>2</v>
      </c>
      <c r="P23" s="1">
        <v>4</v>
      </c>
      <c r="Q23" s="1">
        <v>2</v>
      </c>
      <c r="R23" s="1">
        <v>1</v>
      </c>
      <c r="S23" s="1">
        <v>1</v>
      </c>
      <c r="T23" s="1">
        <v>4</v>
      </c>
      <c r="U23" s="1">
        <v>2</v>
      </c>
      <c r="V23" s="1">
        <v>3</v>
      </c>
      <c r="W23" s="1">
        <v>3</v>
      </c>
      <c r="X23" s="1">
        <v>3</v>
      </c>
      <c r="Y23" s="1">
        <v>3</v>
      </c>
      <c r="Z23" s="1">
        <v>2</v>
      </c>
      <c r="AA23" s="1">
        <v>3</v>
      </c>
      <c r="AB23" s="1">
        <v>4</v>
      </c>
      <c r="AC23" s="1">
        <v>2</v>
      </c>
      <c r="AD23" s="1">
        <v>2</v>
      </c>
      <c r="AE23" s="1">
        <v>2</v>
      </c>
      <c r="AF23" s="1">
        <v>1</v>
      </c>
      <c r="AG23" s="1">
        <v>1</v>
      </c>
      <c r="AH23" s="1">
        <v>2</v>
      </c>
      <c r="AI23" s="1">
        <v>1</v>
      </c>
      <c r="AJ23" s="1">
        <v>1</v>
      </c>
      <c r="AK23" s="1">
        <v>2</v>
      </c>
      <c r="AL23" s="1">
        <v>2</v>
      </c>
      <c r="AM23" s="1">
        <v>1</v>
      </c>
      <c r="AN23" s="1">
        <v>1</v>
      </c>
      <c r="AO23" s="1" t="s">
        <v>59</v>
      </c>
      <c r="AP23" s="1" t="s">
        <v>59</v>
      </c>
      <c r="AQ23" s="1" t="s">
        <v>59</v>
      </c>
      <c r="AR23" s="1" t="s">
        <v>55</v>
      </c>
      <c r="AS23" s="1" t="s">
        <v>55</v>
      </c>
      <c r="AT23" s="1" t="s">
        <v>54</v>
      </c>
      <c r="AU23" s="1" t="s">
        <v>55</v>
      </c>
      <c r="AV23" s="1" t="s">
        <v>55</v>
      </c>
      <c r="AW23" s="1" t="s">
        <v>55</v>
      </c>
      <c r="AX23" s="1" t="s">
        <v>54</v>
      </c>
      <c r="AY23" s="1" t="s">
        <v>59</v>
      </c>
      <c r="AZ23" s="1" t="s">
        <v>55</v>
      </c>
      <c r="BA23" s="1" t="s">
        <v>32</v>
      </c>
      <c r="BB23" s="1" t="s">
        <v>127</v>
      </c>
      <c r="BC23" s="1"/>
      <c r="BD23" s="7">
        <f t="shared" si="8"/>
        <v>2.3333333333333335</v>
      </c>
      <c r="BE23" s="7" t="str">
        <f t="shared" si="6"/>
        <v>Dissatisfied</v>
      </c>
      <c r="BF23" s="2">
        <f t="shared" si="0"/>
        <v>2.6666666666666665</v>
      </c>
      <c r="BG23" s="2" t="str">
        <f t="shared" si="9"/>
        <v>Neutral</v>
      </c>
      <c r="BH23" s="2">
        <f t="shared" si="1"/>
        <v>2.6</v>
      </c>
      <c r="BI23" s="2" t="str">
        <f t="shared" si="2"/>
        <v>Neutral</v>
      </c>
      <c r="BJ23" s="2">
        <f t="shared" si="3"/>
        <v>1.2</v>
      </c>
      <c r="BK23" s="2" t="str">
        <f t="shared" si="7"/>
        <v>Very Dissatisfied</v>
      </c>
      <c r="BL23" s="2">
        <f t="shared" si="4"/>
        <v>1.5</v>
      </c>
      <c r="BM23" s="2" t="str">
        <f t="shared" si="5"/>
        <v>Very Dissatisfied</v>
      </c>
    </row>
    <row r="24" spans="1:65" ht="27" customHeight="1" x14ac:dyDescent="0.3">
      <c r="A24" s="1" t="s">
        <v>42</v>
      </c>
      <c r="B24" s="1" t="s">
        <v>128</v>
      </c>
      <c r="C24" s="1" t="s">
        <v>44</v>
      </c>
      <c r="D24" s="1">
        <v>24</v>
      </c>
      <c r="E24" s="1" t="s">
        <v>57</v>
      </c>
      <c r="F24" s="1" t="s">
        <v>46</v>
      </c>
      <c r="G24" s="1" t="s">
        <v>47</v>
      </c>
      <c r="H24" s="1" t="s">
        <v>48</v>
      </c>
      <c r="I24" s="1" t="s">
        <v>126</v>
      </c>
      <c r="J24" s="1" t="s">
        <v>111</v>
      </c>
      <c r="K24" s="1">
        <v>4</v>
      </c>
      <c r="L24" s="1" t="s">
        <v>51</v>
      </c>
      <c r="M24" s="1" t="s">
        <v>52</v>
      </c>
      <c r="N24" s="1" t="s">
        <v>129</v>
      </c>
      <c r="O24" s="1">
        <v>4</v>
      </c>
      <c r="P24" s="1">
        <v>3</v>
      </c>
      <c r="Q24" s="1">
        <v>3</v>
      </c>
      <c r="R24" s="1">
        <v>3</v>
      </c>
      <c r="S24" s="1">
        <v>2</v>
      </c>
      <c r="T24" s="1">
        <v>3</v>
      </c>
      <c r="U24" s="1">
        <v>3</v>
      </c>
      <c r="V24" s="1">
        <v>3</v>
      </c>
      <c r="W24" s="1">
        <v>2</v>
      </c>
      <c r="X24" s="1">
        <v>2</v>
      </c>
      <c r="Y24" s="1">
        <v>3</v>
      </c>
      <c r="Z24" s="1">
        <v>3</v>
      </c>
      <c r="AA24" s="1">
        <v>3</v>
      </c>
      <c r="AB24" s="1">
        <v>2</v>
      </c>
      <c r="AC24" s="1">
        <v>2</v>
      </c>
      <c r="AD24" s="1">
        <v>3</v>
      </c>
      <c r="AE24" s="1">
        <v>3</v>
      </c>
      <c r="AF24" s="1">
        <v>2</v>
      </c>
      <c r="AG24" s="1">
        <v>2</v>
      </c>
      <c r="AH24" s="1">
        <v>2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2</v>
      </c>
      <c r="AO24" s="1" t="s">
        <v>59</v>
      </c>
      <c r="AP24" s="1" t="s">
        <v>59</v>
      </c>
      <c r="AQ24" s="1" t="s">
        <v>59</v>
      </c>
      <c r="AR24" s="1" t="s">
        <v>55</v>
      </c>
      <c r="AS24" s="1" t="s">
        <v>55</v>
      </c>
      <c r="AT24" s="1" t="s">
        <v>55</v>
      </c>
      <c r="AU24" s="1" t="s">
        <v>55</v>
      </c>
      <c r="AV24" s="1" t="s">
        <v>54</v>
      </c>
      <c r="AW24" s="1" t="s">
        <v>54</v>
      </c>
      <c r="AX24" s="1" t="s">
        <v>54</v>
      </c>
      <c r="AY24" s="1" t="s">
        <v>55</v>
      </c>
      <c r="AZ24" s="1" t="s">
        <v>54</v>
      </c>
      <c r="BA24" s="1" t="s">
        <v>115</v>
      </c>
      <c r="BB24" s="1" t="s">
        <v>115</v>
      </c>
      <c r="BC24" s="1" t="s">
        <v>115</v>
      </c>
      <c r="BD24" s="7">
        <f t="shared" si="8"/>
        <v>3</v>
      </c>
      <c r="BE24" s="7" t="str">
        <f t="shared" si="6"/>
        <v>Neutral</v>
      </c>
      <c r="BF24" s="2">
        <f t="shared" si="0"/>
        <v>2.6666666666666665</v>
      </c>
      <c r="BG24" s="2" t="str">
        <f t="shared" si="9"/>
        <v>Neutral</v>
      </c>
      <c r="BH24" s="2">
        <f t="shared" si="1"/>
        <v>2.6</v>
      </c>
      <c r="BI24" s="2" t="str">
        <f t="shared" si="2"/>
        <v>Neutral</v>
      </c>
      <c r="BJ24" s="2">
        <f t="shared" si="3"/>
        <v>2.4</v>
      </c>
      <c r="BK24" s="2" t="str">
        <f t="shared" si="7"/>
        <v>Dissatisfied</v>
      </c>
      <c r="BL24" s="2">
        <f t="shared" si="4"/>
        <v>2.75</v>
      </c>
      <c r="BM24" s="2" t="str">
        <f t="shared" si="5"/>
        <v>Neutral</v>
      </c>
    </row>
    <row r="25" spans="1:65" ht="27" customHeight="1" x14ac:dyDescent="0.3">
      <c r="A25" s="1" t="s">
        <v>42</v>
      </c>
      <c r="B25" s="1" t="s">
        <v>130</v>
      </c>
      <c r="C25" s="1" t="s">
        <v>44</v>
      </c>
      <c r="D25" s="1">
        <v>20</v>
      </c>
      <c r="E25" s="1" t="s">
        <v>45</v>
      </c>
      <c r="F25" s="1" t="s">
        <v>46</v>
      </c>
      <c r="G25" s="1" t="s">
        <v>47</v>
      </c>
      <c r="H25" s="1" t="s">
        <v>48</v>
      </c>
      <c r="I25" s="1" t="s">
        <v>49</v>
      </c>
      <c r="J25" s="1" t="s">
        <v>50</v>
      </c>
      <c r="K25" s="1">
        <v>3</v>
      </c>
      <c r="L25" s="1" t="s">
        <v>83</v>
      </c>
      <c r="M25" s="1" t="s">
        <v>52</v>
      </c>
      <c r="N25" s="1" t="s">
        <v>131</v>
      </c>
      <c r="O25" s="1">
        <v>4</v>
      </c>
      <c r="P25" s="1">
        <v>3</v>
      </c>
      <c r="Q25" s="1">
        <v>3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3</v>
      </c>
      <c r="Z25" s="1">
        <v>4</v>
      </c>
      <c r="AA25" s="1">
        <v>3</v>
      </c>
      <c r="AB25" s="1">
        <v>4</v>
      </c>
      <c r="AC25" s="1">
        <v>3</v>
      </c>
      <c r="AD25" s="1">
        <v>3</v>
      </c>
      <c r="AE25" s="1">
        <v>4</v>
      </c>
      <c r="AF25" s="1">
        <v>3</v>
      </c>
      <c r="AG25" s="1">
        <v>3</v>
      </c>
      <c r="AH25" s="1">
        <v>4</v>
      </c>
      <c r="AI25" s="1">
        <v>3</v>
      </c>
      <c r="AJ25" s="1">
        <v>3</v>
      </c>
      <c r="AK25" s="1">
        <v>4</v>
      </c>
      <c r="AL25" s="1">
        <v>3</v>
      </c>
      <c r="AM25" s="1">
        <v>3</v>
      </c>
      <c r="AN25" s="1">
        <v>3</v>
      </c>
      <c r="AO25" s="1" t="s">
        <v>54</v>
      </c>
      <c r="AP25" s="1" t="s">
        <v>55</v>
      </c>
      <c r="AQ25" s="1" t="s">
        <v>55</v>
      </c>
      <c r="AR25" s="1" t="s">
        <v>54</v>
      </c>
      <c r="AS25" s="1" t="s">
        <v>55</v>
      </c>
      <c r="AT25" s="1" t="s">
        <v>55</v>
      </c>
      <c r="AU25" s="1" t="s">
        <v>59</v>
      </c>
      <c r="AV25" s="1" t="s">
        <v>54</v>
      </c>
      <c r="AW25" s="1" t="s">
        <v>54</v>
      </c>
      <c r="AX25" s="1" t="s">
        <v>54</v>
      </c>
      <c r="AY25" s="1" t="s">
        <v>55</v>
      </c>
      <c r="AZ25" s="1" t="s">
        <v>55</v>
      </c>
      <c r="BA25" s="1" t="s">
        <v>132</v>
      </c>
      <c r="BB25" s="1" t="s">
        <v>133</v>
      </c>
      <c r="BC25" s="1" t="s">
        <v>134</v>
      </c>
      <c r="BD25" s="7">
        <f t="shared" si="8"/>
        <v>3.6666666666666665</v>
      </c>
      <c r="BE25" s="7" t="str">
        <f t="shared" si="6"/>
        <v>Satisfied</v>
      </c>
      <c r="BF25" s="2">
        <f t="shared" si="0"/>
        <v>3.8333333333333335</v>
      </c>
      <c r="BG25" s="2" t="str">
        <f t="shared" si="9"/>
        <v>Satisfied</v>
      </c>
      <c r="BH25" s="2">
        <f t="shared" si="1"/>
        <v>3.4</v>
      </c>
      <c r="BI25" s="2" t="str">
        <f t="shared" si="2"/>
        <v>Satisfied</v>
      </c>
      <c r="BJ25" s="2">
        <f t="shared" si="3"/>
        <v>3.2</v>
      </c>
      <c r="BK25" s="2" t="str">
        <f t="shared" si="7"/>
        <v>Neutral</v>
      </c>
      <c r="BL25" s="2">
        <f t="shared" si="4"/>
        <v>3.25</v>
      </c>
      <c r="BM25" s="2" t="str">
        <f t="shared" si="5"/>
        <v>Neutral</v>
      </c>
    </row>
    <row r="26" spans="1:65" ht="27" customHeight="1" x14ac:dyDescent="0.3">
      <c r="A26" s="1" t="s">
        <v>42</v>
      </c>
      <c r="B26" s="1" t="s">
        <v>135</v>
      </c>
      <c r="C26" s="1" t="s">
        <v>44</v>
      </c>
      <c r="D26" s="1">
        <v>19</v>
      </c>
      <c r="E26" s="1" t="s">
        <v>57</v>
      </c>
      <c r="F26" s="1" t="s">
        <v>46</v>
      </c>
      <c r="G26" s="1" t="s">
        <v>47</v>
      </c>
      <c r="H26" s="1" t="s">
        <v>48</v>
      </c>
      <c r="I26" s="1" t="s">
        <v>49</v>
      </c>
      <c r="J26" s="1" t="s">
        <v>50</v>
      </c>
      <c r="K26" s="1">
        <v>5</v>
      </c>
      <c r="L26" s="1" t="s">
        <v>87</v>
      </c>
      <c r="M26" s="1" t="s">
        <v>52</v>
      </c>
      <c r="N26" s="1" t="s">
        <v>92</v>
      </c>
      <c r="O26" s="1">
        <v>4</v>
      </c>
      <c r="P26" s="1">
        <v>3</v>
      </c>
      <c r="Q26" s="1">
        <v>3</v>
      </c>
      <c r="R26" s="1">
        <v>4</v>
      </c>
      <c r="S26" s="1">
        <v>5</v>
      </c>
      <c r="T26" s="1">
        <v>5</v>
      </c>
      <c r="U26" s="1">
        <v>5</v>
      </c>
      <c r="V26" s="1">
        <v>2</v>
      </c>
      <c r="W26" s="1">
        <v>2</v>
      </c>
      <c r="X26" s="1">
        <v>4</v>
      </c>
      <c r="Y26" s="1">
        <v>3</v>
      </c>
      <c r="Z26" s="1">
        <v>2</v>
      </c>
      <c r="AA26" s="1">
        <v>4</v>
      </c>
      <c r="AB26" s="1">
        <v>5</v>
      </c>
      <c r="AC26" s="1">
        <v>4</v>
      </c>
      <c r="AD26" s="1">
        <v>3</v>
      </c>
      <c r="AE26" s="1">
        <v>3</v>
      </c>
      <c r="AF26" s="1">
        <v>2</v>
      </c>
      <c r="AG26" s="1">
        <v>1</v>
      </c>
      <c r="AH26" s="1">
        <v>4</v>
      </c>
      <c r="AI26" s="1">
        <v>2</v>
      </c>
      <c r="AJ26" s="1">
        <v>2</v>
      </c>
      <c r="AK26" s="1">
        <v>3</v>
      </c>
      <c r="AL26" s="1">
        <v>2</v>
      </c>
      <c r="AM26" s="1">
        <v>3</v>
      </c>
      <c r="AN26" s="1">
        <v>3</v>
      </c>
      <c r="AO26" s="1" t="s">
        <v>55</v>
      </c>
      <c r="AP26" s="1" t="s">
        <v>59</v>
      </c>
      <c r="AQ26" s="1" t="s">
        <v>54</v>
      </c>
      <c r="AR26" s="1" t="s">
        <v>54</v>
      </c>
      <c r="AS26" s="1" t="s">
        <v>54</v>
      </c>
      <c r="AT26" s="1" t="s">
        <v>54</v>
      </c>
      <c r="AU26" s="1" t="s">
        <v>55</v>
      </c>
      <c r="AV26" s="1" t="s">
        <v>55</v>
      </c>
      <c r="AW26" s="1" t="s">
        <v>55</v>
      </c>
      <c r="AX26" s="1" t="s">
        <v>54</v>
      </c>
      <c r="AY26" s="1" t="s">
        <v>55</v>
      </c>
      <c r="AZ26" s="1" t="s">
        <v>55</v>
      </c>
      <c r="BA26" s="1" t="s">
        <v>136</v>
      </c>
      <c r="BB26" s="1"/>
      <c r="BC26" s="1"/>
      <c r="BD26" s="7">
        <f t="shared" si="8"/>
        <v>4</v>
      </c>
      <c r="BE26" s="7" t="str">
        <f t="shared" si="6"/>
        <v>Satisfied</v>
      </c>
      <c r="BF26" s="2">
        <f t="shared" si="0"/>
        <v>3</v>
      </c>
      <c r="BG26" s="2" t="str">
        <f t="shared" si="9"/>
        <v>Neutral</v>
      </c>
      <c r="BH26" s="2">
        <f t="shared" si="1"/>
        <v>3.8</v>
      </c>
      <c r="BI26" s="2" t="str">
        <f t="shared" si="2"/>
        <v>Satisfied</v>
      </c>
      <c r="BJ26" s="2">
        <f t="shared" si="3"/>
        <v>2.2000000000000002</v>
      </c>
      <c r="BK26" s="2" t="str">
        <f t="shared" si="7"/>
        <v>Dissatisfied</v>
      </c>
      <c r="BL26" s="2">
        <f t="shared" si="4"/>
        <v>2.75</v>
      </c>
      <c r="BM26" s="2" t="str">
        <f t="shared" si="5"/>
        <v>Neutral</v>
      </c>
    </row>
    <row r="27" spans="1:65" ht="27" customHeight="1" x14ac:dyDescent="0.3">
      <c r="A27" s="1" t="s">
        <v>42</v>
      </c>
      <c r="B27" s="1" t="s">
        <v>137</v>
      </c>
      <c r="C27" s="1" t="s">
        <v>44</v>
      </c>
      <c r="D27" s="1">
        <v>22</v>
      </c>
      <c r="E27" s="1" t="s">
        <v>57</v>
      </c>
      <c r="F27" s="1" t="s">
        <v>46</v>
      </c>
      <c r="G27" s="1" t="s">
        <v>47</v>
      </c>
      <c r="H27" s="1" t="s">
        <v>48</v>
      </c>
      <c r="I27" s="1" t="s">
        <v>49</v>
      </c>
      <c r="J27" s="1" t="s">
        <v>64</v>
      </c>
      <c r="K27" s="1">
        <v>3</v>
      </c>
      <c r="L27" s="1" t="s">
        <v>83</v>
      </c>
      <c r="M27" s="1" t="s">
        <v>52</v>
      </c>
      <c r="N27" s="1" t="s">
        <v>138</v>
      </c>
      <c r="O27" s="1">
        <v>5</v>
      </c>
      <c r="P27" s="1">
        <v>3</v>
      </c>
      <c r="Q27" s="1">
        <v>3</v>
      </c>
      <c r="R27" s="1">
        <v>3</v>
      </c>
      <c r="S27" s="1">
        <v>4</v>
      </c>
      <c r="T27" s="1">
        <v>5</v>
      </c>
      <c r="U27" s="1">
        <v>4</v>
      </c>
      <c r="V27" s="1">
        <v>2</v>
      </c>
      <c r="W27" s="1">
        <v>3</v>
      </c>
      <c r="X27" s="1">
        <v>4</v>
      </c>
      <c r="Y27" s="1">
        <v>4</v>
      </c>
      <c r="Z27" s="1">
        <v>4</v>
      </c>
      <c r="AA27" s="1">
        <v>2</v>
      </c>
      <c r="AB27" s="1">
        <v>4</v>
      </c>
      <c r="AC27" s="1">
        <v>2</v>
      </c>
      <c r="AD27" s="1">
        <v>1</v>
      </c>
      <c r="AE27" s="1">
        <v>3</v>
      </c>
      <c r="AF27" s="1">
        <v>3</v>
      </c>
      <c r="AG27" s="1">
        <v>2</v>
      </c>
      <c r="AH27" s="1">
        <v>4</v>
      </c>
      <c r="AI27" s="1">
        <v>4</v>
      </c>
      <c r="AJ27" s="1">
        <v>2</v>
      </c>
      <c r="AK27" s="1">
        <v>3</v>
      </c>
      <c r="AL27" s="1">
        <v>3</v>
      </c>
      <c r="AM27" s="1">
        <v>2</v>
      </c>
      <c r="AN27" s="1">
        <v>1</v>
      </c>
      <c r="AO27" s="1" t="s">
        <v>55</v>
      </c>
      <c r="AP27" s="1" t="s">
        <v>54</v>
      </c>
      <c r="AQ27" s="1" t="s">
        <v>55</v>
      </c>
      <c r="AR27" s="1" t="s">
        <v>54</v>
      </c>
      <c r="AS27" s="1" t="s">
        <v>55</v>
      </c>
      <c r="AT27" s="1" t="s">
        <v>59</v>
      </c>
      <c r="AU27" s="1" t="s">
        <v>59</v>
      </c>
      <c r="AV27" s="1" t="s">
        <v>55</v>
      </c>
      <c r="AW27" s="1" t="s">
        <v>55</v>
      </c>
      <c r="AX27" s="1" t="s">
        <v>54</v>
      </c>
      <c r="AY27" s="1" t="s">
        <v>55</v>
      </c>
      <c r="AZ27" s="1" t="s">
        <v>54</v>
      </c>
      <c r="BA27" s="1"/>
      <c r="BB27" s="1"/>
      <c r="BC27" s="1"/>
      <c r="BD27" s="7">
        <f t="shared" si="8"/>
        <v>3.8333333333333335</v>
      </c>
      <c r="BE27" s="7" t="str">
        <f t="shared" si="6"/>
        <v>Satisfied</v>
      </c>
      <c r="BF27" s="2">
        <f t="shared" si="0"/>
        <v>3.5</v>
      </c>
      <c r="BG27" s="2" t="str">
        <f t="shared" si="9"/>
        <v>Satisfied</v>
      </c>
      <c r="BH27" s="2">
        <f t="shared" si="1"/>
        <v>2.4</v>
      </c>
      <c r="BI27" s="2" t="str">
        <f t="shared" si="2"/>
        <v>Dissatisfied</v>
      </c>
      <c r="BJ27" s="2">
        <f t="shared" si="3"/>
        <v>3</v>
      </c>
      <c r="BK27" s="2" t="str">
        <f t="shared" si="7"/>
        <v>Neutral</v>
      </c>
      <c r="BL27" s="2">
        <f t="shared" si="4"/>
        <v>2.25</v>
      </c>
      <c r="BM27" s="2" t="str">
        <f t="shared" si="5"/>
        <v>Dissatisfied</v>
      </c>
    </row>
    <row r="28" spans="1:65" ht="27" customHeight="1" x14ac:dyDescent="0.3">
      <c r="A28" s="1" t="s">
        <v>42</v>
      </c>
      <c r="B28" s="1" t="s">
        <v>139</v>
      </c>
      <c r="C28" s="1" t="s">
        <v>44</v>
      </c>
      <c r="D28" s="1">
        <v>22</v>
      </c>
      <c r="E28" s="1" t="s">
        <v>45</v>
      </c>
      <c r="F28" s="1" t="s">
        <v>46</v>
      </c>
      <c r="G28" s="1" t="s">
        <v>47</v>
      </c>
      <c r="H28" s="1" t="s">
        <v>48</v>
      </c>
      <c r="I28" s="1" t="s">
        <v>49</v>
      </c>
      <c r="J28" s="1" t="s">
        <v>64</v>
      </c>
      <c r="K28" s="1">
        <v>15</v>
      </c>
      <c r="L28" s="1" t="s">
        <v>83</v>
      </c>
      <c r="M28" s="1" t="s">
        <v>52</v>
      </c>
      <c r="N28" s="1" t="s">
        <v>53</v>
      </c>
      <c r="O28" s="1">
        <v>4</v>
      </c>
      <c r="P28" s="1">
        <v>5</v>
      </c>
      <c r="Q28" s="1">
        <v>4</v>
      </c>
      <c r="R28" s="1">
        <v>4</v>
      </c>
      <c r="S28" s="1">
        <v>3</v>
      </c>
      <c r="T28" s="1">
        <v>4</v>
      </c>
      <c r="U28" s="1">
        <v>5</v>
      </c>
      <c r="V28" s="1">
        <v>5</v>
      </c>
      <c r="W28" s="1">
        <v>4</v>
      </c>
      <c r="X28" s="1">
        <v>4</v>
      </c>
      <c r="Y28" s="1">
        <v>4</v>
      </c>
      <c r="Z28" s="1">
        <v>5</v>
      </c>
      <c r="AA28" s="1">
        <v>5</v>
      </c>
      <c r="AB28" s="1">
        <v>5</v>
      </c>
      <c r="AC28" s="1">
        <v>3</v>
      </c>
      <c r="AD28" s="1">
        <v>5</v>
      </c>
      <c r="AE28" s="1">
        <v>5</v>
      </c>
      <c r="AF28" s="1">
        <v>2</v>
      </c>
      <c r="AG28" s="1">
        <v>3</v>
      </c>
      <c r="AH28" s="1">
        <v>5</v>
      </c>
      <c r="AI28" s="1">
        <v>3</v>
      </c>
      <c r="AJ28" s="1">
        <v>4</v>
      </c>
      <c r="AK28" s="1">
        <v>3</v>
      </c>
      <c r="AL28" s="1">
        <v>3</v>
      </c>
      <c r="AM28" s="1">
        <v>3</v>
      </c>
      <c r="AN28" s="1">
        <v>3</v>
      </c>
      <c r="AO28" s="1" t="s">
        <v>54</v>
      </c>
      <c r="AP28" s="1" t="s">
        <v>54</v>
      </c>
      <c r="AQ28" s="1" t="s">
        <v>54</v>
      </c>
      <c r="AR28" s="1" t="s">
        <v>54</v>
      </c>
      <c r="AS28" s="1" t="s">
        <v>55</v>
      </c>
      <c r="AT28" s="1" t="s">
        <v>54</v>
      </c>
      <c r="AU28" s="1" t="s">
        <v>54</v>
      </c>
      <c r="AV28" s="1" t="s">
        <v>54</v>
      </c>
      <c r="AW28" s="1" t="s">
        <v>55</v>
      </c>
      <c r="AX28" s="1" t="s">
        <v>54</v>
      </c>
      <c r="AY28" s="1" t="s">
        <v>55</v>
      </c>
      <c r="AZ28" s="1" t="s">
        <v>55</v>
      </c>
      <c r="BA28" s="1"/>
      <c r="BB28" s="1"/>
      <c r="BC28" s="1"/>
      <c r="BD28" s="7">
        <f t="shared" si="8"/>
        <v>4</v>
      </c>
      <c r="BE28" s="7" t="str">
        <f t="shared" si="6"/>
        <v>Satisfied</v>
      </c>
      <c r="BF28" s="2">
        <f t="shared" si="0"/>
        <v>4.5</v>
      </c>
      <c r="BG28" s="2" t="str">
        <f t="shared" si="9"/>
        <v>Very Satisfied</v>
      </c>
      <c r="BH28" s="2">
        <f t="shared" si="1"/>
        <v>4.5999999999999996</v>
      </c>
      <c r="BI28" s="2" t="str">
        <f t="shared" si="2"/>
        <v>Very Satisfied</v>
      </c>
      <c r="BJ28" s="2">
        <f t="shared" si="3"/>
        <v>3.4</v>
      </c>
      <c r="BK28" s="2" t="str">
        <f t="shared" si="7"/>
        <v>Satisfied</v>
      </c>
      <c r="BL28" s="2">
        <f t="shared" si="4"/>
        <v>3</v>
      </c>
      <c r="BM28" s="2" t="str">
        <f t="shared" si="5"/>
        <v>Neutral</v>
      </c>
    </row>
    <row r="29" spans="1:65" ht="27" customHeight="1" x14ac:dyDescent="0.3">
      <c r="A29" s="1" t="s">
        <v>42</v>
      </c>
      <c r="B29" s="1" t="s">
        <v>140</v>
      </c>
      <c r="C29" s="1" t="s">
        <v>44</v>
      </c>
      <c r="D29" s="1">
        <v>19</v>
      </c>
      <c r="E29" s="1" t="s">
        <v>57</v>
      </c>
      <c r="F29" s="1" t="s">
        <v>46</v>
      </c>
      <c r="G29" s="1" t="s">
        <v>47</v>
      </c>
      <c r="H29" s="1" t="s">
        <v>48</v>
      </c>
      <c r="I29" s="1" t="s">
        <v>49</v>
      </c>
      <c r="J29" s="1" t="s">
        <v>50</v>
      </c>
      <c r="K29" s="1">
        <v>3</v>
      </c>
      <c r="L29" s="1" t="s">
        <v>87</v>
      </c>
      <c r="M29" s="1" t="s">
        <v>52</v>
      </c>
      <c r="N29" s="1" t="s">
        <v>141</v>
      </c>
      <c r="O29" s="1">
        <v>5</v>
      </c>
      <c r="P29" s="1">
        <v>4</v>
      </c>
      <c r="Q29" s="1">
        <v>1</v>
      </c>
      <c r="R29" s="1">
        <v>3</v>
      </c>
      <c r="S29" s="1">
        <v>3</v>
      </c>
      <c r="T29" s="1">
        <v>4</v>
      </c>
      <c r="U29" s="1">
        <v>5</v>
      </c>
      <c r="V29" s="1">
        <v>3</v>
      </c>
      <c r="W29" s="1">
        <v>4</v>
      </c>
      <c r="X29" s="1">
        <v>5</v>
      </c>
      <c r="Y29" s="1">
        <v>4</v>
      </c>
      <c r="Z29" s="1">
        <v>3</v>
      </c>
      <c r="AA29" s="1">
        <v>4</v>
      </c>
      <c r="AB29" s="1">
        <v>5</v>
      </c>
      <c r="AC29" s="1">
        <v>4</v>
      </c>
      <c r="AD29" s="1">
        <v>3</v>
      </c>
      <c r="AE29" s="1">
        <v>3</v>
      </c>
      <c r="AF29" s="1">
        <v>2</v>
      </c>
      <c r="AG29" s="1">
        <v>3</v>
      </c>
      <c r="AH29" s="1">
        <v>1</v>
      </c>
      <c r="AI29" s="1">
        <v>3</v>
      </c>
      <c r="AJ29" s="1">
        <v>2</v>
      </c>
      <c r="AK29" s="1">
        <v>3</v>
      </c>
      <c r="AL29" s="1">
        <v>3</v>
      </c>
      <c r="AM29" s="1">
        <v>3</v>
      </c>
      <c r="AN29" s="1">
        <v>4</v>
      </c>
      <c r="AO29" s="1" t="s">
        <v>54</v>
      </c>
      <c r="AP29" s="1" t="s">
        <v>54</v>
      </c>
      <c r="AQ29" s="1" t="s">
        <v>54</v>
      </c>
      <c r="AR29" s="1" t="s">
        <v>54</v>
      </c>
      <c r="AS29" s="1" t="s">
        <v>54</v>
      </c>
      <c r="AT29" s="1" t="s">
        <v>54</v>
      </c>
      <c r="AU29" s="1" t="s">
        <v>54</v>
      </c>
      <c r="AV29" s="1" t="s">
        <v>54</v>
      </c>
      <c r="AW29" s="1" t="s">
        <v>54</v>
      </c>
      <c r="AX29" s="1" t="s">
        <v>54</v>
      </c>
      <c r="AY29" s="1" t="s">
        <v>54</v>
      </c>
      <c r="AZ29" s="1" t="s">
        <v>54</v>
      </c>
      <c r="BA29" s="1" t="s">
        <v>142</v>
      </c>
      <c r="BB29" s="1" t="s">
        <v>143</v>
      </c>
      <c r="BC29" s="1"/>
      <c r="BD29" s="7">
        <f t="shared" si="8"/>
        <v>3.3333333333333335</v>
      </c>
      <c r="BE29" s="7" t="str">
        <f t="shared" si="6"/>
        <v>Neutral</v>
      </c>
      <c r="BF29" s="2">
        <f t="shared" si="0"/>
        <v>4</v>
      </c>
      <c r="BG29" s="2" t="str">
        <f t="shared" si="9"/>
        <v>Satisfied</v>
      </c>
      <c r="BH29" s="2">
        <f t="shared" si="1"/>
        <v>3.8</v>
      </c>
      <c r="BI29" s="2" t="str">
        <f t="shared" si="2"/>
        <v>Satisfied</v>
      </c>
      <c r="BJ29" s="2">
        <f t="shared" si="3"/>
        <v>2.2000000000000002</v>
      </c>
      <c r="BK29" s="2" t="str">
        <f t="shared" si="7"/>
        <v>Dissatisfied</v>
      </c>
      <c r="BL29" s="2">
        <f t="shared" si="4"/>
        <v>3.25</v>
      </c>
      <c r="BM29" s="2" t="str">
        <f t="shared" si="5"/>
        <v>Neutral</v>
      </c>
    </row>
    <row r="30" spans="1:65" ht="27" customHeight="1" x14ac:dyDescent="0.3">
      <c r="A30" s="1" t="s">
        <v>42</v>
      </c>
      <c r="B30" s="1" t="s">
        <v>144</v>
      </c>
      <c r="C30" s="1" t="s">
        <v>44</v>
      </c>
      <c r="D30" s="1">
        <v>27</v>
      </c>
      <c r="E30" s="1" t="s">
        <v>45</v>
      </c>
      <c r="F30" s="1" t="s">
        <v>46</v>
      </c>
      <c r="G30" s="1" t="s">
        <v>47</v>
      </c>
      <c r="H30" s="1" t="s">
        <v>48</v>
      </c>
      <c r="I30" s="1" t="s">
        <v>126</v>
      </c>
      <c r="J30" s="1" t="s">
        <v>64</v>
      </c>
      <c r="K30" s="1">
        <v>4</v>
      </c>
      <c r="L30" s="1" t="s">
        <v>65</v>
      </c>
      <c r="M30" s="1" t="s">
        <v>52</v>
      </c>
      <c r="N30" s="1" t="s">
        <v>69</v>
      </c>
      <c r="O30" s="1">
        <v>3</v>
      </c>
      <c r="P30" s="1">
        <v>4</v>
      </c>
      <c r="Q30" s="1">
        <v>4</v>
      </c>
      <c r="R30" s="1">
        <v>3</v>
      </c>
      <c r="S30" s="1">
        <v>2</v>
      </c>
      <c r="T30" s="1">
        <v>4</v>
      </c>
      <c r="U30" s="1">
        <v>4</v>
      </c>
      <c r="V30" s="1">
        <v>2</v>
      </c>
      <c r="W30" s="1">
        <v>1</v>
      </c>
      <c r="X30" s="1">
        <v>4</v>
      </c>
      <c r="Y30" s="1">
        <v>3</v>
      </c>
      <c r="Z30" s="1">
        <v>2</v>
      </c>
      <c r="AA30" s="1">
        <v>2</v>
      </c>
      <c r="AB30" s="1">
        <v>5</v>
      </c>
      <c r="AC30" s="1">
        <v>4</v>
      </c>
      <c r="AD30" s="1">
        <v>1</v>
      </c>
      <c r="AE30" s="1">
        <v>4</v>
      </c>
      <c r="AF30" s="1">
        <v>1</v>
      </c>
      <c r="AG30" s="1">
        <v>2</v>
      </c>
      <c r="AH30" s="1">
        <v>4</v>
      </c>
      <c r="AI30" s="1">
        <v>1</v>
      </c>
      <c r="AJ30" s="1">
        <v>2</v>
      </c>
      <c r="AK30" s="1">
        <v>2</v>
      </c>
      <c r="AL30" s="1">
        <v>1</v>
      </c>
      <c r="AM30" s="1">
        <v>1</v>
      </c>
      <c r="AN30" s="1">
        <v>2</v>
      </c>
      <c r="AO30" s="1" t="s">
        <v>54</v>
      </c>
      <c r="AP30" s="1" t="s">
        <v>55</v>
      </c>
      <c r="AQ30" s="1" t="s">
        <v>55</v>
      </c>
      <c r="AR30" s="1" t="s">
        <v>54</v>
      </c>
      <c r="AS30" s="1" t="s">
        <v>55</v>
      </c>
      <c r="AT30" s="1" t="s">
        <v>54</v>
      </c>
      <c r="AU30" s="1" t="s">
        <v>55</v>
      </c>
      <c r="AV30" s="1" t="s">
        <v>55</v>
      </c>
      <c r="AW30" s="1" t="s">
        <v>59</v>
      </c>
      <c r="AX30" s="1" t="s">
        <v>54</v>
      </c>
      <c r="AY30" s="1" t="s">
        <v>55</v>
      </c>
      <c r="AZ30" s="1" t="s">
        <v>55</v>
      </c>
      <c r="BA30" s="1"/>
      <c r="BB30" s="1"/>
      <c r="BC30" s="1"/>
      <c r="BD30" s="7">
        <f t="shared" si="8"/>
        <v>3.3333333333333335</v>
      </c>
      <c r="BE30" s="7" t="str">
        <f t="shared" si="6"/>
        <v>Neutral</v>
      </c>
      <c r="BF30" s="2">
        <f t="shared" si="0"/>
        <v>2.6666666666666665</v>
      </c>
      <c r="BG30" s="2" t="str">
        <f t="shared" si="9"/>
        <v>Neutral</v>
      </c>
      <c r="BH30" s="2">
        <f t="shared" si="1"/>
        <v>3.2</v>
      </c>
      <c r="BI30" s="2" t="str">
        <f t="shared" si="2"/>
        <v>Neutral</v>
      </c>
      <c r="BJ30" s="2">
        <f t="shared" si="3"/>
        <v>2</v>
      </c>
      <c r="BK30" s="2" t="str">
        <f t="shared" si="7"/>
        <v>Dissatisfied</v>
      </c>
      <c r="BL30" s="2">
        <f t="shared" si="4"/>
        <v>1.5</v>
      </c>
      <c r="BM30" s="2" t="str">
        <f t="shared" si="5"/>
        <v>Very Dissatisfied</v>
      </c>
    </row>
    <row r="31" spans="1:65" ht="27" customHeight="1" x14ac:dyDescent="0.3">
      <c r="A31" s="1" t="s">
        <v>42</v>
      </c>
      <c r="B31" s="1" t="s">
        <v>145</v>
      </c>
      <c r="C31" s="1" t="s">
        <v>44</v>
      </c>
      <c r="D31" s="1">
        <v>25</v>
      </c>
      <c r="E31" s="1" t="s">
        <v>45</v>
      </c>
      <c r="F31" s="1" t="s">
        <v>46</v>
      </c>
      <c r="G31" s="1" t="s">
        <v>86</v>
      </c>
      <c r="H31" s="1" t="s">
        <v>48</v>
      </c>
      <c r="I31" s="1" t="s">
        <v>49</v>
      </c>
      <c r="J31" s="1" t="s">
        <v>64</v>
      </c>
      <c r="K31" s="1">
        <v>4</v>
      </c>
      <c r="L31" s="1" t="s">
        <v>65</v>
      </c>
      <c r="M31" s="1" t="s">
        <v>52</v>
      </c>
      <c r="N31" s="1" t="s">
        <v>146</v>
      </c>
      <c r="O31" s="1">
        <v>5</v>
      </c>
      <c r="P31" s="1">
        <v>5</v>
      </c>
      <c r="Q31" s="1">
        <v>4</v>
      </c>
      <c r="R31" s="1">
        <v>4</v>
      </c>
      <c r="S31" s="1">
        <v>5</v>
      </c>
      <c r="T31" s="1">
        <v>4</v>
      </c>
      <c r="U31" s="1">
        <v>3</v>
      </c>
      <c r="V31" s="1">
        <v>4</v>
      </c>
      <c r="W31" s="1">
        <v>4</v>
      </c>
      <c r="X31" s="1">
        <v>4</v>
      </c>
      <c r="Y31" s="1">
        <v>2</v>
      </c>
      <c r="Z31" s="1">
        <v>3</v>
      </c>
      <c r="AA31" s="1">
        <v>3</v>
      </c>
      <c r="AB31" s="1">
        <v>5</v>
      </c>
      <c r="AC31" s="1">
        <v>5</v>
      </c>
      <c r="AD31" s="1">
        <v>2</v>
      </c>
      <c r="AE31" s="1">
        <v>3</v>
      </c>
      <c r="AF31" s="1">
        <v>3</v>
      </c>
      <c r="AG31" s="1">
        <v>1</v>
      </c>
      <c r="AH31" s="1">
        <v>5</v>
      </c>
      <c r="AI31" s="1">
        <v>2</v>
      </c>
      <c r="AJ31" s="1">
        <v>4</v>
      </c>
      <c r="AK31" s="1">
        <v>3</v>
      </c>
      <c r="AL31" s="1">
        <v>2</v>
      </c>
      <c r="AM31" s="1">
        <v>3</v>
      </c>
      <c r="AN31" s="1">
        <v>4</v>
      </c>
      <c r="AO31" s="1" t="s">
        <v>54</v>
      </c>
      <c r="AP31" s="1" t="s">
        <v>55</v>
      </c>
      <c r="AQ31" s="1" t="s">
        <v>54</v>
      </c>
      <c r="AR31" s="1" t="s">
        <v>54</v>
      </c>
      <c r="AS31" s="1" t="s">
        <v>54</v>
      </c>
      <c r="AT31" s="1" t="s">
        <v>54</v>
      </c>
      <c r="AU31" s="1" t="s">
        <v>54</v>
      </c>
      <c r="AV31" s="1" t="s">
        <v>55</v>
      </c>
      <c r="AW31" s="1" t="s">
        <v>59</v>
      </c>
      <c r="AX31" s="1" t="s">
        <v>54</v>
      </c>
      <c r="AY31" s="1" t="s">
        <v>55</v>
      </c>
      <c r="AZ31" s="1" t="s">
        <v>55</v>
      </c>
      <c r="BA31" s="1" t="s">
        <v>147</v>
      </c>
      <c r="BB31" s="1"/>
      <c r="BC31" s="1"/>
      <c r="BD31" s="7">
        <f t="shared" si="8"/>
        <v>4.5</v>
      </c>
      <c r="BE31" s="7" t="str">
        <f t="shared" si="6"/>
        <v>Very Satisfied</v>
      </c>
      <c r="BF31" s="2">
        <f t="shared" si="0"/>
        <v>3.3333333333333335</v>
      </c>
      <c r="BG31" s="2" t="str">
        <f t="shared" si="9"/>
        <v>Neutral</v>
      </c>
      <c r="BH31" s="2">
        <f t="shared" si="1"/>
        <v>3.6</v>
      </c>
      <c r="BI31" s="2" t="str">
        <f t="shared" si="2"/>
        <v>Satisfied</v>
      </c>
      <c r="BJ31" s="2">
        <f t="shared" si="3"/>
        <v>3</v>
      </c>
      <c r="BK31" s="2" t="str">
        <f t="shared" si="7"/>
        <v>Neutral</v>
      </c>
      <c r="BL31" s="2">
        <f t="shared" si="4"/>
        <v>3</v>
      </c>
      <c r="BM31" s="2" t="str">
        <f t="shared" si="5"/>
        <v>Neutral</v>
      </c>
    </row>
    <row r="32" spans="1:65" ht="27" customHeight="1" x14ac:dyDescent="0.3">
      <c r="A32" s="1" t="s">
        <v>42</v>
      </c>
      <c r="B32" s="1" t="s">
        <v>128</v>
      </c>
      <c r="C32" s="1" t="s">
        <v>44</v>
      </c>
      <c r="D32" s="1">
        <v>22</v>
      </c>
      <c r="E32" s="1" t="s">
        <v>45</v>
      </c>
      <c r="F32" s="1" t="s">
        <v>112</v>
      </c>
      <c r="G32" s="1" t="s">
        <v>47</v>
      </c>
      <c r="H32" s="1" t="s">
        <v>48</v>
      </c>
      <c r="I32" s="1" t="s">
        <v>49</v>
      </c>
      <c r="J32" s="1" t="s">
        <v>111</v>
      </c>
      <c r="K32" s="1">
        <v>4</v>
      </c>
      <c r="L32" s="1" t="s">
        <v>65</v>
      </c>
      <c r="M32" s="1" t="s">
        <v>52</v>
      </c>
      <c r="N32" s="1" t="s">
        <v>53</v>
      </c>
      <c r="O32" s="1">
        <v>4</v>
      </c>
      <c r="P32" s="1">
        <v>1</v>
      </c>
      <c r="Q32" s="1">
        <v>2</v>
      </c>
      <c r="R32" s="1">
        <v>1</v>
      </c>
      <c r="S32" s="1">
        <v>2</v>
      </c>
      <c r="T32" s="1">
        <v>4</v>
      </c>
      <c r="U32" s="1">
        <v>3</v>
      </c>
      <c r="V32" s="1">
        <v>3</v>
      </c>
      <c r="W32" s="1">
        <v>4</v>
      </c>
      <c r="X32" s="1">
        <v>3</v>
      </c>
      <c r="Y32" s="1">
        <v>2</v>
      </c>
      <c r="Z32" s="1">
        <v>4</v>
      </c>
      <c r="AA32" s="1">
        <v>4</v>
      </c>
      <c r="AB32" s="1">
        <v>2</v>
      </c>
      <c r="AC32" s="1">
        <v>1</v>
      </c>
      <c r="AD32" s="1">
        <v>2</v>
      </c>
      <c r="AE32" s="1">
        <v>3</v>
      </c>
      <c r="AF32" s="1">
        <v>1</v>
      </c>
      <c r="AG32" s="1">
        <v>2</v>
      </c>
      <c r="AH32" s="1">
        <v>1</v>
      </c>
      <c r="AI32" s="1">
        <v>2</v>
      </c>
      <c r="AJ32" s="1">
        <v>1</v>
      </c>
      <c r="AK32" s="1">
        <v>2</v>
      </c>
      <c r="AL32" s="1">
        <v>1</v>
      </c>
      <c r="AM32" s="1">
        <v>3</v>
      </c>
      <c r="AN32" s="1">
        <v>1</v>
      </c>
      <c r="AO32" s="1" t="s">
        <v>54</v>
      </c>
      <c r="AP32" s="1" t="s">
        <v>55</v>
      </c>
      <c r="AQ32" s="1" t="s">
        <v>54</v>
      </c>
      <c r="AR32" s="1" t="s">
        <v>54</v>
      </c>
      <c r="AS32" s="1" t="s">
        <v>54</v>
      </c>
      <c r="AT32" s="1" t="s">
        <v>55</v>
      </c>
      <c r="AU32" s="1" t="s">
        <v>59</v>
      </c>
      <c r="AV32" s="1" t="s">
        <v>55</v>
      </c>
      <c r="AW32" s="1" t="s">
        <v>55</v>
      </c>
      <c r="AX32" s="1" t="s">
        <v>54</v>
      </c>
      <c r="AY32" s="1" t="s">
        <v>55</v>
      </c>
      <c r="AZ32" s="1" t="s">
        <v>59</v>
      </c>
      <c r="BA32" s="1" t="s">
        <v>148</v>
      </c>
      <c r="BB32" s="1" t="s">
        <v>149</v>
      </c>
      <c r="BC32" s="1"/>
      <c r="BD32" s="7">
        <f t="shared" si="8"/>
        <v>2.3333333333333335</v>
      </c>
      <c r="BE32" s="7" t="str">
        <f t="shared" si="6"/>
        <v>Dissatisfied</v>
      </c>
      <c r="BF32" s="2">
        <f t="shared" si="0"/>
        <v>3.1666666666666665</v>
      </c>
      <c r="BG32" s="2" t="str">
        <f t="shared" si="9"/>
        <v>Neutral</v>
      </c>
      <c r="BH32" s="2">
        <f t="shared" si="1"/>
        <v>2.4</v>
      </c>
      <c r="BI32" s="2" t="str">
        <f t="shared" si="2"/>
        <v>Dissatisfied</v>
      </c>
      <c r="BJ32" s="2">
        <f t="shared" si="3"/>
        <v>1.4</v>
      </c>
      <c r="BK32" s="2" t="str">
        <f t="shared" si="7"/>
        <v>Very Dissatisfied</v>
      </c>
      <c r="BL32" s="2">
        <f t="shared" si="4"/>
        <v>1.75</v>
      </c>
      <c r="BM32" s="2" t="str">
        <f t="shared" si="5"/>
        <v>Very Dissatisfied</v>
      </c>
    </row>
    <row r="33" spans="1:65" ht="27" customHeight="1" x14ac:dyDescent="0.3">
      <c r="A33" s="1" t="s">
        <v>42</v>
      </c>
      <c r="B33" s="1" t="s">
        <v>125</v>
      </c>
      <c r="C33" s="1" t="s">
        <v>44</v>
      </c>
      <c r="D33" s="1">
        <v>33</v>
      </c>
      <c r="E33" s="1" t="s">
        <v>57</v>
      </c>
      <c r="F33" s="1" t="s">
        <v>46</v>
      </c>
      <c r="G33" s="1" t="s">
        <v>47</v>
      </c>
      <c r="H33" s="1" t="s">
        <v>48</v>
      </c>
      <c r="I33" s="1" t="s">
        <v>99</v>
      </c>
      <c r="J33" s="1" t="s">
        <v>111</v>
      </c>
      <c r="K33" s="1">
        <v>2</v>
      </c>
      <c r="L33" s="1" t="s">
        <v>87</v>
      </c>
      <c r="M33" s="1" t="s">
        <v>150</v>
      </c>
      <c r="N33" s="1" t="s">
        <v>151</v>
      </c>
      <c r="O33" s="1">
        <v>5</v>
      </c>
      <c r="P33" s="1">
        <v>1</v>
      </c>
      <c r="Q33" s="1">
        <v>2</v>
      </c>
      <c r="R33" s="1">
        <v>1</v>
      </c>
      <c r="S33" s="1">
        <v>2</v>
      </c>
      <c r="T33" s="1">
        <v>4</v>
      </c>
      <c r="U33" s="1">
        <v>2</v>
      </c>
      <c r="V33" s="1">
        <v>2</v>
      </c>
      <c r="W33" s="1">
        <v>3</v>
      </c>
      <c r="X33" s="1">
        <v>4</v>
      </c>
      <c r="Y33" s="1">
        <v>3</v>
      </c>
      <c r="Z33" s="1">
        <v>2</v>
      </c>
      <c r="AA33" s="1">
        <v>1</v>
      </c>
      <c r="AB33" s="1">
        <v>5</v>
      </c>
      <c r="AC33" s="1">
        <v>2</v>
      </c>
      <c r="AD33" s="1">
        <v>2</v>
      </c>
      <c r="AE33" s="1">
        <v>4</v>
      </c>
      <c r="AF33" s="1">
        <v>2</v>
      </c>
      <c r="AG33" s="1">
        <v>1</v>
      </c>
      <c r="AH33" s="1">
        <v>1</v>
      </c>
      <c r="AI33" s="1">
        <v>3</v>
      </c>
      <c r="AJ33" s="1">
        <v>3</v>
      </c>
      <c r="AK33" s="1">
        <v>3</v>
      </c>
      <c r="AL33" s="1">
        <v>2</v>
      </c>
      <c r="AM33" s="1">
        <v>2</v>
      </c>
      <c r="AN33" s="1">
        <v>2</v>
      </c>
      <c r="AO33" s="1" t="s">
        <v>54</v>
      </c>
      <c r="AP33" s="1" t="s">
        <v>55</v>
      </c>
      <c r="AQ33" s="1" t="s">
        <v>54</v>
      </c>
      <c r="AR33" s="1" t="s">
        <v>54</v>
      </c>
      <c r="AS33" s="1" t="s">
        <v>54</v>
      </c>
      <c r="AT33" s="1" t="s">
        <v>59</v>
      </c>
      <c r="AU33" s="1" t="s">
        <v>59</v>
      </c>
      <c r="AV33" s="1" t="s">
        <v>54</v>
      </c>
      <c r="AW33" s="1" t="s">
        <v>54</v>
      </c>
      <c r="AX33" s="1" t="s">
        <v>55</v>
      </c>
      <c r="AY33" s="1" t="s">
        <v>59</v>
      </c>
      <c r="AZ33" s="1" t="s">
        <v>59</v>
      </c>
      <c r="BA33" s="1" t="s">
        <v>152</v>
      </c>
      <c r="BB33" s="1" t="s">
        <v>153</v>
      </c>
      <c r="BC33" s="1" t="s">
        <v>154</v>
      </c>
      <c r="BD33" s="7">
        <f t="shared" si="8"/>
        <v>2.5</v>
      </c>
      <c r="BE33" s="7" t="str">
        <f t="shared" si="6"/>
        <v>Dissatisfied</v>
      </c>
      <c r="BF33" s="2">
        <f t="shared" si="0"/>
        <v>2.6666666666666665</v>
      </c>
      <c r="BG33" s="2" t="str">
        <f t="shared" si="9"/>
        <v>Neutral</v>
      </c>
      <c r="BH33" s="2">
        <f t="shared" si="1"/>
        <v>2.8</v>
      </c>
      <c r="BI33" s="2" t="str">
        <f t="shared" si="2"/>
        <v>Neutral</v>
      </c>
      <c r="BJ33" s="2">
        <f t="shared" si="3"/>
        <v>2</v>
      </c>
      <c r="BK33" s="2" t="str">
        <f t="shared" si="7"/>
        <v>Dissatisfied</v>
      </c>
      <c r="BL33" s="2">
        <f t="shared" si="4"/>
        <v>2.25</v>
      </c>
      <c r="BM33" s="2" t="str">
        <f t="shared" si="5"/>
        <v>Dissatisfied</v>
      </c>
    </row>
    <row r="34" spans="1:65" ht="27" customHeight="1" x14ac:dyDescent="0.3">
      <c r="A34" s="1" t="s">
        <v>42</v>
      </c>
      <c r="B34" s="1" t="s">
        <v>155</v>
      </c>
      <c r="C34" s="1" t="s">
        <v>44</v>
      </c>
      <c r="D34" s="1">
        <v>25</v>
      </c>
      <c r="E34" s="1" t="s">
        <v>57</v>
      </c>
      <c r="F34" s="1" t="s">
        <v>46</v>
      </c>
      <c r="G34" s="1" t="s">
        <v>47</v>
      </c>
      <c r="H34" s="1" t="s">
        <v>48</v>
      </c>
      <c r="I34" s="1" t="s">
        <v>49</v>
      </c>
      <c r="J34" s="1" t="s">
        <v>64</v>
      </c>
      <c r="K34" s="1">
        <v>4</v>
      </c>
      <c r="L34" s="1" t="s">
        <v>87</v>
      </c>
      <c r="M34" s="1" t="s">
        <v>52</v>
      </c>
      <c r="N34" s="1" t="s">
        <v>75</v>
      </c>
      <c r="O34" s="1">
        <v>4</v>
      </c>
      <c r="P34" s="1">
        <v>5</v>
      </c>
      <c r="Q34" s="1">
        <v>2</v>
      </c>
      <c r="R34" s="1">
        <v>4</v>
      </c>
      <c r="S34" s="1">
        <v>5</v>
      </c>
      <c r="T34" s="1">
        <v>5</v>
      </c>
      <c r="U34" s="1">
        <v>2</v>
      </c>
      <c r="V34" s="1">
        <v>3</v>
      </c>
      <c r="W34" s="1">
        <v>4</v>
      </c>
      <c r="X34" s="1">
        <v>2</v>
      </c>
      <c r="Y34" s="1">
        <v>3</v>
      </c>
      <c r="Z34" s="1">
        <v>2</v>
      </c>
      <c r="AA34" s="1">
        <v>3</v>
      </c>
      <c r="AB34" s="1">
        <v>4</v>
      </c>
      <c r="AC34" s="1">
        <v>2</v>
      </c>
      <c r="AD34" s="1">
        <v>3</v>
      </c>
      <c r="AE34" s="1">
        <v>3</v>
      </c>
      <c r="AF34" s="1">
        <v>2</v>
      </c>
      <c r="AG34" s="1">
        <v>2</v>
      </c>
      <c r="AH34" s="1">
        <v>2</v>
      </c>
      <c r="AI34" s="1">
        <v>1</v>
      </c>
      <c r="AJ34" s="1">
        <v>2</v>
      </c>
      <c r="AK34" s="1">
        <v>3</v>
      </c>
      <c r="AL34" s="1">
        <v>2</v>
      </c>
      <c r="AM34" s="1">
        <v>1</v>
      </c>
      <c r="AN34" s="1">
        <v>1</v>
      </c>
      <c r="AO34" s="1" t="s">
        <v>54</v>
      </c>
      <c r="AP34" s="1" t="s">
        <v>54</v>
      </c>
      <c r="AQ34" s="1" t="s">
        <v>54</v>
      </c>
      <c r="AR34" s="1" t="s">
        <v>54</v>
      </c>
      <c r="AS34" s="1" t="s">
        <v>54</v>
      </c>
      <c r="AT34" s="1" t="s">
        <v>54</v>
      </c>
      <c r="AU34" s="1" t="s">
        <v>55</v>
      </c>
      <c r="AV34" s="1" t="s">
        <v>54</v>
      </c>
      <c r="AW34" s="1" t="s">
        <v>55</v>
      </c>
      <c r="AX34" s="1" t="s">
        <v>54</v>
      </c>
      <c r="AY34" s="1" t="s">
        <v>55</v>
      </c>
      <c r="AZ34" s="1" t="s">
        <v>55</v>
      </c>
      <c r="BA34" s="1"/>
      <c r="BB34" s="1"/>
      <c r="BC34" s="1"/>
      <c r="BD34" s="7">
        <f t="shared" si="8"/>
        <v>4.166666666666667</v>
      </c>
      <c r="BE34" s="7" t="str">
        <f t="shared" si="6"/>
        <v>Satisfied</v>
      </c>
      <c r="BF34" s="2">
        <f t="shared" si="0"/>
        <v>2.6666666666666665</v>
      </c>
      <c r="BG34" s="2" t="str">
        <f t="shared" si="9"/>
        <v>Neutral</v>
      </c>
      <c r="BH34" s="2">
        <f t="shared" si="1"/>
        <v>3</v>
      </c>
      <c r="BI34" s="2" t="str">
        <f t="shared" si="2"/>
        <v>Neutral</v>
      </c>
      <c r="BJ34" s="2">
        <f t="shared" si="3"/>
        <v>1.8</v>
      </c>
      <c r="BK34" s="2" t="str">
        <f t="shared" si="7"/>
        <v>Dissatisfied</v>
      </c>
      <c r="BL34" s="2">
        <f t="shared" si="4"/>
        <v>1.75</v>
      </c>
      <c r="BM34" s="2" t="str">
        <f t="shared" si="5"/>
        <v>Very Dissatisfied</v>
      </c>
    </row>
    <row r="35" spans="1:65" ht="27" customHeight="1" x14ac:dyDescent="0.3">
      <c r="A35" s="1" t="s">
        <v>42</v>
      </c>
      <c r="B35" s="1" t="s">
        <v>156</v>
      </c>
      <c r="C35" s="1" t="s">
        <v>44</v>
      </c>
      <c r="D35" s="1">
        <v>28</v>
      </c>
      <c r="E35" s="1" t="s">
        <v>45</v>
      </c>
      <c r="F35" s="1" t="s">
        <v>46</v>
      </c>
      <c r="G35" s="1" t="s">
        <v>47</v>
      </c>
      <c r="H35" s="1" t="s">
        <v>97</v>
      </c>
      <c r="I35" s="1" t="s">
        <v>126</v>
      </c>
      <c r="J35" s="1" t="s">
        <v>111</v>
      </c>
      <c r="K35" s="1">
        <v>6</v>
      </c>
      <c r="L35" s="1" t="s">
        <v>83</v>
      </c>
      <c r="M35" s="1" t="s">
        <v>52</v>
      </c>
      <c r="N35" s="1" t="s">
        <v>157</v>
      </c>
      <c r="O35" s="1">
        <v>4</v>
      </c>
      <c r="P35" s="1">
        <v>4</v>
      </c>
      <c r="Q35" s="1">
        <v>3</v>
      </c>
      <c r="R35" s="1">
        <v>3</v>
      </c>
      <c r="S35" s="1">
        <v>4</v>
      </c>
      <c r="T35" s="1">
        <v>4</v>
      </c>
      <c r="U35" s="1">
        <v>4</v>
      </c>
      <c r="V35" s="1">
        <v>3</v>
      </c>
      <c r="W35" s="1">
        <v>4</v>
      </c>
      <c r="X35" s="1">
        <v>4</v>
      </c>
      <c r="Y35" s="1">
        <v>4</v>
      </c>
      <c r="Z35" s="1">
        <v>3</v>
      </c>
      <c r="AA35" s="1">
        <v>3</v>
      </c>
      <c r="AB35" s="1">
        <v>4</v>
      </c>
      <c r="AC35" s="1">
        <v>4</v>
      </c>
      <c r="AD35" s="1">
        <v>3</v>
      </c>
      <c r="AE35" s="1">
        <v>3</v>
      </c>
      <c r="AF35" s="1">
        <v>2</v>
      </c>
      <c r="AG35" s="1">
        <v>3</v>
      </c>
      <c r="AH35" s="1">
        <v>3</v>
      </c>
      <c r="AI35" s="1">
        <v>3</v>
      </c>
      <c r="AJ35" s="1">
        <v>2</v>
      </c>
      <c r="AK35" s="1">
        <v>3</v>
      </c>
      <c r="AL35" s="1">
        <v>3</v>
      </c>
      <c r="AM35" s="1">
        <v>3</v>
      </c>
      <c r="AN35" s="1">
        <v>3</v>
      </c>
      <c r="AO35" s="1" t="s">
        <v>59</v>
      </c>
      <c r="AP35" s="1" t="s">
        <v>55</v>
      </c>
      <c r="AQ35" s="1" t="s">
        <v>55</v>
      </c>
      <c r="AR35" s="1" t="s">
        <v>55</v>
      </c>
      <c r="AS35" s="1" t="s">
        <v>55</v>
      </c>
      <c r="AT35" s="1" t="s">
        <v>55</v>
      </c>
      <c r="AU35" s="1" t="s">
        <v>55</v>
      </c>
      <c r="AV35" s="1" t="s">
        <v>55</v>
      </c>
      <c r="AW35" s="1" t="s">
        <v>55</v>
      </c>
      <c r="AX35" s="1" t="s">
        <v>54</v>
      </c>
      <c r="AY35" s="1" t="s">
        <v>55</v>
      </c>
      <c r="AZ35" s="1" t="s">
        <v>55</v>
      </c>
      <c r="BA35" s="1" t="s">
        <v>158</v>
      </c>
      <c r="BB35" s="1" t="s">
        <v>159</v>
      </c>
      <c r="BC35" s="1" t="s">
        <v>160</v>
      </c>
      <c r="BD35" s="7">
        <f t="shared" si="8"/>
        <v>3.6666666666666665</v>
      </c>
      <c r="BE35" s="7" t="str">
        <f t="shared" si="6"/>
        <v>Satisfied</v>
      </c>
      <c r="BF35" s="2">
        <f t="shared" si="0"/>
        <v>3.6666666666666665</v>
      </c>
      <c r="BG35" s="2" t="str">
        <f t="shared" si="9"/>
        <v>Satisfied</v>
      </c>
      <c r="BH35" s="2">
        <f t="shared" si="1"/>
        <v>3.4</v>
      </c>
      <c r="BI35" s="2" t="str">
        <f t="shared" si="2"/>
        <v>Satisfied</v>
      </c>
      <c r="BJ35" s="2">
        <f t="shared" si="3"/>
        <v>2.6</v>
      </c>
      <c r="BK35" s="2" t="str">
        <f t="shared" si="7"/>
        <v>Neutral</v>
      </c>
      <c r="BL35" s="2">
        <f t="shared" si="4"/>
        <v>3</v>
      </c>
      <c r="BM35" s="2" t="str">
        <f t="shared" si="5"/>
        <v>Neutral</v>
      </c>
    </row>
    <row r="36" spans="1:65" ht="27" customHeight="1" x14ac:dyDescent="0.3">
      <c r="A36" s="1" t="s">
        <v>42</v>
      </c>
      <c r="B36" s="1" t="s">
        <v>161</v>
      </c>
      <c r="C36" s="1" t="s">
        <v>44</v>
      </c>
      <c r="D36" s="1">
        <v>31</v>
      </c>
      <c r="E36" s="1" t="s">
        <v>45</v>
      </c>
      <c r="F36" s="1" t="s">
        <v>46</v>
      </c>
      <c r="G36" s="1" t="s">
        <v>47</v>
      </c>
      <c r="H36" s="1" t="s">
        <v>97</v>
      </c>
      <c r="I36" s="1" t="s">
        <v>162</v>
      </c>
      <c r="J36" s="1" t="s">
        <v>111</v>
      </c>
      <c r="K36" s="1">
        <v>4</v>
      </c>
      <c r="L36" s="1" t="s">
        <v>87</v>
      </c>
      <c r="M36" s="1" t="s">
        <v>52</v>
      </c>
      <c r="N36" s="1" t="s">
        <v>163</v>
      </c>
      <c r="O36" s="1">
        <v>5</v>
      </c>
      <c r="P36" s="1">
        <v>2</v>
      </c>
      <c r="Q36" s="1">
        <v>3</v>
      </c>
      <c r="R36" s="1">
        <v>1</v>
      </c>
      <c r="S36" s="1">
        <v>3</v>
      </c>
      <c r="T36" s="1">
        <v>5</v>
      </c>
      <c r="U36" s="1">
        <v>2</v>
      </c>
      <c r="V36" s="1">
        <v>4</v>
      </c>
      <c r="W36" s="1">
        <v>4</v>
      </c>
      <c r="X36" s="1">
        <v>3</v>
      </c>
      <c r="Y36" s="1">
        <v>3</v>
      </c>
      <c r="Z36" s="1">
        <v>2</v>
      </c>
      <c r="AA36" s="1">
        <v>4</v>
      </c>
      <c r="AB36" s="1">
        <v>2</v>
      </c>
      <c r="AC36" s="1">
        <v>4</v>
      </c>
      <c r="AD36" s="1">
        <v>3</v>
      </c>
      <c r="AE36" s="1">
        <v>2</v>
      </c>
      <c r="AF36" s="1">
        <v>2</v>
      </c>
      <c r="AG36" s="1">
        <v>4</v>
      </c>
      <c r="AH36" s="1">
        <v>5</v>
      </c>
      <c r="AI36" s="1">
        <v>2</v>
      </c>
      <c r="AJ36" s="1">
        <v>5</v>
      </c>
      <c r="AK36" s="1">
        <v>5</v>
      </c>
      <c r="AL36" s="1">
        <v>4</v>
      </c>
      <c r="AM36" s="1">
        <v>5</v>
      </c>
      <c r="AN36" s="1">
        <v>5</v>
      </c>
      <c r="AO36" s="1" t="s">
        <v>59</v>
      </c>
      <c r="AP36" s="1" t="s">
        <v>55</v>
      </c>
      <c r="AQ36" s="1" t="s">
        <v>54</v>
      </c>
      <c r="AR36" s="1" t="s">
        <v>54</v>
      </c>
      <c r="AS36" s="1" t="s">
        <v>54</v>
      </c>
      <c r="AT36" s="1" t="s">
        <v>59</v>
      </c>
      <c r="AU36" s="1" t="s">
        <v>59</v>
      </c>
      <c r="AV36" s="1" t="s">
        <v>55</v>
      </c>
      <c r="AW36" s="1" t="s">
        <v>55</v>
      </c>
      <c r="AX36" s="1" t="s">
        <v>54</v>
      </c>
      <c r="AY36" s="1" t="s">
        <v>55</v>
      </c>
      <c r="AZ36" s="1" t="s">
        <v>59</v>
      </c>
      <c r="BA36" s="1" t="s">
        <v>164</v>
      </c>
      <c r="BB36" s="1" t="s">
        <v>165</v>
      </c>
      <c r="BC36" s="1" t="s">
        <v>166</v>
      </c>
      <c r="BD36" s="7">
        <f t="shared" si="8"/>
        <v>3.1666666666666665</v>
      </c>
      <c r="BE36" s="7" t="str">
        <f t="shared" si="6"/>
        <v>Neutral</v>
      </c>
      <c r="BF36" s="2">
        <f t="shared" si="0"/>
        <v>3</v>
      </c>
      <c r="BG36" s="2" t="str">
        <f t="shared" si="9"/>
        <v>Neutral</v>
      </c>
      <c r="BH36" s="2">
        <f t="shared" si="1"/>
        <v>3</v>
      </c>
      <c r="BI36" s="2" t="str">
        <f t="shared" si="2"/>
        <v>Neutral</v>
      </c>
      <c r="BJ36" s="2">
        <f t="shared" si="3"/>
        <v>3.6</v>
      </c>
      <c r="BK36" s="2" t="str">
        <f t="shared" si="7"/>
        <v>Satisfied</v>
      </c>
      <c r="BL36" s="2">
        <f t="shared" si="4"/>
        <v>4.75</v>
      </c>
      <c r="BM36" s="2" t="str">
        <f t="shared" si="5"/>
        <v>Very Satisfied</v>
      </c>
    </row>
    <row r="37" spans="1:65" ht="27" customHeight="1" x14ac:dyDescent="0.3">
      <c r="A37" s="1" t="s">
        <v>42</v>
      </c>
      <c r="B37" s="1" t="s">
        <v>167</v>
      </c>
      <c r="C37" s="1" t="s">
        <v>44</v>
      </c>
      <c r="D37" s="1">
        <v>24</v>
      </c>
      <c r="E37" s="1" t="s">
        <v>45</v>
      </c>
      <c r="F37" s="1" t="s">
        <v>46</v>
      </c>
      <c r="G37" s="1" t="s">
        <v>47</v>
      </c>
      <c r="H37" s="1" t="s">
        <v>48</v>
      </c>
      <c r="I37" s="1" t="s">
        <v>49</v>
      </c>
      <c r="J37" s="1" t="s">
        <v>64</v>
      </c>
      <c r="K37" s="1">
        <v>4</v>
      </c>
      <c r="L37" s="1" t="s">
        <v>65</v>
      </c>
      <c r="M37" s="1" t="s">
        <v>52</v>
      </c>
      <c r="N37" s="1" t="s">
        <v>69</v>
      </c>
      <c r="O37" s="1">
        <v>5</v>
      </c>
      <c r="P37" s="1">
        <v>4</v>
      </c>
      <c r="Q37" s="1">
        <v>2</v>
      </c>
      <c r="R37" s="1">
        <v>4</v>
      </c>
      <c r="S37" s="1">
        <v>4</v>
      </c>
      <c r="T37" s="1">
        <v>5</v>
      </c>
      <c r="U37" s="1">
        <v>2</v>
      </c>
      <c r="V37" s="1">
        <v>4</v>
      </c>
      <c r="W37" s="1">
        <v>3</v>
      </c>
      <c r="X37" s="1">
        <v>4</v>
      </c>
      <c r="Y37" s="1">
        <v>4</v>
      </c>
      <c r="Z37" s="1">
        <v>3</v>
      </c>
      <c r="AA37" s="1">
        <v>4</v>
      </c>
      <c r="AB37" s="1">
        <v>3</v>
      </c>
      <c r="AC37" s="1">
        <v>3</v>
      </c>
      <c r="AD37" s="1">
        <v>4</v>
      </c>
      <c r="AE37" s="1">
        <v>3</v>
      </c>
      <c r="AF37" s="1">
        <v>3</v>
      </c>
      <c r="AG37" s="1">
        <v>3</v>
      </c>
      <c r="AH37" s="1">
        <v>5</v>
      </c>
      <c r="AI37" s="1">
        <v>3</v>
      </c>
      <c r="AJ37" s="1">
        <v>4</v>
      </c>
      <c r="AK37" s="1">
        <v>3</v>
      </c>
      <c r="AL37" s="1">
        <v>3</v>
      </c>
      <c r="AM37" s="1">
        <v>3</v>
      </c>
      <c r="AN37" s="1">
        <v>4</v>
      </c>
      <c r="AO37" s="1" t="s">
        <v>55</v>
      </c>
      <c r="AP37" s="1" t="s">
        <v>55</v>
      </c>
      <c r="AQ37" s="1" t="s">
        <v>54</v>
      </c>
      <c r="AR37" s="1" t="s">
        <v>54</v>
      </c>
      <c r="AS37" s="1" t="s">
        <v>54</v>
      </c>
      <c r="AT37" s="1" t="s">
        <v>54</v>
      </c>
      <c r="AU37" s="1" t="s">
        <v>54</v>
      </c>
      <c r="AV37" s="1" t="s">
        <v>54</v>
      </c>
      <c r="AW37" s="1" t="s">
        <v>55</v>
      </c>
      <c r="AX37" s="1" t="s">
        <v>54</v>
      </c>
      <c r="AY37" s="1" t="s">
        <v>55</v>
      </c>
      <c r="AZ37" s="1" t="s">
        <v>54</v>
      </c>
      <c r="BA37" s="1" t="s">
        <v>168</v>
      </c>
      <c r="BB37" s="1" t="s">
        <v>169</v>
      </c>
      <c r="BC37" s="1" t="s">
        <v>169</v>
      </c>
      <c r="BD37" s="7">
        <f t="shared" si="8"/>
        <v>4</v>
      </c>
      <c r="BE37" s="7" t="str">
        <f t="shared" si="6"/>
        <v>Satisfied</v>
      </c>
      <c r="BF37" s="2">
        <f t="shared" si="0"/>
        <v>3.3333333333333335</v>
      </c>
      <c r="BG37" s="2" t="str">
        <f t="shared" si="9"/>
        <v>Neutral</v>
      </c>
      <c r="BH37" s="2">
        <f t="shared" si="1"/>
        <v>3.4</v>
      </c>
      <c r="BI37" s="2" t="str">
        <f t="shared" si="2"/>
        <v>Satisfied</v>
      </c>
      <c r="BJ37" s="2">
        <f t="shared" si="3"/>
        <v>3.6</v>
      </c>
      <c r="BK37" s="2" t="str">
        <f t="shared" si="7"/>
        <v>Satisfied</v>
      </c>
      <c r="BL37" s="2">
        <f t="shared" si="4"/>
        <v>3.25</v>
      </c>
      <c r="BM37" s="2" t="str">
        <f t="shared" si="5"/>
        <v>Neutral</v>
      </c>
    </row>
    <row r="38" spans="1:65" ht="27" customHeight="1" x14ac:dyDescent="0.3">
      <c r="A38" s="1" t="s">
        <v>42</v>
      </c>
      <c r="B38" s="1" t="s">
        <v>123</v>
      </c>
      <c r="C38" s="1" t="s">
        <v>44</v>
      </c>
      <c r="D38" s="1">
        <v>40</v>
      </c>
      <c r="E38" s="1" t="s">
        <v>57</v>
      </c>
      <c r="F38" s="1" t="s">
        <v>46</v>
      </c>
      <c r="G38" s="1" t="s">
        <v>47</v>
      </c>
      <c r="H38" s="1" t="s">
        <v>48</v>
      </c>
      <c r="I38" s="1" t="s">
        <v>170</v>
      </c>
      <c r="J38" s="1" t="s">
        <v>111</v>
      </c>
      <c r="K38" s="1">
        <v>5</v>
      </c>
      <c r="L38" s="1" t="s">
        <v>87</v>
      </c>
      <c r="M38" s="1" t="s">
        <v>52</v>
      </c>
      <c r="N38" s="1" t="s">
        <v>79</v>
      </c>
      <c r="O38" s="1">
        <v>1</v>
      </c>
      <c r="P38" s="1">
        <v>3</v>
      </c>
      <c r="Q38" s="1">
        <v>3</v>
      </c>
      <c r="R38" s="1">
        <v>3</v>
      </c>
      <c r="S38" s="1">
        <v>4</v>
      </c>
      <c r="T38" s="1">
        <v>5</v>
      </c>
      <c r="U38" s="1">
        <v>5</v>
      </c>
      <c r="V38" s="1">
        <v>4</v>
      </c>
      <c r="W38" s="1">
        <v>5</v>
      </c>
      <c r="X38" s="1">
        <v>5</v>
      </c>
      <c r="Y38" s="1">
        <v>4</v>
      </c>
      <c r="Z38" s="1">
        <v>2</v>
      </c>
      <c r="AA38" s="1">
        <v>3</v>
      </c>
      <c r="AB38" s="1">
        <v>5</v>
      </c>
      <c r="AC38" s="1">
        <v>2</v>
      </c>
      <c r="AD38" s="1">
        <v>3</v>
      </c>
      <c r="AE38" s="1">
        <v>4</v>
      </c>
      <c r="AF38" s="1">
        <v>2</v>
      </c>
      <c r="AG38" s="1">
        <v>3</v>
      </c>
      <c r="AH38" s="1">
        <v>5</v>
      </c>
      <c r="AI38" s="1">
        <v>3</v>
      </c>
      <c r="AJ38" s="1">
        <v>2</v>
      </c>
      <c r="AK38" s="1">
        <v>4</v>
      </c>
      <c r="AL38" s="1">
        <v>4</v>
      </c>
      <c r="AM38" s="1">
        <v>3</v>
      </c>
      <c r="AN38" s="1">
        <v>3</v>
      </c>
      <c r="AO38" s="1" t="s">
        <v>59</v>
      </c>
      <c r="AP38" s="1" t="s">
        <v>54</v>
      </c>
      <c r="AQ38" s="1" t="s">
        <v>54</v>
      </c>
      <c r="AR38" s="1" t="s">
        <v>54</v>
      </c>
      <c r="AS38" s="1" t="s">
        <v>59</v>
      </c>
      <c r="AT38" s="1" t="s">
        <v>54</v>
      </c>
      <c r="AU38" s="1" t="s">
        <v>54</v>
      </c>
      <c r="AV38" s="1" t="s">
        <v>55</v>
      </c>
      <c r="AW38" s="1" t="s">
        <v>54</v>
      </c>
      <c r="AX38" s="1" t="s">
        <v>59</v>
      </c>
      <c r="AY38" s="1" t="s">
        <v>55</v>
      </c>
      <c r="AZ38" s="1" t="s">
        <v>55</v>
      </c>
      <c r="BA38" s="1" t="s">
        <v>171</v>
      </c>
      <c r="BB38" s="1" t="s">
        <v>172</v>
      </c>
      <c r="BC38" s="1" t="s">
        <v>173</v>
      </c>
      <c r="BD38" s="7">
        <f t="shared" si="8"/>
        <v>3.1666666666666665</v>
      </c>
      <c r="BE38" s="7" t="str">
        <f t="shared" si="6"/>
        <v>Neutral</v>
      </c>
      <c r="BF38" s="2">
        <f t="shared" si="0"/>
        <v>4.166666666666667</v>
      </c>
      <c r="BG38" s="2" t="str">
        <f t="shared" si="9"/>
        <v>Satisfied</v>
      </c>
      <c r="BH38" s="2">
        <f t="shared" si="1"/>
        <v>3.4</v>
      </c>
      <c r="BI38" s="2" t="str">
        <f t="shared" si="2"/>
        <v>Satisfied</v>
      </c>
      <c r="BJ38" s="2">
        <f t="shared" si="3"/>
        <v>3</v>
      </c>
      <c r="BK38" s="2" t="str">
        <f t="shared" si="7"/>
        <v>Neutral</v>
      </c>
      <c r="BL38" s="2">
        <f t="shared" si="4"/>
        <v>3.5</v>
      </c>
      <c r="BM38" s="2" t="str">
        <f t="shared" si="5"/>
        <v>Satisfied</v>
      </c>
    </row>
    <row r="39" spans="1:65" ht="27" customHeight="1" x14ac:dyDescent="0.3">
      <c r="A39" s="1" t="s">
        <v>42</v>
      </c>
      <c r="B39" s="1" t="s">
        <v>550</v>
      </c>
      <c r="C39" s="1" t="s">
        <v>44</v>
      </c>
      <c r="D39" s="1">
        <v>27</v>
      </c>
      <c r="E39" s="1" t="s">
        <v>57</v>
      </c>
      <c r="F39" s="1" t="s">
        <v>46</v>
      </c>
      <c r="G39" s="1" t="s">
        <v>86</v>
      </c>
      <c r="H39" s="1" t="s">
        <v>106</v>
      </c>
      <c r="I39" s="1" t="s">
        <v>49</v>
      </c>
      <c r="J39" s="1" t="s">
        <v>64</v>
      </c>
      <c r="K39" s="1">
        <v>3</v>
      </c>
      <c r="L39" s="1" t="s">
        <v>65</v>
      </c>
      <c r="M39" s="1" t="s">
        <v>52</v>
      </c>
      <c r="N39" s="1" t="s">
        <v>138</v>
      </c>
      <c r="O39" s="1">
        <v>5</v>
      </c>
      <c r="P39" s="1">
        <v>2</v>
      </c>
      <c r="Q39" s="1">
        <v>2</v>
      </c>
      <c r="R39" s="1">
        <v>3</v>
      </c>
      <c r="S39" s="1">
        <v>2</v>
      </c>
      <c r="T39" s="1">
        <v>5</v>
      </c>
      <c r="U39" s="1">
        <v>2</v>
      </c>
      <c r="V39" s="1">
        <v>2</v>
      </c>
      <c r="W39" s="1">
        <v>3</v>
      </c>
      <c r="X39" s="1">
        <v>4</v>
      </c>
      <c r="Y39" s="1">
        <v>1</v>
      </c>
      <c r="Z39" s="1">
        <v>3</v>
      </c>
      <c r="AA39" s="1">
        <v>2</v>
      </c>
      <c r="AB39" s="1">
        <v>5</v>
      </c>
      <c r="AC39" s="1">
        <v>3</v>
      </c>
      <c r="AD39" s="1">
        <v>2</v>
      </c>
      <c r="AE39" s="1">
        <v>3</v>
      </c>
      <c r="AF39" s="1">
        <v>2</v>
      </c>
      <c r="AG39" s="1">
        <v>2</v>
      </c>
      <c r="AH39" s="1">
        <v>3</v>
      </c>
      <c r="AI39" s="1">
        <v>2</v>
      </c>
      <c r="AJ39" s="1">
        <v>2</v>
      </c>
      <c r="AK39" s="1">
        <v>1</v>
      </c>
      <c r="AL39" s="1">
        <v>4</v>
      </c>
      <c r="AM39" s="1">
        <v>2</v>
      </c>
      <c r="AN39" s="1">
        <v>2</v>
      </c>
      <c r="AO39" s="1" t="s">
        <v>55</v>
      </c>
      <c r="AP39" s="1" t="s">
        <v>54</v>
      </c>
      <c r="AQ39" s="1" t="s">
        <v>54</v>
      </c>
      <c r="AR39" s="1" t="s">
        <v>54</v>
      </c>
      <c r="AS39" s="1" t="s">
        <v>54</v>
      </c>
      <c r="AT39" s="1" t="s">
        <v>55</v>
      </c>
      <c r="AU39" s="1" t="s">
        <v>54</v>
      </c>
      <c r="AV39" s="1" t="s">
        <v>54</v>
      </c>
      <c r="AW39" s="1" t="s">
        <v>54</v>
      </c>
      <c r="AX39" s="1" t="s">
        <v>54</v>
      </c>
      <c r="AY39" s="1" t="s">
        <v>54</v>
      </c>
      <c r="AZ39" s="1" t="s">
        <v>54</v>
      </c>
      <c r="BA39" s="1" t="s">
        <v>174</v>
      </c>
      <c r="BB39" s="1" t="s">
        <v>175</v>
      </c>
      <c r="BC39" s="1" t="s">
        <v>176</v>
      </c>
      <c r="BD39" s="7">
        <f t="shared" si="8"/>
        <v>3.1666666666666665</v>
      </c>
      <c r="BE39" s="7" t="str">
        <f t="shared" si="6"/>
        <v>Neutral</v>
      </c>
      <c r="BF39" s="2">
        <f t="shared" si="0"/>
        <v>2.5</v>
      </c>
      <c r="BG39" s="2" t="str">
        <f t="shared" si="9"/>
        <v>Dissatisfied</v>
      </c>
      <c r="BH39" s="2">
        <f t="shared" si="1"/>
        <v>3</v>
      </c>
      <c r="BI39" s="2" t="str">
        <f t="shared" si="2"/>
        <v>Neutral</v>
      </c>
      <c r="BJ39" s="2">
        <f t="shared" si="3"/>
        <v>2.2000000000000002</v>
      </c>
      <c r="BK39" s="2" t="str">
        <f t="shared" si="7"/>
        <v>Dissatisfied</v>
      </c>
      <c r="BL39" s="2">
        <f t="shared" si="4"/>
        <v>2.25</v>
      </c>
      <c r="BM39" s="2" t="str">
        <f t="shared" si="5"/>
        <v>Dissatisfied</v>
      </c>
    </row>
    <row r="40" spans="1:65" ht="27" customHeight="1" x14ac:dyDescent="0.3">
      <c r="A40" s="1" t="s">
        <v>42</v>
      </c>
      <c r="B40" s="1" t="s">
        <v>177</v>
      </c>
      <c r="C40" s="1" t="s">
        <v>44</v>
      </c>
      <c r="D40" s="1">
        <v>25</v>
      </c>
      <c r="E40" s="1" t="s">
        <v>57</v>
      </c>
      <c r="F40" s="1" t="s">
        <v>178</v>
      </c>
      <c r="G40" s="1" t="s">
        <v>47</v>
      </c>
      <c r="H40" s="1" t="s">
        <v>48</v>
      </c>
      <c r="I40" s="1" t="s">
        <v>126</v>
      </c>
      <c r="J40" s="1" t="s">
        <v>111</v>
      </c>
      <c r="K40" s="1">
        <v>2</v>
      </c>
      <c r="L40" s="1" t="s">
        <v>65</v>
      </c>
      <c r="M40" s="1" t="s">
        <v>150</v>
      </c>
      <c r="N40" s="1" t="s">
        <v>151</v>
      </c>
      <c r="O40" s="1">
        <v>4</v>
      </c>
      <c r="P40" s="1">
        <v>3</v>
      </c>
      <c r="Q40" s="1">
        <v>1</v>
      </c>
      <c r="R40" s="1">
        <v>3</v>
      </c>
      <c r="S40" s="1">
        <v>3</v>
      </c>
      <c r="T40" s="1">
        <v>5</v>
      </c>
      <c r="U40" s="1">
        <v>3</v>
      </c>
      <c r="V40" s="1">
        <v>3</v>
      </c>
      <c r="W40" s="1">
        <v>3</v>
      </c>
      <c r="X40" s="1">
        <v>3</v>
      </c>
      <c r="Y40" s="1">
        <v>2</v>
      </c>
      <c r="Z40" s="1">
        <v>2</v>
      </c>
      <c r="AA40" s="1">
        <v>4</v>
      </c>
      <c r="AB40" s="1">
        <v>5</v>
      </c>
      <c r="AC40" s="1">
        <v>2</v>
      </c>
      <c r="AD40" s="1">
        <v>1</v>
      </c>
      <c r="AE40" s="1">
        <v>3</v>
      </c>
      <c r="AF40" s="1">
        <v>2</v>
      </c>
      <c r="AG40" s="1">
        <v>1</v>
      </c>
      <c r="AH40" s="1">
        <v>2</v>
      </c>
      <c r="AI40" s="1">
        <v>1</v>
      </c>
      <c r="AJ40" s="1">
        <v>1</v>
      </c>
      <c r="AK40" s="1">
        <v>3</v>
      </c>
      <c r="AL40" s="1">
        <v>1</v>
      </c>
      <c r="AM40" s="1">
        <v>1</v>
      </c>
      <c r="AN40" s="1">
        <v>1</v>
      </c>
      <c r="AO40" s="1" t="s">
        <v>55</v>
      </c>
      <c r="AP40" s="1" t="s">
        <v>55</v>
      </c>
      <c r="AQ40" s="1" t="s">
        <v>54</v>
      </c>
      <c r="AR40" s="1" t="s">
        <v>54</v>
      </c>
      <c r="AS40" s="1" t="s">
        <v>55</v>
      </c>
      <c r="AT40" s="1" t="s">
        <v>59</v>
      </c>
      <c r="AU40" s="1" t="s">
        <v>59</v>
      </c>
      <c r="AV40" s="1" t="s">
        <v>54</v>
      </c>
      <c r="AW40" s="1" t="s">
        <v>54</v>
      </c>
      <c r="AX40" s="1" t="s">
        <v>54</v>
      </c>
      <c r="AY40" s="1" t="s">
        <v>55</v>
      </c>
      <c r="AZ40" s="1" t="s">
        <v>59</v>
      </c>
      <c r="BA40" s="1"/>
      <c r="BB40" s="1"/>
      <c r="BC40" s="1"/>
      <c r="BD40" s="7">
        <f t="shared" si="8"/>
        <v>3.1666666666666665</v>
      </c>
      <c r="BE40" s="7" t="str">
        <f t="shared" si="6"/>
        <v>Neutral</v>
      </c>
      <c r="BF40" s="2">
        <f t="shared" si="0"/>
        <v>2.6666666666666665</v>
      </c>
      <c r="BG40" s="2" t="str">
        <f t="shared" si="9"/>
        <v>Neutral</v>
      </c>
      <c r="BH40" s="2">
        <f t="shared" si="1"/>
        <v>3</v>
      </c>
      <c r="BI40" s="2" t="str">
        <f t="shared" si="2"/>
        <v>Neutral</v>
      </c>
      <c r="BJ40" s="2">
        <f t="shared" si="3"/>
        <v>1.4</v>
      </c>
      <c r="BK40" s="2" t="str">
        <f t="shared" si="7"/>
        <v>Very Dissatisfied</v>
      </c>
      <c r="BL40" s="2">
        <f t="shared" si="4"/>
        <v>1.5</v>
      </c>
      <c r="BM40" s="2" t="str">
        <f t="shared" si="5"/>
        <v>Very Dissatisfied</v>
      </c>
    </row>
    <row r="41" spans="1:65" ht="27" customHeight="1" x14ac:dyDescent="0.3">
      <c r="A41" s="1" t="s">
        <v>42</v>
      </c>
      <c r="B41" s="1" t="s">
        <v>179</v>
      </c>
      <c r="C41" s="1" t="s">
        <v>44</v>
      </c>
      <c r="D41" s="1">
        <v>19</v>
      </c>
      <c r="E41" s="1" t="s">
        <v>45</v>
      </c>
      <c r="F41" s="1" t="s">
        <v>46</v>
      </c>
      <c r="G41" s="1" t="s">
        <v>47</v>
      </c>
      <c r="H41" s="1" t="s">
        <v>48</v>
      </c>
      <c r="I41" s="1" t="s">
        <v>49</v>
      </c>
      <c r="J41" s="1" t="s">
        <v>50</v>
      </c>
      <c r="K41" s="1">
        <v>5</v>
      </c>
      <c r="L41" s="1" t="s">
        <v>87</v>
      </c>
      <c r="M41" s="1" t="s">
        <v>52</v>
      </c>
      <c r="N41" s="1" t="s">
        <v>53</v>
      </c>
      <c r="O41" s="1">
        <v>5</v>
      </c>
      <c r="P41" s="1">
        <v>3</v>
      </c>
      <c r="Q41" s="1">
        <v>2</v>
      </c>
      <c r="R41" s="1">
        <v>3</v>
      </c>
      <c r="S41" s="1">
        <v>3</v>
      </c>
      <c r="T41" s="1">
        <v>4</v>
      </c>
      <c r="U41" s="1">
        <v>4</v>
      </c>
      <c r="V41" s="1">
        <v>3</v>
      </c>
      <c r="W41" s="1">
        <v>3</v>
      </c>
      <c r="X41" s="1">
        <v>4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N41" s="1">
        <v>3</v>
      </c>
      <c r="AO41" s="1" t="s">
        <v>55</v>
      </c>
      <c r="AP41" s="1" t="s">
        <v>55</v>
      </c>
      <c r="AQ41" s="1" t="s">
        <v>55</v>
      </c>
      <c r="AR41" s="1" t="s">
        <v>54</v>
      </c>
      <c r="AS41" s="1" t="s">
        <v>54</v>
      </c>
      <c r="AT41" s="1" t="s">
        <v>54</v>
      </c>
      <c r="AU41" s="1" t="s">
        <v>54</v>
      </c>
      <c r="AV41" s="1" t="s">
        <v>55</v>
      </c>
      <c r="AW41" s="1" t="s">
        <v>55</v>
      </c>
      <c r="AX41" s="1" t="s">
        <v>54</v>
      </c>
      <c r="AY41" s="1" t="s">
        <v>55</v>
      </c>
      <c r="AZ41" s="1" t="s">
        <v>55</v>
      </c>
      <c r="BA41" s="1" t="s">
        <v>180</v>
      </c>
      <c r="BB41" s="1" t="s">
        <v>180</v>
      </c>
      <c r="BC41" s="1" t="s">
        <v>180</v>
      </c>
      <c r="BD41" s="7">
        <f t="shared" si="8"/>
        <v>3.3333333333333335</v>
      </c>
      <c r="BE41" s="7" t="str">
        <f t="shared" si="6"/>
        <v>Neutral</v>
      </c>
      <c r="BF41" s="2">
        <f t="shared" si="0"/>
        <v>3.3333333333333335</v>
      </c>
      <c r="BG41" s="2" t="str">
        <f t="shared" si="9"/>
        <v>Neutral</v>
      </c>
      <c r="BH41" s="2">
        <f t="shared" si="1"/>
        <v>3</v>
      </c>
      <c r="BI41" s="2" t="str">
        <f t="shared" si="2"/>
        <v>Neutral</v>
      </c>
      <c r="BJ41" s="2">
        <f t="shared" si="3"/>
        <v>3</v>
      </c>
      <c r="BK41" s="2" t="str">
        <f t="shared" si="7"/>
        <v>Neutral</v>
      </c>
      <c r="BL41" s="2">
        <f t="shared" si="4"/>
        <v>3</v>
      </c>
      <c r="BM41" s="2" t="str">
        <f t="shared" si="5"/>
        <v>Neutral</v>
      </c>
    </row>
    <row r="42" spans="1:65" ht="27" customHeight="1" x14ac:dyDescent="0.3">
      <c r="A42" s="1" t="s">
        <v>42</v>
      </c>
      <c r="B42" s="1" t="s">
        <v>137</v>
      </c>
      <c r="C42" s="1" t="s">
        <v>44</v>
      </c>
      <c r="D42" s="1">
        <v>50</v>
      </c>
      <c r="E42" s="1" t="s">
        <v>45</v>
      </c>
      <c r="F42" s="1" t="s">
        <v>46</v>
      </c>
      <c r="G42" s="1" t="s">
        <v>47</v>
      </c>
      <c r="H42" s="1" t="s">
        <v>48</v>
      </c>
      <c r="I42" s="1" t="s">
        <v>170</v>
      </c>
      <c r="J42" s="1" t="s">
        <v>64</v>
      </c>
      <c r="K42" s="1">
        <v>4</v>
      </c>
      <c r="L42" s="1" t="s">
        <v>87</v>
      </c>
      <c r="M42" s="1" t="s">
        <v>52</v>
      </c>
      <c r="N42" s="1" t="s">
        <v>157</v>
      </c>
      <c r="O42" s="1">
        <v>5</v>
      </c>
      <c r="P42" s="1">
        <v>4</v>
      </c>
      <c r="Q42" s="1">
        <v>3</v>
      </c>
      <c r="R42" s="1">
        <v>4</v>
      </c>
      <c r="S42" s="1">
        <v>3</v>
      </c>
      <c r="T42" s="1">
        <v>5</v>
      </c>
      <c r="U42" s="1">
        <v>4</v>
      </c>
      <c r="V42" s="1">
        <v>4</v>
      </c>
      <c r="W42" s="1">
        <v>3</v>
      </c>
      <c r="X42" s="1">
        <v>4</v>
      </c>
      <c r="Y42" s="1">
        <v>4</v>
      </c>
      <c r="Z42" s="1">
        <v>2</v>
      </c>
      <c r="AA42" s="1">
        <v>2</v>
      </c>
      <c r="AB42" s="1">
        <v>3</v>
      </c>
      <c r="AC42" s="1">
        <v>3</v>
      </c>
      <c r="AD42" s="1">
        <v>1</v>
      </c>
      <c r="AE42" s="1">
        <v>4</v>
      </c>
      <c r="AF42" s="1">
        <v>2</v>
      </c>
      <c r="AG42" s="1">
        <v>2</v>
      </c>
      <c r="AH42" s="1">
        <v>4</v>
      </c>
      <c r="AI42" s="1">
        <v>2</v>
      </c>
      <c r="AJ42" s="1">
        <v>2</v>
      </c>
      <c r="AK42" s="1">
        <v>3</v>
      </c>
      <c r="AL42" s="1">
        <v>4</v>
      </c>
      <c r="AM42" s="1">
        <v>3</v>
      </c>
      <c r="AN42" s="1">
        <v>3</v>
      </c>
      <c r="AO42" s="1" t="s">
        <v>55</v>
      </c>
      <c r="AP42" s="1" t="s">
        <v>54</v>
      </c>
      <c r="AQ42" s="1" t="s">
        <v>55</v>
      </c>
      <c r="AR42" s="1" t="s">
        <v>54</v>
      </c>
      <c r="AS42" s="1" t="s">
        <v>54</v>
      </c>
      <c r="AT42" s="1" t="s">
        <v>54</v>
      </c>
      <c r="AU42" s="1" t="s">
        <v>54</v>
      </c>
      <c r="AV42" s="1" t="s">
        <v>55</v>
      </c>
      <c r="AW42" s="1" t="s">
        <v>55</v>
      </c>
      <c r="AX42" s="1" t="s">
        <v>54</v>
      </c>
      <c r="AY42" s="1" t="s">
        <v>54</v>
      </c>
      <c r="AZ42" s="1" t="s">
        <v>54</v>
      </c>
      <c r="BA42" s="1"/>
      <c r="BB42" s="1"/>
      <c r="BC42" s="1"/>
      <c r="BD42" s="7">
        <f t="shared" si="8"/>
        <v>4</v>
      </c>
      <c r="BE42" s="7" t="str">
        <f t="shared" si="6"/>
        <v>Satisfied</v>
      </c>
      <c r="BF42" s="2">
        <f t="shared" si="0"/>
        <v>3.5</v>
      </c>
      <c r="BG42" s="2" t="str">
        <f t="shared" si="9"/>
        <v>Satisfied</v>
      </c>
      <c r="BH42" s="2">
        <f t="shared" si="1"/>
        <v>2.6</v>
      </c>
      <c r="BI42" s="2" t="str">
        <f t="shared" si="2"/>
        <v>Neutral</v>
      </c>
      <c r="BJ42" s="2">
        <f t="shared" si="3"/>
        <v>2.4</v>
      </c>
      <c r="BK42" s="2" t="str">
        <f t="shared" si="7"/>
        <v>Dissatisfied</v>
      </c>
      <c r="BL42" s="2">
        <f t="shared" si="4"/>
        <v>3.25</v>
      </c>
      <c r="BM42" s="2" t="str">
        <f t="shared" si="5"/>
        <v>Neutral</v>
      </c>
    </row>
    <row r="43" spans="1:65" ht="27" customHeight="1" x14ac:dyDescent="0.3">
      <c r="A43" s="1" t="s">
        <v>42</v>
      </c>
      <c r="B43" s="1" t="s">
        <v>181</v>
      </c>
      <c r="C43" s="1" t="s">
        <v>44</v>
      </c>
      <c r="D43" s="1">
        <v>49</v>
      </c>
      <c r="E43" s="1" t="s">
        <v>45</v>
      </c>
      <c r="F43" s="1" t="s">
        <v>46</v>
      </c>
      <c r="G43" s="1" t="s">
        <v>47</v>
      </c>
      <c r="H43" s="1" t="s">
        <v>48</v>
      </c>
      <c r="I43" s="1" t="s">
        <v>126</v>
      </c>
      <c r="J43" s="1" t="s">
        <v>111</v>
      </c>
      <c r="K43" s="1">
        <v>5</v>
      </c>
      <c r="L43" s="1" t="s">
        <v>87</v>
      </c>
      <c r="M43" s="1" t="s">
        <v>52</v>
      </c>
      <c r="N43" s="1" t="s">
        <v>163</v>
      </c>
      <c r="O43" s="1">
        <v>3</v>
      </c>
      <c r="P43" s="1">
        <v>3</v>
      </c>
      <c r="Q43" s="1">
        <v>2</v>
      </c>
      <c r="R43" s="1">
        <v>3</v>
      </c>
      <c r="S43" s="1">
        <v>3</v>
      </c>
      <c r="T43" s="1">
        <v>4</v>
      </c>
      <c r="U43" s="1">
        <v>2</v>
      </c>
      <c r="V43" s="1">
        <v>2</v>
      </c>
      <c r="W43" s="1">
        <v>3</v>
      </c>
      <c r="X43" s="1">
        <v>3</v>
      </c>
      <c r="Y43" s="1">
        <v>3</v>
      </c>
      <c r="Z43" s="1">
        <v>3</v>
      </c>
      <c r="AA43" s="1">
        <v>2</v>
      </c>
      <c r="AB43" s="1">
        <v>2</v>
      </c>
      <c r="AC43" s="1">
        <v>3</v>
      </c>
      <c r="AD43" s="1">
        <v>3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3</v>
      </c>
      <c r="AL43" s="1">
        <v>2</v>
      </c>
      <c r="AM43" s="1">
        <v>2</v>
      </c>
      <c r="AN43" s="1">
        <v>2</v>
      </c>
      <c r="AO43" s="1" t="s">
        <v>59</v>
      </c>
      <c r="AP43" s="1" t="s">
        <v>59</v>
      </c>
      <c r="AQ43" s="1" t="s">
        <v>59</v>
      </c>
      <c r="AR43" s="1" t="s">
        <v>54</v>
      </c>
      <c r="AS43" s="1" t="s">
        <v>59</v>
      </c>
      <c r="AT43" s="1" t="s">
        <v>55</v>
      </c>
      <c r="AU43" s="1" t="s">
        <v>59</v>
      </c>
      <c r="AV43" s="1" t="s">
        <v>54</v>
      </c>
      <c r="AW43" s="1" t="s">
        <v>54</v>
      </c>
      <c r="AX43" s="1" t="s">
        <v>54</v>
      </c>
      <c r="AY43" s="1" t="s">
        <v>55</v>
      </c>
      <c r="AZ43" s="1" t="s">
        <v>55</v>
      </c>
      <c r="BA43" s="1"/>
      <c r="BB43" s="1"/>
      <c r="BC43" s="1"/>
      <c r="BD43" s="7">
        <f t="shared" si="8"/>
        <v>3</v>
      </c>
      <c r="BE43" s="7" t="str">
        <f t="shared" si="6"/>
        <v>Neutral</v>
      </c>
      <c r="BF43" s="2">
        <f t="shared" si="0"/>
        <v>2.6666666666666665</v>
      </c>
      <c r="BG43" s="2" t="str">
        <f t="shared" si="9"/>
        <v>Neutral</v>
      </c>
      <c r="BH43" s="2">
        <f t="shared" si="1"/>
        <v>2.4</v>
      </c>
      <c r="BI43" s="2" t="str">
        <f t="shared" si="2"/>
        <v>Dissatisfied</v>
      </c>
      <c r="BJ43" s="2">
        <f t="shared" si="3"/>
        <v>2</v>
      </c>
      <c r="BK43" s="2" t="str">
        <f t="shared" si="7"/>
        <v>Dissatisfied</v>
      </c>
      <c r="BL43" s="2">
        <f t="shared" si="4"/>
        <v>2.25</v>
      </c>
      <c r="BM43" s="2" t="str">
        <f t="shared" si="5"/>
        <v>Dissatisfied</v>
      </c>
    </row>
    <row r="44" spans="1:65" ht="27" customHeight="1" x14ac:dyDescent="0.3">
      <c r="A44" s="1" t="s">
        <v>42</v>
      </c>
      <c r="B44" s="1" t="s">
        <v>549</v>
      </c>
      <c r="C44" s="1" t="s">
        <v>44</v>
      </c>
      <c r="D44" s="1">
        <v>51</v>
      </c>
      <c r="E44" s="1" t="s">
        <v>45</v>
      </c>
      <c r="F44" s="1" t="s">
        <v>46</v>
      </c>
      <c r="G44" s="1" t="s">
        <v>47</v>
      </c>
      <c r="H44" s="1" t="s">
        <v>48</v>
      </c>
      <c r="I44" s="1" t="s">
        <v>126</v>
      </c>
      <c r="J44" s="1" t="s">
        <v>64</v>
      </c>
      <c r="K44" s="1">
        <v>4</v>
      </c>
      <c r="L44" s="1" t="s">
        <v>87</v>
      </c>
      <c r="M44" s="1" t="s">
        <v>52</v>
      </c>
      <c r="N44" s="1" t="s">
        <v>151</v>
      </c>
      <c r="O44" s="1">
        <v>3</v>
      </c>
      <c r="P44" s="1">
        <v>3</v>
      </c>
      <c r="Q44" s="1">
        <v>2</v>
      </c>
      <c r="R44" s="1">
        <v>3</v>
      </c>
      <c r="S44" s="1">
        <v>3</v>
      </c>
      <c r="T44" s="1">
        <v>3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1</v>
      </c>
      <c r="AA44" s="1">
        <v>3</v>
      </c>
      <c r="AB44" s="1">
        <v>2</v>
      </c>
      <c r="AC44" s="1">
        <v>2</v>
      </c>
      <c r="AD44" s="1">
        <v>2</v>
      </c>
      <c r="AE44" s="1">
        <v>2</v>
      </c>
      <c r="AF44" s="1">
        <v>1</v>
      </c>
      <c r="AG44" s="1">
        <v>1</v>
      </c>
      <c r="AH44" s="1">
        <v>2</v>
      </c>
      <c r="AI44" s="1">
        <v>1</v>
      </c>
      <c r="AJ44" s="1">
        <v>1</v>
      </c>
      <c r="AK44" s="1">
        <v>2</v>
      </c>
      <c r="AL44" s="1">
        <v>2</v>
      </c>
      <c r="AM44" s="1">
        <v>2</v>
      </c>
      <c r="AN44" s="1">
        <v>2</v>
      </c>
      <c r="AO44" s="1" t="s">
        <v>55</v>
      </c>
      <c r="AP44" s="1" t="s">
        <v>59</v>
      </c>
      <c r="AQ44" s="1" t="s">
        <v>55</v>
      </c>
      <c r="AR44" s="1" t="s">
        <v>55</v>
      </c>
      <c r="AS44" s="1" t="s">
        <v>55</v>
      </c>
      <c r="AT44" s="1" t="s">
        <v>54</v>
      </c>
      <c r="AU44" s="1" t="s">
        <v>55</v>
      </c>
      <c r="AV44" s="1" t="s">
        <v>55</v>
      </c>
      <c r="AW44" s="1" t="s">
        <v>59</v>
      </c>
      <c r="AX44" s="1" t="s">
        <v>55</v>
      </c>
      <c r="AY44" s="1" t="s">
        <v>55</v>
      </c>
      <c r="AZ44" s="1" t="s">
        <v>55</v>
      </c>
      <c r="BA44" s="1" t="s">
        <v>182</v>
      </c>
      <c r="BB44" s="1" t="s">
        <v>183</v>
      </c>
      <c r="BC44" s="1"/>
      <c r="BD44" s="7">
        <f t="shared" si="8"/>
        <v>2.8333333333333335</v>
      </c>
      <c r="BE44" s="7" t="str">
        <f t="shared" si="6"/>
        <v>Neutral</v>
      </c>
      <c r="BF44" s="2">
        <f t="shared" si="0"/>
        <v>1.8333333333333333</v>
      </c>
      <c r="BG44" s="2" t="str">
        <f t="shared" si="9"/>
        <v>Dissatisfied</v>
      </c>
      <c r="BH44" s="2">
        <f t="shared" si="1"/>
        <v>2.2000000000000002</v>
      </c>
      <c r="BI44" s="2" t="str">
        <f t="shared" si="2"/>
        <v>Dissatisfied</v>
      </c>
      <c r="BJ44" s="2">
        <f t="shared" si="3"/>
        <v>1.2</v>
      </c>
      <c r="BK44" s="2" t="str">
        <f t="shared" si="7"/>
        <v>Very Dissatisfied</v>
      </c>
      <c r="BL44" s="2">
        <f t="shared" si="4"/>
        <v>2</v>
      </c>
      <c r="BM44" s="2" t="str">
        <f t="shared" si="5"/>
        <v>Dissatisfied</v>
      </c>
    </row>
    <row r="45" spans="1:65" ht="27" customHeight="1" x14ac:dyDescent="0.3">
      <c r="A45" s="1" t="s">
        <v>42</v>
      </c>
      <c r="B45" s="1" t="s">
        <v>161</v>
      </c>
      <c r="C45" s="1" t="s">
        <v>44</v>
      </c>
      <c r="D45" s="1">
        <v>51</v>
      </c>
      <c r="E45" s="1" t="s">
        <v>45</v>
      </c>
      <c r="F45" s="1" t="s">
        <v>46</v>
      </c>
      <c r="G45" s="1" t="s">
        <v>47</v>
      </c>
      <c r="H45" s="1" t="s">
        <v>106</v>
      </c>
      <c r="I45" s="1" t="s">
        <v>170</v>
      </c>
      <c r="J45" s="1" t="s">
        <v>64</v>
      </c>
      <c r="K45" s="1">
        <v>4</v>
      </c>
      <c r="L45" s="1" t="s">
        <v>87</v>
      </c>
      <c r="M45" s="1" t="s">
        <v>52</v>
      </c>
      <c r="N45" s="1" t="s">
        <v>184</v>
      </c>
      <c r="O45" s="1">
        <v>4</v>
      </c>
      <c r="P45" s="1">
        <v>3</v>
      </c>
      <c r="Q45" s="1">
        <v>4</v>
      </c>
      <c r="R45" s="1">
        <v>4</v>
      </c>
      <c r="S45" s="1">
        <v>2</v>
      </c>
      <c r="T45" s="1">
        <v>4</v>
      </c>
      <c r="U45" s="1">
        <v>3</v>
      </c>
      <c r="V45" s="1">
        <v>2</v>
      </c>
      <c r="W45" s="1">
        <v>2</v>
      </c>
      <c r="X45" s="1">
        <v>3</v>
      </c>
      <c r="Y45" s="1">
        <v>3</v>
      </c>
      <c r="Z45" s="1">
        <v>3</v>
      </c>
      <c r="AA45" s="1">
        <v>4</v>
      </c>
      <c r="AB45" s="1">
        <v>5</v>
      </c>
      <c r="AC45" s="1">
        <v>4</v>
      </c>
      <c r="AD45" s="1">
        <v>1</v>
      </c>
      <c r="AE45" s="1">
        <v>4</v>
      </c>
      <c r="AF45" s="1">
        <v>2</v>
      </c>
      <c r="AG45" s="1">
        <v>4</v>
      </c>
      <c r="AH45" s="1">
        <v>3</v>
      </c>
      <c r="AI45" s="1">
        <v>4</v>
      </c>
      <c r="AJ45" s="1">
        <v>4</v>
      </c>
      <c r="AK45" s="1">
        <v>3</v>
      </c>
      <c r="AL45" s="1">
        <v>2</v>
      </c>
      <c r="AM45" s="1">
        <v>3</v>
      </c>
      <c r="AN45" s="1">
        <v>2</v>
      </c>
      <c r="AO45" s="1" t="s">
        <v>54</v>
      </c>
      <c r="AP45" s="1" t="s">
        <v>54</v>
      </c>
      <c r="AQ45" s="1" t="s">
        <v>59</v>
      </c>
      <c r="AR45" s="1" t="s">
        <v>55</v>
      </c>
      <c r="AS45" s="1" t="s">
        <v>59</v>
      </c>
      <c r="AT45" s="1" t="s">
        <v>55</v>
      </c>
      <c r="AU45" s="1" t="s">
        <v>54</v>
      </c>
      <c r="AV45" s="1" t="s">
        <v>54</v>
      </c>
      <c r="AW45" s="1" t="s">
        <v>54</v>
      </c>
      <c r="AX45" s="1" t="s">
        <v>55</v>
      </c>
      <c r="AY45" s="1" t="s">
        <v>54</v>
      </c>
      <c r="AZ45" s="1" t="s">
        <v>55</v>
      </c>
      <c r="BA45" s="1" t="s">
        <v>185</v>
      </c>
      <c r="BB45" s="1" t="s">
        <v>186</v>
      </c>
      <c r="BC45" s="1" t="s">
        <v>187</v>
      </c>
      <c r="BD45" s="7">
        <f t="shared" si="8"/>
        <v>3.5</v>
      </c>
      <c r="BE45" s="7" t="str">
        <f t="shared" si="6"/>
        <v>Satisfied</v>
      </c>
      <c r="BF45" s="2">
        <f t="shared" si="0"/>
        <v>2.6666666666666665</v>
      </c>
      <c r="BG45" s="2" t="str">
        <f t="shared" si="9"/>
        <v>Neutral</v>
      </c>
      <c r="BH45" s="2">
        <f t="shared" si="1"/>
        <v>3.6</v>
      </c>
      <c r="BI45" s="2" t="str">
        <f t="shared" si="2"/>
        <v>Satisfied</v>
      </c>
      <c r="BJ45" s="2">
        <f t="shared" si="3"/>
        <v>3.4</v>
      </c>
      <c r="BK45" s="2" t="str">
        <f t="shared" si="7"/>
        <v>Satisfied</v>
      </c>
      <c r="BL45" s="2">
        <f t="shared" si="4"/>
        <v>2.5</v>
      </c>
      <c r="BM45" s="2" t="str">
        <f t="shared" si="5"/>
        <v>Dissatisfied</v>
      </c>
    </row>
    <row r="46" spans="1:65" ht="27" customHeight="1" x14ac:dyDescent="0.3">
      <c r="A46" s="1" t="s">
        <v>42</v>
      </c>
      <c r="B46" s="1" t="s">
        <v>188</v>
      </c>
      <c r="C46" s="1" t="s">
        <v>44</v>
      </c>
      <c r="D46" s="1">
        <v>21</v>
      </c>
      <c r="E46" s="1" t="s">
        <v>57</v>
      </c>
      <c r="F46" s="1" t="s">
        <v>46</v>
      </c>
      <c r="G46" s="1" t="s">
        <v>47</v>
      </c>
      <c r="H46" s="1" t="s">
        <v>48</v>
      </c>
      <c r="I46" s="1" t="s">
        <v>49</v>
      </c>
      <c r="J46" s="1" t="s">
        <v>111</v>
      </c>
      <c r="K46" s="1">
        <v>4</v>
      </c>
      <c r="L46" s="1" t="s">
        <v>51</v>
      </c>
      <c r="M46" s="1" t="s">
        <v>52</v>
      </c>
      <c r="N46" s="1" t="s">
        <v>189</v>
      </c>
      <c r="O46" s="1">
        <v>3</v>
      </c>
      <c r="P46" s="1">
        <v>1</v>
      </c>
      <c r="Q46" s="1">
        <v>1</v>
      </c>
      <c r="R46" s="1">
        <v>3</v>
      </c>
      <c r="S46" s="1">
        <v>1</v>
      </c>
      <c r="T46" s="1">
        <v>4</v>
      </c>
      <c r="U46" s="1">
        <v>3</v>
      </c>
      <c r="V46" s="1">
        <v>3</v>
      </c>
      <c r="W46" s="1">
        <v>4</v>
      </c>
      <c r="X46" s="1">
        <v>3</v>
      </c>
      <c r="Y46" s="1">
        <v>2</v>
      </c>
      <c r="Z46" s="1">
        <v>2</v>
      </c>
      <c r="AA46" s="1">
        <v>4</v>
      </c>
      <c r="AB46" s="1">
        <v>5</v>
      </c>
      <c r="AC46" s="1">
        <v>4</v>
      </c>
      <c r="AD46" s="1">
        <v>3</v>
      </c>
      <c r="AE46" s="1">
        <v>2</v>
      </c>
      <c r="AF46" s="1">
        <v>3</v>
      </c>
      <c r="AG46" s="1">
        <v>3</v>
      </c>
      <c r="AH46" s="1">
        <v>3</v>
      </c>
      <c r="AI46" s="1">
        <v>3</v>
      </c>
      <c r="AJ46" s="1">
        <v>4</v>
      </c>
      <c r="AK46" s="1">
        <v>4</v>
      </c>
      <c r="AL46" s="1">
        <v>3</v>
      </c>
      <c r="AM46" s="1">
        <v>3</v>
      </c>
      <c r="AN46" s="1">
        <v>3</v>
      </c>
      <c r="AO46" s="1" t="s">
        <v>59</v>
      </c>
      <c r="AP46" s="1" t="s">
        <v>54</v>
      </c>
      <c r="AQ46" s="1" t="s">
        <v>59</v>
      </c>
      <c r="AR46" s="1" t="s">
        <v>55</v>
      </c>
      <c r="AS46" s="1" t="s">
        <v>55</v>
      </c>
      <c r="AT46" s="1" t="s">
        <v>55</v>
      </c>
      <c r="AU46" s="1" t="s">
        <v>55</v>
      </c>
      <c r="AV46" s="1" t="s">
        <v>54</v>
      </c>
      <c r="AW46" s="1" t="s">
        <v>55</v>
      </c>
      <c r="AX46" s="1" t="s">
        <v>54</v>
      </c>
      <c r="AY46" s="1" t="s">
        <v>59</v>
      </c>
      <c r="AZ46" s="1" t="s">
        <v>55</v>
      </c>
      <c r="BA46" s="1" t="s">
        <v>174</v>
      </c>
      <c r="BB46" s="1" t="s">
        <v>190</v>
      </c>
      <c r="BC46" s="1" t="s">
        <v>191</v>
      </c>
      <c r="BD46" s="7">
        <f t="shared" si="8"/>
        <v>2.1666666666666665</v>
      </c>
      <c r="BE46" s="7" t="str">
        <f t="shared" si="6"/>
        <v>Dissatisfied</v>
      </c>
      <c r="BF46" s="2">
        <f t="shared" si="0"/>
        <v>2.8333333333333335</v>
      </c>
      <c r="BG46" s="2" t="str">
        <f t="shared" si="9"/>
        <v>Neutral</v>
      </c>
      <c r="BH46" s="2">
        <f t="shared" si="1"/>
        <v>3.6</v>
      </c>
      <c r="BI46" s="2" t="str">
        <f t="shared" si="2"/>
        <v>Satisfied</v>
      </c>
      <c r="BJ46" s="2">
        <f t="shared" si="3"/>
        <v>3.2</v>
      </c>
      <c r="BK46" s="2" t="str">
        <f t="shared" si="7"/>
        <v>Neutral</v>
      </c>
      <c r="BL46" s="2">
        <f t="shared" si="4"/>
        <v>3.25</v>
      </c>
      <c r="BM46" s="2" t="str">
        <f t="shared" si="5"/>
        <v>Neutral</v>
      </c>
    </row>
    <row r="47" spans="1:65" ht="27" customHeight="1" x14ac:dyDescent="0.3">
      <c r="A47" s="1" t="s">
        <v>42</v>
      </c>
      <c r="B47" s="1" t="s">
        <v>192</v>
      </c>
      <c r="C47" s="1" t="s">
        <v>44</v>
      </c>
      <c r="D47" s="1">
        <v>19</v>
      </c>
      <c r="E47" s="1" t="s">
        <v>45</v>
      </c>
      <c r="F47" s="1" t="s">
        <v>46</v>
      </c>
      <c r="G47" s="1" t="s">
        <v>47</v>
      </c>
      <c r="H47" s="1" t="s">
        <v>48</v>
      </c>
      <c r="I47" s="1" t="s">
        <v>49</v>
      </c>
      <c r="J47" s="1" t="s">
        <v>50</v>
      </c>
      <c r="K47" s="1">
        <v>4</v>
      </c>
      <c r="L47" s="1" t="s">
        <v>83</v>
      </c>
      <c r="M47" s="1" t="s">
        <v>52</v>
      </c>
      <c r="N47" s="1" t="s">
        <v>69</v>
      </c>
      <c r="O47" s="1">
        <v>4</v>
      </c>
      <c r="P47" s="1">
        <v>3</v>
      </c>
      <c r="Q47" s="1">
        <v>2</v>
      </c>
      <c r="R47" s="1">
        <v>2</v>
      </c>
      <c r="S47" s="1">
        <v>3</v>
      </c>
      <c r="T47" s="1">
        <v>4</v>
      </c>
      <c r="U47" s="1">
        <v>3</v>
      </c>
      <c r="V47" s="1">
        <v>3</v>
      </c>
      <c r="W47" s="1">
        <v>2</v>
      </c>
      <c r="X47" s="1">
        <v>2</v>
      </c>
      <c r="Y47" s="1">
        <v>3</v>
      </c>
      <c r="Z47" s="1">
        <v>2</v>
      </c>
      <c r="AA47" s="1">
        <v>1</v>
      </c>
      <c r="AB47" s="1">
        <v>3</v>
      </c>
      <c r="AC47" s="1">
        <v>2</v>
      </c>
      <c r="AD47" s="1">
        <v>2</v>
      </c>
      <c r="AE47" s="1">
        <v>3</v>
      </c>
      <c r="AF47" s="1">
        <v>2</v>
      </c>
      <c r="AG47" s="1">
        <v>2</v>
      </c>
      <c r="AH47" s="1">
        <v>2</v>
      </c>
      <c r="AI47" s="1">
        <v>3</v>
      </c>
      <c r="AJ47" s="1">
        <v>1</v>
      </c>
      <c r="AK47" s="1">
        <v>3</v>
      </c>
      <c r="AL47" s="1">
        <v>2</v>
      </c>
      <c r="AM47" s="1">
        <v>2</v>
      </c>
      <c r="AN47" s="1">
        <v>2</v>
      </c>
      <c r="AO47" s="1" t="s">
        <v>55</v>
      </c>
      <c r="AP47" s="1" t="s">
        <v>54</v>
      </c>
      <c r="AQ47" s="1" t="s">
        <v>54</v>
      </c>
      <c r="AR47" s="1" t="s">
        <v>55</v>
      </c>
      <c r="AS47" s="1" t="s">
        <v>54</v>
      </c>
      <c r="AT47" s="1" t="s">
        <v>55</v>
      </c>
      <c r="AU47" s="1" t="s">
        <v>59</v>
      </c>
      <c r="AV47" s="1" t="s">
        <v>54</v>
      </c>
      <c r="AW47" s="1" t="s">
        <v>55</v>
      </c>
      <c r="AX47" s="1" t="s">
        <v>54</v>
      </c>
      <c r="AY47" s="1" t="s">
        <v>59</v>
      </c>
      <c r="AZ47" s="1" t="s">
        <v>59</v>
      </c>
      <c r="BA47" s="1" t="s">
        <v>193</v>
      </c>
      <c r="BB47" s="1" t="s">
        <v>194</v>
      </c>
      <c r="BC47" s="1" t="s">
        <v>195</v>
      </c>
      <c r="BD47" s="7">
        <f t="shared" si="8"/>
        <v>3</v>
      </c>
      <c r="BE47" s="7" t="str">
        <f t="shared" si="6"/>
        <v>Neutral</v>
      </c>
      <c r="BF47" s="2">
        <f t="shared" si="0"/>
        <v>2.5</v>
      </c>
      <c r="BG47" s="2" t="str">
        <f t="shared" si="9"/>
        <v>Dissatisfied</v>
      </c>
      <c r="BH47" s="2">
        <f t="shared" si="1"/>
        <v>2.2000000000000002</v>
      </c>
      <c r="BI47" s="2" t="str">
        <f t="shared" si="2"/>
        <v>Dissatisfied</v>
      </c>
      <c r="BJ47" s="2">
        <f t="shared" si="3"/>
        <v>2</v>
      </c>
      <c r="BK47" s="2" t="str">
        <f t="shared" si="7"/>
        <v>Dissatisfied</v>
      </c>
      <c r="BL47" s="2">
        <f t="shared" si="4"/>
        <v>2.25</v>
      </c>
      <c r="BM47" s="2" t="str">
        <f t="shared" si="5"/>
        <v>Dissatisfied</v>
      </c>
    </row>
    <row r="48" spans="1:65" ht="27" customHeight="1" x14ac:dyDescent="0.3">
      <c r="A48" s="1" t="s">
        <v>42</v>
      </c>
      <c r="B48" s="1" t="s">
        <v>196</v>
      </c>
      <c r="C48" s="1" t="s">
        <v>44</v>
      </c>
      <c r="D48" s="1">
        <v>19</v>
      </c>
      <c r="E48" s="1" t="s">
        <v>45</v>
      </c>
      <c r="F48" s="1" t="s">
        <v>46</v>
      </c>
      <c r="G48" s="1" t="s">
        <v>47</v>
      </c>
      <c r="H48" s="1" t="s">
        <v>48</v>
      </c>
      <c r="I48" s="1" t="s">
        <v>49</v>
      </c>
      <c r="J48" s="1" t="s">
        <v>50</v>
      </c>
      <c r="K48" s="1">
        <v>3</v>
      </c>
      <c r="L48" s="1" t="s">
        <v>83</v>
      </c>
      <c r="M48" s="1" t="s">
        <v>52</v>
      </c>
      <c r="N48" s="1" t="s">
        <v>53</v>
      </c>
      <c r="O48" s="1">
        <v>2</v>
      </c>
      <c r="P48" s="1">
        <v>4</v>
      </c>
      <c r="Q48" s="1">
        <v>2</v>
      </c>
      <c r="R48" s="1">
        <v>4</v>
      </c>
      <c r="S48" s="1">
        <v>2</v>
      </c>
      <c r="T48" s="1">
        <v>2</v>
      </c>
      <c r="U48" s="1">
        <v>4</v>
      </c>
      <c r="V48" s="1">
        <v>3</v>
      </c>
      <c r="W48" s="1">
        <v>3</v>
      </c>
      <c r="X48" s="1">
        <v>4</v>
      </c>
      <c r="Y48" s="1">
        <v>3</v>
      </c>
      <c r="Z48" s="1">
        <v>3</v>
      </c>
      <c r="AA48" s="1">
        <v>4</v>
      </c>
      <c r="AB48" s="1">
        <v>4</v>
      </c>
      <c r="AC48" s="1">
        <v>3</v>
      </c>
      <c r="AD48" s="1">
        <v>2</v>
      </c>
      <c r="AE48" s="1">
        <v>4</v>
      </c>
      <c r="AF48" s="1">
        <v>2</v>
      </c>
      <c r="AG48" s="1">
        <v>3</v>
      </c>
      <c r="AH48" s="1">
        <v>3</v>
      </c>
      <c r="AI48" s="1">
        <v>3</v>
      </c>
      <c r="AJ48" s="1">
        <v>4</v>
      </c>
      <c r="AK48" s="1">
        <v>2</v>
      </c>
      <c r="AL48" s="1">
        <v>3</v>
      </c>
      <c r="AM48" s="1">
        <v>2</v>
      </c>
      <c r="AN48" s="1">
        <v>3</v>
      </c>
      <c r="AO48" s="1" t="s">
        <v>55</v>
      </c>
      <c r="AP48" s="1" t="s">
        <v>54</v>
      </c>
      <c r="AQ48" s="1" t="s">
        <v>59</v>
      </c>
      <c r="AR48" s="1" t="s">
        <v>55</v>
      </c>
      <c r="AS48" s="1" t="s">
        <v>59</v>
      </c>
      <c r="AT48" s="1" t="s">
        <v>55</v>
      </c>
      <c r="AU48" s="1" t="s">
        <v>55</v>
      </c>
      <c r="AV48" s="1" t="s">
        <v>54</v>
      </c>
      <c r="AW48" s="1" t="s">
        <v>55</v>
      </c>
      <c r="AX48" s="1" t="s">
        <v>59</v>
      </c>
      <c r="AY48" s="1" t="s">
        <v>55</v>
      </c>
      <c r="AZ48" s="1" t="s">
        <v>55</v>
      </c>
      <c r="BA48" s="1" t="s">
        <v>197</v>
      </c>
      <c r="BB48" s="1"/>
      <c r="BC48" s="1"/>
      <c r="BD48" s="7">
        <f t="shared" si="8"/>
        <v>2.6666666666666665</v>
      </c>
      <c r="BE48" s="7" t="str">
        <f t="shared" si="6"/>
        <v>Neutral</v>
      </c>
      <c r="BF48" s="2">
        <f t="shared" si="0"/>
        <v>3.3333333333333335</v>
      </c>
      <c r="BG48" s="2" t="str">
        <f t="shared" si="9"/>
        <v>Neutral</v>
      </c>
      <c r="BH48" s="2">
        <f t="shared" si="1"/>
        <v>3.4</v>
      </c>
      <c r="BI48" s="2" t="str">
        <f t="shared" si="2"/>
        <v>Satisfied</v>
      </c>
      <c r="BJ48" s="2">
        <f t="shared" si="3"/>
        <v>3</v>
      </c>
      <c r="BK48" s="2" t="str">
        <f t="shared" si="7"/>
        <v>Neutral</v>
      </c>
      <c r="BL48" s="2">
        <f t="shared" si="4"/>
        <v>2.5</v>
      </c>
      <c r="BM48" s="2" t="str">
        <f t="shared" si="5"/>
        <v>Dissatisfied</v>
      </c>
    </row>
    <row r="49" spans="1:65" ht="27" customHeight="1" x14ac:dyDescent="0.3">
      <c r="A49" s="1" t="s">
        <v>42</v>
      </c>
      <c r="B49" s="1" t="s">
        <v>198</v>
      </c>
      <c r="C49" s="1" t="s">
        <v>44</v>
      </c>
      <c r="D49" s="1">
        <v>23</v>
      </c>
      <c r="E49" s="1" t="s">
        <v>57</v>
      </c>
      <c r="F49" s="1" t="s">
        <v>46</v>
      </c>
      <c r="G49" s="1" t="s">
        <v>47</v>
      </c>
      <c r="H49" s="1" t="s">
        <v>199</v>
      </c>
      <c r="I49" s="1" t="s">
        <v>49</v>
      </c>
      <c r="J49" s="1" t="s">
        <v>111</v>
      </c>
      <c r="K49" s="1">
        <v>4</v>
      </c>
      <c r="L49" s="1" t="s">
        <v>65</v>
      </c>
      <c r="M49" s="1" t="s">
        <v>52</v>
      </c>
      <c r="N49" s="1" t="s">
        <v>79</v>
      </c>
      <c r="O49" s="1">
        <v>3</v>
      </c>
      <c r="P49" s="1">
        <v>4</v>
      </c>
      <c r="Q49" s="1">
        <v>3</v>
      </c>
      <c r="R49" s="1">
        <v>3</v>
      </c>
      <c r="S49" s="1">
        <v>2</v>
      </c>
      <c r="T49" s="1">
        <v>4</v>
      </c>
      <c r="U49" s="1">
        <v>4</v>
      </c>
      <c r="V49" s="1">
        <v>4</v>
      </c>
      <c r="W49" s="1">
        <v>3</v>
      </c>
      <c r="X49" s="1">
        <v>3</v>
      </c>
      <c r="Y49" s="1">
        <v>3</v>
      </c>
      <c r="Z49" s="1">
        <v>2</v>
      </c>
      <c r="AA49" s="1">
        <v>2</v>
      </c>
      <c r="AB49" s="1">
        <v>4</v>
      </c>
      <c r="AC49" s="1">
        <v>3</v>
      </c>
      <c r="AD49" s="1">
        <v>2</v>
      </c>
      <c r="AE49" s="1">
        <v>4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3</v>
      </c>
      <c r="AL49" s="1">
        <v>2</v>
      </c>
      <c r="AM49" s="1">
        <v>2</v>
      </c>
      <c r="AN49" s="1">
        <v>2</v>
      </c>
      <c r="AO49" s="1" t="s">
        <v>55</v>
      </c>
      <c r="AP49" s="1" t="s">
        <v>54</v>
      </c>
      <c r="AQ49" s="1" t="s">
        <v>54</v>
      </c>
      <c r="AR49" s="1" t="s">
        <v>55</v>
      </c>
      <c r="AS49" s="1" t="s">
        <v>55</v>
      </c>
      <c r="AT49" s="1" t="s">
        <v>54</v>
      </c>
      <c r="AU49" s="1" t="s">
        <v>54</v>
      </c>
      <c r="AV49" s="1" t="s">
        <v>54</v>
      </c>
      <c r="AW49" s="1" t="s">
        <v>55</v>
      </c>
      <c r="AX49" s="1" t="s">
        <v>54</v>
      </c>
      <c r="AY49" s="1" t="s">
        <v>55</v>
      </c>
      <c r="AZ49" s="1" t="s">
        <v>55</v>
      </c>
      <c r="BA49" s="1" t="s">
        <v>200</v>
      </c>
      <c r="BB49" s="1" t="s">
        <v>201</v>
      </c>
      <c r="BC49" s="1" t="s">
        <v>180</v>
      </c>
      <c r="BD49" s="7">
        <f t="shared" si="8"/>
        <v>3.1666666666666665</v>
      </c>
      <c r="BE49" s="7" t="str">
        <f t="shared" si="6"/>
        <v>Neutral</v>
      </c>
      <c r="BF49" s="2">
        <f t="shared" si="0"/>
        <v>3.1666666666666665</v>
      </c>
      <c r="BG49" s="2" t="str">
        <f t="shared" si="9"/>
        <v>Neutral</v>
      </c>
      <c r="BH49" s="2">
        <f t="shared" si="1"/>
        <v>3</v>
      </c>
      <c r="BI49" s="2" t="str">
        <f t="shared" si="2"/>
        <v>Neutral</v>
      </c>
      <c r="BJ49" s="2">
        <f t="shared" si="3"/>
        <v>2</v>
      </c>
      <c r="BK49" s="2" t="str">
        <f t="shared" si="7"/>
        <v>Dissatisfied</v>
      </c>
      <c r="BL49" s="2">
        <f t="shared" si="4"/>
        <v>2.25</v>
      </c>
      <c r="BM49" s="2" t="str">
        <f t="shared" si="5"/>
        <v>Dissatisfied</v>
      </c>
    </row>
    <row r="50" spans="1:65" ht="27" customHeight="1" x14ac:dyDescent="0.3">
      <c r="A50" s="1" t="s">
        <v>42</v>
      </c>
      <c r="B50" s="1" t="s">
        <v>192</v>
      </c>
      <c r="C50" s="1" t="s">
        <v>44</v>
      </c>
      <c r="D50" s="1">
        <v>20</v>
      </c>
      <c r="E50" s="1" t="s">
        <v>45</v>
      </c>
      <c r="F50" s="1" t="s">
        <v>46</v>
      </c>
      <c r="G50" s="1" t="s">
        <v>47</v>
      </c>
      <c r="H50" s="1" t="s">
        <v>48</v>
      </c>
      <c r="I50" s="1" t="s">
        <v>49</v>
      </c>
      <c r="J50" s="1" t="s">
        <v>111</v>
      </c>
      <c r="K50" s="1">
        <v>4</v>
      </c>
      <c r="L50" s="1" t="s">
        <v>83</v>
      </c>
      <c r="M50" s="1" t="s">
        <v>52</v>
      </c>
      <c r="N50" s="1" t="s">
        <v>53</v>
      </c>
      <c r="O50" s="1">
        <v>3</v>
      </c>
      <c r="P50" s="1">
        <v>3</v>
      </c>
      <c r="Q50" s="1">
        <v>3</v>
      </c>
      <c r="R50" s="1">
        <v>3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3</v>
      </c>
      <c r="AB50" s="1">
        <v>4</v>
      </c>
      <c r="AC50" s="1">
        <v>3</v>
      </c>
      <c r="AD50" s="1">
        <v>4</v>
      </c>
      <c r="AE50" s="1">
        <v>4</v>
      </c>
      <c r="AF50" s="1">
        <v>3</v>
      </c>
      <c r="AG50" s="1">
        <v>3</v>
      </c>
      <c r="AH50" s="1">
        <v>4</v>
      </c>
      <c r="AI50" s="1">
        <v>4</v>
      </c>
      <c r="AJ50" s="1">
        <v>4</v>
      </c>
      <c r="AK50" s="1">
        <v>3</v>
      </c>
      <c r="AL50" s="1">
        <v>3</v>
      </c>
      <c r="AM50" s="1">
        <v>3</v>
      </c>
      <c r="AN50" s="1">
        <v>3</v>
      </c>
      <c r="AO50" s="1" t="s">
        <v>55</v>
      </c>
      <c r="AP50" s="1" t="s">
        <v>55</v>
      </c>
      <c r="AQ50" s="1" t="s">
        <v>59</v>
      </c>
      <c r="AR50" s="1" t="s">
        <v>55</v>
      </c>
      <c r="AS50" s="1" t="s">
        <v>55</v>
      </c>
      <c r="AT50" s="1" t="s">
        <v>55</v>
      </c>
      <c r="AU50" s="1" t="s">
        <v>59</v>
      </c>
      <c r="AV50" s="1" t="s">
        <v>55</v>
      </c>
      <c r="AW50" s="1" t="s">
        <v>55</v>
      </c>
      <c r="AX50" s="1" t="s">
        <v>55</v>
      </c>
      <c r="AY50" s="1" t="s">
        <v>55</v>
      </c>
      <c r="AZ50" s="1" t="s">
        <v>55</v>
      </c>
      <c r="BA50" s="1" t="s">
        <v>202</v>
      </c>
      <c r="BB50" s="1" t="s">
        <v>203</v>
      </c>
      <c r="BC50" s="1" t="s">
        <v>204</v>
      </c>
      <c r="BD50" s="7">
        <f t="shared" si="8"/>
        <v>3.3333333333333335</v>
      </c>
      <c r="BE50" s="7" t="str">
        <f t="shared" si="6"/>
        <v>Neutral</v>
      </c>
      <c r="BF50" s="2">
        <f t="shared" si="0"/>
        <v>4</v>
      </c>
      <c r="BG50" s="2" t="str">
        <f t="shared" si="9"/>
        <v>Satisfied</v>
      </c>
      <c r="BH50" s="2">
        <f t="shared" si="1"/>
        <v>3.6</v>
      </c>
      <c r="BI50" s="2" t="str">
        <f t="shared" si="2"/>
        <v>Satisfied</v>
      </c>
      <c r="BJ50" s="2">
        <f t="shared" si="3"/>
        <v>3.6</v>
      </c>
      <c r="BK50" s="2" t="str">
        <f t="shared" si="7"/>
        <v>Satisfied</v>
      </c>
      <c r="BL50" s="2">
        <f t="shared" si="4"/>
        <v>3</v>
      </c>
      <c r="BM50" s="2" t="str">
        <f t="shared" si="5"/>
        <v>Neutral</v>
      </c>
    </row>
    <row r="51" spans="1:65" ht="27" customHeight="1" x14ac:dyDescent="0.3">
      <c r="A51" s="1" t="s">
        <v>42</v>
      </c>
      <c r="B51" s="1" t="s">
        <v>205</v>
      </c>
      <c r="C51" s="1" t="s">
        <v>44</v>
      </c>
      <c r="D51" s="1">
        <v>40</v>
      </c>
      <c r="E51" s="1" t="s">
        <v>45</v>
      </c>
      <c r="F51" s="1" t="s">
        <v>46</v>
      </c>
      <c r="G51" s="1" t="s">
        <v>47</v>
      </c>
      <c r="H51" s="1" t="s">
        <v>48</v>
      </c>
      <c r="I51" s="1" t="s">
        <v>99</v>
      </c>
      <c r="J51" s="1" t="s">
        <v>111</v>
      </c>
      <c r="K51" s="1">
        <v>3</v>
      </c>
      <c r="L51" s="1" t="s">
        <v>87</v>
      </c>
      <c r="M51" s="1" t="s">
        <v>52</v>
      </c>
      <c r="N51" s="1" t="s">
        <v>206</v>
      </c>
      <c r="O51" s="1">
        <v>5</v>
      </c>
      <c r="P51" s="1">
        <v>5</v>
      </c>
      <c r="Q51" s="1">
        <v>4</v>
      </c>
      <c r="R51" s="1">
        <v>4</v>
      </c>
      <c r="S51" s="1">
        <v>4</v>
      </c>
      <c r="T51" s="1">
        <v>5</v>
      </c>
      <c r="U51" s="1">
        <v>5</v>
      </c>
      <c r="V51" s="1">
        <v>5</v>
      </c>
      <c r="W51" s="1">
        <v>5</v>
      </c>
      <c r="X51" s="1">
        <v>5</v>
      </c>
      <c r="Y51" s="1">
        <v>4</v>
      </c>
      <c r="Z51" s="1">
        <v>4</v>
      </c>
      <c r="AA51" s="1">
        <v>5</v>
      </c>
      <c r="AB51" s="1">
        <v>4</v>
      </c>
      <c r="AC51" s="1">
        <v>4</v>
      </c>
      <c r="AD51" s="1">
        <v>3</v>
      </c>
      <c r="AE51" s="1">
        <v>4</v>
      </c>
      <c r="AF51" s="1">
        <v>2</v>
      </c>
      <c r="AG51" s="1">
        <v>1</v>
      </c>
      <c r="AH51" s="1">
        <v>2</v>
      </c>
      <c r="AI51" s="1">
        <v>3</v>
      </c>
      <c r="AJ51" s="1">
        <v>4</v>
      </c>
      <c r="AK51" s="1">
        <v>4</v>
      </c>
      <c r="AL51" s="1">
        <v>4</v>
      </c>
      <c r="AM51" s="1">
        <v>2</v>
      </c>
      <c r="AN51" s="1">
        <v>2</v>
      </c>
      <c r="AO51" s="1" t="s">
        <v>59</v>
      </c>
      <c r="AP51" s="1" t="s">
        <v>55</v>
      </c>
      <c r="AQ51" s="1" t="s">
        <v>54</v>
      </c>
      <c r="AR51" s="1" t="s">
        <v>54</v>
      </c>
      <c r="AS51" s="1" t="s">
        <v>54</v>
      </c>
      <c r="AT51" s="1" t="s">
        <v>54</v>
      </c>
      <c r="AU51" s="1" t="s">
        <v>54</v>
      </c>
      <c r="AV51" s="1" t="s">
        <v>54</v>
      </c>
      <c r="AW51" s="1" t="s">
        <v>54</v>
      </c>
      <c r="AX51" s="1" t="s">
        <v>54</v>
      </c>
      <c r="AY51" s="1" t="s">
        <v>54</v>
      </c>
      <c r="AZ51" s="1" t="s">
        <v>54</v>
      </c>
      <c r="BA51" s="1" t="s">
        <v>207</v>
      </c>
      <c r="BB51" s="1"/>
      <c r="BC51" s="1"/>
      <c r="BD51" s="7">
        <f t="shared" si="8"/>
        <v>4.5</v>
      </c>
      <c r="BE51" s="7" t="str">
        <f t="shared" si="6"/>
        <v>Very Satisfied</v>
      </c>
      <c r="BF51" s="2">
        <f t="shared" si="0"/>
        <v>4.666666666666667</v>
      </c>
      <c r="BG51" s="2" t="str">
        <f t="shared" si="9"/>
        <v>Very Satisfied</v>
      </c>
      <c r="BH51" s="2">
        <f t="shared" si="1"/>
        <v>4</v>
      </c>
      <c r="BI51" s="2" t="str">
        <f t="shared" si="2"/>
        <v>Satisfied</v>
      </c>
      <c r="BJ51" s="2">
        <f t="shared" si="3"/>
        <v>2.4</v>
      </c>
      <c r="BK51" s="2" t="str">
        <f t="shared" si="7"/>
        <v>Dissatisfied</v>
      </c>
      <c r="BL51" s="2">
        <f t="shared" si="4"/>
        <v>3</v>
      </c>
      <c r="BM51" s="2" t="str">
        <f t="shared" si="5"/>
        <v>Neutral</v>
      </c>
    </row>
    <row r="52" spans="1:65" ht="27" customHeight="1" x14ac:dyDescent="0.3">
      <c r="A52" s="1" t="s">
        <v>42</v>
      </c>
      <c r="B52" s="1" t="s">
        <v>72</v>
      </c>
      <c r="C52" s="1" t="s">
        <v>44</v>
      </c>
      <c r="D52" s="1">
        <v>20</v>
      </c>
      <c r="E52" s="1" t="s">
        <v>45</v>
      </c>
      <c r="F52" s="1" t="s">
        <v>46</v>
      </c>
      <c r="G52" s="1" t="s">
        <v>47</v>
      </c>
      <c r="H52" s="1" t="s">
        <v>48</v>
      </c>
      <c r="I52" s="1" t="s">
        <v>49</v>
      </c>
      <c r="J52" s="1" t="s">
        <v>50</v>
      </c>
      <c r="K52" s="1">
        <v>4</v>
      </c>
      <c r="L52" s="1" t="s">
        <v>83</v>
      </c>
      <c r="M52" s="1" t="s">
        <v>52</v>
      </c>
      <c r="N52" s="1" t="s">
        <v>208</v>
      </c>
      <c r="O52" s="1">
        <v>5</v>
      </c>
      <c r="P52" s="1">
        <v>2</v>
      </c>
      <c r="Q52" s="1">
        <v>2</v>
      </c>
      <c r="R52" s="1">
        <v>2</v>
      </c>
      <c r="S52" s="1">
        <v>4</v>
      </c>
      <c r="T52" s="1">
        <v>5</v>
      </c>
      <c r="U52" s="1">
        <v>5</v>
      </c>
      <c r="V52" s="1">
        <v>4</v>
      </c>
      <c r="W52" s="1">
        <v>4</v>
      </c>
      <c r="X52" s="1">
        <v>5</v>
      </c>
      <c r="Y52" s="1">
        <v>4</v>
      </c>
      <c r="Z52" s="1">
        <v>3</v>
      </c>
      <c r="AA52" s="1">
        <v>2</v>
      </c>
      <c r="AB52" s="1">
        <v>5</v>
      </c>
      <c r="AC52" s="1">
        <v>3</v>
      </c>
      <c r="AD52" s="1">
        <v>5</v>
      </c>
      <c r="AE52" s="1">
        <v>5</v>
      </c>
      <c r="AF52" s="1">
        <v>3</v>
      </c>
      <c r="AG52" s="1">
        <v>5</v>
      </c>
      <c r="AH52" s="1">
        <v>2</v>
      </c>
      <c r="AI52" s="1">
        <v>2</v>
      </c>
      <c r="AJ52" s="1">
        <v>1</v>
      </c>
      <c r="AK52" s="1">
        <v>5</v>
      </c>
      <c r="AL52" s="1">
        <v>5</v>
      </c>
      <c r="AM52" s="1">
        <v>3</v>
      </c>
      <c r="AN52" s="1">
        <v>2</v>
      </c>
      <c r="AO52" s="1" t="s">
        <v>54</v>
      </c>
      <c r="AP52" s="1" t="s">
        <v>54</v>
      </c>
      <c r="AQ52" s="1" t="s">
        <v>54</v>
      </c>
      <c r="AR52" s="1" t="s">
        <v>54</v>
      </c>
      <c r="AS52" s="1" t="s">
        <v>54</v>
      </c>
      <c r="AT52" s="1" t="s">
        <v>59</v>
      </c>
      <c r="AU52" s="1" t="s">
        <v>54</v>
      </c>
      <c r="AV52" s="1" t="s">
        <v>54</v>
      </c>
      <c r="AW52" s="1" t="s">
        <v>54</v>
      </c>
      <c r="AX52" s="1" t="s">
        <v>54</v>
      </c>
      <c r="AY52" s="1" t="s">
        <v>55</v>
      </c>
      <c r="AZ52" s="1" t="s">
        <v>54</v>
      </c>
      <c r="BA52" s="1" t="s">
        <v>209</v>
      </c>
      <c r="BB52" s="1" t="s">
        <v>210</v>
      </c>
      <c r="BC52" s="1" t="s">
        <v>211</v>
      </c>
      <c r="BD52" s="7">
        <f t="shared" si="8"/>
        <v>3.3333333333333335</v>
      </c>
      <c r="BE52" s="7" t="str">
        <f t="shared" si="6"/>
        <v>Neutral</v>
      </c>
      <c r="BF52" s="2">
        <f t="shared" si="0"/>
        <v>4.166666666666667</v>
      </c>
      <c r="BG52" s="2" t="str">
        <f t="shared" si="9"/>
        <v>Satisfied</v>
      </c>
      <c r="BH52" s="2">
        <f t="shared" si="1"/>
        <v>4</v>
      </c>
      <c r="BI52" s="2" t="str">
        <f t="shared" si="2"/>
        <v>Satisfied</v>
      </c>
      <c r="BJ52" s="2">
        <f t="shared" si="3"/>
        <v>2.6</v>
      </c>
      <c r="BK52" s="2" t="str">
        <f t="shared" si="7"/>
        <v>Neutral</v>
      </c>
      <c r="BL52" s="2">
        <f t="shared" si="4"/>
        <v>3.75</v>
      </c>
      <c r="BM52" s="2" t="str">
        <f t="shared" si="5"/>
        <v>Satisfied</v>
      </c>
    </row>
    <row r="53" spans="1:65" ht="27" customHeight="1" x14ac:dyDescent="0.3">
      <c r="A53" s="1" t="s">
        <v>42</v>
      </c>
      <c r="B53" s="1" t="s">
        <v>137</v>
      </c>
      <c r="C53" s="1" t="s">
        <v>44</v>
      </c>
      <c r="D53" s="1">
        <v>13</v>
      </c>
      <c r="E53" s="1" t="s">
        <v>45</v>
      </c>
      <c r="F53" s="1" t="s">
        <v>46</v>
      </c>
      <c r="G53" s="1" t="s">
        <v>47</v>
      </c>
      <c r="H53" s="1" t="s">
        <v>48</v>
      </c>
      <c r="I53" s="1" t="s">
        <v>49</v>
      </c>
      <c r="J53" s="1" t="s">
        <v>212</v>
      </c>
      <c r="K53" s="1">
        <v>4</v>
      </c>
      <c r="L53" s="1" t="s">
        <v>83</v>
      </c>
      <c r="M53" s="1" t="s">
        <v>52</v>
      </c>
      <c r="N53" s="1" t="s">
        <v>69</v>
      </c>
      <c r="O53" s="1">
        <v>4</v>
      </c>
      <c r="P53" s="1">
        <v>3</v>
      </c>
      <c r="Q53" s="1">
        <v>3</v>
      </c>
      <c r="R53" s="1">
        <v>2</v>
      </c>
      <c r="S53" s="1">
        <v>3</v>
      </c>
      <c r="T53" s="1">
        <v>5</v>
      </c>
      <c r="U53" s="1">
        <v>5</v>
      </c>
      <c r="V53" s="1">
        <v>4</v>
      </c>
      <c r="W53" s="1">
        <v>4</v>
      </c>
      <c r="X53" s="1">
        <v>5</v>
      </c>
      <c r="Y53" s="1">
        <v>5</v>
      </c>
      <c r="Z53" s="1">
        <v>4</v>
      </c>
      <c r="AA53" s="1">
        <v>3</v>
      </c>
      <c r="AB53" s="1">
        <v>5</v>
      </c>
      <c r="AC53" s="1">
        <v>3</v>
      </c>
      <c r="AD53" s="1">
        <v>3</v>
      </c>
      <c r="AE53" s="1">
        <v>3</v>
      </c>
      <c r="AF53" s="1">
        <v>3</v>
      </c>
      <c r="AG53" s="1">
        <v>3</v>
      </c>
      <c r="AH53" s="1">
        <v>2</v>
      </c>
      <c r="AI53" s="1">
        <v>3</v>
      </c>
      <c r="AJ53" s="1">
        <v>3</v>
      </c>
      <c r="AK53" s="1">
        <v>3</v>
      </c>
      <c r="AL53" s="1">
        <v>3</v>
      </c>
      <c r="AM53" s="1">
        <v>3</v>
      </c>
      <c r="AN53" s="1">
        <v>3</v>
      </c>
      <c r="AO53" s="1" t="s">
        <v>55</v>
      </c>
      <c r="AP53" s="1" t="s">
        <v>54</v>
      </c>
      <c r="AQ53" s="1" t="s">
        <v>54</v>
      </c>
      <c r="AR53" s="1" t="s">
        <v>54</v>
      </c>
      <c r="AS53" s="1" t="s">
        <v>54</v>
      </c>
      <c r="AT53" s="1" t="s">
        <v>54</v>
      </c>
      <c r="AU53" s="1" t="s">
        <v>55</v>
      </c>
      <c r="AV53" s="1" t="s">
        <v>55</v>
      </c>
      <c r="AW53" s="1" t="s">
        <v>55</v>
      </c>
      <c r="AX53" s="1" t="s">
        <v>54</v>
      </c>
      <c r="AY53" s="1" t="s">
        <v>55</v>
      </c>
      <c r="AZ53" s="1" t="s">
        <v>55</v>
      </c>
      <c r="BA53" s="1" t="s">
        <v>66</v>
      </c>
      <c r="BB53" s="1"/>
      <c r="BC53" s="1"/>
      <c r="BD53" s="7">
        <f t="shared" si="8"/>
        <v>3.3333333333333335</v>
      </c>
      <c r="BE53" s="7" t="str">
        <f t="shared" si="6"/>
        <v>Neutral</v>
      </c>
      <c r="BF53" s="2">
        <f t="shared" si="0"/>
        <v>4.5</v>
      </c>
      <c r="BG53" s="2" t="str">
        <f t="shared" si="9"/>
        <v>Very Satisfied</v>
      </c>
      <c r="BH53" s="2">
        <f t="shared" si="1"/>
        <v>3.4</v>
      </c>
      <c r="BI53" s="2" t="str">
        <f t="shared" si="2"/>
        <v>Satisfied</v>
      </c>
      <c r="BJ53" s="2">
        <f t="shared" si="3"/>
        <v>2.8</v>
      </c>
      <c r="BK53" s="2" t="str">
        <f t="shared" si="7"/>
        <v>Neutral</v>
      </c>
      <c r="BL53" s="2">
        <f t="shared" si="4"/>
        <v>3</v>
      </c>
      <c r="BM53" s="2" t="str">
        <f t="shared" si="5"/>
        <v>Neutral</v>
      </c>
    </row>
    <row r="54" spans="1:65" ht="27" customHeight="1" x14ac:dyDescent="0.3">
      <c r="A54" s="1" t="s">
        <v>213</v>
      </c>
      <c r="B54" s="1" t="s">
        <v>214</v>
      </c>
      <c r="C54" s="1" t="s">
        <v>44</v>
      </c>
      <c r="D54" s="1">
        <v>77</v>
      </c>
      <c r="E54" s="1" t="s">
        <v>45</v>
      </c>
      <c r="F54" s="1" t="s">
        <v>46</v>
      </c>
      <c r="G54" s="1" t="s">
        <v>47</v>
      </c>
      <c r="H54" s="1" t="s">
        <v>48</v>
      </c>
      <c r="I54" s="1" t="s">
        <v>215</v>
      </c>
      <c r="J54" s="1" t="s">
        <v>64</v>
      </c>
      <c r="K54" s="1">
        <v>4</v>
      </c>
      <c r="L54" s="1" t="s">
        <v>87</v>
      </c>
      <c r="M54" s="1" t="s">
        <v>150</v>
      </c>
      <c r="N54" s="1" t="s">
        <v>151</v>
      </c>
      <c r="O54" s="1">
        <v>5</v>
      </c>
      <c r="P54" s="1">
        <v>3</v>
      </c>
      <c r="Q54" s="1">
        <v>3</v>
      </c>
      <c r="R54" s="1">
        <v>4</v>
      </c>
      <c r="S54" s="1">
        <v>3</v>
      </c>
      <c r="T54" s="1">
        <v>4</v>
      </c>
      <c r="U54" s="1">
        <v>3</v>
      </c>
      <c r="V54" s="1">
        <v>4</v>
      </c>
      <c r="W54" s="1">
        <v>4</v>
      </c>
      <c r="X54" s="1">
        <v>4</v>
      </c>
      <c r="Y54" s="1">
        <v>4</v>
      </c>
      <c r="Z54" s="1">
        <v>3</v>
      </c>
      <c r="AA54" s="1">
        <v>4</v>
      </c>
      <c r="AB54" s="1">
        <v>3</v>
      </c>
      <c r="AC54" s="1">
        <v>2</v>
      </c>
      <c r="AD54" s="1">
        <v>2</v>
      </c>
      <c r="AE54" s="1">
        <v>3</v>
      </c>
      <c r="AF54" s="1">
        <v>2</v>
      </c>
      <c r="AG54" s="1">
        <v>3</v>
      </c>
      <c r="AH54" s="1">
        <v>1</v>
      </c>
      <c r="AI54" s="1">
        <v>3</v>
      </c>
      <c r="AJ54" s="1">
        <v>2</v>
      </c>
      <c r="AK54" s="1">
        <v>4</v>
      </c>
      <c r="AL54" s="1">
        <v>4</v>
      </c>
      <c r="AM54" s="1">
        <v>4</v>
      </c>
      <c r="AN54" s="1">
        <v>3</v>
      </c>
      <c r="AO54" s="1" t="s">
        <v>55</v>
      </c>
      <c r="AP54" s="1" t="s">
        <v>54</v>
      </c>
      <c r="AQ54" s="1" t="s">
        <v>54</v>
      </c>
      <c r="AR54" s="1" t="s">
        <v>54</v>
      </c>
      <c r="AS54" s="1" t="s">
        <v>54</v>
      </c>
      <c r="AT54" s="1" t="s">
        <v>54</v>
      </c>
      <c r="AU54" s="1" t="s">
        <v>54</v>
      </c>
      <c r="AV54" s="1" t="s">
        <v>54</v>
      </c>
      <c r="AW54" s="1" t="s">
        <v>54</v>
      </c>
      <c r="AX54" s="1" t="s">
        <v>54</v>
      </c>
      <c r="AY54" s="1" t="s">
        <v>55</v>
      </c>
      <c r="AZ54" s="1" t="s">
        <v>55</v>
      </c>
      <c r="BA54" s="1" t="s">
        <v>66</v>
      </c>
      <c r="BB54" s="1"/>
      <c r="BC54" s="1"/>
      <c r="BD54" s="7">
        <f t="shared" si="8"/>
        <v>3.6666666666666665</v>
      </c>
      <c r="BE54" s="7" t="str">
        <f t="shared" si="6"/>
        <v>Satisfied</v>
      </c>
      <c r="BF54" s="2">
        <f t="shared" si="0"/>
        <v>3.6666666666666665</v>
      </c>
      <c r="BG54" s="2" t="str">
        <f t="shared" si="9"/>
        <v>Satisfied</v>
      </c>
      <c r="BH54" s="2">
        <f t="shared" si="1"/>
        <v>2.8</v>
      </c>
      <c r="BI54" s="2" t="str">
        <f t="shared" si="2"/>
        <v>Neutral</v>
      </c>
      <c r="BJ54" s="2">
        <f t="shared" si="3"/>
        <v>2.2000000000000002</v>
      </c>
      <c r="BK54" s="2" t="str">
        <f t="shared" si="7"/>
        <v>Dissatisfied</v>
      </c>
      <c r="BL54" s="2">
        <f t="shared" si="4"/>
        <v>3.75</v>
      </c>
      <c r="BM54" s="2" t="str">
        <f t="shared" si="5"/>
        <v>Satisfied</v>
      </c>
    </row>
    <row r="55" spans="1:65" ht="27" customHeight="1" x14ac:dyDescent="0.3">
      <c r="A55" s="1" t="s">
        <v>213</v>
      </c>
      <c r="B55" s="1" t="s">
        <v>214</v>
      </c>
      <c r="C55" s="1" t="s">
        <v>44</v>
      </c>
      <c r="D55" s="1">
        <v>64</v>
      </c>
      <c r="E55" s="1" t="s">
        <v>45</v>
      </c>
      <c r="F55" s="1" t="s">
        <v>46</v>
      </c>
      <c r="G55" s="1" t="s">
        <v>47</v>
      </c>
      <c r="H55" s="1" t="s">
        <v>48</v>
      </c>
      <c r="I55" s="1" t="s">
        <v>99</v>
      </c>
      <c r="J55" s="1" t="s">
        <v>212</v>
      </c>
      <c r="K55" s="1">
        <v>4</v>
      </c>
      <c r="L55" s="1" t="s">
        <v>83</v>
      </c>
      <c r="M55" s="1" t="s">
        <v>150</v>
      </c>
      <c r="N55" s="1" t="s">
        <v>151</v>
      </c>
      <c r="O55" s="1">
        <v>5</v>
      </c>
      <c r="P55" s="1">
        <v>4</v>
      </c>
      <c r="Q55" s="1">
        <v>4</v>
      </c>
      <c r="R55" s="1">
        <v>4</v>
      </c>
      <c r="S55" s="1">
        <v>4</v>
      </c>
      <c r="T55" s="1">
        <v>5</v>
      </c>
      <c r="U55" s="1">
        <v>2</v>
      </c>
      <c r="V55" s="1">
        <v>3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5</v>
      </c>
      <c r="AC55" s="1">
        <v>3</v>
      </c>
      <c r="AD55" s="1">
        <v>3</v>
      </c>
      <c r="AE55" s="1">
        <v>2</v>
      </c>
      <c r="AF55" s="1">
        <v>2</v>
      </c>
      <c r="AG55" s="1">
        <v>2</v>
      </c>
      <c r="AH55" s="1">
        <v>1</v>
      </c>
      <c r="AI55" s="1">
        <v>2</v>
      </c>
      <c r="AJ55" s="1">
        <v>3</v>
      </c>
      <c r="AK55" s="1">
        <v>4</v>
      </c>
      <c r="AL55" s="1">
        <v>4</v>
      </c>
      <c r="AM55" s="1">
        <v>4</v>
      </c>
      <c r="AN55" s="1">
        <v>2</v>
      </c>
      <c r="AO55" s="1" t="s">
        <v>59</v>
      </c>
      <c r="AP55" s="1" t="s">
        <v>55</v>
      </c>
      <c r="AQ55" s="1" t="s">
        <v>54</v>
      </c>
      <c r="AR55" s="1" t="s">
        <v>54</v>
      </c>
      <c r="AS55" s="1" t="s">
        <v>54</v>
      </c>
      <c r="AT55" s="1" t="s">
        <v>54</v>
      </c>
      <c r="AU55" s="1" t="s">
        <v>54</v>
      </c>
      <c r="AV55" s="1" t="s">
        <v>55</v>
      </c>
      <c r="AW55" s="1" t="s">
        <v>54</v>
      </c>
      <c r="AX55" s="1" t="s">
        <v>54</v>
      </c>
      <c r="AY55" s="1" t="s">
        <v>54</v>
      </c>
      <c r="AZ55" s="1" t="s">
        <v>55</v>
      </c>
      <c r="BA55" s="1" t="s">
        <v>216</v>
      </c>
      <c r="BB55" s="1" t="s">
        <v>217</v>
      </c>
      <c r="BC55" s="1"/>
      <c r="BD55" s="7">
        <f t="shared" si="8"/>
        <v>4.333333333333333</v>
      </c>
      <c r="BE55" s="7" t="str">
        <f t="shared" si="6"/>
        <v>Very Satisfied</v>
      </c>
      <c r="BF55" s="2">
        <f t="shared" si="0"/>
        <v>3.5</v>
      </c>
      <c r="BG55" s="2" t="str">
        <f t="shared" si="9"/>
        <v>Satisfied</v>
      </c>
      <c r="BH55" s="2">
        <f t="shared" si="1"/>
        <v>3.4</v>
      </c>
      <c r="BI55" s="2" t="str">
        <f t="shared" si="2"/>
        <v>Satisfied</v>
      </c>
      <c r="BJ55" s="2">
        <f t="shared" si="3"/>
        <v>2</v>
      </c>
      <c r="BK55" s="2" t="str">
        <f t="shared" si="7"/>
        <v>Dissatisfied</v>
      </c>
      <c r="BL55" s="2">
        <f t="shared" si="4"/>
        <v>3.5</v>
      </c>
      <c r="BM55" s="2" t="str">
        <f t="shared" si="5"/>
        <v>Satisfied</v>
      </c>
    </row>
    <row r="56" spans="1:65" ht="27" customHeight="1" x14ac:dyDescent="0.3">
      <c r="A56" s="1" t="s">
        <v>213</v>
      </c>
      <c r="B56" s="1" t="s">
        <v>218</v>
      </c>
      <c r="C56" s="1" t="s">
        <v>44</v>
      </c>
      <c r="D56" s="1">
        <v>72</v>
      </c>
      <c r="E56" s="1" t="s">
        <v>57</v>
      </c>
      <c r="F56" s="1" t="s">
        <v>46</v>
      </c>
      <c r="G56" s="1" t="s">
        <v>47</v>
      </c>
      <c r="H56" s="1" t="s">
        <v>48</v>
      </c>
      <c r="I56" s="1" t="s">
        <v>99</v>
      </c>
      <c r="J56" s="1" t="s">
        <v>64</v>
      </c>
      <c r="K56" s="1">
        <v>4</v>
      </c>
      <c r="L56" s="1" t="s">
        <v>87</v>
      </c>
      <c r="M56" s="1" t="s">
        <v>150</v>
      </c>
      <c r="N56" s="1" t="s">
        <v>151</v>
      </c>
      <c r="O56" s="1">
        <v>2</v>
      </c>
      <c r="P56" s="1">
        <v>2</v>
      </c>
      <c r="Q56" s="1">
        <v>2</v>
      </c>
      <c r="R56" s="1">
        <v>3</v>
      </c>
      <c r="S56" s="1">
        <v>2</v>
      </c>
      <c r="T56" s="1">
        <v>4</v>
      </c>
      <c r="U56" s="1">
        <v>4</v>
      </c>
      <c r="V56" s="1">
        <v>3</v>
      </c>
      <c r="W56" s="1">
        <v>4</v>
      </c>
      <c r="X56" s="1">
        <v>4</v>
      </c>
      <c r="Y56" s="1">
        <v>3</v>
      </c>
      <c r="Z56" s="1">
        <v>4</v>
      </c>
      <c r="AA56" s="1">
        <v>3</v>
      </c>
      <c r="AB56" s="1">
        <v>3</v>
      </c>
      <c r="AC56" s="1">
        <v>2</v>
      </c>
      <c r="AD56" s="1">
        <v>2</v>
      </c>
      <c r="AE56" s="1">
        <v>4</v>
      </c>
      <c r="AF56" s="1">
        <v>2</v>
      </c>
      <c r="AG56" s="1">
        <v>2</v>
      </c>
      <c r="AH56" s="1">
        <v>2</v>
      </c>
      <c r="AI56" s="1">
        <v>3</v>
      </c>
      <c r="AJ56" s="1">
        <v>2</v>
      </c>
      <c r="AK56" s="1">
        <v>2</v>
      </c>
      <c r="AL56" s="1">
        <v>3</v>
      </c>
      <c r="AM56" s="1">
        <v>2</v>
      </c>
      <c r="AN56" s="1">
        <v>2</v>
      </c>
      <c r="AO56" s="1" t="s">
        <v>54</v>
      </c>
      <c r="AP56" s="1" t="s">
        <v>54</v>
      </c>
      <c r="AQ56" s="1" t="s">
        <v>55</v>
      </c>
      <c r="AR56" s="1" t="s">
        <v>54</v>
      </c>
      <c r="AS56" s="1" t="s">
        <v>54</v>
      </c>
      <c r="AT56" s="1" t="s">
        <v>55</v>
      </c>
      <c r="AU56" s="1" t="s">
        <v>55</v>
      </c>
      <c r="AV56" s="1" t="s">
        <v>55</v>
      </c>
      <c r="AW56" s="1" t="s">
        <v>55</v>
      </c>
      <c r="AX56" s="1" t="s">
        <v>54</v>
      </c>
      <c r="AY56" s="1" t="s">
        <v>55</v>
      </c>
      <c r="AZ56" s="1" t="s">
        <v>59</v>
      </c>
      <c r="BA56" s="1" t="s">
        <v>219</v>
      </c>
      <c r="BB56" s="1" t="s">
        <v>220</v>
      </c>
      <c r="BC56" s="1" t="s">
        <v>221</v>
      </c>
      <c r="BD56" s="7">
        <f t="shared" si="8"/>
        <v>2.5</v>
      </c>
      <c r="BE56" s="7" t="str">
        <f t="shared" si="6"/>
        <v>Dissatisfied</v>
      </c>
      <c r="BF56" s="2">
        <f t="shared" si="0"/>
        <v>3.6666666666666665</v>
      </c>
      <c r="BG56" s="2" t="str">
        <f t="shared" si="9"/>
        <v>Satisfied</v>
      </c>
      <c r="BH56" s="2">
        <f t="shared" si="1"/>
        <v>2.8</v>
      </c>
      <c r="BI56" s="2" t="str">
        <f t="shared" si="2"/>
        <v>Neutral</v>
      </c>
      <c r="BJ56" s="2">
        <f t="shared" si="3"/>
        <v>2.2000000000000002</v>
      </c>
      <c r="BK56" s="2" t="str">
        <f t="shared" si="7"/>
        <v>Dissatisfied</v>
      </c>
      <c r="BL56" s="2">
        <f t="shared" si="4"/>
        <v>2.25</v>
      </c>
      <c r="BM56" s="2" t="str">
        <f t="shared" si="5"/>
        <v>Dissatisfied</v>
      </c>
    </row>
    <row r="57" spans="1:65" ht="27" customHeight="1" x14ac:dyDescent="0.3">
      <c r="A57" s="1" t="s">
        <v>213</v>
      </c>
      <c r="B57" s="1" t="s">
        <v>222</v>
      </c>
      <c r="C57" s="1" t="s">
        <v>44</v>
      </c>
      <c r="D57" s="1">
        <v>78</v>
      </c>
      <c r="E57" s="1" t="s">
        <v>57</v>
      </c>
      <c r="F57" s="1" t="s">
        <v>46</v>
      </c>
      <c r="G57" s="1" t="s">
        <v>47</v>
      </c>
      <c r="H57" s="1" t="s">
        <v>48</v>
      </c>
      <c r="I57" s="1" t="s">
        <v>126</v>
      </c>
      <c r="J57" s="1" t="s">
        <v>212</v>
      </c>
      <c r="K57" s="1">
        <v>3</v>
      </c>
      <c r="L57" s="1" t="s">
        <v>51</v>
      </c>
      <c r="M57" s="1" t="s">
        <v>150</v>
      </c>
      <c r="N57" s="1" t="s">
        <v>151</v>
      </c>
      <c r="O57" s="1">
        <v>2</v>
      </c>
      <c r="P57" s="1">
        <v>4</v>
      </c>
      <c r="Q57" s="1">
        <v>1</v>
      </c>
      <c r="R57" s="1">
        <v>3</v>
      </c>
      <c r="S57" s="1">
        <v>3</v>
      </c>
      <c r="T57" s="1">
        <v>5</v>
      </c>
      <c r="U57" s="1">
        <v>4</v>
      </c>
      <c r="V57" s="1">
        <v>4</v>
      </c>
      <c r="W57" s="1">
        <v>3</v>
      </c>
      <c r="X57" s="1">
        <v>2</v>
      </c>
      <c r="Y57" s="1">
        <v>5</v>
      </c>
      <c r="Z57" s="1">
        <v>3</v>
      </c>
      <c r="AA57" s="1">
        <v>4</v>
      </c>
      <c r="AB57" s="1">
        <v>4</v>
      </c>
      <c r="AC57" s="1">
        <v>1</v>
      </c>
      <c r="AD57" s="1">
        <v>3</v>
      </c>
      <c r="AE57" s="1">
        <v>2</v>
      </c>
      <c r="AF57" s="1">
        <v>2</v>
      </c>
      <c r="AG57" s="1">
        <v>3</v>
      </c>
      <c r="AH57" s="1">
        <v>3</v>
      </c>
      <c r="AI57" s="1">
        <v>2</v>
      </c>
      <c r="AJ57" s="1">
        <v>3</v>
      </c>
      <c r="AK57" s="1">
        <v>4</v>
      </c>
      <c r="AL57" s="1">
        <v>4</v>
      </c>
      <c r="AM57" s="1">
        <v>4</v>
      </c>
      <c r="AN57" s="1">
        <v>2</v>
      </c>
      <c r="AO57" s="1" t="s">
        <v>59</v>
      </c>
      <c r="AP57" s="1" t="s">
        <v>59</v>
      </c>
      <c r="AQ57" s="1" t="s">
        <v>54</v>
      </c>
      <c r="AR57" s="1" t="s">
        <v>54</v>
      </c>
      <c r="AS57" s="1" t="s">
        <v>54</v>
      </c>
      <c r="AT57" s="1" t="s">
        <v>54</v>
      </c>
      <c r="AU57" s="1" t="s">
        <v>54</v>
      </c>
      <c r="AV57" s="1" t="s">
        <v>59</v>
      </c>
      <c r="AW57" s="1" t="s">
        <v>55</v>
      </c>
      <c r="AX57" s="1" t="s">
        <v>54</v>
      </c>
      <c r="AY57" s="1" t="s">
        <v>55</v>
      </c>
      <c r="AZ57" s="1" t="s">
        <v>55</v>
      </c>
      <c r="BA57" s="1"/>
      <c r="BB57" s="1"/>
      <c r="BC57" s="1"/>
      <c r="BD57" s="7">
        <f t="shared" si="8"/>
        <v>3</v>
      </c>
      <c r="BE57" s="7" t="str">
        <f t="shared" si="6"/>
        <v>Neutral</v>
      </c>
      <c r="BF57" s="2">
        <f t="shared" si="0"/>
        <v>3.5</v>
      </c>
      <c r="BG57" s="2" t="str">
        <f t="shared" si="9"/>
        <v>Satisfied</v>
      </c>
      <c r="BH57" s="2">
        <f t="shared" si="1"/>
        <v>2.8</v>
      </c>
      <c r="BI57" s="2" t="str">
        <f t="shared" si="2"/>
        <v>Neutral</v>
      </c>
      <c r="BJ57" s="2">
        <f t="shared" si="3"/>
        <v>2.6</v>
      </c>
      <c r="BK57" s="2" t="str">
        <f t="shared" si="7"/>
        <v>Neutral</v>
      </c>
      <c r="BL57" s="2">
        <f t="shared" si="4"/>
        <v>3.5</v>
      </c>
      <c r="BM57" s="2" t="str">
        <f t="shared" si="5"/>
        <v>Satisfied</v>
      </c>
    </row>
    <row r="58" spans="1:65" ht="27" customHeight="1" x14ac:dyDescent="0.3">
      <c r="A58" s="1" t="s">
        <v>213</v>
      </c>
      <c r="B58" s="1" t="s">
        <v>223</v>
      </c>
      <c r="C58" s="1" t="s">
        <v>44</v>
      </c>
      <c r="D58" s="1">
        <v>71</v>
      </c>
      <c r="E58" s="1" t="s">
        <v>57</v>
      </c>
      <c r="F58" s="1" t="s">
        <v>46</v>
      </c>
      <c r="G58" s="1" t="s">
        <v>47</v>
      </c>
      <c r="H58" s="1" t="s">
        <v>48</v>
      </c>
      <c r="I58" s="1" t="s">
        <v>99</v>
      </c>
      <c r="J58" s="1" t="s">
        <v>212</v>
      </c>
      <c r="K58" s="1">
        <v>12</v>
      </c>
      <c r="L58" s="1" t="s">
        <v>51</v>
      </c>
      <c r="M58" s="1" t="s">
        <v>150</v>
      </c>
      <c r="N58" s="1" t="s">
        <v>151</v>
      </c>
      <c r="O58" s="1">
        <v>4</v>
      </c>
      <c r="P58" s="1">
        <v>3</v>
      </c>
      <c r="Q58" s="1">
        <v>2</v>
      </c>
      <c r="R58" s="1">
        <v>4</v>
      </c>
      <c r="S58" s="1">
        <v>3</v>
      </c>
      <c r="T58" s="1">
        <v>5</v>
      </c>
      <c r="U58" s="1">
        <v>2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2</v>
      </c>
      <c r="AB58" s="1">
        <v>4</v>
      </c>
      <c r="AC58" s="1">
        <v>3</v>
      </c>
      <c r="AD58" s="1">
        <v>3</v>
      </c>
      <c r="AE58" s="1">
        <v>3</v>
      </c>
      <c r="AF58" s="1">
        <v>1</v>
      </c>
      <c r="AG58" s="1">
        <v>3</v>
      </c>
      <c r="AH58" s="1">
        <v>4</v>
      </c>
      <c r="AI58" s="1">
        <v>2</v>
      </c>
      <c r="AJ58" s="1">
        <v>3</v>
      </c>
      <c r="AK58" s="1">
        <v>2</v>
      </c>
      <c r="AL58" s="1">
        <v>2</v>
      </c>
      <c r="AM58" s="1">
        <v>2</v>
      </c>
      <c r="AN58" s="1">
        <v>2</v>
      </c>
      <c r="AO58" s="1" t="s">
        <v>55</v>
      </c>
      <c r="AP58" s="1" t="s">
        <v>59</v>
      </c>
      <c r="AQ58" s="1" t="s">
        <v>54</v>
      </c>
      <c r="AR58" s="1" t="s">
        <v>54</v>
      </c>
      <c r="AS58" s="1" t="s">
        <v>59</v>
      </c>
      <c r="AT58" s="1" t="s">
        <v>54</v>
      </c>
      <c r="AU58" s="1" t="s">
        <v>54</v>
      </c>
      <c r="AV58" s="1" t="s">
        <v>59</v>
      </c>
      <c r="AW58" s="1" t="s">
        <v>55</v>
      </c>
      <c r="AX58" s="1" t="s">
        <v>54</v>
      </c>
      <c r="AY58" s="1" t="s">
        <v>55</v>
      </c>
      <c r="AZ58" s="1" t="s">
        <v>55</v>
      </c>
      <c r="BA58" s="1"/>
      <c r="BB58" s="1"/>
      <c r="BC58" s="1"/>
      <c r="BD58" s="7">
        <f t="shared" si="8"/>
        <v>3.5</v>
      </c>
      <c r="BE58" s="7" t="str">
        <f t="shared" si="6"/>
        <v>Satisfied</v>
      </c>
      <c r="BF58" s="2">
        <f t="shared" si="0"/>
        <v>3.6666666666666665</v>
      </c>
      <c r="BG58" s="2" t="str">
        <f t="shared" si="9"/>
        <v>Satisfied</v>
      </c>
      <c r="BH58" s="2">
        <f t="shared" si="1"/>
        <v>3</v>
      </c>
      <c r="BI58" s="2" t="str">
        <f t="shared" si="2"/>
        <v>Neutral</v>
      </c>
      <c r="BJ58" s="2">
        <f t="shared" si="3"/>
        <v>2.6</v>
      </c>
      <c r="BK58" s="2" t="str">
        <f t="shared" si="7"/>
        <v>Neutral</v>
      </c>
      <c r="BL58" s="2">
        <f t="shared" si="4"/>
        <v>2</v>
      </c>
      <c r="BM58" s="2" t="str">
        <f t="shared" si="5"/>
        <v>Dissatisfied</v>
      </c>
    </row>
    <row r="59" spans="1:65" ht="27" customHeight="1" x14ac:dyDescent="0.3">
      <c r="A59" s="1" t="s">
        <v>213</v>
      </c>
      <c r="B59" s="1" t="s">
        <v>224</v>
      </c>
      <c r="C59" s="1" t="s">
        <v>44</v>
      </c>
      <c r="D59" s="1">
        <v>62</v>
      </c>
      <c r="E59" s="1" t="s">
        <v>57</v>
      </c>
      <c r="F59" s="1" t="s">
        <v>46</v>
      </c>
      <c r="G59" s="1" t="s">
        <v>47</v>
      </c>
      <c r="H59" s="1" t="s">
        <v>48</v>
      </c>
      <c r="I59" s="1" t="s">
        <v>99</v>
      </c>
      <c r="J59" s="1" t="s">
        <v>64</v>
      </c>
      <c r="K59" s="1">
        <v>4</v>
      </c>
      <c r="L59" s="1" t="s">
        <v>87</v>
      </c>
      <c r="M59" s="1" t="s">
        <v>150</v>
      </c>
      <c r="N59" s="1" t="s">
        <v>151</v>
      </c>
      <c r="O59" s="1">
        <v>4</v>
      </c>
      <c r="P59" s="1">
        <v>4</v>
      </c>
      <c r="Q59" s="1">
        <v>2</v>
      </c>
      <c r="R59" s="1">
        <v>2</v>
      </c>
      <c r="S59" s="1">
        <v>2</v>
      </c>
      <c r="T59" s="1">
        <v>4</v>
      </c>
      <c r="U59" s="1">
        <v>3</v>
      </c>
      <c r="V59" s="1">
        <v>4</v>
      </c>
      <c r="W59" s="1">
        <v>4</v>
      </c>
      <c r="X59" s="1">
        <v>2</v>
      </c>
      <c r="Y59" s="1">
        <v>2</v>
      </c>
      <c r="Z59" s="1">
        <v>3</v>
      </c>
      <c r="AA59" s="1">
        <v>2</v>
      </c>
      <c r="AB59" s="1">
        <v>5</v>
      </c>
      <c r="AC59" s="1">
        <v>2</v>
      </c>
      <c r="AD59" s="1">
        <v>4</v>
      </c>
      <c r="AE59" s="1">
        <v>4</v>
      </c>
      <c r="AF59" s="1">
        <v>3</v>
      </c>
      <c r="AG59" s="1">
        <v>3</v>
      </c>
      <c r="AH59" s="1">
        <v>4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  <c r="AN59" s="1">
        <v>1</v>
      </c>
      <c r="AO59" s="1" t="s">
        <v>54</v>
      </c>
      <c r="AP59" s="1" t="s">
        <v>55</v>
      </c>
      <c r="AQ59" s="1" t="s">
        <v>54</v>
      </c>
      <c r="AR59" s="1" t="s">
        <v>54</v>
      </c>
      <c r="AS59" s="1" t="s">
        <v>54</v>
      </c>
      <c r="AT59" s="1" t="s">
        <v>55</v>
      </c>
      <c r="AU59" s="1" t="s">
        <v>55</v>
      </c>
      <c r="AV59" s="1" t="s">
        <v>55</v>
      </c>
      <c r="AW59" s="1" t="s">
        <v>59</v>
      </c>
      <c r="AX59" s="1" t="s">
        <v>54</v>
      </c>
      <c r="AY59" s="1" t="s">
        <v>59</v>
      </c>
      <c r="AZ59" s="1" t="s">
        <v>54</v>
      </c>
      <c r="BA59" s="1" t="s">
        <v>225</v>
      </c>
      <c r="BB59" s="1" t="s">
        <v>226</v>
      </c>
      <c r="BC59" s="1"/>
      <c r="BD59" s="7">
        <f t="shared" si="8"/>
        <v>3</v>
      </c>
      <c r="BE59" s="7" t="str">
        <f t="shared" si="6"/>
        <v>Neutral</v>
      </c>
      <c r="BF59" s="2">
        <f t="shared" si="0"/>
        <v>3</v>
      </c>
      <c r="BG59" s="2" t="str">
        <f t="shared" si="9"/>
        <v>Neutral</v>
      </c>
      <c r="BH59" s="2">
        <f t="shared" si="1"/>
        <v>3.4</v>
      </c>
      <c r="BI59" s="2" t="str">
        <f t="shared" si="2"/>
        <v>Satisfied</v>
      </c>
      <c r="BJ59" s="2">
        <f t="shared" si="3"/>
        <v>2.8</v>
      </c>
      <c r="BK59" s="2" t="str">
        <f t="shared" si="7"/>
        <v>Neutral</v>
      </c>
      <c r="BL59" s="2">
        <f t="shared" si="4"/>
        <v>1.75</v>
      </c>
      <c r="BM59" s="2" t="str">
        <f t="shared" si="5"/>
        <v>Very Dissatisfied</v>
      </c>
    </row>
    <row r="60" spans="1:65" ht="27" customHeight="1" x14ac:dyDescent="0.3">
      <c r="A60" s="1" t="s">
        <v>213</v>
      </c>
      <c r="B60" s="1" t="s">
        <v>224</v>
      </c>
      <c r="C60" s="1" t="s">
        <v>44</v>
      </c>
      <c r="D60" s="1">
        <v>55</v>
      </c>
      <c r="E60" s="1" t="s">
        <v>45</v>
      </c>
      <c r="F60" s="1" t="s">
        <v>46</v>
      </c>
      <c r="G60" s="1" t="s">
        <v>86</v>
      </c>
      <c r="H60" s="1" t="s">
        <v>48</v>
      </c>
      <c r="I60" s="1" t="s">
        <v>162</v>
      </c>
      <c r="J60" s="1" t="s">
        <v>212</v>
      </c>
      <c r="K60" s="1">
        <v>5</v>
      </c>
      <c r="L60" s="1" t="s">
        <v>51</v>
      </c>
      <c r="M60" s="1" t="s">
        <v>52</v>
      </c>
      <c r="N60" s="1" t="s">
        <v>163</v>
      </c>
      <c r="O60" s="1">
        <v>5</v>
      </c>
      <c r="P60" s="1">
        <v>4</v>
      </c>
      <c r="Q60" s="1">
        <v>4</v>
      </c>
      <c r="R60" s="1">
        <v>4</v>
      </c>
      <c r="S60" s="1">
        <v>3</v>
      </c>
      <c r="T60" s="1">
        <v>5</v>
      </c>
      <c r="U60" s="1">
        <v>3</v>
      </c>
      <c r="V60" s="1">
        <v>3</v>
      </c>
      <c r="W60" s="1">
        <v>4</v>
      </c>
      <c r="X60" s="1">
        <v>4</v>
      </c>
      <c r="Y60" s="1">
        <v>3</v>
      </c>
      <c r="Z60" s="1">
        <v>4</v>
      </c>
      <c r="AA60" s="1">
        <v>3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2</v>
      </c>
      <c r="AJ60" s="1">
        <v>2</v>
      </c>
      <c r="AK60" s="1">
        <v>2</v>
      </c>
      <c r="AL60" s="1">
        <v>2</v>
      </c>
      <c r="AM60" s="1">
        <v>1</v>
      </c>
      <c r="AN60" s="1">
        <v>1</v>
      </c>
      <c r="AO60" s="1" t="s">
        <v>55</v>
      </c>
      <c r="AP60" s="1" t="s">
        <v>59</v>
      </c>
      <c r="AQ60" s="1" t="s">
        <v>59</v>
      </c>
      <c r="AR60" s="1" t="s">
        <v>55</v>
      </c>
      <c r="AS60" s="1" t="s">
        <v>55</v>
      </c>
      <c r="AT60" s="1" t="s">
        <v>55</v>
      </c>
      <c r="AU60" s="1" t="s">
        <v>55</v>
      </c>
      <c r="AV60" s="1" t="s">
        <v>54</v>
      </c>
      <c r="AW60" s="1" t="s">
        <v>55</v>
      </c>
      <c r="AX60" s="1" t="s">
        <v>54</v>
      </c>
      <c r="AY60" s="1" t="s">
        <v>59</v>
      </c>
      <c r="AZ60" s="1" t="s">
        <v>55</v>
      </c>
      <c r="BA60" s="1" t="s">
        <v>225</v>
      </c>
      <c r="BB60" s="1"/>
      <c r="BC60" s="1"/>
      <c r="BD60" s="7">
        <f t="shared" si="8"/>
        <v>4.166666666666667</v>
      </c>
      <c r="BE60" s="7" t="str">
        <f t="shared" si="6"/>
        <v>Satisfied</v>
      </c>
      <c r="BF60" s="2">
        <f t="shared" si="0"/>
        <v>3.5</v>
      </c>
      <c r="BG60" s="2" t="str">
        <f t="shared" si="9"/>
        <v>Satisfied</v>
      </c>
      <c r="BH60" s="2">
        <f t="shared" si="1"/>
        <v>3.8</v>
      </c>
      <c r="BI60" s="2" t="str">
        <f t="shared" si="2"/>
        <v>Satisfied</v>
      </c>
      <c r="BJ60" s="2">
        <f t="shared" si="3"/>
        <v>3.2</v>
      </c>
      <c r="BK60" s="2" t="str">
        <f t="shared" si="7"/>
        <v>Neutral</v>
      </c>
      <c r="BL60" s="2">
        <f t="shared" si="4"/>
        <v>1.5</v>
      </c>
      <c r="BM60" s="2" t="str">
        <f t="shared" si="5"/>
        <v>Very Dissatisfied</v>
      </c>
    </row>
    <row r="61" spans="1:65" ht="27" customHeight="1" x14ac:dyDescent="0.3">
      <c r="A61" s="1" t="s">
        <v>213</v>
      </c>
      <c r="B61" s="1" t="s">
        <v>222</v>
      </c>
      <c r="C61" s="1" t="s">
        <v>44</v>
      </c>
      <c r="D61" s="1">
        <v>54</v>
      </c>
      <c r="E61" s="1" t="s">
        <v>57</v>
      </c>
      <c r="F61" s="1" t="s">
        <v>46</v>
      </c>
      <c r="G61" s="1" t="s">
        <v>86</v>
      </c>
      <c r="H61" s="1" t="s">
        <v>48</v>
      </c>
      <c r="I61" s="1" t="s">
        <v>170</v>
      </c>
      <c r="J61" s="1" t="s">
        <v>50</v>
      </c>
      <c r="K61" s="1">
        <v>13</v>
      </c>
      <c r="L61" s="1" t="s">
        <v>65</v>
      </c>
      <c r="M61" s="1" t="s">
        <v>52</v>
      </c>
      <c r="N61" s="1" t="s">
        <v>227</v>
      </c>
      <c r="O61" s="1">
        <v>4</v>
      </c>
      <c r="P61" s="1">
        <v>4</v>
      </c>
      <c r="Q61" s="1">
        <v>4</v>
      </c>
      <c r="R61" s="1">
        <v>4</v>
      </c>
      <c r="S61" s="1">
        <v>3</v>
      </c>
      <c r="T61" s="1">
        <v>5</v>
      </c>
      <c r="U61" s="1">
        <v>4</v>
      </c>
      <c r="V61" s="1">
        <v>4</v>
      </c>
      <c r="W61" s="1">
        <v>4</v>
      </c>
      <c r="X61" s="1">
        <v>4</v>
      </c>
      <c r="Y61" s="1">
        <v>3</v>
      </c>
      <c r="Z61" s="1">
        <v>3</v>
      </c>
      <c r="AA61" s="1">
        <v>4</v>
      </c>
      <c r="AB61" s="1">
        <v>5</v>
      </c>
      <c r="AC61" s="1">
        <v>3</v>
      </c>
      <c r="AD61" s="1">
        <v>4</v>
      </c>
      <c r="AE61" s="1">
        <v>5</v>
      </c>
      <c r="AF61" s="1">
        <v>3</v>
      </c>
      <c r="AG61" s="1">
        <v>4</v>
      </c>
      <c r="AH61" s="1">
        <v>4</v>
      </c>
      <c r="AI61" s="1">
        <v>4</v>
      </c>
      <c r="AJ61" s="1">
        <v>3</v>
      </c>
      <c r="AK61" s="1">
        <v>2</v>
      </c>
      <c r="AL61" s="1">
        <v>2</v>
      </c>
      <c r="AM61" s="1">
        <v>3</v>
      </c>
      <c r="AN61" s="1">
        <v>3</v>
      </c>
      <c r="AO61" s="1" t="s">
        <v>55</v>
      </c>
      <c r="AP61" s="1" t="s">
        <v>55</v>
      </c>
      <c r="AQ61" s="1" t="s">
        <v>54</v>
      </c>
      <c r="AR61" s="1" t="s">
        <v>54</v>
      </c>
      <c r="AS61" s="1" t="s">
        <v>54</v>
      </c>
      <c r="AT61" s="1" t="s">
        <v>55</v>
      </c>
      <c r="AU61" s="1" t="s">
        <v>55</v>
      </c>
      <c r="AV61" s="1" t="s">
        <v>55</v>
      </c>
      <c r="AW61" s="1" t="s">
        <v>55</v>
      </c>
      <c r="AX61" s="1" t="s">
        <v>54</v>
      </c>
      <c r="AY61" s="1" t="s">
        <v>55</v>
      </c>
      <c r="AZ61" s="1" t="s">
        <v>55</v>
      </c>
      <c r="BA61" s="1" t="s">
        <v>228</v>
      </c>
      <c r="BB61" s="1"/>
      <c r="BC61" s="1"/>
      <c r="BD61" s="7">
        <f t="shared" si="8"/>
        <v>4</v>
      </c>
      <c r="BE61" s="7" t="str">
        <f t="shared" si="6"/>
        <v>Satisfied</v>
      </c>
      <c r="BF61" s="2">
        <f t="shared" si="0"/>
        <v>3.6666666666666665</v>
      </c>
      <c r="BG61" s="2" t="str">
        <f t="shared" si="9"/>
        <v>Satisfied</v>
      </c>
      <c r="BH61" s="2">
        <f t="shared" si="1"/>
        <v>4.2</v>
      </c>
      <c r="BI61" s="2" t="str">
        <f t="shared" si="2"/>
        <v>Very Satisfied</v>
      </c>
      <c r="BJ61" s="2">
        <f t="shared" si="3"/>
        <v>3.6</v>
      </c>
      <c r="BK61" s="2" t="str">
        <f t="shared" si="7"/>
        <v>Satisfied</v>
      </c>
      <c r="BL61" s="2">
        <f t="shared" si="4"/>
        <v>2.5</v>
      </c>
      <c r="BM61" s="2" t="str">
        <f t="shared" si="5"/>
        <v>Dissatisfied</v>
      </c>
    </row>
    <row r="62" spans="1:65" ht="27" customHeight="1" x14ac:dyDescent="0.3">
      <c r="A62" s="1" t="s">
        <v>213</v>
      </c>
      <c r="B62" s="1" t="s">
        <v>229</v>
      </c>
      <c r="C62" s="1" t="s">
        <v>44</v>
      </c>
      <c r="D62" s="1">
        <v>58</v>
      </c>
      <c r="E62" s="1" t="s">
        <v>57</v>
      </c>
      <c r="F62" s="1" t="s">
        <v>46</v>
      </c>
      <c r="G62" s="1" t="s">
        <v>86</v>
      </c>
      <c r="H62" s="1" t="s">
        <v>48</v>
      </c>
      <c r="I62" s="1" t="s">
        <v>99</v>
      </c>
      <c r="J62" s="1" t="s">
        <v>212</v>
      </c>
      <c r="K62" s="1">
        <v>6</v>
      </c>
      <c r="L62" s="1" t="s">
        <v>51</v>
      </c>
      <c r="M62" s="1" t="s">
        <v>150</v>
      </c>
      <c r="N62" s="1" t="s">
        <v>151</v>
      </c>
      <c r="O62" s="1">
        <v>4</v>
      </c>
      <c r="P62" s="1">
        <v>4</v>
      </c>
      <c r="Q62" s="1">
        <v>1</v>
      </c>
      <c r="R62" s="1">
        <v>4</v>
      </c>
      <c r="S62" s="1">
        <v>4</v>
      </c>
      <c r="T62" s="1">
        <v>5</v>
      </c>
      <c r="U62" s="1">
        <v>4</v>
      </c>
      <c r="V62" s="1">
        <v>1</v>
      </c>
      <c r="W62" s="1">
        <v>4</v>
      </c>
      <c r="X62" s="1">
        <v>3</v>
      </c>
      <c r="Y62" s="1">
        <v>2</v>
      </c>
      <c r="Z62" s="1">
        <v>2</v>
      </c>
      <c r="AA62" s="1">
        <v>4</v>
      </c>
      <c r="AB62" s="1">
        <v>4</v>
      </c>
      <c r="AC62" s="1">
        <v>4</v>
      </c>
      <c r="AD62" s="1">
        <v>3</v>
      </c>
      <c r="AE62" s="1">
        <v>4</v>
      </c>
      <c r="AF62" s="1">
        <v>4</v>
      </c>
      <c r="AG62" s="1">
        <v>3</v>
      </c>
      <c r="AH62" s="1">
        <v>2</v>
      </c>
      <c r="AI62" s="1">
        <v>4</v>
      </c>
      <c r="AJ62" s="1">
        <v>4</v>
      </c>
      <c r="AK62" s="1">
        <v>2</v>
      </c>
      <c r="AL62" s="1">
        <v>2</v>
      </c>
      <c r="AM62" s="1">
        <v>2</v>
      </c>
      <c r="AN62" s="1">
        <v>4</v>
      </c>
      <c r="AO62" s="1" t="s">
        <v>54</v>
      </c>
      <c r="AP62" s="1" t="s">
        <v>54</v>
      </c>
      <c r="AQ62" s="1" t="s">
        <v>54</v>
      </c>
      <c r="AR62" s="1" t="s">
        <v>54</v>
      </c>
      <c r="AS62" s="1" t="s">
        <v>54</v>
      </c>
      <c r="AT62" s="1" t="s">
        <v>55</v>
      </c>
      <c r="AU62" s="1" t="s">
        <v>55</v>
      </c>
      <c r="AV62" s="1" t="s">
        <v>54</v>
      </c>
      <c r="AW62" s="1" t="s">
        <v>54</v>
      </c>
      <c r="AX62" s="1" t="s">
        <v>54</v>
      </c>
      <c r="AY62" s="1" t="s">
        <v>55</v>
      </c>
      <c r="AZ62" s="1" t="s">
        <v>55</v>
      </c>
      <c r="BA62" s="1" t="s">
        <v>230</v>
      </c>
      <c r="BB62" s="1"/>
      <c r="BC62" s="1"/>
      <c r="BD62" s="7">
        <f t="shared" si="8"/>
        <v>3.6666666666666665</v>
      </c>
      <c r="BE62" s="7" t="str">
        <f t="shared" si="6"/>
        <v>Satisfied</v>
      </c>
      <c r="BF62" s="2">
        <f t="shared" si="0"/>
        <v>2.6666666666666665</v>
      </c>
      <c r="BG62" s="2" t="str">
        <f t="shared" si="9"/>
        <v>Neutral</v>
      </c>
      <c r="BH62" s="2">
        <f t="shared" si="1"/>
        <v>3.8</v>
      </c>
      <c r="BI62" s="2" t="str">
        <f t="shared" si="2"/>
        <v>Satisfied</v>
      </c>
      <c r="BJ62" s="2">
        <f t="shared" si="3"/>
        <v>3.4</v>
      </c>
      <c r="BK62" s="2" t="str">
        <f t="shared" si="7"/>
        <v>Satisfied</v>
      </c>
      <c r="BL62" s="2">
        <f t="shared" si="4"/>
        <v>2.5</v>
      </c>
      <c r="BM62" s="2" t="str">
        <f t="shared" si="5"/>
        <v>Dissatisfied</v>
      </c>
    </row>
    <row r="63" spans="1:65" ht="27" customHeight="1" x14ac:dyDescent="0.3">
      <c r="A63" s="1" t="s">
        <v>213</v>
      </c>
      <c r="B63" s="1" t="s">
        <v>229</v>
      </c>
      <c r="C63" s="1" t="s">
        <v>44</v>
      </c>
      <c r="D63" s="1">
        <v>17</v>
      </c>
      <c r="E63" s="1" t="s">
        <v>57</v>
      </c>
      <c r="F63" s="1" t="s">
        <v>112</v>
      </c>
      <c r="G63" s="1" t="s">
        <v>113</v>
      </c>
      <c r="H63" s="1" t="s">
        <v>48</v>
      </c>
      <c r="I63" s="1" t="s">
        <v>49</v>
      </c>
      <c r="J63" s="1" t="s">
        <v>50</v>
      </c>
      <c r="K63" s="1">
        <v>8</v>
      </c>
      <c r="L63" s="1" t="s">
        <v>65</v>
      </c>
      <c r="M63" s="1" t="s">
        <v>52</v>
      </c>
      <c r="N63" s="1" t="s">
        <v>92</v>
      </c>
      <c r="O63" s="1">
        <v>4</v>
      </c>
      <c r="P63" s="1">
        <v>4</v>
      </c>
      <c r="Q63" s="1">
        <v>2</v>
      </c>
      <c r="R63" s="1">
        <v>4</v>
      </c>
      <c r="S63" s="1">
        <v>4</v>
      </c>
      <c r="T63" s="1">
        <v>5</v>
      </c>
      <c r="U63" s="1">
        <v>4</v>
      </c>
      <c r="V63" s="1">
        <v>4</v>
      </c>
      <c r="W63" s="1">
        <v>4</v>
      </c>
      <c r="X63" s="1">
        <v>4</v>
      </c>
      <c r="Y63" s="1">
        <v>3</v>
      </c>
      <c r="Z63" s="1">
        <v>5</v>
      </c>
      <c r="AA63" s="1">
        <v>4</v>
      </c>
      <c r="AB63" s="1">
        <v>4</v>
      </c>
      <c r="AC63" s="1">
        <v>3</v>
      </c>
      <c r="AD63" s="1">
        <v>4</v>
      </c>
      <c r="AE63" s="1">
        <v>4</v>
      </c>
      <c r="AF63" s="1">
        <v>2</v>
      </c>
      <c r="AG63" s="1">
        <v>4</v>
      </c>
      <c r="AH63" s="1">
        <v>2</v>
      </c>
      <c r="AI63" s="1">
        <v>4</v>
      </c>
      <c r="AJ63" s="1">
        <v>2</v>
      </c>
      <c r="AK63" s="1">
        <v>3</v>
      </c>
      <c r="AL63" s="1">
        <v>3</v>
      </c>
      <c r="AM63" s="1">
        <v>3</v>
      </c>
      <c r="AN63" s="1">
        <v>4</v>
      </c>
      <c r="AO63" s="1" t="s">
        <v>54</v>
      </c>
      <c r="AP63" s="1" t="s">
        <v>54</v>
      </c>
      <c r="AQ63" s="1" t="s">
        <v>54</v>
      </c>
      <c r="AR63" s="1" t="s">
        <v>54</v>
      </c>
      <c r="AS63" s="1" t="s">
        <v>54</v>
      </c>
      <c r="AT63" s="1" t="s">
        <v>55</v>
      </c>
      <c r="AU63" s="1" t="s">
        <v>55</v>
      </c>
      <c r="AV63" s="1" t="s">
        <v>54</v>
      </c>
      <c r="AW63" s="1" t="s">
        <v>55</v>
      </c>
      <c r="AX63" s="1" t="s">
        <v>54</v>
      </c>
      <c r="AY63" s="1" t="s">
        <v>55</v>
      </c>
      <c r="AZ63" s="1" t="s">
        <v>55</v>
      </c>
      <c r="BA63" s="1" t="s">
        <v>231</v>
      </c>
      <c r="BB63" s="1"/>
      <c r="BC63" s="1"/>
      <c r="BD63" s="7">
        <f t="shared" si="8"/>
        <v>3.8333333333333335</v>
      </c>
      <c r="BE63" s="7" t="str">
        <f t="shared" si="6"/>
        <v>Satisfied</v>
      </c>
      <c r="BF63" s="2">
        <f t="shared" si="0"/>
        <v>4</v>
      </c>
      <c r="BG63" s="2" t="str">
        <f t="shared" si="9"/>
        <v>Satisfied</v>
      </c>
      <c r="BH63" s="2">
        <f t="shared" si="1"/>
        <v>3.8</v>
      </c>
      <c r="BI63" s="2" t="str">
        <f t="shared" si="2"/>
        <v>Satisfied</v>
      </c>
      <c r="BJ63" s="2">
        <f t="shared" si="3"/>
        <v>2.8</v>
      </c>
      <c r="BK63" s="2" t="str">
        <f t="shared" si="7"/>
        <v>Neutral</v>
      </c>
      <c r="BL63" s="2">
        <f t="shared" si="4"/>
        <v>3.25</v>
      </c>
      <c r="BM63" s="2" t="str">
        <f t="shared" si="5"/>
        <v>Neutral</v>
      </c>
    </row>
    <row r="64" spans="1:65" ht="27" customHeight="1" x14ac:dyDescent="0.3">
      <c r="A64" s="1" t="s">
        <v>213</v>
      </c>
      <c r="B64" s="1" t="s">
        <v>229</v>
      </c>
      <c r="C64" s="1" t="s">
        <v>44</v>
      </c>
      <c r="D64" s="1">
        <v>61</v>
      </c>
      <c r="E64" s="1" t="s">
        <v>57</v>
      </c>
      <c r="F64" s="1" t="s">
        <v>46</v>
      </c>
      <c r="G64" s="1" t="s">
        <v>47</v>
      </c>
      <c r="H64" s="1" t="s">
        <v>48</v>
      </c>
      <c r="I64" s="1" t="s">
        <v>126</v>
      </c>
      <c r="J64" s="1" t="s">
        <v>212</v>
      </c>
      <c r="K64" s="1">
        <v>3</v>
      </c>
      <c r="L64" s="1" t="s">
        <v>83</v>
      </c>
      <c r="M64" s="1" t="s">
        <v>150</v>
      </c>
      <c r="N64" s="1" t="s">
        <v>151</v>
      </c>
      <c r="O64" s="1">
        <v>5</v>
      </c>
      <c r="P64" s="1">
        <v>5</v>
      </c>
      <c r="Q64" s="1">
        <v>1</v>
      </c>
      <c r="R64" s="1">
        <v>3</v>
      </c>
      <c r="S64" s="1">
        <v>4</v>
      </c>
      <c r="T64" s="1">
        <v>5</v>
      </c>
      <c r="U64" s="1">
        <v>4</v>
      </c>
      <c r="V64" s="1">
        <v>4</v>
      </c>
      <c r="W64" s="1">
        <v>4</v>
      </c>
      <c r="X64" s="1">
        <v>4</v>
      </c>
      <c r="Y64" s="1">
        <v>4</v>
      </c>
      <c r="Z64" s="1">
        <v>4</v>
      </c>
      <c r="AA64" s="1">
        <v>2</v>
      </c>
      <c r="AB64" s="1">
        <v>3</v>
      </c>
      <c r="AC64" s="1">
        <v>3</v>
      </c>
      <c r="AD64" s="1">
        <v>3</v>
      </c>
      <c r="AE64" s="1">
        <v>4</v>
      </c>
      <c r="AF64" s="1">
        <v>2</v>
      </c>
      <c r="AG64" s="1">
        <v>4</v>
      </c>
      <c r="AH64" s="1">
        <v>3</v>
      </c>
      <c r="AI64" s="1">
        <v>4</v>
      </c>
      <c r="AJ64" s="1">
        <v>4</v>
      </c>
      <c r="AK64" s="1">
        <v>4</v>
      </c>
      <c r="AL64" s="1">
        <v>3</v>
      </c>
      <c r="AM64" s="1">
        <v>4</v>
      </c>
      <c r="AN64" s="1">
        <v>3</v>
      </c>
      <c r="AO64" s="1" t="s">
        <v>54</v>
      </c>
      <c r="AP64" s="1" t="s">
        <v>54</v>
      </c>
      <c r="AQ64" s="1" t="s">
        <v>54</v>
      </c>
      <c r="AR64" s="1" t="s">
        <v>54</v>
      </c>
      <c r="AS64" s="1" t="s">
        <v>54</v>
      </c>
      <c r="AT64" s="1" t="s">
        <v>55</v>
      </c>
      <c r="AU64" s="1" t="s">
        <v>55</v>
      </c>
      <c r="AV64" s="1" t="s">
        <v>55</v>
      </c>
      <c r="AW64" s="1" t="s">
        <v>55</v>
      </c>
      <c r="AX64" s="1" t="s">
        <v>54</v>
      </c>
      <c r="AY64" s="1" t="s">
        <v>59</v>
      </c>
      <c r="AZ64" s="1" t="s">
        <v>55</v>
      </c>
      <c r="BA64" s="1"/>
      <c r="BB64" s="1"/>
      <c r="BC64" s="1"/>
      <c r="BD64" s="7">
        <f t="shared" si="8"/>
        <v>3.8333333333333335</v>
      </c>
      <c r="BE64" s="7" t="str">
        <f t="shared" si="6"/>
        <v>Satisfied</v>
      </c>
      <c r="BF64" s="2">
        <f t="shared" si="0"/>
        <v>4</v>
      </c>
      <c r="BG64" s="2" t="str">
        <f t="shared" si="9"/>
        <v>Satisfied</v>
      </c>
      <c r="BH64" s="2">
        <f t="shared" si="1"/>
        <v>3</v>
      </c>
      <c r="BI64" s="2" t="str">
        <f t="shared" si="2"/>
        <v>Neutral</v>
      </c>
      <c r="BJ64" s="2">
        <f t="shared" si="3"/>
        <v>3.4</v>
      </c>
      <c r="BK64" s="2" t="str">
        <f t="shared" si="7"/>
        <v>Satisfied</v>
      </c>
      <c r="BL64" s="2">
        <f t="shared" si="4"/>
        <v>3.5</v>
      </c>
      <c r="BM64" s="2" t="str">
        <f t="shared" si="5"/>
        <v>Satisfied</v>
      </c>
    </row>
    <row r="65" spans="1:65" ht="27" customHeight="1" x14ac:dyDescent="0.3">
      <c r="A65" s="1" t="s">
        <v>213</v>
      </c>
      <c r="B65" s="1" t="s">
        <v>229</v>
      </c>
      <c r="C65" s="1" t="s">
        <v>44</v>
      </c>
      <c r="D65" s="1">
        <v>62</v>
      </c>
      <c r="E65" s="1" t="s">
        <v>57</v>
      </c>
      <c r="F65" s="1" t="s">
        <v>46</v>
      </c>
      <c r="G65" s="1" t="s">
        <v>86</v>
      </c>
      <c r="H65" s="1" t="s">
        <v>48</v>
      </c>
      <c r="I65" s="1" t="s">
        <v>126</v>
      </c>
      <c r="J65" s="1" t="s">
        <v>50</v>
      </c>
      <c r="K65" s="1">
        <v>2</v>
      </c>
      <c r="L65" s="1" t="s">
        <v>83</v>
      </c>
      <c r="M65" s="1" t="s">
        <v>150</v>
      </c>
      <c r="N65" s="1" t="s">
        <v>151</v>
      </c>
      <c r="O65" s="1">
        <v>4</v>
      </c>
      <c r="P65" s="1">
        <v>4</v>
      </c>
      <c r="Q65" s="1">
        <v>1</v>
      </c>
      <c r="R65" s="1">
        <v>2</v>
      </c>
      <c r="S65" s="1">
        <v>4</v>
      </c>
      <c r="T65" s="1">
        <v>5</v>
      </c>
      <c r="U65" s="1">
        <v>4</v>
      </c>
      <c r="V65" s="1">
        <v>4</v>
      </c>
      <c r="W65" s="1">
        <v>5</v>
      </c>
      <c r="X65" s="1">
        <v>4</v>
      </c>
      <c r="Y65" s="1">
        <v>4</v>
      </c>
      <c r="Z65" s="1">
        <v>4</v>
      </c>
      <c r="AA65" s="1">
        <v>3</v>
      </c>
      <c r="AB65" s="1">
        <v>4</v>
      </c>
      <c r="AC65" s="1">
        <v>2</v>
      </c>
      <c r="AD65" s="1">
        <v>4</v>
      </c>
      <c r="AE65" s="1">
        <v>3</v>
      </c>
      <c r="AF65" s="1">
        <v>2</v>
      </c>
      <c r="AG65" s="1">
        <v>4</v>
      </c>
      <c r="AH65" s="1">
        <v>1</v>
      </c>
      <c r="AI65" s="1">
        <v>2</v>
      </c>
      <c r="AJ65" s="1">
        <v>2</v>
      </c>
      <c r="AK65" s="1">
        <v>4</v>
      </c>
      <c r="AL65" s="1">
        <v>4</v>
      </c>
      <c r="AM65" s="1">
        <v>4</v>
      </c>
      <c r="AN65" s="1">
        <v>4</v>
      </c>
      <c r="AO65" s="1" t="s">
        <v>55</v>
      </c>
      <c r="AP65" s="1" t="s">
        <v>55</v>
      </c>
      <c r="AQ65" s="1" t="s">
        <v>55</v>
      </c>
      <c r="AR65" s="1" t="s">
        <v>54</v>
      </c>
      <c r="AS65" s="1" t="s">
        <v>55</v>
      </c>
      <c r="AT65" s="1" t="s">
        <v>55</v>
      </c>
      <c r="AU65" s="1" t="s">
        <v>55</v>
      </c>
      <c r="AV65" s="1" t="s">
        <v>54</v>
      </c>
      <c r="AW65" s="1" t="s">
        <v>54</v>
      </c>
      <c r="AX65" s="1" t="s">
        <v>54</v>
      </c>
      <c r="AY65" s="1" t="s">
        <v>59</v>
      </c>
      <c r="AZ65" s="1" t="s">
        <v>55</v>
      </c>
      <c r="BA65" s="1" t="s">
        <v>66</v>
      </c>
      <c r="BB65" s="1"/>
      <c r="BC65" s="1"/>
      <c r="BD65" s="7">
        <f t="shared" si="8"/>
        <v>3.3333333333333335</v>
      </c>
      <c r="BE65" s="7" t="str">
        <f t="shared" si="6"/>
        <v>Neutral</v>
      </c>
      <c r="BF65" s="2">
        <f t="shared" si="0"/>
        <v>4.166666666666667</v>
      </c>
      <c r="BG65" s="2" t="str">
        <f t="shared" si="9"/>
        <v>Satisfied</v>
      </c>
      <c r="BH65" s="2">
        <f t="shared" si="1"/>
        <v>3.2</v>
      </c>
      <c r="BI65" s="2" t="str">
        <f t="shared" si="2"/>
        <v>Neutral</v>
      </c>
      <c r="BJ65" s="2">
        <f t="shared" si="3"/>
        <v>2.2000000000000002</v>
      </c>
      <c r="BK65" s="2" t="str">
        <f t="shared" si="7"/>
        <v>Dissatisfied</v>
      </c>
      <c r="BL65" s="2">
        <f t="shared" si="4"/>
        <v>4</v>
      </c>
      <c r="BM65" s="2" t="str">
        <f t="shared" si="5"/>
        <v>Satisfied</v>
      </c>
    </row>
    <row r="66" spans="1:65" ht="27" customHeight="1" x14ac:dyDescent="0.3">
      <c r="A66" s="1" t="s">
        <v>213</v>
      </c>
      <c r="B66" s="1" t="s">
        <v>229</v>
      </c>
      <c r="C66" s="1" t="s">
        <v>44</v>
      </c>
      <c r="D66" s="1">
        <v>45</v>
      </c>
      <c r="E66" s="1" t="s">
        <v>57</v>
      </c>
      <c r="F66" s="1" t="s">
        <v>46</v>
      </c>
      <c r="G66" s="1" t="s">
        <v>47</v>
      </c>
      <c r="H66" s="1" t="s">
        <v>48</v>
      </c>
      <c r="I66" s="1" t="s">
        <v>99</v>
      </c>
      <c r="J66" s="1" t="s">
        <v>111</v>
      </c>
      <c r="K66" s="1">
        <v>4</v>
      </c>
      <c r="L66" s="1" t="s">
        <v>87</v>
      </c>
      <c r="M66" s="1" t="s">
        <v>150</v>
      </c>
      <c r="N66" s="1" t="s">
        <v>151</v>
      </c>
      <c r="O66" s="1">
        <v>4</v>
      </c>
      <c r="P66" s="1">
        <v>4</v>
      </c>
      <c r="Q66" s="1">
        <v>4</v>
      </c>
      <c r="R66" s="1">
        <v>4</v>
      </c>
      <c r="S66" s="1">
        <v>3</v>
      </c>
      <c r="T66" s="1">
        <v>5</v>
      </c>
      <c r="U66" s="1">
        <v>4</v>
      </c>
      <c r="V66" s="1">
        <v>4</v>
      </c>
      <c r="W66" s="1">
        <v>4</v>
      </c>
      <c r="X66" s="1">
        <v>4</v>
      </c>
      <c r="Y66" s="1">
        <v>3</v>
      </c>
      <c r="Z66" s="1">
        <v>4</v>
      </c>
      <c r="AA66" s="1">
        <v>3</v>
      </c>
      <c r="AB66" s="1">
        <v>5</v>
      </c>
      <c r="AC66" s="1">
        <v>5</v>
      </c>
      <c r="AD66" s="1">
        <v>3</v>
      </c>
      <c r="AE66" s="1">
        <v>5</v>
      </c>
      <c r="AF66" s="1">
        <v>2</v>
      </c>
      <c r="AG66" s="1">
        <v>2</v>
      </c>
      <c r="AH66" s="1">
        <v>4</v>
      </c>
      <c r="AI66" s="1">
        <v>2</v>
      </c>
      <c r="AJ66" s="1">
        <v>3</v>
      </c>
      <c r="AK66" s="1">
        <v>2</v>
      </c>
      <c r="AL66" s="1">
        <v>2</v>
      </c>
      <c r="AM66" s="1">
        <v>2</v>
      </c>
      <c r="AN66" s="1">
        <v>1</v>
      </c>
      <c r="AO66" s="1" t="s">
        <v>54</v>
      </c>
      <c r="AP66" s="1" t="s">
        <v>54</v>
      </c>
      <c r="AQ66" s="1" t="s">
        <v>55</v>
      </c>
      <c r="AR66" s="1" t="s">
        <v>54</v>
      </c>
      <c r="AS66" s="1" t="s">
        <v>54</v>
      </c>
      <c r="AT66" s="1" t="s">
        <v>55</v>
      </c>
      <c r="AU66" s="1" t="s">
        <v>55</v>
      </c>
      <c r="AV66" s="1" t="s">
        <v>54</v>
      </c>
      <c r="AW66" s="1" t="s">
        <v>59</v>
      </c>
      <c r="AX66" s="1" t="s">
        <v>54</v>
      </c>
      <c r="AY66" s="1" t="s">
        <v>59</v>
      </c>
      <c r="AZ66" s="1" t="s">
        <v>55</v>
      </c>
      <c r="BA66" s="1" t="s">
        <v>232</v>
      </c>
      <c r="BB66" s="1"/>
      <c r="BC66" s="1"/>
      <c r="BD66" s="7">
        <f t="shared" si="8"/>
        <v>4</v>
      </c>
      <c r="BE66" s="7" t="str">
        <f t="shared" si="6"/>
        <v>Satisfied</v>
      </c>
      <c r="BF66" s="2">
        <f t="shared" si="0"/>
        <v>3.8333333333333335</v>
      </c>
      <c r="BG66" s="2" t="str">
        <f t="shared" si="9"/>
        <v>Satisfied</v>
      </c>
      <c r="BH66" s="2">
        <f t="shared" si="1"/>
        <v>4.2</v>
      </c>
      <c r="BI66" s="2" t="str">
        <f t="shared" si="2"/>
        <v>Very Satisfied</v>
      </c>
      <c r="BJ66" s="2">
        <f t="shared" si="3"/>
        <v>2.6</v>
      </c>
      <c r="BK66" s="2" t="str">
        <f t="shared" si="7"/>
        <v>Neutral</v>
      </c>
      <c r="BL66" s="2">
        <f t="shared" si="4"/>
        <v>1.75</v>
      </c>
      <c r="BM66" s="2" t="str">
        <f t="shared" si="5"/>
        <v>Very Dissatisfied</v>
      </c>
    </row>
    <row r="67" spans="1:65" ht="27" customHeight="1" x14ac:dyDescent="0.3">
      <c r="A67" s="1" t="s">
        <v>213</v>
      </c>
      <c r="B67" s="1" t="s">
        <v>223</v>
      </c>
      <c r="C67" s="1" t="s">
        <v>44</v>
      </c>
      <c r="D67" s="1">
        <v>54</v>
      </c>
      <c r="E67" s="1" t="s">
        <v>57</v>
      </c>
      <c r="F67" s="1" t="s">
        <v>46</v>
      </c>
      <c r="G67" s="1" t="s">
        <v>47</v>
      </c>
      <c r="H67" s="1" t="s">
        <v>48</v>
      </c>
      <c r="I67" s="1" t="s">
        <v>99</v>
      </c>
      <c r="J67" s="1" t="s">
        <v>212</v>
      </c>
      <c r="K67" s="1">
        <v>2</v>
      </c>
      <c r="L67" s="1" t="s">
        <v>83</v>
      </c>
      <c r="M67" s="1" t="s">
        <v>150</v>
      </c>
      <c r="N67" s="1" t="s">
        <v>151</v>
      </c>
      <c r="O67" s="1">
        <v>4</v>
      </c>
      <c r="P67" s="1">
        <v>5</v>
      </c>
      <c r="Q67" s="1">
        <v>4</v>
      </c>
      <c r="R67" s="1">
        <v>4</v>
      </c>
      <c r="S67" s="1">
        <v>4</v>
      </c>
      <c r="T67" s="1">
        <v>5</v>
      </c>
      <c r="U67" s="1">
        <v>4</v>
      </c>
      <c r="V67" s="1">
        <v>5</v>
      </c>
      <c r="W67" s="1">
        <v>4</v>
      </c>
      <c r="X67" s="1">
        <v>4</v>
      </c>
      <c r="Y67" s="1">
        <v>3</v>
      </c>
      <c r="Z67" s="1">
        <v>4</v>
      </c>
      <c r="AA67" s="1">
        <v>4</v>
      </c>
      <c r="AB67" s="1">
        <v>4</v>
      </c>
      <c r="AC67" s="1">
        <v>3</v>
      </c>
      <c r="AD67" s="1">
        <v>3</v>
      </c>
      <c r="AE67" s="1">
        <v>4</v>
      </c>
      <c r="AF67" s="1">
        <v>2</v>
      </c>
      <c r="AG67" s="1">
        <v>3</v>
      </c>
      <c r="AH67" s="1">
        <v>4</v>
      </c>
      <c r="AI67" s="1">
        <v>4</v>
      </c>
      <c r="AJ67" s="1">
        <v>3</v>
      </c>
      <c r="AK67" s="1">
        <v>4</v>
      </c>
      <c r="AL67" s="1">
        <v>4</v>
      </c>
      <c r="AM67" s="1">
        <v>3</v>
      </c>
      <c r="AN67" s="1">
        <v>4</v>
      </c>
      <c r="AO67" s="1" t="s">
        <v>54</v>
      </c>
      <c r="AP67" s="1" t="s">
        <v>54</v>
      </c>
      <c r="AQ67" s="1" t="s">
        <v>54</v>
      </c>
      <c r="AR67" s="1" t="s">
        <v>54</v>
      </c>
      <c r="AS67" s="1" t="s">
        <v>54</v>
      </c>
      <c r="AT67" s="1" t="s">
        <v>54</v>
      </c>
      <c r="AU67" s="1" t="s">
        <v>54</v>
      </c>
      <c r="AV67" s="1" t="s">
        <v>55</v>
      </c>
      <c r="AW67" s="1" t="s">
        <v>54</v>
      </c>
      <c r="AX67" s="1" t="s">
        <v>54</v>
      </c>
      <c r="AY67" s="1" t="s">
        <v>55</v>
      </c>
      <c r="AZ67" s="1" t="s">
        <v>55</v>
      </c>
      <c r="BA67" s="1"/>
      <c r="BB67" s="1"/>
      <c r="BC67" s="1"/>
      <c r="BD67" s="7">
        <f t="shared" si="8"/>
        <v>4.333333333333333</v>
      </c>
      <c r="BE67" s="7" t="str">
        <f t="shared" si="6"/>
        <v>Very Satisfied</v>
      </c>
      <c r="BF67" s="2">
        <f t="shared" si="0"/>
        <v>4</v>
      </c>
      <c r="BG67" s="2" t="str">
        <f t="shared" si="9"/>
        <v>Satisfied</v>
      </c>
      <c r="BH67" s="2">
        <f t="shared" si="1"/>
        <v>3.6</v>
      </c>
      <c r="BI67" s="2" t="str">
        <f t="shared" si="2"/>
        <v>Satisfied</v>
      </c>
      <c r="BJ67" s="2">
        <f t="shared" si="3"/>
        <v>3.2</v>
      </c>
      <c r="BK67" s="2" t="str">
        <f t="shared" si="7"/>
        <v>Neutral</v>
      </c>
      <c r="BL67" s="2">
        <f t="shared" si="4"/>
        <v>3.75</v>
      </c>
      <c r="BM67" s="2" t="str">
        <f t="shared" si="5"/>
        <v>Satisfied</v>
      </c>
    </row>
    <row r="68" spans="1:65" ht="27" customHeight="1" x14ac:dyDescent="0.3">
      <c r="A68" s="1" t="s">
        <v>213</v>
      </c>
      <c r="B68" s="1" t="s">
        <v>223</v>
      </c>
      <c r="C68" s="1" t="s">
        <v>44</v>
      </c>
      <c r="D68" s="1">
        <v>66</v>
      </c>
      <c r="E68" s="1" t="s">
        <v>57</v>
      </c>
      <c r="F68" s="1" t="s">
        <v>46</v>
      </c>
      <c r="G68" s="1" t="s">
        <v>47</v>
      </c>
      <c r="H68" s="1" t="s">
        <v>48</v>
      </c>
      <c r="I68" s="1" t="s">
        <v>215</v>
      </c>
      <c r="J68" s="1" t="s">
        <v>212</v>
      </c>
      <c r="K68" s="1">
        <v>8</v>
      </c>
      <c r="L68" s="1" t="s">
        <v>83</v>
      </c>
      <c r="M68" s="1" t="s">
        <v>150</v>
      </c>
      <c r="N68" s="1" t="s">
        <v>151</v>
      </c>
      <c r="O68" s="1">
        <v>2</v>
      </c>
      <c r="P68" s="1">
        <v>4</v>
      </c>
      <c r="Q68" s="1">
        <v>3</v>
      </c>
      <c r="R68" s="1">
        <v>4</v>
      </c>
      <c r="S68" s="1">
        <v>3</v>
      </c>
      <c r="T68" s="1">
        <v>5</v>
      </c>
      <c r="U68" s="1">
        <v>2</v>
      </c>
      <c r="V68" s="1">
        <v>4</v>
      </c>
      <c r="W68" s="1">
        <v>2</v>
      </c>
      <c r="X68" s="1">
        <v>4</v>
      </c>
      <c r="Y68" s="1">
        <v>3</v>
      </c>
      <c r="Z68" s="1">
        <v>4</v>
      </c>
      <c r="AA68" s="1">
        <v>4</v>
      </c>
      <c r="AB68" s="1">
        <v>4</v>
      </c>
      <c r="AC68" s="1">
        <v>3</v>
      </c>
      <c r="AD68" s="1">
        <v>4</v>
      </c>
      <c r="AE68" s="1">
        <v>4</v>
      </c>
      <c r="AF68" s="1">
        <v>3</v>
      </c>
      <c r="AG68" s="1">
        <v>4</v>
      </c>
      <c r="AH68" s="1">
        <v>5</v>
      </c>
      <c r="AI68" s="1">
        <v>4</v>
      </c>
      <c r="AJ68" s="1">
        <v>3</v>
      </c>
      <c r="AK68" s="1">
        <v>1</v>
      </c>
      <c r="AL68" s="1">
        <v>1</v>
      </c>
      <c r="AM68" s="1">
        <v>1</v>
      </c>
      <c r="AN68" s="1">
        <v>1</v>
      </c>
      <c r="AO68" s="1" t="s">
        <v>54</v>
      </c>
      <c r="AP68" s="1" t="s">
        <v>54</v>
      </c>
      <c r="AQ68" s="1" t="s">
        <v>54</v>
      </c>
      <c r="AR68" s="1" t="s">
        <v>54</v>
      </c>
      <c r="AS68" s="1" t="s">
        <v>54</v>
      </c>
      <c r="AT68" s="1" t="s">
        <v>55</v>
      </c>
      <c r="AU68" s="1" t="s">
        <v>55</v>
      </c>
      <c r="AV68" s="1" t="s">
        <v>54</v>
      </c>
      <c r="AW68" s="1" t="s">
        <v>55</v>
      </c>
      <c r="AX68" s="1" t="s">
        <v>54</v>
      </c>
      <c r="AY68" s="1" t="s">
        <v>59</v>
      </c>
      <c r="AZ68" s="1" t="s">
        <v>55</v>
      </c>
      <c r="BA68" s="1" t="s">
        <v>233</v>
      </c>
      <c r="BB68" s="1"/>
      <c r="BC68" s="1"/>
      <c r="BD68" s="7">
        <f t="shared" si="8"/>
        <v>3.5</v>
      </c>
      <c r="BE68" s="7" t="str">
        <f t="shared" ref="BE68:BE131" si="10">IF(BD68&gt;=4.2, "Very Satisfied", IF(BD68&gt;=3.4, "Satisfied", IF(BD68&gt;=2.6, "Neutral", IF(BD68&gt;=1.8, "Dissatisfied", "Very Dissatisfied"))))</f>
        <v>Satisfied</v>
      </c>
      <c r="BF68" s="2">
        <f t="shared" ref="BF68:BF131" si="11">AVERAGE(U68:Z68)</f>
        <v>3.1666666666666665</v>
      </c>
      <c r="BG68" s="2" t="str">
        <f t="shared" si="9"/>
        <v>Neutral</v>
      </c>
      <c r="BH68" s="2">
        <f t="shared" ref="BH68:BH131" si="12">AVERAGE(AA68:AE68)</f>
        <v>3.8</v>
      </c>
      <c r="BI68" s="2" t="str">
        <f t="shared" ref="BI68:BI131" si="13">IF(BH68&gt;=4.2, "Very Satisfied", IF(BH68&gt;=3.4, "Satisfied", IF(BH68&gt;=2.6, "Neutral", IF(BH68&gt;=1.8, "Dissatisfied", "Very Dissatisfied"))))</f>
        <v>Satisfied</v>
      </c>
      <c r="BJ68" s="2">
        <f t="shared" ref="BJ68:BJ131" si="14">AVERAGE(AF68:AJ68)</f>
        <v>3.8</v>
      </c>
      <c r="BK68" s="2" t="str">
        <f t="shared" si="7"/>
        <v>Satisfied</v>
      </c>
      <c r="BL68" s="2">
        <f t="shared" ref="BL68:BL131" si="15">AVERAGE(AK68:AN68)</f>
        <v>1</v>
      </c>
      <c r="BM68" s="2" t="str">
        <f t="shared" ref="BM68:BM131" si="16">IF(BL68&gt;=4.2, "Very Satisfied", IF(BL68&gt;=3.4, "Satisfied", IF(BL68&gt;=2.6, "Neutral", IF(BL68&gt;=1.8, "Dissatisfied", "Very Dissatisfied"))))</f>
        <v>Very Dissatisfied</v>
      </c>
    </row>
    <row r="69" spans="1:65" ht="27" customHeight="1" x14ac:dyDescent="0.3">
      <c r="A69" s="1" t="s">
        <v>213</v>
      </c>
      <c r="B69" s="1" t="s">
        <v>222</v>
      </c>
      <c r="C69" s="1" t="s">
        <v>44</v>
      </c>
      <c r="D69" s="1">
        <v>49</v>
      </c>
      <c r="E69" s="1" t="s">
        <v>57</v>
      </c>
      <c r="F69" s="1" t="s">
        <v>46</v>
      </c>
      <c r="G69" s="1" t="s">
        <v>86</v>
      </c>
      <c r="H69" s="1" t="s">
        <v>48</v>
      </c>
      <c r="I69" s="1" t="s">
        <v>126</v>
      </c>
      <c r="J69" s="1" t="s">
        <v>212</v>
      </c>
      <c r="K69" s="1">
        <v>4</v>
      </c>
      <c r="L69" s="1" t="s">
        <v>87</v>
      </c>
      <c r="M69" s="1" t="s">
        <v>150</v>
      </c>
      <c r="N69" s="1" t="s">
        <v>151</v>
      </c>
      <c r="O69" s="1">
        <v>3</v>
      </c>
      <c r="P69" s="1">
        <v>4</v>
      </c>
      <c r="Q69" s="1">
        <v>4</v>
      </c>
      <c r="R69" s="1">
        <v>4</v>
      </c>
      <c r="S69" s="1">
        <v>5</v>
      </c>
      <c r="T69" s="1">
        <v>5</v>
      </c>
      <c r="U69" s="1">
        <v>4</v>
      </c>
      <c r="V69" s="1">
        <v>4</v>
      </c>
      <c r="W69" s="1">
        <v>4</v>
      </c>
      <c r="X69" s="1">
        <v>4</v>
      </c>
      <c r="Y69" s="1">
        <v>5</v>
      </c>
      <c r="Z69" s="1">
        <v>4</v>
      </c>
      <c r="AA69" s="1">
        <v>4</v>
      </c>
      <c r="AB69" s="1">
        <v>5</v>
      </c>
      <c r="AC69" s="1">
        <v>2</v>
      </c>
      <c r="AD69" s="1">
        <v>4</v>
      </c>
      <c r="AE69" s="1">
        <v>4</v>
      </c>
      <c r="AF69" s="1">
        <v>4</v>
      </c>
      <c r="AG69" s="1">
        <v>4</v>
      </c>
      <c r="AH69" s="1">
        <v>3</v>
      </c>
      <c r="AI69" s="1">
        <v>3</v>
      </c>
      <c r="AJ69" s="1">
        <v>2</v>
      </c>
      <c r="AK69" s="1">
        <v>4</v>
      </c>
      <c r="AL69" s="1">
        <v>4</v>
      </c>
      <c r="AM69" s="1">
        <v>2</v>
      </c>
      <c r="AN69" s="1">
        <v>4</v>
      </c>
      <c r="AO69" s="1" t="s">
        <v>55</v>
      </c>
      <c r="AP69" s="1" t="s">
        <v>55</v>
      </c>
      <c r="AQ69" s="1" t="s">
        <v>54</v>
      </c>
      <c r="AR69" s="1" t="s">
        <v>54</v>
      </c>
      <c r="AS69" s="1" t="s">
        <v>54</v>
      </c>
      <c r="AT69" s="1" t="s">
        <v>54</v>
      </c>
      <c r="AU69" s="1" t="s">
        <v>54</v>
      </c>
      <c r="AV69" s="1" t="s">
        <v>59</v>
      </c>
      <c r="AW69" s="1" t="s">
        <v>59</v>
      </c>
      <c r="AX69" s="1" t="s">
        <v>54</v>
      </c>
      <c r="AY69" s="1" t="s">
        <v>55</v>
      </c>
      <c r="AZ69" s="1" t="s">
        <v>55</v>
      </c>
      <c r="BA69" s="1"/>
      <c r="BB69" s="1" t="s">
        <v>234</v>
      </c>
      <c r="BC69" s="1"/>
      <c r="BD69" s="7">
        <f t="shared" si="8"/>
        <v>4.166666666666667</v>
      </c>
      <c r="BE69" s="7" t="str">
        <f t="shared" si="10"/>
        <v>Satisfied</v>
      </c>
      <c r="BF69" s="2">
        <f t="shared" si="11"/>
        <v>4.166666666666667</v>
      </c>
      <c r="BG69" s="2" t="str">
        <f t="shared" si="9"/>
        <v>Satisfied</v>
      </c>
      <c r="BH69" s="2">
        <f t="shared" si="12"/>
        <v>3.8</v>
      </c>
      <c r="BI69" s="2" t="str">
        <f t="shared" si="13"/>
        <v>Satisfied</v>
      </c>
      <c r="BJ69" s="2">
        <f t="shared" si="14"/>
        <v>3.2</v>
      </c>
      <c r="BK69" s="2" t="str">
        <f t="shared" ref="BK69:BK132" si="17">IF(BJ69&gt;=4.2, "Very Satisfied", IF(BJ69&gt;=3.4, "Satisfied", IF(BJ69&gt;=2.6, "Neutral", IF(BJ69&gt;=1.8, "Dissatisfied", "Very Dissatisfied"))))</f>
        <v>Neutral</v>
      </c>
      <c r="BL69" s="2">
        <f t="shared" si="15"/>
        <v>3.5</v>
      </c>
      <c r="BM69" s="2" t="str">
        <f t="shared" si="16"/>
        <v>Satisfied</v>
      </c>
    </row>
    <row r="70" spans="1:65" ht="27" customHeight="1" x14ac:dyDescent="0.3">
      <c r="A70" s="1" t="s">
        <v>213</v>
      </c>
      <c r="B70" s="1" t="s">
        <v>137</v>
      </c>
      <c r="C70" s="1" t="s">
        <v>44</v>
      </c>
      <c r="D70" s="1">
        <v>68</v>
      </c>
      <c r="E70" s="1" t="s">
        <v>57</v>
      </c>
      <c r="F70" s="1" t="s">
        <v>46</v>
      </c>
      <c r="G70" s="1" t="s">
        <v>47</v>
      </c>
      <c r="H70" s="1" t="s">
        <v>48</v>
      </c>
      <c r="I70" s="1" t="s">
        <v>99</v>
      </c>
      <c r="J70" s="1" t="s">
        <v>111</v>
      </c>
      <c r="K70" s="1">
        <v>7</v>
      </c>
      <c r="L70" s="1" t="s">
        <v>83</v>
      </c>
      <c r="M70" s="1" t="s">
        <v>150</v>
      </c>
      <c r="N70" s="1" t="s">
        <v>151</v>
      </c>
      <c r="O70" s="1">
        <v>4</v>
      </c>
      <c r="P70" s="1">
        <v>4</v>
      </c>
      <c r="Q70" s="1">
        <v>2</v>
      </c>
      <c r="R70" s="1">
        <v>3</v>
      </c>
      <c r="S70" s="1">
        <v>4</v>
      </c>
      <c r="T70" s="1">
        <v>5</v>
      </c>
      <c r="U70" s="1">
        <v>2</v>
      </c>
      <c r="V70" s="1">
        <v>3</v>
      </c>
      <c r="W70" s="1">
        <v>3</v>
      </c>
      <c r="X70" s="1">
        <v>3</v>
      </c>
      <c r="Y70" s="1">
        <v>2</v>
      </c>
      <c r="Z70" s="1">
        <v>3</v>
      </c>
      <c r="AA70" s="1">
        <v>3</v>
      </c>
      <c r="AB70" s="1">
        <v>2</v>
      </c>
      <c r="AC70" s="1">
        <v>1</v>
      </c>
      <c r="AD70" s="1">
        <v>3</v>
      </c>
      <c r="AE70" s="1">
        <v>5</v>
      </c>
      <c r="AF70" s="1">
        <v>2</v>
      </c>
      <c r="AG70" s="1">
        <v>2</v>
      </c>
      <c r="AH70" s="1">
        <v>2</v>
      </c>
      <c r="AI70" s="1">
        <v>1</v>
      </c>
      <c r="AJ70" s="1">
        <v>2</v>
      </c>
      <c r="AK70" s="1">
        <v>4</v>
      </c>
      <c r="AL70" s="1">
        <v>2</v>
      </c>
      <c r="AM70" s="1">
        <v>2</v>
      </c>
      <c r="AN70" s="1">
        <v>2</v>
      </c>
      <c r="AO70" s="1" t="s">
        <v>59</v>
      </c>
      <c r="AP70" s="1" t="s">
        <v>55</v>
      </c>
      <c r="AQ70" s="1" t="s">
        <v>54</v>
      </c>
      <c r="AR70" s="1" t="s">
        <v>54</v>
      </c>
      <c r="AS70" s="1" t="s">
        <v>54</v>
      </c>
      <c r="AT70" s="1" t="s">
        <v>54</v>
      </c>
      <c r="AU70" s="1" t="s">
        <v>54</v>
      </c>
      <c r="AV70" s="1" t="s">
        <v>59</v>
      </c>
      <c r="AW70" s="1" t="s">
        <v>55</v>
      </c>
      <c r="AX70" s="1" t="s">
        <v>54</v>
      </c>
      <c r="AY70" s="1" t="s">
        <v>55</v>
      </c>
      <c r="AZ70" s="1" t="s">
        <v>55</v>
      </c>
      <c r="BA70" s="1" t="s">
        <v>235</v>
      </c>
      <c r="BB70" s="1" t="s">
        <v>236</v>
      </c>
      <c r="BC70" s="1"/>
      <c r="BD70" s="7">
        <f t="shared" ref="BD70:BD133" si="18">AVERAGE(O70:T70)</f>
        <v>3.6666666666666665</v>
      </c>
      <c r="BE70" s="7" t="str">
        <f t="shared" si="10"/>
        <v>Satisfied</v>
      </c>
      <c r="BF70" s="2">
        <f t="shared" si="11"/>
        <v>2.6666666666666665</v>
      </c>
      <c r="BG70" s="2" t="str">
        <f t="shared" ref="BG70:BG133" si="19">IF(BF70&gt;=4.2, "Very Satisfied", IF(BF70&gt;=3.4, "Satisfied", IF(BF70&gt;=2.6, "Neutral", IF(BF70&gt;=1.8, "Dissatisfied", "Very Dissatisfied"))))</f>
        <v>Neutral</v>
      </c>
      <c r="BH70" s="2">
        <f t="shared" si="12"/>
        <v>2.8</v>
      </c>
      <c r="BI70" s="2" t="str">
        <f t="shared" si="13"/>
        <v>Neutral</v>
      </c>
      <c r="BJ70" s="2">
        <f t="shared" si="14"/>
        <v>1.8</v>
      </c>
      <c r="BK70" s="2" t="str">
        <f t="shared" si="17"/>
        <v>Dissatisfied</v>
      </c>
      <c r="BL70" s="2">
        <f t="shared" si="15"/>
        <v>2.5</v>
      </c>
      <c r="BM70" s="2" t="str">
        <f t="shared" si="16"/>
        <v>Dissatisfied</v>
      </c>
    </row>
    <row r="71" spans="1:65" ht="27" customHeight="1" x14ac:dyDescent="0.3">
      <c r="A71" s="1" t="s">
        <v>213</v>
      </c>
      <c r="B71" s="1" t="s">
        <v>223</v>
      </c>
      <c r="C71" s="1" t="s">
        <v>44</v>
      </c>
      <c r="D71" s="1">
        <v>46</v>
      </c>
      <c r="E71" s="1" t="s">
        <v>57</v>
      </c>
      <c r="F71" s="1" t="s">
        <v>46</v>
      </c>
      <c r="G71" s="1" t="s">
        <v>47</v>
      </c>
      <c r="H71" s="1" t="s">
        <v>48</v>
      </c>
      <c r="I71" s="1" t="s">
        <v>99</v>
      </c>
      <c r="J71" s="1" t="s">
        <v>111</v>
      </c>
      <c r="K71" s="1">
        <v>3</v>
      </c>
      <c r="L71" s="1" t="s">
        <v>65</v>
      </c>
      <c r="M71" s="1" t="s">
        <v>52</v>
      </c>
      <c r="N71" s="1" t="s">
        <v>79</v>
      </c>
      <c r="O71" s="1">
        <v>3</v>
      </c>
      <c r="P71" s="1">
        <v>4</v>
      </c>
      <c r="Q71" s="1">
        <v>3</v>
      </c>
      <c r="R71" s="1">
        <v>4</v>
      </c>
      <c r="S71" s="1">
        <v>2</v>
      </c>
      <c r="T71" s="1">
        <v>4</v>
      </c>
      <c r="U71" s="1">
        <v>3</v>
      </c>
      <c r="V71" s="1">
        <v>4</v>
      </c>
      <c r="W71" s="1">
        <v>3</v>
      </c>
      <c r="X71" s="1">
        <v>3</v>
      </c>
      <c r="Y71" s="1">
        <v>3</v>
      </c>
      <c r="Z71" s="1">
        <v>4</v>
      </c>
      <c r="AA71" s="1">
        <v>4</v>
      </c>
      <c r="AB71" s="1">
        <v>4</v>
      </c>
      <c r="AC71" s="1">
        <v>4</v>
      </c>
      <c r="AD71" s="1">
        <v>4</v>
      </c>
      <c r="AE71" s="1">
        <v>4</v>
      </c>
      <c r="AF71" s="1">
        <v>4</v>
      </c>
      <c r="AG71" s="1">
        <v>3</v>
      </c>
      <c r="AH71" s="1">
        <v>4</v>
      </c>
      <c r="AI71" s="1">
        <v>3</v>
      </c>
      <c r="AJ71" s="1">
        <v>4</v>
      </c>
      <c r="AK71" s="1">
        <v>3</v>
      </c>
      <c r="AL71" s="1">
        <v>2</v>
      </c>
      <c r="AM71" s="1">
        <v>2</v>
      </c>
      <c r="AN71" s="1">
        <v>2</v>
      </c>
      <c r="AO71" s="1" t="s">
        <v>54</v>
      </c>
      <c r="AP71" s="1" t="s">
        <v>54</v>
      </c>
      <c r="AQ71" s="1" t="s">
        <v>54</v>
      </c>
      <c r="AR71" s="1" t="s">
        <v>54</v>
      </c>
      <c r="AS71" s="1" t="s">
        <v>55</v>
      </c>
      <c r="AT71" s="1" t="s">
        <v>55</v>
      </c>
      <c r="AU71" s="1" t="s">
        <v>55</v>
      </c>
      <c r="AV71" s="1" t="s">
        <v>54</v>
      </c>
      <c r="AW71" s="1" t="s">
        <v>55</v>
      </c>
      <c r="AX71" s="1" t="s">
        <v>54</v>
      </c>
      <c r="AY71" s="1" t="s">
        <v>55</v>
      </c>
      <c r="AZ71" s="1" t="s">
        <v>55</v>
      </c>
      <c r="BA71" s="1"/>
      <c r="BB71" s="1"/>
      <c r="BC71" s="1"/>
      <c r="BD71" s="7">
        <f t="shared" si="18"/>
        <v>3.3333333333333335</v>
      </c>
      <c r="BE71" s="7" t="str">
        <f t="shared" si="10"/>
        <v>Neutral</v>
      </c>
      <c r="BF71" s="2">
        <f t="shared" si="11"/>
        <v>3.3333333333333335</v>
      </c>
      <c r="BG71" s="2" t="str">
        <f t="shared" si="19"/>
        <v>Neutral</v>
      </c>
      <c r="BH71" s="2">
        <f t="shared" si="12"/>
        <v>4</v>
      </c>
      <c r="BI71" s="2" t="str">
        <f t="shared" si="13"/>
        <v>Satisfied</v>
      </c>
      <c r="BJ71" s="2">
        <f t="shared" si="14"/>
        <v>3.6</v>
      </c>
      <c r="BK71" s="2" t="str">
        <f t="shared" si="17"/>
        <v>Satisfied</v>
      </c>
      <c r="BL71" s="2">
        <f t="shared" si="15"/>
        <v>2.25</v>
      </c>
      <c r="BM71" s="2" t="str">
        <f t="shared" si="16"/>
        <v>Dissatisfied</v>
      </c>
    </row>
    <row r="72" spans="1:65" ht="27" customHeight="1" x14ac:dyDescent="0.3">
      <c r="A72" s="1" t="s">
        <v>213</v>
      </c>
      <c r="B72" s="1" t="s">
        <v>222</v>
      </c>
      <c r="C72" s="1" t="s">
        <v>44</v>
      </c>
      <c r="D72" s="1">
        <v>55</v>
      </c>
      <c r="E72" s="1" t="s">
        <v>45</v>
      </c>
      <c r="F72" s="1" t="s">
        <v>46</v>
      </c>
      <c r="G72" s="1" t="s">
        <v>86</v>
      </c>
      <c r="H72" s="1" t="s">
        <v>48</v>
      </c>
      <c r="I72" s="1" t="s">
        <v>162</v>
      </c>
      <c r="J72" s="1" t="s">
        <v>212</v>
      </c>
      <c r="K72" s="1">
        <v>2</v>
      </c>
      <c r="L72" s="1" t="s">
        <v>51</v>
      </c>
      <c r="M72" s="1" t="s">
        <v>52</v>
      </c>
      <c r="N72" s="1" t="s">
        <v>163</v>
      </c>
      <c r="O72" s="1">
        <v>4</v>
      </c>
      <c r="P72" s="1">
        <v>4</v>
      </c>
      <c r="Q72" s="1">
        <v>3</v>
      </c>
      <c r="R72" s="1">
        <v>4</v>
      </c>
      <c r="S72" s="1">
        <v>2</v>
      </c>
      <c r="T72" s="1">
        <v>5</v>
      </c>
      <c r="U72" s="1">
        <v>4</v>
      </c>
      <c r="V72" s="1">
        <v>4</v>
      </c>
      <c r="W72" s="1">
        <v>3</v>
      </c>
      <c r="X72" s="1">
        <v>3</v>
      </c>
      <c r="Y72" s="1">
        <v>3</v>
      </c>
      <c r="Z72" s="1">
        <v>5</v>
      </c>
      <c r="AA72" s="1">
        <v>4</v>
      </c>
      <c r="AB72" s="1">
        <v>4</v>
      </c>
      <c r="AC72" s="1">
        <v>4</v>
      </c>
      <c r="AD72" s="1">
        <v>4</v>
      </c>
      <c r="AE72" s="1">
        <v>5</v>
      </c>
      <c r="AF72" s="1">
        <v>2</v>
      </c>
      <c r="AG72" s="1">
        <v>3</v>
      </c>
      <c r="AH72" s="1">
        <v>4</v>
      </c>
      <c r="AI72" s="1">
        <v>4</v>
      </c>
      <c r="AJ72" s="1">
        <v>2</v>
      </c>
      <c r="AK72" s="1">
        <v>4</v>
      </c>
      <c r="AL72" s="1">
        <v>4</v>
      </c>
      <c r="AM72" s="1">
        <v>3</v>
      </c>
      <c r="AN72" s="1">
        <v>2</v>
      </c>
      <c r="AO72" s="1" t="s">
        <v>55</v>
      </c>
      <c r="AP72" s="1" t="s">
        <v>55</v>
      </c>
      <c r="AQ72" s="1" t="s">
        <v>54</v>
      </c>
      <c r="AR72" s="1" t="s">
        <v>54</v>
      </c>
      <c r="AS72" s="1" t="s">
        <v>55</v>
      </c>
      <c r="AT72" s="1" t="s">
        <v>55</v>
      </c>
      <c r="AU72" s="1" t="s">
        <v>55</v>
      </c>
      <c r="AV72" s="1" t="s">
        <v>54</v>
      </c>
      <c r="AW72" s="1" t="s">
        <v>59</v>
      </c>
      <c r="AX72" s="1" t="s">
        <v>54</v>
      </c>
      <c r="AY72" s="1" t="s">
        <v>59</v>
      </c>
      <c r="AZ72" s="1" t="s">
        <v>55</v>
      </c>
      <c r="BA72" s="1" t="s">
        <v>237</v>
      </c>
      <c r="BB72" s="1"/>
      <c r="BC72" s="1"/>
      <c r="BD72" s="7">
        <f t="shared" si="18"/>
        <v>3.6666666666666665</v>
      </c>
      <c r="BE72" s="7" t="str">
        <f t="shared" si="10"/>
        <v>Satisfied</v>
      </c>
      <c r="BF72" s="2">
        <f t="shared" si="11"/>
        <v>3.6666666666666665</v>
      </c>
      <c r="BG72" s="2" t="str">
        <f t="shared" si="19"/>
        <v>Satisfied</v>
      </c>
      <c r="BH72" s="2">
        <f t="shared" si="12"/>
        <v>4.2</v>
      </c>
      <c r="BI72" s="2" t="str">
        <f t="shared" si="13"/>
        <v>Very Satisfied</v>
      </c>
      <c r="BJ72" s="2">
        <f t="shared" si="14"/>
        <v>3</v>
      </c>
      <c r="BK72" s="2" t="str">
        <f t="shared" si="17"/>
        <v>Neutral</v>
      </c>
      <c r="BL72" s="2">
        <f t="shared" si="15"/>
        <v>3.25</v>
      </c>
      <c r="BM72" s="2" t="str">
        <f t="shared" si="16"/>
        <v>Neutral</v>
      </c>
    </row>
    <row r="73" spans="1:65" ht="27" customHeight="1" x14ac:dyDescent="0.3">
      <c r="A73" s="1" t="s">
        <v>213</v>
      </c>
      <c r="B73" s="1" t="s">
        <v>222</v>
      </c>
      <c r="C73" s="1" t="s">
        <v>44</v>
      </c>
      <c r="D73" s="1">
        <v>35</v>
      </c>
      <c r="E73" s="1" t="s">
        <v>45</v>
      </c>
      <c r="F73" s="1" t="s">
        <v>46</v>
      </c>
      <c r="G73" s="1" t="s">
        <v>86</v>
      </c>
      <c r="H73" s="1" t="s">
        <v>48</v>
      </c>
      <c r="I73" s="1" t="s">
        <v>162</v>
      </c>
      <c r="J73" s="1" t="s">
        <v>212</v>
      </c>
      <c r="K73" s="1">
        <v>4</v>
      </c>
      <c r="L73" s="1" t="s">
        <v>51</v>
      </c>
      <c r="M73" s="1" t="s">
        <v>52</v>
      </c>
      <c r="N73" s="1" t="s">
        <v>163</v>
      </c>
      <c r="O73" s="1">
        <v>2</v>
      </c>
      <c r="P73" s="1">
        <v>4</v>
      </c>
      <c r="Q73" s="1">
        <v>2</v>
      </c>
      <c r="R73" s="1">
        <v>2</v>
      </c>
      <c r="S73" s="1">
        <v>4</v>
      </c>
      <c r="T73" s="1">
        <v>5</v>
      </c>
      <c r="U73" s="1">
        <v>4</v>
      </c>
      <c r="V73" s="1">
        <v>4</v>
      </c>
      <c r="W73" s="1">
        <v>4</v>
      </c>
      <c r="X73" s="1">
        <v>4</v>
      </c>
      <c r="Y73" s="1">
        <v>4</v>
      </c>
      <c r="Z73" s="1">
        <v>4</v>
      </c>
      <c r="AA73" s="1">
        <v>4</v>
      </c>
      <c r="AB73" s="1">
        <v>4</v>
      </c>
      <c r="AC73" s="1">
        <v>3</v>
      </c>
      <c r="AD73" s="1">
        <v>4</v>
      </c>
      <c r="AE73" s="1">
        <v>4</v>
      </c>
      <c r="AF73" s="1">
        <v>4</v>
      </c>
      <c r="AG73" s="1">
        <v>4</v>
      </c>
      <c r="AH73" s="1">
        <v>4</v>
      </c>
      <c r="AI73" s="1">
        <v>4</v>
      </c>
      <c r="AJ73" s="1">
        <v>2</v>
      </c>
      <c r="AK73" s="1">
        <v>4</v>
      </c>
      <c r="AL73" s="1">
        <v>4</v>
      </c>
      <c r="AM73" s="1">
        <v>4</v>
      </c>
      <c r="AN73" s="1">
        <v>4</v>
      </c>
      <c r="AO73" s="1" t="s">
        <v>54</v>
      </c>
      <c r="AP73" s="1" t="s">
        <v>55</v>
      </c>
      <c r="AQ73" s="1" t="s">
        <v>55</v>
      </c>
      <c r="AR73" s="1" t="s">
        <v>54</v>
      </c>
      <c r="AS73" s="1" t="s">
        <v>54</v>
      </c>
      <c r="AT73" s="1" t="s">
        <v>55</v>
      </c>
      <c r="AU73" s="1" t="s">
        <v>55</v>
      </c>
      <c r="AV73" s="1" t="s">
        <v>55</v>
      </c>
      <c r="AW73" s="1" t="s">
        <v>54</v>
      </c>
      <c r="AX73" s="1" t="s">
        <v>54</v>
      </c>
      <c r="AY73" s="1" t="s">
        <v>59</v>
      </c>
      <c r="AZ73" s="1" t="s">
        <v>59</v>
      </c>
      <c r="BA73" s="1" t="s">
        <v>237</v>
      </c>
      <c r="BB73" s="1"/>
      <c r="BC73" s="1"/>
      <c r="BD73" s="7">
        <f t="shared" si="18"/>
        <v>3.1666666666666665</v>
      </c>
      <c r="BE73" s="7" t="str">
        <f t="shared" si="10"/>
        <v>Neutral</v>
      </c>
      <c r="BF73" s="2">
        <f t="shared" si="11"/>
        <v>4</v>
      </c>
      <c r="BG73" s="2" t="str">
        <f t="shared" si="19"/>
        <v>Satisfied</v>
      </c>
      <c r="BH73" s="2">
        <f t="shared" si="12"/>
        <v>3.8</v>
      </c>
      <c r="BI73" s="2" t="str">
        <f t="shared" si="13"/>
        <v>Satisfied</v>
      </c>
      <c r="BJ73" s="2">
        <f t="shared" si="14"/>
        <v>3.6</v>
      </c>
      <c r="BK73" s="2" t="str">
        <f t="shared" si="17"/>
        <v>Satisfied</v>
      </c>
      <c r="BL73" s="2">
        <f t="shared" si="15"/>
        <v>4</v>
      </c>
      <c r="BM73" s="2" t="str">
        <f t="shared" si="16"/>
        <v>Satisfied</v>
      </c>
    </row>
    <row r="74" spans="1:65" ht="27" customHeight="1" x14ac:dyDescent="0.3">
      <c r="A74" s="1" t="s">
        <v>213</v>
      </c>
      <c r="B74" s="1" t="s">
        <v>222</v>
      </c>
      <c r="C74" s="1" t="s">
        <v>44</v>
      </c>
      <c r="D74" s="1">
        <v>64</v>
      </c>
      <c r="E74" s="1" t="s">
        <v>57</v>
      </c>
      <c r="F74" s="1" t="s">
        <v>46</v>
      </c>
      <c r="G74" s="1" t="s">
        <v>47</v>
      </c>
      <c r="H74" s="1" t="s">
        <v>48</v>
      </c>
      <c r="I74" s="1" t="s">
        <v>170</v>
      </c>
      <c r="J74" s="1" t="s">
        <v>50</v>
      </c>
      <c r="K74" s="1">
        <v>3</v>
      </c>
      <c r="L74" s="1" t="s">
        <v>65</v>
      </c>
      <c r="M74" s="1" t="s">
        <v>150</v>
      </c>
      <c r="N74" s="1" t="s">
        <v>151</v>
      </c>
      <c r="O74" s="1">
        <v>2</v>
      </c>
      <c r="P74" s="1">
        <v>4</v>
      </c>
      <c r="Q74" s="1">
        <v>2</v>
      </c>
      <c r="R74" s="1">
        <v>4</v>
      </c>
      <c r="S74" s="1">
        <v>2</v>
      </c>
      <c r="T74" s="1">
        <v>5</v>
      </c>
      <c r="U74" s="1">
        <v>4</v>
      </c>
      <c r="V74" s="1">
        <v>4</v>
      </c>
      <c r="W74" s="1">
        <v>4</v>
      </c>
      <c r="X74" s="1">
        <v>4</v>
      </c>
      <c r="Y74" s="1">
        <v>4</v>
      </c>
      <c r="Z74" s="1">
        <v>3</v>
      </c>
      <c r="AA74" s="1">
        <v>4</v>
      </c>
      <c r="AB74" s="1">
        <v>4</v>
      </c>
      <c r="AC74" s="1">
        <v>2</v>
      </c>
      <c r="AD74" s="1">
        <v>2</v>
      </c>
      <c r="AE74" s="1">
        <v>3</v>
      </c>
      <c r="AF74" s="1">
        <v>4</v>
      </c>
      <c r="AG74" s="1">
        <v>4</v>
      </c>
      <c r="AH74" s="1">
        <v>4</v>
      </c>
      <c r="AI74" s="1">
        <v>4</v>
      </c>
      <c r="AJ74" s="1">
        <v>4</v>
      </c>
      <c r="AK74" s="1">
        <v>4</v>
      </c>
      <c r="AL74" s="1">
        <v>4</v>
      </c>
      <c r="AM74" s="1">
        <v>4</v>
      </c>
      <c r="AN74" s="1">
        <v>4</v>
      </c>
      <c r="AO74" s="1" t="s">
        <v>55</v>
      </c>
      <c r="AP74" s="1" t="s">
        <v>54</v>
      </c>
      <c r="AQ74" s="1" t="s">
        <v>54</v>
      </c>
      <c r="AR74" s="1" t="s">
        <v>54</v>
      </c>
      <c r="AS74" s="1" t="s">
        <v>54</v>
      </c>
      <c r="AT74" s="1" t="s">
        <v>54</v>
      </c>
      <c r="AU74" s="1" t="s">
        <v>54</v>
      </c>
      <c r="AV74" s="1" t="s">
        <v>54</v>
      </c>
      <c r="AW74" s="1" t="s">
        <v>59</v>
      </c>
      <c r="AX74" s="1" t="s">
        <v>54</v>
      </c>
      <c r="AY74" s="1" t="s">
        <v>54</v>
      </c>
      <c r="AZ74" s="1" t="s">
        <v>54</v>
      </c>
      <c r="BA74" s="1" t="s">
        <v>237</v>
      </c>
      <c r="BB74" s="1"/>
      <c r="BC74" s="1"/>
      <c r="BD74" s="7">
        <f t="shared" si="18"/>
        <v>3.1666666666666665</v>
      </c>
      <c r="BE74" s="7" t="str">
        <f t="shared" si="10"/>
        <v>Neutral</v>
      </c>
      <c r="BF74" s="2">
        <f t="shared" si="11"/>
        <v>3.8333333333333335</v>
      </c>
      <c r="BG74" s="2" t="str">
        <f t="shared" si="19"/>
        <v>Satisfied</v>
      </c>
      <c r="BH74" s="2">
        <f t="shared" si="12"/>
        <v>3</v>
      </c>
      <c r="BI74" s="2" t="str">
        <f t="shared" si="13"/>
        <v>Neutral</v>
      </c>
      <c r="BJ74" s="2">
        <f t="shared" si="14"/>
        <v>4</v>
      </c>
      <c r="BK74" s="2" t="str">
        <f t="shared" si="17"/>
        <v>Satisfied</v>
      </c>
      <c r="BL74" s="2">
        <f t="shared" si="15"/>
        <v>4</v>
      </c>
      <c r="BM74" s="2" t="str">
        <f t="shared" si="16"/>
        <v>Satisfied</v>
      </c>
    </row>
    <row r="75" spans="1:65" ht="27" customHeight="1" x14ac:dyDescent="0.3">
      <c r="A75" s="1" t="s">
        <v>213</v>
      </c>
      <c r="B75" s="1" t="s">
        <v>223</v>
      </c>
      <c r="C75" s="1" t="s">
        <v>44</v>
      </c>
      <c r="D75" s="1">
        <v>56</v>
      </c>
      <c r="E75" s="1" t="s">
        <v>45</v>
      </c>
      <c r="F75" s="1" t="s">
        <v>46</v>
      </c>
      <c r="G75" s="1" t="s">
        <v>47</v>
      </c>
      <c r="H75" s="1" t="s">
        <v>48</v>
      </c>
      <c r="I75" s="1" t="s">
        <v>162</v>
      </c>
      <c r="J75" s="1" t="s">
        <v>64</v>
      </c>
      <c r="K75" s="1">
        <v>3</v>
      </c>
      <c r="L75" s="1" t="s">
        <v>51</v>
      </c>
      <c r="M75" s="1" t="s">
        <v>150</v>
      </c>
      <c r="N75" s="1" t="s">
        <v>151</v>
      </c>
      <c r="O75" s="1">
        <v>4</v>
      </c>
      <c r="P75" s="1">
        <v>1</v>
      </c>
      <c r="Q75" s="1">
        <v>2</v>
      </c>
      <c r="R75" s="1">
        <v>4</v>
      </c>
      <c r="S75" s="1">
        <v>4</v>
      </c>
      <c r="T75" s="1">
        <v>5</v>
      </c>
      <c r="U75" s="1">
        <v>2</v>
      </c>
      <c r="V75" s="1">
        <v>3</v>
      </c>
      <c r="W75" s="1">
        <v>3</v>
      </c>
      <c r="X75" s="1">
        <v>3</v>
      </c>
      <c r="Y75" s="1">
        <v>3</v>
      </c>
      <c r="Z75" s="1">
        <v>2</v>
      </c>
      <c r="AA75" s="1">
        <v>2</v>
      </c>
      <c r="AB75" s="1">
        <v>4</v>
      </c>
      <c r="AC75" s="1">
        <v>3</v>
      </c>
      <c r="AD75" s="1">
        <v>3</v>
      </c>
      <c r="AE75" s="1">
        <v>4</v>
      </c>
      <c r="AF75" s="1">
        <v>2</v>
      </c>
      <c r="AG75" s="1">
        <v>3</v>
      </c>
      <c r="AH75" s="1">
        <v>4</v>
      </c>
      <c r="AI75" s="1">
        <v>2</v>
      </c>
      <c r="AJ75" s="1">
        <v>2</v>
      </c>
      <c r="AK75" s="1">
        <v>3</v>
      </c>
      <c r="AL75" s="1">
        <v>4</v>
      </c>
      <c r="AM75" s="1">
        <v>4</v>
      </c>
      <c r="AN75" s="1">
        <v>4</v>
      </c>
      <c r="AO75" s="1" t="s">
        <v>54</v>
      </c>
      <c r="AP75" s="1" t="s">
        <v>54</v>
      </c>
      <c r="AQ75" s="1" t="s">
        <v>54</v>
      </c>
      <c r="AR75" s="1" t="s">
        <v>54</v>
      </c>
      <c r="AS75" s="1" t="s">
        <v>55</v>
      </c>
      <c r="AT75" s="1" t="s">
        <v>55</v>
      </c>
      <c r="AU75" s="1" t="s">
        <v>55</v>
      </c>
      <c r="AV75" s="1" t="s">
        <v>55</v>
      </c>
      <c r="AW75" s="1" t="s">
        <v>55</v>
      </c>
      <c r="AX75" s="1" t="s">
        <v>54</v>
      </c>
      <c r="AY75" s="1" t="s">
        <v>55</v>
      </c>
      <c r="AZ75" s="1" t="s">
        <v>55</v>
      </c>
      <c r="BA75" s="1" t="s">
        <v>238</v>
      </c>
      <c r="BB75" s="1"/>
      <c r="BC75" s="1"/>
      <c r="BD75" s="7">
        <f t="shared" si="18"/>
        <v>3.3333333333333335</v>
      </c>
      <c r="BE75" s="7" t="str">
        <f t="shared" si="10"/>
        <v>Neutral</v>
      </c>
      <c r="BF75" s="2">
        <f t="shared" si="11"/>
        <v>2.6666666666666665</v>
      </c>
      <c r="BG75" s="2" t="str">
        <f t="shared" si="19"/>
        <v>Neutral</v>
      </c>
      <c r="BH75" s="2">
        <f t="shared" si="12"/>
        <v>3.2</v>
      </c>
      <c r="BI75" s="2" t="str">
        <f t="shared" si="13"/>
        <v>Neutral</v>
      </c>
      <c r="BJ75" s="2">
        <f t="shared" si="14"/>
        <v>2.6</v>
      </c>
      <c r="BK75" s="2" t="str">
        <f t="shared" si="17"/>
        <v>Neutral</v>
      </c>
      <c r="BL75" s="2">
        <f t="shared" si="15"/>
        <v>3.75</v>
      </c>
      <c r="BM75" s="2" t="str">
        <f t="shared" si="16"/>
        <v>Satisfied</v>
      </c>
    </row>
    <row r="76" spans="1:65" ht="27" customHeight="1" x14ac:dyDescent="0.3">
      <c r="A76" s="1" t="s">
        <v>213</v>
      </c>
      <c r="B76" s="1" t="s">
        <v>223</v>
      </c>
      <c r="C76" s="1" t="s">
        <v>44</v>
      </c>
      <c r="D76" s="1">
        <v>42</v>
      </c>
      <c r="E76" s="1" t="s">
        <v>57</v>
      </c>
      <c r="F76" s="1" t="s">
        <v>46</v>
      </c>
      <c r="G76" s="1" t="s">
        <v>47</v>
      </c>
      <c r="H76" s="1" t="s">
        <v>48</v>
      </c>
      <c r="I76" s="1" t="s">
        <v>126</v>
      </c>
      <c r="J76" s="1" t="s">
        <v>50</v>
      </c>
      <c r="K76" s="1">
        <v>4</v>
      </c>
      <c r="L76" s="1" t="s">
        <v>65</v>
      </c>
      <c r="M76" s="1" t="s">
        <v>52</v>
      </c>
      <c r="N76" s="1" t="s">
        <v>79</v>
      </c>
      <c r="O76" s="1">
        <v>4</v>
      </c>
      <c r="P76" s="1">
        <v>2</v>
      </c>
      <c r="Q76" s="1">
        <v>2</v>
      </c>
      <c r="R76" s="1">
        <v>2</v>
      </c>
      <c r="S76" s="1">
        <v>2</v>
      </c>
      <c r="T76" s="1">
        <v>4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3</v>
      </c>
      <c r="AB76" s="1">
        <v>3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1</v>
      </c>
      <c r="AI76" s="1">
        <v>2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 t="s">
        <v>59</v>
      </c>
      <c r="AP76" s="1" t="s">
        <v>59</v>
      </c>
      <c r="AQ76" s="1" t="s">
        <v>55</v>
      </c>
      <c r="AR76" s="1" t="s">
        <v>54</v>
      </c>
      <c r="AS76" s="1" t="s">
        <v>59</v>
      </c>
      <c r="AT76" s="1" t="s">
        <v>59</v>
      </c>
      <c r="AU76" s="1" t="s">
        <v>59</v>
      </c>
      <c r="AV76" s="1" t="s">
        <v>59</v>
      </c>
      <c r="AW76" s="1" t="s">
        <v>59</v>
      </c>
      <c r="AX76" s="1" t="s">
        <v>54</v>
      </c>
      <c r="AY76" s="1" t="s">
        <v>59</v>
      </c>
      <c r="AZ76" s="1" t="s">
        <v>59</v>
      </c>
      <c r="BA76" s="1" t="s">
        <v>235</v>
      </c>
      <c r="BB76" s="1"/>
      <c r="BC76" s="1"/>
      <c r="BD76" s="7">
        <f t="shared" si="18"/>
        <v>2.6666666666666665</v>
      </c>
      <c r="BE76" s="7" t="str">
        <f t="shared" si="10"/>
        <v>Neutral</v>
      </c>
      <c r="BF76" s="2">
        <f t="shared" si="11"/>
        <v>2</v>
      </c>
      <c r="BG76" s="2" t="str">
        <f t="shared" si="19"/>
        <v>Dissatisfied</v>
      </c>
      <c r="BH76" s="2">
        <f t="shared" si="12"/>
        <v>2.4</v>
      </c>
      <c r="BI76" s="2" t="str">
        <f t="shared" si="13"/>
        <v>Dissatisfied</v>
      </c>
      <c r="BJ76" s="2">
        <f t="shared" si="14"/>
        <v>1.6</v>
      </c>
      <c r="BK76" s="2" t="str">
        <f t="shared" si="17"/>
        <v>Very Dissatisfied</v>
      </c>
      <c r="BL76" s="2">
        <f t="shared" si="15"/>
        <v>1</v>
      </c>
      <c r="BM76" s="2" t="str">
        <f t="shared" si="16"/>
        <v>Very Dissatisfied</v>
      </c>
    </row>
    <row r="77" spans="1:65" ht="27" customHeight="1" x14ac:dyDescent="0.3">
      <c r="A77" s="1" t="s">
        <v>213</v>
      </c>
      <c r="B77" s="1" t="s">
        <v>222</v>
      </c>
      <c r="C77" s="1" t="s">
        <v>44</v>
      </c>
      <c r="D77" s="1">
        <v>30</v>
      </c>
      <c r="E77" s="1" t="s">
        <v>45</v>
      </c>
      <c r="F77" s="1" t="s">
        <v>46</v>
      </c>
      <c r="G77" s="1" t="s">
        <v>86</v>
      </c>
      <c r="H77" s="1" t="s">
        <v>48</v>
      </c>
      <c r="I77" s="1" t="s">
        <v>99</v>
      </c>
      <c r="J77" s="1" t="s">
        <v>212</v>
      </c>
      <c r="K77" s="1">
        <v>4</v>
      </c>
      <c r="L77" s="1" t="s">
        <v>51</v>
      </c>
      <c r="M77" s="1" t="s">
        <v>52</v>
      </c>
      <c r="N77" s="1" t="s">
        <v>53</v>
      </c>
      <c r="O77" s="1">
        <v>4</v>
      </c>
      <c r="P77" s="1">
        <v>5</v>
      </c>
      <c r="Q77" s="1">
        <v>4</v>
      </c>
      <c r="R77" s="1">
        <v>4</v>
      </c>
      <c r="S77" s="1">
        <v>5</v>
      </c>
      <c r="T77" s="1">
        <v>5</v>
      </c>
      <c r="U77" s="1">
        <v>4</v>
      </c>
      <c r="V77" s="1">
        <v>4</v>
      </c>
      <c r="W77" s="1">
        <v>4</v>
      </c>
      <c r="X77" s="1">
        <v>4</v>
      </c>
      <c r="Y77" s="1">
        <v>3</v>
      </c>
      <c r="Z77" s="1">
        <v>4</v>
      </c>
      <c r="AA77" s="1">
        <v>4</v>
      </c>
      <c r="AB77" s="1">
        <v>4</v>
      </c>
      <c r="AC77" s="1">
        <v>3</v>
      </c>
      <c r="AD77" s="1">
        <v>4</v>
      </c>
      <c r="AE77" s="1">
        <v>4</v>
      </c>
      <c r="AF77" s="1">
        <v>3</v>
      </c>
      <c r="AG77" s="1">
        <v>4</v>
      </c>
      <c r="AH77" s="1">
        <v>4</v>
      </c>
      <c r="AI77" s="1">
        <v>4</v>
      </c>
      <c r="AJ77" s="1">
        <v>4</v>
      </c>
      <c r="AK77" s="1">
        <v>4</v>
      </c>
      <c r="AL77" s="1">
        <v>4</v>
      </c>
      <c r="AM77" s="1">
        <v>4</v>
      </c>
      <c r="AN77" s="1">
        <v>3</v>
      </c>
      <c r="AO77" s="1" t="s">
        <v>54</v>
      </c>
      <c r="AP77" s="1" t="s">
        <v>54</v>
      </c>
      <c r="AQ77" s="1" t="s">
        <v>54</v>
      </c>
      <c r="AR77" s="1" t="s">
        <v>54</v>
      </c>
      <c r="AS77" s="1" t="s">
        <v>54</v>
      </c>
      <c r="AT77" s="1" t="s">
        <v>54</v>
      </c>
      <c r="AU77" s="1" t="s">
        <v>54</v>
      </c>
      <c r="AV77" s="1" t="s">
        <v>55</v>
      </c>
      <c r="AW77" s="1" t="s">
        <v>55</v>
      </c>
      <c r="AX77" s="1" t="s">
        <v>54</v>
      </c>
      <c r="AY77" s="1" t="s">
        <v>55</v>
      </c>
      <c r="AZ77" s="1" t="s">
        <v>55</v>
      </c>
      <c r="BA77" s="1"/>
      <c r="BB77" s="1"/>
      <c r="BC77" s="1"/>
      <c r="BD77" s="7">
        <f t="shared" si="18"/>
        <v>4.5</v>
      </c>
      <c r="BE77" s="7" t="str">
        <f t="shared" si="10"/>
        <v>Very Satisfied</v>
      </c>
      <c r="BF77" s="2">
        <f t="shared" si="11"/>
        <v>3.8333333333333335</v>
      </c>
      <c r="BG77" s="2" t="str">
        <f t="shared" si="19"/>
        <v>Satisfied</v>
      </c>
      <c r="BH77" s="2">
        <f t="shared" si="12"/>
        <v>3.8</v>
      </c>
      <c r="BI77" s="2" t="str">
        <f t="shared" si="13"/>
        <v>Satisfied</v>
      </c>
      <c r="BJ77" s="2">
        <f t="shared" si="14"/>
        <v>3.8</v>
      </c>
      <c r="BK77" s="2" t="str">
        <f t="shared" si="17"/>
        <v>Satisfied</v>
      </c>
      <c r="BL77" s="2">
        <f t="shared" si="15"/>
        <v>3.75</v>
      </c>
      <c r="BM77" s="2" t="str">
        <f t="shared" si="16"/>
        <v>Satisfied</v>
      </c>
    </row>
    <row r="78" spans="1:65" ht="27" customHeight="1" x14ac:dyDescent="0.3">
      <c r="A78" s="1" t="s">
        <v>213</v>
      </c>
      <c r="B78" s="1" t="s">
        <v>222</v>
      </c>
      <c r="C78" s="1" t="s">
        <v>44</v>
      </c>
      <c r="D78" s="1">
        <v>35</v>
      </c>
      <c r="E78" s="1" t="s">
        <v>45</v>
      </c>
      <c r="F78" s="1" t="s">
        <v>46</v>
      </c>
      <c r="G78" s="1" t="s">
        <v>86</v>
      </c>
      <c r="H78" s="1" t="s">
        <v>48</v>
      </c>
      <c r="I78" s="1" t="s">
        <v>99</v>
      </c>
      <c r="J78" s="1" t="s">
        <v>212</v>
      </c>
      <c r="K78" s="1">
        <v>4</v>
      </c>
      <c r="L78" s="1" t="s">
        <v>51</v>
      </c>
      <c r="M78" s="1" t="s">
        <v>150</v>
      </c>
      <c r="N78" s="1" t="s">
        <v>151</v>
      </c>
      <c r="O78" s="1">
        <v>4</v>
      </c>
      <c r="P78" s="1">
        <v>5</v>
      </c>
      <c r="Q78" s="1">
        <v>4</v>
      </c>
      <c r="R78" s="1">
        <v>4</v>
      </c>
      <c r="S78" s="1">
        <v>5</v>
      </c>
      <c r="T78" s="1">
        <v>5</v>
      </c>
      <c r="U78" s="1">
        <v>4</v>
      </c>
      <c r="V78" s="1">
        <v>4</v>
      </c>
      <c r="W78" s="1">
        <v>4</v>
      </c>
      <c r="X78" s="1">
        <v>4</v>
      </c>
      <c r="Y78" s="1">
        <v>3</v>
      </c>
      <c r="Z78" s="1">
        <v>4</v>
      </c>
      <c r="AA78" s="1">
        <v>4</v>
      </c>
      <c r="AB78" s="1">
        <v>4</v>
      </c>
      <c r="AC78" s="1">
        <v>3</v>
      </c>
      <c r="AD78" s="1">
        <v>4</v>
      </c>
      <c r="AE78" s="1">
        <v>4</v>
      </c>
      <c r="AF78" s="1">
        <v>3</v>
      </c>
      <c r="AG78" s="1">
        <v>4</v>
      </c>
      <c r="AH78" s="1">
        <v>4</v>
      </c>
      <c r="AI78" s="1">
        <v>4</v>
      </c>
      <c r="AJ78" s="1">
        <v>3</v>
      </c>
      <c r="AK78" s="1">
        <v>4</v>
      </c>
      <c r="AL78" s="1">
        <v>4</v>
      </c>
      <c r="AM78" s="1">
        <v>4</v>
      </c>
      <c r="AN78" s="1">
        <v>3</v>
      </c>
      <c r="AO78" s="1" t="s">
        <v>54</v>
      </c>
      <c r="AP78" s="1" t="s">
        <v>54</v>
      </c>
      <c r="AQ78" s="1" t="s">
        <v>54</v>
      </c>
      <c r="AR78" s="1" t="s">
        <v>54</v>
      </c>
      <c r="AS78" s="1" t="s">
        <v>54</v>
      </c>
      <c r="AT78" s="1" t="s">
        <v>54</v>
      </c>
      <c r="AU78" s="1" t="s">
        <v>54</v>
      </c>
      <c r="AV78" s="1" t="s">
        <v>55</v>
      </c>
      <c r="AW78" s="1" t="s">
        <v>55</v>
      </c>
      <c r="AX78" s="1" t="s">
        <v>54</v>
      </c>
      <c r="AY78" s="1" t="s">
        <v>55</v>
      </c>
      <c r="AZ78" s="1" t="s">
        <v>55</v>
      </c>
      <c r="BA78" s="1"/>
      <c r="BB78" s="1"/>
      <c r="BC78" s="1"/>
      <c r="BD78" s="7">
        <f t="shared" si="18"/>
        <v>4.5</v>
      </c>
      <c r="BE78" s="7" t="str">
        <f t="shared" si="10"/>
        <v>Very Satisfied</v>
      </c>
      <c r="BF78" s="2">
        <f t="shared" si="11"/>
        <v>3.8333333333333335</v>
      </c>
      <c r="BG78" s="2" t="str">
        <f t="shared" si="19"/>
        <v>Satisfied</v>
      </c>
      <c r="BH78" s="2">
        <f t="shared" si="12"/>
        <v>3.8</v>
      </c>
      <c r="BI78" s="2" t="str">
        <f t="shared" si="13"/>
        <v>Satisfied</v>
      </c>
      <c r="BJ78" s="2">
        <f t="shared" si="14"/>
        <v>3.6</v>
      </c>
      <c r="BK78" s="2" t="str">
        <f t="shared" si="17"/>
        <v>Satisfied</v>
      </c>
      <c r="BL78" s="2">
        <f t="shared" si="15"/>
        <v>3.75</v>
      </c>
      <c r="BM78" s="2" t="str">
        <f t="shared" si="16"/>
        <v>Satisfied</v>
      </c>
    </row>
    <row r="79" spans="1:65" ht="27" customHeight="1" x14ac:dyDescent="0.3">
      <c r="A79" s="1" t="s">
        <v>213</v>
      </c>
      <c r="B79" s="1" t="s">
        <v>222</v>
      </c>
      <c r="C79" s="1" t="s">
        <v>44</v>
      </c>
      <c r="D79" s="1">
        <v>23</v>
      </c>
      <c r="E79" s="1" t="s">
        <v>57</v>
      </c>
      <c r="F79" s="1" t="s">
        <v>46</v>
      </c>
      <c r="G79" s="1" t="s">
        <v>47</v>
      </c>
      <c r="H79" s="1" t="s">
        <v>106</v>
      </c>
      <c r="I79" s="1" t="s">
        <v>99</v>
      </c>
      <c r="J79" s="1" t="s">
        <v>50</v>
      </c>
      <c r="K79" s="1">
        <v>6</v>
      </c>
      <c r="L79" s="1" t="s">
        <v>51</v>
      </c>
      <c r="M79" s="1" t="s">
        <v>52</v>
      </c>
      <c r="N79" s="1" t="s">
        <v>79</v>
      </c>
      <c r="O79" s="1">
        <v>2</v>
      </c>
      <c r="P79" s="1">
        <v>4</v>
      </c>
      <c r="Q79" s="1">
        <v>1</v>
      </c>
      <c r="R79" s="1">
        <v>4</v>
      </c>
      <c r="S79" s="1">
        <v>3</v>
      </c>
      <c r="T79" s="1">
        <v>5</v>
      </c>
      <c r="U79" s="1">
        <v>2</v>
      </c>
      <c r="V79" s="1">
        <v>2</v>
      </c>
      <c r="W79" s="1">
        <v>3</v>
      </c>
      <c r="X79" s="1">
        <v>3</v>
      </c>
      <c r="Y79" s="1">
        <v>3</v>
      </c>
      <c r="Z79" s="1">
        <v>3</v>
      </c>
      <c r="AA79" s="1">
        <v>4</v>
      </c>
      <c r="AB79" s="1">
        <v>4</v>
      </c>
      <c r="AC79" s="1">
        <v>2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4</v>
      </c>
      <c r="AJ79" s="1">
        <v>2</v>
      </c>
      <c r="AK79" s="1">
        <v>4</v>
      </c>
      <c r="AL79" s="1">
        <v>3</v>
      </c>
      <c r="AM79" s="1">
        <v>3</v>
      </c>
      <c r="AN79" s="1">
        <v>2</v>
      </c>
      <c r="AO79" s="1" t="s">
        <v>54</v>
      </c>
      <c r="AP79" s="1" t="s">
        <v>54</v>
      </c>
      <c r="AQ79" s="1" t="s">
        <v>54</v>
      </c>
      <c r="AR79" s="1" t="s">
        <v>54</v>
      </c>
      <c r="AS79" s="1" t="s">
        <v>55</v>
      </c>
      <c r="AT79" s="1" t="s">
        <v>54</v>
      </c>
      <c r="AU79" s="1" t="s">
        <v>54</v>
      </c>
      <c r="AV79" s="1" t="s">
        <v>55</v>
      </c>
      <c r="AW79" s="1" t="s">
        <v>59</v>
      </c>
      <c r="AX79" s="1" t="s">
        <v>54</v>
      </c>
      <c r="AY79" s="1" t="s">
        <v>59</v>
      </c>
      <c r="AZ79" s="1" t="s">
        <v>54</v>
      </c>
      <c r="BA79" s="1"/>
      <c r="BB79" s="1"/>
      <c r="BC79" s="1"/>
      <c r="BD79" s="7">
        <f t="shared" si="18"/>
        <v>3.1666666666666665</v>
      </c>
      <c r="BE79" s="7" t="str">
        <f t="shared" si="10"/>
        <v>Neutral</v>
      </c>
      <c r="BF79" s="2">
        <f t="shared" si="11"/>
        <v>2.6666666666666665</v>
      </c>
      <c r="BG79" s="2" t="str">
        <f t="shared" si="19"/>
        <v>Neutral</v>
      </c>
      <c r="BH79" s="2">
        <f t="shared" si="12"/>
        <v>3.2</v>
      </c>
      <c r="BI79" s="2" t="str">
        <f t="shared" si="13"/>
        <v>Neutral</v>
      </c>
      <c r="BJ79" s="2">
        <f t="shared" si="14"/>
        <v>3</v>
      </c>
      <c r="BK79" s="2" t="str">
        <f t="shared" si="17"/>
        <v>Neutral</v>
      </c>
      <c r="BL79" s="2">
        <f t="shared" si="15"/>
        <v>3</v>
      </c>
      <c r="BM79" s="2" t="str">
        <f t="shared" si="16"/>
        <v>Neutral</v>
      </c>
    </row>
    <row r="80" spans="1:65" ht="27" customHeight="1" x14ac:dyDescent="0.3">
      <c r="A80" s="1" t="s">
        <v>213</v>
      </c>
      <c r="B80" s="1" t="s">
        <v>239</v>
      </c>
      <c r="C80" s="1" t="s">
        <v>44</v>
      </c>
      <c r="D80" s="1">
        <v>20</v>
      </c>
      <c r="E80" s="1" t="s">
        <v>57</v>
      </c>
      <c r="F80" s="1" t="s">
        <v>46</v>
      </c>
      <c r="G80" s="1" t="s">
        <v>113</v>
      </c>
      <c r="H80" s="1" t="s">
        <v>106</v>
      </c>
      <c r="I80" s="1" t="s">
        <v>49</v>
      </c>
      <c r="J80" s="1" t="s">
        <v>50</v>
      </c>
      <c r="K80" s="1">
        <v>6</v>
      </c>
      <c r="L80" s="1" t="s">
        <v>83</v>
      </c>
      <c r="M80" s="1" t="s">
        <v>52</v>
      </c>
      <c r="N80" s="1" t="s">
        <v>79</v>
      </c>
      <c r="O80" s="1">
        <v>4</v>
      </c>
      <c r="P80" s="1">
        <v>4</v>
      </c>
      <c r="Q80" s="1">
        <v>4</v>
      </c>
      <c r="R80" s="1">
        <v>4</v>
      </c>
      <c r="S80" s="1">
        <v>2</v>
      </c>
      <c r="T80" s="1">
        <v>5</v>
      </c>
      <c r="U80" s="1">
        <v>5</v>
      </c>
      <c r="V80" s="1">
        <v>4</v>
      </c>
      <c r="W80" s="1">
        <v>4</v>
      </c>
      <c r="X80" s="1">
        <v>4</v>
      </c>
      <c r="Y80" s="1">
        <v>4</v>
      </c>
      <c r="Z80" s="1">
        <v>2</v>
      </c>
      <c r="AA80" s="1">
        <v>4</v>
      </c>
      <c r="AB80" s="1">
        <v>4</v>
      </c>
      <c r="AC80" s="1">
        <v>4</v>
      </c>
      <c r="AD80" s="1">
        <v>4</v>
      </c>
      <c r="AE80" s="1">
        <v>3</v>
      </c>
      <c r="AF80" s="1">
        <v>2</v>
      </c>
      <c r="AG80" s="1">
        <v>2</v>
      </c>
      <c r="AH80" s="1">
        <v>3</v>
      </c>
      <c r="AI80" s="1">
        <v>3</v>
      </c>
      <c r="AJ80" s="1">
        <v>2</v>
      </c>
      <c r="AK80" s="1">
        <v>3</v>
      </c>
      <c r="AL80" s="1">
        <v>4</v>
      </c>
      <c r="AM80" s="1">
        <v>2</v>
      </c>
      <c r="AN80" s="1">
        <v>1</v>
      </c>
      <c r="AO80" s="1" t="s">
        <v>59</v>
      </c>
      <c r="AP80" s="1" t="s">
        <v>55</v>
      </c>
      <c r="AQ80" s="1" t="s">
        <v>54</v>
      </c>
      <c r="AR80" s="1" t="s">
        <v>54</v>
      </c>
      <c r="AS80" s="1" t="s">
        <v>54</v>
      </c>
      <c r="AT80" s="1" t="s">
        <v>54</v>
      </c>
      <c r="AU80" s="1" t="s">
        <v>54</v>
      </c>
      <c r="AV80" s="1" t="s">
        <v>59</v>
      </c>
      <c r="AW80" s="1" t="s">
        <v>55</v>
      </c>
      <c r="AX80" s="1" t="s">
        <v>54</v>
      </c>
      <c r="AY80" s="1" t="s">
        <v>59</v>
      </c>
      <c r="AZ80" s="1" t="s">
        <v>55</v>
      </c>
      <c r="BA80" s="1" t="s">
        <v>240</v>
      </c>
      <c r="BB80" s="1"/>
      <c r="BC80" s="1"/>
      <c r="BD80" s="7">
        <f t="shared" si="18"/>
        <v>3.8333333333333335</v>
      </c>
      <c r="BE80" s="7" t="str">
        <f t="shared" si="10"/>
        <v>Satisfied</v>
      </c>
      <c r="BF80" s="2">
        <f t="shared" si="11"/>
        <v>3.8333333333333335</v>
      </c>
      <c r="BG80" s="2" t="str">
        <f t="shared" si="19"/>
        <v>Satisfied</v>
      </c>
      <c r="BH80" s="2">
        <f t="shared" si="12"/>
        <v>3.8</v>
      </c>
      <c r="BI80" s="2" t="str">
        <f t="shared" si="13"/>
        <v>Satisfied</v>
      </c>
      <c r="BJ80" s="2">
        <f t="shared" si="14"/>
        <v>2.4</v>
      </c>
      <c r="BK80" s="2" t="str">
        <f t="shared" si="17"/>
        <v>Dissatisfied</v>
      </c>
      <c r="BL80" s="2">
        <f t="shared" si="15"/>
        <v>2.5</v>
      </c>
      <c r="BM80" s="2" t="str">
        <f t="shared" si="16"/>
        <v>Dissatisfied</v>
      </c>
    </row>
    <row r="81" spans="1:65" ht="27" customHeight="1" x14ac:dyDescent="0.3">
      <c r="A81" s="1" t="s">
        <v>213</v>
      </c>
      <c r="B81" s="1" t="s">
        <v>241</v>
      </c>
      <c r="C81" s="1" t="s">
        <v>44</v>
      </c>
      <c r="D81" s="1">
        <v>12</v>
      </c>
      <c r="E81" s="1" t="s">
        <v>45</v>
      </c>
      <c r="F81" s="1" t="s">
        <v>46</v>
      </c>
      <c r="G81" s="1" t="s">
        <v>47</v>
      </c>
      <c r="H81" s="1" t="s">
        <v>48</v>
      </c>
      <c r="I81" s="1" t="s">
        <v>99</v>
      </c>
      <c r="J81" s="1" t="s">
        <v>212</v>
      </c>
      <c r="K81" s="1">
        <v>7</v>
      </c>
      <c r="L81" s="1" t="s">
        <v>51</v>
      </c>
      <c r="M81" s="1" t="s">
        <v>52</v>
      </c>
      <c r="N81" s="1" t="s">
        <v>53</v>
      </c>
      <c r="O81" s="1">
        <v>4</v>
      </c>
      <c r="P81" s="1">
        <v>4</v>
      </c>
      <c r="Q81" s="1">
        <v>4</v>
      </c>
      <c r="R81" s="1">
        <v>4</v>
      </c>
      <c r="S81" s="1">
        <v>4</v>
      </c>
      <c r="T81" s="1">
        <v>5</v>
      </c>
      <c r="U81" s="1">
        <v>4</v>
      </c>
      <c r="V81" s="1">
        <v>4</v>
      </c>
      <c r="W81" s="1">
        <v>3</v>
      </c>
      <c r="X81" s="1">
        <v>4</v>
      </c>
      <c r="Y81" s="1">
        <v>3</v>
      </c>
      <c r="Z81" s="1">
        <v>3</v>
      </c>
      <c r="AA81" s="1">
        <v>2</v>
      </c>
      <c r="AB81" s="1">
        <v>4</v>
      </c>
      <c r="AC81" s="1">
        <v>4</v>
      </c>
      <c r="AD81" s="1">
        <v>4</v>
      </c>
      <c r="AE81" s="1">
        <v>4</v>
      </c>
      <c r="AF81" s="1">
        <v>2</v>
      </c>
      <c r="AG81" s="1">
        <v>3</v>
      </c>
      <c r="AH81" s="1">
        <v>4</v>
      </c>
      <c r="AI81" s="1">
        <v>4</v>
      </c>
      <c r="AJ81" s="1">
        <v>2</v>
      </c>
      <c r="AK81" s="1">
        <v>4</v>
      </c>
      <c r="AL81" s="1">
        <v>3</v>
      </c>
      <c r="AM81" s="1">
        <v>4</v>
      </c>
      <c r="AN81" s="1">
        <v>3</v>
      </c>
      <c r="AO81" s="1" t="s">
        <v>54</v>
      </c>
      <c r="AP81" s="1" t="s">
        <v>54</v>
      </c>
      <c r="AQ81" s="1" t="s">
        <v>54</v>
      </c>
      <c r="AR81" s="1" t="s">
        <v>54</v>
      </c>
      <c r="AS81" s="1" t="s">
        <v>54</v>
      </c>
      <c r="AT81" s="1" t="s">
        <v>55</v>
      </c>
      <c r="AU81" s="1" t="s">
        <v>55</v>
      </c>
      <c r="AV81" s="1" t="s">
        <v>55</v>
      </c>
      <c r="AW81" s="1" t="s">
        <v>55</v>
      </c>
      <c r="AX81" s="1" t="s">
        <v>54</v>
      </c>
      <c r="AY81" s="1" t="s">
        <v>59</v>
      </c>
      <c r="AZ81" s="1" t="s">
        <v>54</v>
      </c>
      <c r="BA81" s="1"/>
      <c r="BB81" s="1"/>
      <c r="BC81" s="1"/>
      <c r="BD81" s="7">
        <f t="shared" si="18"/>
        <v>4.166666666666667</v>
      </c>
      <c r="BE81" s="7" t="str">
        <f t="shared" si="10"/>
        <v>Satisfied</v>
      </c>
      <c r="BF81" s="2">
        <f t="shared" si="11"/>
        <v>3.5</v>
      </c>
      <c r="BG81" s="2" t="str">
        <f t="shared" si="19"/>
        <v>Satisfied</v>
      </c>
      <c r="BH81" s="2">
        <f t="shared" si="12"/>
        <v>3.6</v>
      </c>
      <c r="BI81" s="2" t="str">
        <f t="shared" si="13"/>
        <v>Satisfied</v>
      </c>
      <c r="BJ81" s="2">
        <f t="shared" si="14"/>
        <v>3</v>
      </c>
      <c r="BK81" s="2" t="str">
        <f t="shared" si="17"/>
        <v>Neutral</v>
      </c>
      <c r="BL81" s="2">
        <f t="shared" si="15"/>
        <v>3.5</v>
      </c>
      <c r="BM81" s="2" t="str">
        <f t="shared" si="16"/>
        <v>Satisfied</v>
      </c>
    </row>
    <row r="82" spans="1:65" ht="27" customHeight="1" x14ac:dyDescent="0.3">
      <c r="A82" s="1" t="s">
        <v>213</v>
      </c>
      <c r="B82" s="1" t="s">
        <v>241</v>
      </c>
      <c r="C82" s="1" t="s">
        <v>44</v>
      </c>
      <c r="D82" s="1">
        <v>16</v>
      </c>
      <c r="E82" s="1" t="s">
        <v>45</v>
      </c>
      <c r="F82" s="1" t="s">
        <v>46</v>
      </c>
      <c r="G82" s="1" t="s">
        <v>47</v>
      </c>
      <c r="H82" s="1" t="s">
        <v>106</v>
      </c>
      <c r="I82" s="1" t="s">
        <v>49</v>
      </c>
      <c r="J82" s="1" t="s">
        <v>212</v>
      </c>
      <c r="K82" s="1">
        <v>7</v>
      </c>
      <c r="L82" s="1" t="s">
        <v>51</v>
      </c>
      <c r="M82" s="1" t="s">
        <v>52</v>
      </c>
      <c r="N82" s="1" t="s">
        <v>53</v>
      </c>
      <c r="O82" s="1">
        <v>4</v>
      </c>
      <c r="P82" s="1">
        <v>3</v>
      </c>
      <c r="Q82" s="1">
        <v>4</v>
      </c>
      <c r="R82" s="1">
        <v>4</v>
      </c>
      <c r="S82" s="1">
        <v>4</v>
      </c>
      <c r="T82" s="1">
        <v>5</v>
      </c>
      <c r="U82" s="1">
        <v>4</v>
      </c>
      <c r="V82" s="1">
        <v>3</v>
      </c>
      <c r="W82" s="1">
        <v>3</v>
      </c>
      <c r="X82" s="1">
        <v>4</v>
      </c>
      <c r="Y82" s="1">
        <v>3</v>
      </c>
      <c r="Z82" s="1">
        <v>3</v>
      </c>
      <c r="AA82" s="1">
        <v>2</v>
      </c>
      <c r="AB82" s="1">
        <v>4</v>
      </c>
      <c r="AC82" s="1">
        <v>4</v>
      </c>
      <c r="AD82" s="1">
        <v>4</v>
      </c>
      <c r="AE82" s="1">
        <v>3</v>
      </c>
      <c r="AF82" s="1">
        <v>1</v>
      </c>
      <c r="AG82" s="1">
        <v>3</v>
      </c>
      <c r="AH82" s="1">
        <v>4</v>
      </c>
      <c r="AI82" s="1">
        <v>4</v>
      </c>
      <c r="AJ82" s="1">
        <v>2</v>
      </c>
      <c r="AK82" s="1">
        <v>3</v>
      </c>
      <c r="AL82" s="1">
        <v>3</v>
      </c>
      <c r="AM82" s="1">
        <v>2</v>
      </c>
      <c r="AN82" s="1">
        <v>3</v>
      </c>
      <c r="AO82" s="1" t="s">
        <v>54</v>
      </c>
      <c r="AP82" s="1" t="s">
        <v>54</v>
      </c>
      <c r="AQ82" s="1" t="s">
        <v>54</v>
      </c>
      <c r="AR82" s="1" t="s">
        <v>54</v>
      </c>
      <c r="AS82" s="1" t="s">
        <v>55</v>
      </c>
      <c r="AT82" s="1" t="s">
        <v>54</v>
      </c>
      <c r="AU82" s="1" t="s">
        <v>54</v>
      </c>
      <c r="AV82" s="1" t="s">
        <v>55</v>
      </c>
      <c r="AW82" s="1" t="s">
        <v>55</v>
      </c>
      <c r="AX82" s="1" t="s">
        <v>54</v>
      </c>
      <c r="AY82" s="1" t="s">
        <v>59</v>
      </c>
      <c r="AZ82" s="1" t="s">
        <v>54</v>
      </c>
      <c r="BA82" s="1"/>
      <c r="BB82" s="1"/>
      <c r="BC82" s="1"/>
      <c r="BD82" s="7">
        <f t="shared" si="18"/>
        <v>4</v>
      </c>
      <c r="BE82" s="7" t="str">
        <f t="shared" si="10"/>
        <v>Satisfied</v>
      </c>
      <c r="BF82" s="2">
        <f t="shared" si="11"/>
        <v>3.3333333333333335</v>
      </c>
      <c r="BG82" s="2" t="str">
        <f t="shared" si="19"/>
        <v>Neutral</v>
      </c>
      <c r="BH82" s="2">
        <f t="shared" si="12"/>
        <v>3.4</v>
      </c>
      <c r="BI82" s="2" t="str">
        <f t="shared" si="13"/>
        <v>Satisfied</v>
      </c>
      <c r="BJ82" s="2">
        <f t="shared" si="14"/>
        <v>2.8</v>
      </c>
      <c r="BK82" s="2" t="str">
        <f t="shared" si="17"/>
        <v>Neutral</v>
      </c>
      <c r="BL82" s="2">
        <f t="shared" si="15"/>
        <v>2.75</v>
      </c>
      <c r="BM82" s="2" t="str">
        <f t="shared" si="16"/>
        <v>Neutral</v>
      </c>
    </row>
    <row r="83" spans="1:65" ht="27" customHeight="1" x14ac:dyDescent="0.3">
      <c r="A83" s="1" t="s">
        <v>213</v>
      </c>
      <c r="B83" s="1" t="s">
        <v>192</v>
      </c>
      <c r="C83" s="1" t="s">
        <v>44</v>
      </c>
      <c r="D83" s="1">
        <v>63</v>
      </c>
      <c r="E83" s="1" t="s">
        <v>57</v>
      </c>
      <c r="F83" s="1" t="s">
        <v>46</v>
      </c>
      <c r="G83" s="1" t="s">
        <v>47</v>
      </c>
      <c r="H83" s="1" t="s">
        <v>48</v>
      </c>
      <c r="I83" s="1" t="s">
        <v>215</v>
      </c>
      <c r="J83" s="1" t="s">
        <v>50</v>
      </c>
      <c r="K83" s="1">
        <v>3</v>
      </c>
      <c r="L83" s="1" t="s">
        <v>87</v>
      </c>
      <c r="M83" s="1" t="s">
        <v>150</v>
      </c>
      <c r="N83" s="1" t="s">
        <v>151</v>
      </c>
      <c r="O83" s="1">
        <v>4</v>
      </c>
      <c r="P83" s="1">
        <v>3</v>
      </c>
      <c r="Q83" s="1">
        <v>3</v>
      </c>
      <c r="R83" s="1">
        <v>4</v>
      </c>
      <c r="S83" s="1">
        <v>4</v>
      </c>
      <c r="T83" s="1">
        <v>4</v>
      </c>
      <c r="U83" s="1">
        <v>3</v>
      </c>
      <c r="V83" s="1">
        <v>2</v>
      </c>
      <c r="W83" s="1">
        <v>3</v>
      </c>
      <c r="X83" s="1">
        <v>4</v>
      </c>
      <c r="Y83" s="1">
        <v>2</v>
      </c>
      <c r="Z83" s="1">
        <v>2</v>
      </c>
      <c r="AA83" s="1">
        <v>5</v>
      </c>
      <c r="AB83" s="1">
        <v>4</v>
      </c>
      <c r="AC83" s="1">
        <v>4</v>
      </c>
      <c r="AD83" s="1">
        <v>2</v>
      </c>
      <c r="AE83" s="1">
        <v>2</v>
      </c>
      <c r="AF83" s="1">
        <v>3</v>
      </c>
      <c r="AG83" s="1">
        <v>4</v>
      </c>
      <c r="AH83" s="1">
        <v>4</v>
      </c>
      <c r="AI83" s="1">
        <v>3</v>
      </c>
      <c r="AJ83" s="1">
        <v>2</v>
      </c>
      <c r="AK83" s="1">
        <v>4</v>
      </c>
      <c r="AL83" s="1">
        <v>4</v>
      </c>
      <c r="AM83" s="1">
        <v>3</v>
      </c>
      <c r="AN83" s="1">
        <v>4</v>
      </c>
      <c r="AO83" s="1" t="s">
        <v>59</v>
      </c>
      <c r="AP83" s="1" t="s">
        <v>55</v>
      </c>
      <c r="AQ83" s="1" t="s">
        <v>54</v>
      </c>
      <c r="AR83" s="1" t="s">
        <v>54</v>
      </c>
      <c r="AS83" s="1" t="s">
        <v>54</v>
      </c>
      <c r="AT83" s="1" t="s">
        <v>54</v>
      </c>
      <c r="AU83" s="1" t="s">
        <v>54</v>
      </c>
      <c r="AV83" s="1" t="s">
        <v>55</v>
      </c>
      <c r="AW83" s="1" t="s">
        <v>59</v>
      </c>
      <c r="AX83" s="1" t="s">
        <v>54</v>
      </c>
      <c r="AY83" s="1" t="s">
        <v>54</v>
      </c>
      <c r="AZ83" s="1" t="s">
        <v>54</v>
      </c>
      <c r="BA83" s="1" t="s">
        <v>242</v>
      </c>
      <c r="BB83" s="1"/>
      <c r="BC83" s="1"/>
      <c r="BD83" s="7">
        <f t="shared" si="18"/>
        <v>3.6666666666666665</v>
      </c>
      <c r="BE83" s="7" t="str">
        <f t="shared" si="10"/>
        <v>Satisfied</v>
      </c>
      <c r="BF83" s="2">
        <f t="shared" si="11"/>
        <v>2.6666666666666665</v>
      </c>
      <c r="BG83" s="2" t="str">
        <f t="shared" si="19"/>
        <v>Neutral</v>
      </c>
      <c r="BH83" s="2">
        <f t="shared" si="12"/>
        <v>3.4</v>
      </c>
      <c r="BI83" s="2" t="str">
        <f t="shared" si="13"/>
        <v>Satisfied</v>
      </c>
      <c r="BJ83" s="2">
        <f t="shared" si="14"/>
        <v>3.2</v>
      </c>
      <c r="BK83" s="2" t="str">
        <f t="shared" si="17"/>
        <v>Neutral</v>
      </c>
      <c r="BL83" s="2">
        <f t="shared" si="15"/>
        <v>3.75</v>
      </c>
      <c r="BM83" s="2" t="str">
        <f t="shared" si="16"/>
        <v>Satisfied</v>
      </c>
    </row>
    <row r="84" spans="1:65" ht="27" customHeight="1" x14ac:dyDescent="0.3">
      <c r="A84" s="1" t="s">
        <v>213</v>
      </c>
      <c r="B84" s="1" t="s">
        <v>243</v>
      </c>
      <c r="C84" s="1" t="s">
        <v>44</v>
      </c>
      <c r="D84" s="1">
        <v>62</v>
      </c>
      <c r="E84" s="1" t="s">
        <v>45</v>
      </c>
      <c r="F84" s="1" t="s">
        <v>46</v>
      </c>
      <c r="G84" s="1" t="s">
        <v>47</v>
      </c>
      <c r="H84" s="1" t="s">
        <v>48</v>
      </c>
      <c r="I84" s="1" t="s">
        <v>99</v>
      </c>
      <c r="J84" s="1" t="s">
        <v>212</v>
      </c>
      <c r="K84" s="1">
        <v>2</v>
      </c>
      <c r="L84" s="1" t="s">
        <v>51</v>
      </c>
      <c r="M84" s="1" t="s">
        <v>52</v>
      </c>
      <c r="N84" s="1" t="s">
        <v>163</v>
      </c>
      <c r="O84" s="1">
        <v>2</v>
      </c>
      <c r="P84" s="1">
        <v>4</v>
      </c>
      <c r="Q84" s="1">
        <v>2</v>
      </c>
      <c r="R84" s="1">
        <v>4</v>
      </c>
      <c r="S84" s="1">
        <v>4</v>
      </c>
      <c r="T84" s="1">
        <v>5</v>
      </c>
      <c r="U84" s="1">
        <v>2</v>
      </c>
      <c r="V84" s="1">
        <v>4</v>
      </c>
      <c r="W84" s="1">
        <v>2</v>
      </c>
      <c r="X84" s="1">
        <v>4</v>
      </c>
      <c r="Y84" s="1">
        <v>4</v>
      </c>
      <c r="Z84" s="1">
        <v>5</v>
      </c>
      <c r="AA84" s="1">
        <v>2</v>
      </c>
      <c r="AB84" s="1">
        <v>4</v>
      </c>
      <c r="AC84" s="1">
        <v>4</v>
      </c>
      <c r="AD84" s="1">
        <v>3</v>
      </c>
      <c r="AE84" s="1">
        <v>2</v>
      </c>
      <c r="AF84" s="1">
        <v>1</v>
      </c>
      <c r="AG84" s="1">
        <v>2</v>
      </c>
      <c r="AH84" s="1">
        <v>2</v>
      </c>
      <c r="AI84" s="1">
        <v>2</v>
      </c>
      <c r="AJ84" s="1">
        <v>2</v>
      </c>
      <c r="AK84" s="1">
        <v>3</v>
      </c>
      <c r="AL84" s="1">
        <v>4</v>
      </c>
      <c r="AM84" s="1">
        <v>4</v>
      </c>
      <c r="AN84" s="1">
        <v>2</v>
      </c>
      <c r="AO84" s="1" t="s">
        <v>54</v>
      </c>
      <c r="AP84" s="1" t="s">
        <v>54</v>
      </c>
      <c r="AQ84" s="1" t="s">
        <v>54</v>
      </c>
      <c r="AR84" s="1" t="s">
        <v>54</v>
      </c>
      <c r="AS84" s="1" t="s">
        <v>54</v>
      </c>
      <c r="AT84" s="1" t="s">
        <v>55</v>
      </c>
      <c r="AU84" s="1" t="s">
        <v>55</v>
      </c>
      <c r="AV84" s="1" t="s">
        <v>54</v>
      </c>
      <c r="AW84" s="1" t="s">
        <v>54</v>
      </c>
      <c r="AX84" s="1" t="s">
        <v>54</v>
      </c>
      <c r="AY84" s="1" t="s">
        <v>55</v>
      </c>
      <c r="AZ84" s="1" t="s">
        <v>55</v>
      </c>
      <c r="BA84" s="1" t="s">
        <v>244</v>
      </c>
      <c r="BB84" s="1"/>
      <c r="BC84" s="1"/>
      <c r="BD84" s="7">
        <f t="shared" si="18"/>
        <v>3.5</v>
      </c>
      <c r="BE84" s="7" t="str">
        <f t="shared" si="10"/>
        <v>Satisfied</v>
      </c>
      <c r="BF84" s="2">
        <f t="shared" si="11"/>
        <v>3.5</v>
      </c>
      <c r="BG84" s="2" t="str">
        <f t="shared" si="19"/>
        <v>Satisfied</v>
      </c>
      <c r="BH84" s="2">
        <f t="shared" si="12"/>
        <v>3</v>
      </c>
      <c r="BI84" s="2" t="str">
        <f t="shared" si="13"/>
        <v>Neutral</v>
      </c>
      <c r="BJ84" s="2">
        <f t="shared" si="14"/>
        <v>1.8</v>
      </c>
      <c r="BK84" s="2" t="str">
        <f t="shared" si="17"/>
        <v>Dissatisfied</v>
      </c>
      <c r="BL84" s="2">
        <f t="shared" si="15"/>
        <v>3.25</v>
      </c>
      <c r="BM84" s="2" t="str">
        <f t="shared" si="16"/>
        <v>Neutral</v>
      </c>
    </row>
    <row r="85" spans="1:65" ht="27" customHeight="1" x14ac:dyDescent="0.3">
      <c r="A85" s="1" t="s">
        <v>213</v>
      </c>
      <c r="B85" s="1" t="s">
        <v>245</v>
      </c>
      <c r="C85" s="1" t="s">
        <v>44</v>
      </c>
      <c r="D85" s="1">
        <v>60</v>
      </c>
      <c r="E85" s="1" t="s">
        <v>57</v>
      </c>
      <c r="F85" s="1" t="s">
        <v>112</v>
      </c>
      <c r="G85" s="1" t="s">
        <v>113</v>
      </c>
      <c r="H85" s="1" t="s">
        <v>48</v>
      </c>
      <c r="I85" s="1" t="s">
        <v>99</v>
      </c>
      <c r="J85" s="1" t="s">
        <v>212</v>
      </c>
      <c r="K85" s="1">
        <v>3</v>
      </c>
      <c r="L85" s="1" t="s">
        <v>83</v>
      </c>
      <c r="M85" s="1" t="s">
        <v>150</v>
      </c>
      <c r="N85" s="1" t="s">
        <v>151</v>
      </c>
      <c r="O85" s="1">
        <v>4</v>
      </c>
      <c r="P85" s="1">
        <v>4</v>
      </c>
      <c r="Q85" s="1">
        <v>1</v>
      </c>
      <c r="R85" s="1">
        <v>2</v>
      </c>
      <c r="S85" s="1">
        <v>4</v>
      </c>
      <c r="T85" s="1">
        <v>4</v>
      </c>
      <c r="U85" s="1">
        <v>4</v>
      </c>
      <c r="V85" s="1">
        <v>4</v>
      </c>
      <c r="W85" s="1">
        <v>1</v>
      </c>
      <c r="X85" s="1">
        <v>2</v>
      </c>
      <c r="Y85" s="1">
        <v>4</v>
      </c>
      <c r="Z85" s="1">
        <v>4</v>
      </c>
      <c r="AA85" s="1">
        <v>3</v>
      </c>
      <c r="AB85" s="1">
        <v>4</v>
      </c>
      <c r="AC85" s="1">
        <v>1</v>
      </c>
      <c r="AD85" s="1">
        <v>3</v>
      </c>
      <c r="AE85" s="1">
        <v>2</v>
      </c>
      <c r="AF85" s="1">
        <v>3</v>
      </c>
      <c r="AG85" s="1">
        <v>3</v>
      </c>
      <c r="AH85" s="1">
        <v>1</v>
      </c>
      <c r="AI85" s="1">
        <v>2</v>
      </c>
      <c r="AJ85" s="1">
        <v>3</v>
      </c>
      <c r="AK85" s="1">
        <v>3</v>
      </c>
      <c r="AL85" s="1">
        <v>3</v>
      </c>
      <c r="AM85" s="1">
        <v>2</v>
      </c>
      <c r="AN85" s="1">
        <v>1</v>
      </c>
      <c r="AO85" s="1" t="s">
        <v>55</v>
      </c>
      <c r="AP85" s="1" t="s">
        <v>59</v>
      </c>
      <c r="AQ85" s="1" t="s">
        <v>55</v>
      </c>
      <c r="AR85" s="1" t="s">
        <v>54</v>
      </c>
      <c r="AS85" s="1" t="s">
        <v>55</v>
      </c>
      <c r="AT85" s="1" t="s">
        <v>55</v>
      </c>
      <c r="AU85" s="1" t="s">
        <v>55</v>
      </c>
      <c r="AV85" s="1" t="s">
        <v>54</v>
      </c>
      <c r="AW85" s="1" t="s">
        <v>55</v>
      </c>
      <c r="AX85" s="1" t="s">
        <v>54</v>
      </c>
      <c r="AY85" s="1" t="s">
        <v>59</v>
      </c>
      <c r="AZ85" s="1" t="s">
        <v>55</v>
      </c>
      <c r="BA85" s="1"/>
      <c r="BB85" s="1"/>
      <c r="BC85" s="1"/>
      <c r="BD85" s="7">
        <f t="shared" si="18"/>
        <v>3.1666666666666665</v>
      </c>
      <c r="BE85" s="7" t="str">
        <f t="shared" si="10"/>
        <v>Neutral</v>
      </c>
      <c r="BF85" s="2">
        <f t="shared" si="11"/>
        <v>3.1666666666666665</v>
      </c>
      <c r="BG85" s="2" t="str">
        <f t="shared" si="19"/>
        <v>Neutral</v>
      </c>
      <c r="BH85" s="2">
        <f t="shared" si="12"/>
        <v>2.6</v>
      </c>
      <c r="BI85" s="2" t="str">
        <f t="shared" si="13"/>
        <v>Neutral</v>
      </c>
      <c r="BJ85" s="2">
        <f t="shared" si="14"/>
        <v>2.4</v>
      </c>
      <c r="BK85" s="2" t="str">
        <f t="shared" si="17"/>
        <v>Dissatisfied</v>
      </c>
      <c r="BL85" s="2">
        <f t="shared" si="15"/>
        <v>2.25</v>
      </c>
      <c r="BM85" s="2" t="str">
        <f t="shared" si="16"/>
        <v>Dissatisfied</v>
      </c>
    </row>
    <row r="86" spans="1:65" ht="27" customHeight="1" x14ac:dyDescent="0.3">
      <c r="A86" s="1" t="s">
        <v>213</v>
      </c>
      <c r="B86" s="1" t="s">
        <v>245</v>
      </c>
      <c r="C86" s="1" t="s">
        <v>44</v>
      </c>
      <c r="D86" s="1">
        <v>40</v>
      </c>
      <c r="E86" s="1" t="s">
        <v>57</v>
      </c>
      <c r="F86" s="1" t="s">
        <v>46</v>
      </c>
      <c r="G86" s="1" t="s">
        <v>47</v>
      </c>
      <c r="H86" s="1" t="s">
        <v>48</v>
      </c>
      <c r="I86" s="1" t="s">
        <v>99</v>
      </c>
      <c r="J86" s="1" t="s">
        <v>212</v>
      </c>
      <c r="K86" s="1">
        <v>4</v>
      </c>
      <c r="L86" s="1" t="s">
        <v>83</v>
      </c>
      <c r="M86" s="1" t="s">
        <v>52</v>
      </c>
      <c r="N86" s="1" t="s">
        <v>227</v>
      </c>
      <c r="O86" s="1">
        <v>4</v>
      </c>
      <c r="P86" s="1">
        <v>4</v>
      </c>
      <c r="Q86" s="1">
        <v>3</v>
      </c>
      <c r="R86" s="1">
        <v>2</v>
      </c>
      <c r="S86" s="1">
        <v>4</v>
      </c>
      <c r="T86" s="1">
        <v>5</v>
      </c>
      <c r="U86" s="1">
        <v>4</v>
      </c>
      <c r="V86" s="1">
        <v>4</v>
      </c>
      <c r="W86" s="1">
        <v>3</v>
      </c>
      <c r="X86" s="1">
        <v>2</v>
      </c>
      <c r="Y86" s="1">
        <v>4</v>
      </c>
      <c r="Z86" s="1">
        <v>5</v>
      </c>
      <c r="AA86" s="1">
        <v>4</v>
      </c>
      <c r="AB86" s="1">
        <v>4</v>
      </c>
      <c r="AC86" s="1">
        <v>2</v>
      </c>
      <c r="AD86" s="1">
        <v>4</v>
      </c>
      <c r="AE86" s="1">
        <v>2</v>
      </c>
      <c r="AF86" s="1">
        <v>2</v>
      </c>
      <c r="AG86" s="1">
        <v>3</v>
      </c>
      <c r="AH86" s="1">
        <v>1</v>
      </c>
      <c r="AI86" s="1">
        <v>3</v>
      </c>
      <c r="AJ86" s="1">
        <v>1</v>
      </c>
      <c r="AK86" s="1">
        <v>2</v>
      </c>
      <c r="AL86" s="1">
        <v>2</v>
      </c>
      <c r="AM86" s="1">
        <v>2</v>
      </c>
      <c r="AN86" s="1">
        <v>1</v>
      </c>
      <c r="AO86" s="1" t="s">
        <v>59</v>
      </c>
      <c r="AP86" s="1" t="s">
        <v>55</v>
      </c>
      <c r="AQ86" s="1" t="s">
        <v>54</v>
      </c>
      <c r="AR86" s="1" t="s">
        <v>54</v>
      </c>
      <c r="AS86" s="1" t="s">
        <v>55</v>
      </c>
      <c r="AT86" s="1" t="s">
        <v>59</v>
      </c>
      <c r="AU86" s="1" t="s">
        <v>59</v>
      </c>
      <c r="AV86" s="1" t="s">
        <v>59</v>
      </c>
      <c r="AW86" s="1" t="s">
        <v>59</v>
      </c>
      <c r="AX86" s="1" t="s">
        <v>54</v>
      </c>
      <c r="AY86" s="1" t="s">
        <v>59</v>
      </c>
      <c r="AZ86" s="1" t="s">
        <v>59</v>
      </c>
      <c r="BA86" s="1" t="s">
        <v>232</v>
      </c>
      <c r="BB86" s="1"/>
      <c r="BC86" s="1" t="s">
        <v>244</v>
      </c>
      <c r="BD86" s="7">
        <f t="shared" si="18"/>
        <v>3.6666666666666665</v>
      </c>
      <c r="BE86" s="7" t="str">
        <f t="shared" si="10"/>
        <v>Satisfied</v>
      </c>
      <c r="BF86" s="2">
        <f t="shared" si="11"/>
        <v>3.6666666666666665</v>
      </c>
      <c r="BG86" s="2" t="str">
        <f t="shared" si="19"/>
        <v>Satisfied</v>
      </c>
      <c r="BH86" s="2">
        <f t="shared" si="12"/>
        <v>3.2</v>
      </c>
      <c r="BI86" s="2" t="str">
        <f t="shared" si="13"/>
        <v>Neutral</v>
      </c>
      <c r="BJ86" s="2">
        <f t="shared" si="14"/>
        <v>2</v>
      </c>
      <c r="BK86" s="2" t="str">
        <f t="shared" si="17"/>
        <v>Dissatisfied</v>
      </c>
      <c r="BL86" s="2">
        <f t="shared" si="15"/>
        <v>1.75</v>
      </c>
      <c r="BM86" s="2" t="str">
        <f t="shared" si="16"/>
        <v>Very Dissatisfied</v>
      </c>
    </row>
    <row r="87" spans="1:65" ht="27" customHeight="1" x14ac:dyDescent="0.3">
      <c r="A87" s="1" t="s">
        <v>213</v>
      </c>
      <c r="B87" s="1" t="s">
        <v>246</v>
      </c>
      <c r="C87" s="1" t="s">
        <v>44</v>
      </c>
      <c r="D87" s="1">
        <v>22</v>
      </c>
      <c r="E87" s="1" t="s">
        <v>57</v>
      </c>
      <c r="F87" s="1" t="s">
        <v>112</v>
      </c>
      <c r="G87" s="1" t="s">
        <v>113</v>
      </c>
      <c r="H87" s="1" t="s">
        <v>106</v>
      </c>
      <c r="I87" s="1" t="s">
        <v>49</v>
      </c>
      <c r="J87" s="1" t="s">
        <v>50</v>
      </c>
      <c r="K87" s="1">
        <v>5</v>
      </c>
      <c r="L87" s="1" t="s">
        <v>87</v>
      </c>
      <c r="M87" s="1" t="s">
        <v>52</v>
      </c>
      <c r="N87" s="1" t="s">
        <v>79</v>
      </c>
      <c r="O87" s="1">
        <v>4</v>
      </c>
      <c r="P87" s="1">
        <v>4</v>
      </c>
      <c r="Q87" s="1">
        <v>4</v>
      </c>
      <c r="R87" s="1">
        <v>4</v>
      </c>
      <c r="S87" s="1">
        <v>3</v>
      </c>
      <c r="T87" s="1">
        <v>5</v>
      </c>
      <c r="U87" s="1">
        <v>4</v>
      </c>
      <c r="V87" s="1">
        <v>4</v>
      </c>
      <c r="W87" s="1">
        <v>4</v>
      </c>
      <c r="X87" s="1">
        <v>4</v>
      </c>
      <c r="Y87" s="1">
        <v>3</v>
      </c>
      <c r="Z87" s="1">
        <v>5</v>
      </c>
      <c r="AA87" s="1">
        <v>4</v>
      </c>
      <c r="AB87" s="1">
        <v>4</v>
      </c>
      <c r="AC87" s="1">
        <v>2</v>
      </c>
      <c r="AD87" s="1">
        <v>2</v>
      </c>
      <c r="AE87" s="1">
        <v>4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3</v>
      </c>
      <c r="AM87" s="1">
        <v>4</v>
      </c>
      <c r="AN87" s="1">
        <v>3</v>
      </c>
      <c r="AO87" s="1" t="s">
        <v>54</v>
      </c>
      <c r="AP87" s="1" t="s">
        <v>54</v>
      </c>
      <c r="AQ87" s="1" t="s">
        <v>54</v>
      </c>
      <c r="AR87" s="1" t="s">
        <v>54</v>
      </c>
      <c r="AS87" s="1" t="s">
        <v>54</v>
      </c>
      <c r="AT87" s="1" t="s">
        <v>54</v>
      </c>
      <c r="AU87" s="1" t="s">
        <v>54</v>
      </c>
      <c r="AV87" s="1" t="s">
        <v>55</v>
      </c>
      <c r="AW87" s="1" t="s">
        <v>55</v>
      </c>
      <c r="AX87" s="1" t="s">
        <v>54</v>
      </c>
      <c r="AY87" s="1" t="s">
        <v>54</v>
      </c>
      <c r="AZ87" s="1" t="s">
        <v>55</v>
      </c>
      <c r="BA87" s="1" t="s">
        <v>247</v>
      </c>
      <c r="BB87" s="1" t="s">
        <v>248</v>
      </c>
      <c r="BC87" s="1" t="s">
        <v>249</v>
      </c>
      <c r="BD87" s="7">
        <f t="shared" si="18"/>
        <v>4</v>
      </c>
      <c r="BE87" s="7" t="str">
        <f t="shared" si="10"/>
        <v>Satisfied</v>
      </c>
      <c r="BF87" s="2">
        <f t="shared" si="11"/>
        <v>4</v>
      </c>
      <c r="BG87" s="2" t="str">
        <f t="shared" si="19"/>
        <v>Satisfied</v>
      </c>
      <c r="BH87" s="2">
        <f t="shared" si="12"/>
        <v>3.2</v>
      </c>
      <c r="BI87" s="2" t="str">
        <f t="shared" si="13"/>
        <v>Neutral</v>
      </c>
      <c r="BJ87" s="2">
        <f t="shared" si="14"/>
        <v>2</v>
      </c>
      <c r="BK87" s="2" t="str">
        <f t="shared" si="17"/>
        <v>Dissatisfied</v>
      </c>
      <c r="BL87" s="2">
        <f t="shared" si="15"/>
        <v>3</v>
      </c>
      <c r="BM87" s="2" t="str">
        <f t="shared" si="16"/>
        <v>Neutral</v>
      </c>
    </row>
    <row r="88" spans="1:65" ht="27" customHeight="1" x14ac:dyDescent="0.3">
      <c r="A88" s="1" t="s">
        <v>213</v>
      </c>
      <c r="B88" s="1" t="s">
        <v>250</v>
      </c>
      <c r="C88" s="1" t="s">
        <v>44</v>
      </c>
      <c r="D88" s="1">
        <v>60</v>
      </c>
      <c r="E88" s="1" t="s">
        <v>45</v>
      </c>
      <c r="F88" s="1" t="s">
        <v>112</v>
      </c>
      <c r="G88" s="1" t="s">
        <v>113</v>
      </c>
      <c r="H88" s="1" t="s">
        <v>48</v>
      </c>
      <c r="I88" s="1" t="s">
        <v>99</v>
      </c>
      <c r="J88" s="1" t="s">
        <v>212</v>
      </c>
      <c r="K88" s="1">
        <v>5</v>
      </c>
      <c r="L88" s="1" t="s">
        <v>51</v>
      </c>
      <c r="M88" s="1" t="s">
        <v>150</v>
      </c>
      <c r="N88" s="1" t="s">
        <v>151</v>
      </c>
      <c r="O88" s="1">
        <v>4</v>
      </c>
      <c r="P88" s="1">
        <v>4</v>
      </c>
      <c r="Q88" s="1">
        <v>3</v>
      </c>
      <c r="R88" s="1">
        <v>4</v>
      </c>
      <c r="S88" s="1">
        <v>4</v>
      </c>
      <c r="T88" s="1">
        <v>3</v>
      </c>
      <c r="U88" s="1">
        <v>4</v>
      </c>
      <c r="V88" s="1">
        <v>4</v>
      </c>
      <c r="W88" s="1">
        <v>3</v>
      </c>
      <c r="X88" s="1">
        <v>4</v>
      </c>
      <c r="Y88" s="1">
        <v>4</v>
      </c>
      <c r="Z88" s="1">
        <v>3</v>
      </c>
      <c r="AA88" s="1">
        <v>2</v>
      </c>
      <c r="AB88" s="1">
        <v>4</v>
      </c>
      <c r="AC88" s="1">
        <v>2</v>
      </c>
      <c r="AD88" s="1">
        <v>3</v>
      </c>
      <c r="AE88" s="1">
        <v>4</v>
      </c>
      <c r="AF88" s="1">
        <v>2</v>
      </c>
      <c r="AG88" s="1">
        <v>2</v>
      </c>
      <c r="AH88" s="1">
        <v>2</v>
      </c>
      <c r="AI88" s="1">
        <v>3</v>
      </c>
      <c r="AJ88" s="1">
        <v>2</v>
      </c>
      <c r="AK88" s="1">
        <v>4</v>
      </c>
      <c r="AL88" s="1">
        <v>2</v>
      </c>
      <c r="AM88" s="1">
        <v>3</v>
      </c>
      <c r="AN88" s="1">
        <v>1</v>
      </c>
      <c r="AO88" s="1" t="s">
        <v>55</v>
      </c>
      <c r="AP88" s="1" t="s">
        <v>55</v>
      </c>
      <c r="AQ88" s="1" t="s">
        <v>54</v>
      </c>
      <c r="AR88" s="1" t="s">
        <v>54</v>
      </c>
      <c r="AS88" s="1" t="s">
        <v>54</v>
      </c>
      <c r="AT88" s="1" t="s">
        <v>55</v>
      </c>
      <c r="AU88" s="1" t="s">
        <v>55</v>
      </c>
      <c r="AV88" s="1" t="s">
        <v>55</v>
      </c>
      <c r="AW88" s="1" t="s">
        <v>55</v>
      </c>
      <c r="AX88" s="1" t="s">
        <v>54</v>
      </c>
      <c r="AY88" s="1" t="s">
        <v>55</v>
      </c>
      <c r="AZ88" s="1" t="s">
        <v>55</v>
      </c>
      <c r="BA88" s="1"/>
      <c r="BB88" s="1"/>
      <c r="BC88" s="1"/>
      <c r="BD88" s="7">
        <f t="shared" si="18"/>
        <v>3.6666666666666665</v>
      </c>
      <c r="BE88" s="7" t="str">
        <f t="shared" si="10"/>
        <v>Satisfied</v>
      </c>
      <c r="BF88" s="2">
        <f t="shared" si="11"/>
        <v>3.6666666666666665</v>
      </c>
      <c r="BG88" s="2" t="str">
        <f t="shared" si="19"/>
        <v>Satisfied</v>
      </c>
      <c r="BH88" s="2">
        <f t="shared" si="12"/>
        <v>3</v>
      </c>
      <c r="BI88" s="2" t="str">
        <f t="shared" si="13"/>
        <v>Neutral</v>
      </c>
      <c r="BJ88" s="2">
        <f t="shared" si="14"/>
        <v>2.2000000000000002</v>
      </c>
      <c r="BK88" s="2" t="str">
        <f t="shared" si="17"/>
        <v>Dissatisfied</v>
      </c>
      <c r="BL88" s="2">
        <f t="shared" si="15"/>
        <v>2.5</v>
      </c>
      <c r="BM88" s="2" t="str">
        <f t="shared" si="16"/>
        <v>Dissatisfied</v>
      </c>
    </row>
    <row r="89" spans="1:65" ht="27" customHeight="1" x14ac:dyDescent="0.3">
      <c r="A89" s="1" t="s">
        <v>213</v>
      </c>
      <c r="B89" s="1" t="s">
        <v>251</v>
      </c>
      <c r="C89" s="1" t="s">
        <v>44</v>
      </c>
      <c r="D89" s="1">
        <v>62</v>
      </c>
      <c r="E89" s="1" t="s">
        <v>57</v>
      </c>
      <c r="F89" s="1" t="s">
        <v>112</v>
      </c>
      <c r="G89" s="1" t="s">
        <v>113</v>
      </c>
      <c r="H89" s="1" t="s">
        <v>48</v>
      </c>
      <c r="I89" s="1" t="s">
        <v>99</v>
      </c>
      <c r="J89" s="1" t="s">
        <v>212</v>
      </c>
      <c r="K89" s="1">
        <v>4</v>
      </c>
      <c r="L89" s="1" t="s">
        <v>51</v>
      </c>
      <c r="M89" s="1" t="s">
        <v>150</v>
      </c>
      <c r="N89" s="1" t="s">
        <v>151</v>
      </c>
      <c r="O89" s="1">
        <v>4</v>
      </c>
      <c r="P89" s="1">
        <v>4</v>
      </c>
      <c r="Q89" s="1">
        <v>4</v>
      </c>
      <c r="R89" s="1">
        <v>4</v>
      </c>
      <c r="S89" s="1">
        <v>2</v>
      </c>
      <c r="T89" s="1">
        <v>4</v>
      </c>
      <c r="U89" s="1">
        <v>4</v>
      </c>
      <c r="V89" s="1">
        <v>4</v>
      </c>
      <c r="W89" s="1">
        <v>4</v>
      </c>
      <c r="X89" s="1">
        <v>4</v>
      </c>
      <c r="Y89" s="1">
        <v>2</v>
      </c>
      <c r="Z89" s="1">
        <v>4</v>
      </c>
      <c r="AA89" s="1">
        <v>4</v>
      </c>
      <c r="AB89" s="1">
        <v>4</v>
      </c>
      <c r="AC89" s="1">
        <v>3</v>
      </c>
      <c r="AD89" s="1">
        <v>2</v>
      </c>
      <c r="AE89" s="1">
        <v>4</v>
      </c>
      <c r="AF89" s="1">
        <v>2</v>
      </c>
      <c r="AG89" s="1">
        <v>4</v>
      </c>
      <c r="AH89" s="1">
        <v>2</v>
      </c>
      <c r="AI89" s="1">
        <v>4</v>
      </c>
      <c r="AJ89" s="1">
        <v>2</v>
      </c>
      <c r="AK89" s="1">
        <v>4</v>
      </c>
      <c r="AL89" s="1">
        <v>3</v>
      </c>
      <c r="AM89" s="1"/>
      <c r="AN89" s="1">
        <v>4</v>
      </c>
      <c r="AO89" s="1" t="s">
        <v>59</v>
      </c>
      <c r="AP89" s="1" t="s">
        <v>54</v>
      </c>
      <c r="AQ89" s="1" t="s">
        <v>54</v>
      </c>
      <c r="AR89" s="1" t="s">
        <v>54</v>
      </c>
      <c r="AS89" s="1" t="s">
        <v>54</v>
      </c>
      <c r="AT89" s="1" t="s">
        <v>55</v>
      </c>
      <c r="AU89" s="1" t="s">
        <v>55</v>
      </c>
      <c r="AV89" s="1" t="s">
        <v>55</v>
      </c>
      <c r="AW89" s="1" t="s">
        <v>55</v>
      </c>
      <c r="AX89" s="1" t="s">
        <v>54</v>
      </c>
      <c r="AY89" s="1" t="s">
        <v>55</v>
      </c>
      <c r="AZ89" s="1" t="s">
        <v>55</v>
      </c>
      <c r="BA89" s="1" t="s">
        <v>225</v>
      </c>
      <c r="BB89" s="1"/>
      <c r="BC89" s="1"/>
      <c r="BD89" s="7">
        <f t="shared" si="18"/>
        <v>3.6666666666666665</v>
      </c>
      <c r="BE89" s="7" t="str">
        <f t="shared" si="10"/>
        <v>Satisfied</v>
      </c>
      <c r="BF89" s="2">
        <f t="shared" si="11"/>
        <v>3.6666666666666665</v>
      </c>
      <c r="BG89" s="2" t="str">
        <f t="shared" si="19"/>
        <v>Satisfied</v>
      </c>
      <c r="BH89" s="2">
        <f t="shared" si="12"/>
        <v>3.4</v>
      </c>
      <c r="BI89" s="2" t="str">
        <f t="shared" si="13"/>
        <v>Satisfied</v>
      </c>
      <c r="BJ89" s="2">
        <f t="shared" si="14"/>
        <v>2.8</v>
      </c>
      <c r="BK89" s="2" t="str">
        <f t="shared" si="17"/>
        <v>Neutral</v>
      </c>
      <c r="BL89" s="2">
        <f t="shared" si="15"/>
        <v>3.6666666666666665</v>
      </c>
      <c r="BM89" s="2" t="str">
        <f t="shared" si="16"/>
        <v>Satisfied</v>
      </c>
    </row>
    <row r="90" spans="1:65" ht="27" customHeight="1" x14ac:dyDescent="0.3">
      <c r="A90" s="1" t="s">
        <v>213</v>
      </c>
      <c r="B90" s="1" t="s">
        <v>250</v>
      </c>
      <c r="C90" s="1" t="s">
        <v>44</v>
      </c>
      <c r="D90" s="1">
        <v>33</v>
      </c>
      <c r="E90" s="1" t="s">
        <v>57</v>
      </c>
      <c r="F90" s="1" t="s">
        <v>112</v>
      </c>
      <c r="G90" s="1" t="s">
        <v>113</v>
      </c>
      <c r="H90" s="1" t="s">
        <v>48</v>
      </c>
      <c r="I90" s="1" t="s">
        <v>99</v>
      </c>
      <c r="J90" s="1" t="s">
        <v>212</v>
      </c>
      <c r="K90" s="1">
        <v>5</v>
      </c>
      <c r="L90" s="1" t="s">
        <v>51</v>
      </c>
      <c r="M90" s="1" t="s">
        <v>52</v>
      </c>
      <c r="N90" s="1" t="s">
        <v>79</v>
      </c>
      <c r="O90" s="1">
        <v>4</v>
      </c>
      <c r="P90" s="1">
        <v>4</v>
      </c>
      <c r="Q90" s="1">
        <v>4</v>
      </c>
      <c r="R90" s="1">
        <v>5</v>
      </c>
      <c r="S90" s="1">
        <v>4</v>
      </c>
      <c r="T90" s="1">
        <v>5</v>
      </c>
      <c r="U90" s="1">
        <v>4</v>
      </c>
      <c r="V90" s="1">
        <v>4</v>
      </c>
      <c r="W90" s="1">
        <v>4</v>
      </c>
      <c r="X90" s="1">
        <v>5</v>
      </c>
      <c r="Y90" s="1">
        <v>4</v>
      </c>
      <c r="Z90" s="1">
        <v>5</v>
      </c>
      <c r="AA90" s="1">
        <v>5</v>
      </c>
      <c r="AB90" s="1">
        <v>5</v>
      </c>
      <c r="AC90" s="1">
        <v>1</v>
      </c>
      <c r="AD90" s="1">
        <v>3</v>
      </c>
      <c r="AE90" s="1">
        <v>5</v>
      </c>
      <c r="AF90" s="1">
        <v>2</v>
      </c>
      <c r="AG90" s="1">
        <v>4</v>
      </c>
      <c r="AH90" s="1">
        <v>1</v>
      </c>
      <c r="AI90" s="1">
        <v>5</v>
      </c>
      <c r="AJ90" s="1">
        <v>2</v>
      </c>
      <c r="AK90" s="1">
        <v>4</v>
      </c>
      <c r="AL90" s="1">
        <v>4</v>
      </c>
      <c r="AM90" s="1">
        <v>5</v>
      </c>
      <c r="AN90" s="1">
        <v>2</v>
      </c>
      <c r="AO90" s="1" t="s">
        <v>54</v>
      </c>
      <c r="AP90" s="1" t="s">
        <v>54</v>
      </c>
      <c r="AQ90" s="1" t="s">
        <v>54</v>
      </c>
      <c r="AR90" s="1" t="s">
        <v>54</v>
      </c>
      <c r="AS90" s="1" t="s">
        <v>54</v>
      </c>
      <c r="AT90" s="1" t="s">
        <v>55</v>
      </c>
      <c r="AU90" s="1" t="s">
        <v>55</v>
      </c>
      <c r="AV90" s="1" t="s">
        <v>55</v>
      </c>
      <c r="AW90" s="1" t="s">
        <v>55</v>
      </c>
      <c r="AX90" s="1" t="s">
        <v>54</v>
      </c>
      <c r="AY90" s="1" t="s">
        <v>55</v>
      </c>
      <c r="AZ90" s="1" t="s">
        <v>55</v>
      </c>
      <c r="BA90" s="1" t="s">
        <v>252</v>
      </c>
      <c r="BB90" s="1" t="s">
        <v>253</v>
      </c>
      <c r="BC90" s="1"/>
      <c r="BD90" s="7">
        <f t="shared" si="18"/>
        <v>4.333333333333333</v>
      </c>
      <c r="BE90" s="7" t="str">
        <f t="shared" si="10"/>
        <v>Very Satisfied</v>
      </c>
      <c r="BF90" s="2">
        <f t="shared" si="11"/>
        <v>4.333333333333333</v>
      </c>
      <c r="BG90" s="2" t="str">
        <f t="shared" si="19"/>
        <v>Very Satisfied</v>
      </c>
      <c r="BH90" s="2">
        <f t="shared" si="12"/>
        <v>3.8</v>
      </c>
      <c r="BI90" s="2" t="str">
        <f t="shared" si="13"/>
        <v>Satisfied</v>
      </c>
      <c r="BJ90" s="2">
        <f t="shared" si="14"/>
        <v>2.8</v>
      </c>
      <c r="BK90" s="2" t="str">
        <f t="shared" si="17"/>
        <v>Neutral</v>
      </c>
      <c r="BL90" s="2">
        <f t="shared" si="15"/>
        <v>3.75</v>
      </c>
      <c r="BM90" s="2" t="str">
        <f t="shared" si="16"/>
        <v>Satisfied</v>
      </c>
    </row>
    <row r="91" spans="1:65" ht="27" customHeight="1" x14ac:dyDescent="0.3">
      <c r="A91" s="1" t="s">
        <v>213</v>
      </c>
      <c r="B91" s="1" t="s">
        <v>254</v>
      </c>
      <c r="C91" s="1" t="s">
        <v>44</v>
      </c>
      <c r="D91" s="1">
        <v>24</v>
      </c>
      <c r="E91" s="1" t="s">
        <v>45</v>
      </c>
      <c r="F91" s="1" t="s">
        <v>46</v>
      </c>
      <c r="G91" s="1" t="s">
        <v>47</v>
      </c>
      <c r="H91" s="1" t="s">
        <v>97</v>
      </c>
      <c r="I91" s="1" t="s">
        <v>162</v>
      </c>
      <c r="J91" s="1" t="s">
        <v>50</v>
      </c>
      <c r="K91" s="1">
        <v>3</v>
      </c>
      <c r="L91" s="1" t="s">
        <v>83</v>
      </c>
      <c r="M91" s="1" t="s">
        <v>52</v>
      </c>
      <c r="N91" s="1" t="s">
        <v>163</v>
      </c>
      <c r="O91" s="1">
        <v>5</v>
      </c>
      <c r="P91" s="1">
        <v>4</v>
      </c>
      <c r="Q91" s="1">
        <v>4</v>
      </c>
      <c r="R91" s="1">
        <v>2</v>
      </c>
      <c r="S91" s="1">
        <v>4</v>
      </c>
      <c r="T91" s="1">
        <v>5</v>
      </c>
      <c r="U91" s="1">
        <v>5</v>
      </c>
      <c r="V91" s="1">
        <v>4</v>
      </c>
      <c r="W91" s="1">
        <v>4</v>
      </c>
      <c r="X91" s="1">
        <v>2</v>
      </c>
      <c r="Y91" s="1">
        <v>4</v>
      </c>
      <c r="Z91" s="1">
        <v>5</v>
      </c>
      <c r="AA91" s="1">
        <v>4</v>
      </c>
      <c r="AB91" s="1">
        <v>4</v>
      </c>
      <c r="AC91" s="1">
        <v>4</v>
      </c>
      <c r="AD91" s="1">
        <v>3</v>
      </c>
      <c r="AE91" s="1">
        <v>4</v>
      </c>
      <c r="AF91" s="1">
        <v>3</v>
      </c>
      <c r="AG91" s="1">
        <v>4</v>
      </c>
      <c r="AH91" s="1">
        <v>2</v>
      </c>
      <c r="AI91" s="1">
        <v>3</v>
      </c>
      <c r="AJ91" s="1">
        <v>1</v>
      </c>
      <c r="AK91" s="1">
        <v>4</v>
      </c>
      <c r="AL91" s="1">
        <v>4</v>
      </c>
      <c r="AM91" s="1">
        <v>4</v>
      </c>
      <c r="AN91" s="1">
        <v>4</v>
      </c>
      <c r="AO91" s="1" t="s">
        <v>54</v>
      </c>
      <c r="AP91" s="1" t="s">
        <v>54</v>
      </c>
      <c r="AQ91" s="1" t="s">
        <v>54</v>
      </c>
      <c r="AR91" s="1" t="s">
        <v>54</v>
      </c>
      <c r="AS91" s="1" t="s">
        <v>55</v>
      </c>
      <c r="AT91" s="1" t="s">
        <v>55</v>
      </c>
      <c r="AU91" s="1" t="s">
        <v>55</v>
      </c>
      <c r="AV91" s="1" t="s">
        <v>54</v>
      </c>
      <c r="AW91" s="1" t="s">
        <v>55</v>
      </c>
      <c r="AX91" s="1" t="s">
        <v>54</v>
      </c>
      <c r="AY91" s="1" t="s">
        <v>54</v>
      </c>
      <c r="AZ91" s="1" t="s">
        <v>59</v>
      </c>
      <c r="BA91" s="1" t="s">
        <v>244</v>
      </c>
      <c r="BB91" s="1"/>
      <c r="BC91" s="1"/>
      <c r="BD91" s="7">
        <f t="shared" si="18"/>
        <v>4</v>
      </c>
      <c r="BE91" s="7" t="str">
        <f t="shared" si="10"/>
        <v>Satisfied</v>
      </c>
      <c r="BF91" s="2">
        <f t="shared" si="11"/>
        <v>4</v>
      </c>
      <c r="BG91" s="2" t="str">
        <f t="shared" si="19"/>
        <v>Satisfied</v>
      </c>
      <c r="BH91" s="2">
        <f t="shared" si="12"/>
        <v>3.8</v>
      </c>
      <c r="BI91" s="2" t="str">
        <f t="shared" si="13"/>
        <v>Satisfied</v>
      </c>
      <c r="BJ91" s="2">
        <f t="shared" si="14"/>
        <v>2.6</v>
      </c>
      <c r="BK91" s="2" t="str">
        <f t="shared" si="17"/>
        <v>Neutral</v>
      </c>
      <c r="BL91" s="2">
        <f t="shared" si="15"/>
        <v>4</v>
      </c>
      <c r="BM91" s="2" t="str">
        <f t="shared" si="16"/>
        <v>Satisfied</v>
      </c>
    </row>
    <row r="92" spans="1:65" ht="27" customHeight="1" x14ac:dyDescent="0.3">
      <c r="A92" s="1" t="s">
        <v>213</v>
      </c>
      <c r="B92" s="1" t="s">
        <v>250</v>
      </c>
      <c r="C92" s="1" t="s">
        <v>44</v>
      </c>
      <c r="D92" s="1">
        <v>60</v>
      </c>
      <c r="E92" s="1" t="s">
        <v>57</v>
      </c>
      <c r="F92" s="1" t="s">
        <v>46</v>
      </c>
      <c r="G92" s="1" t="s">
        <v>113</v>
      </c>
      <c r="H92" s="1" t="s">
        <v>48</v>
      </c>
      <c r="I92" s="1" t="s">
        <v>162</v>
      </c>
      <c r="J92" s="1" t="s">
        <v>212</v>
      </c>
      <c r="K92" s="1">
        <v>5</v>
      </c>
      <c r="L92" s="1" t="s">
        <v>51</v>
      </c>
      <c r="M92" s="1" t="s">
        <v>150</v>
      </c>
      <c r="N92" s="1" t="s">
        <v>151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3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3</v>
      </c>
      <c r="AA92" s="1">
        <v>1</v>
      </c>
      <c r="AB92" s="1">
        <v>4</v>
      </c>
      <c r="AC92" s="1">
        <v>1</v>
      </c>
      <c r="AD92" s="1">
        <v>3</v>
      </c>
      <c r="AE92" s="1">
        <v>2</v>
      </c>
      <c r="AF92" s="1">
        <v>3</v>
      </c>
      <c r="AG92" s="1">
        <v>2</v>
      </c>
      <c r="AH92" s="1">
        <v>1</v>
      </c>
      <c r="AI92" s="1">
        <v>3</v>
      </c>
      <c r="AJ92" s="1">
        <v>3</v>
      </c>
      <c r="AK92" s="1">
        <v>4</v>
      </c>
      <c r="AL92" s="1">
        <v>3</v>
      </c>
      <c r="AM92" s="1">
        <v>2</v>
      </c>
      <c r="AN92" s="1">
        <v>4</v>
      </c>
      <c r="AO92" s="1" t="s">
        <v>59</v>
      </c>
      <c r="AP92" s="1" t="s">
        <v>59</v>
      </c>
      <c r="AQ92" s="1" t="s">
        <v>59</v>
      </c>
      <c r="AR92" s="1" t="s">
        <v>54</v>
      </c>
      <c r="AS92" s="1" t="s">
        <v>59</v>
      </c>
      <c r="AT92" s="1" t="s">
        <v>59</v>
      </c>
      <c r="AU92" s="1" t="s">
        <v>59</v>
      </c>
      <c r="AV92" s="1" t="s">
        <v>55</v>
      </c>
      <c r="AW92" s="1" t="s">
        <v>55</v>
      </c>
      <c r="AX92" s="1" t="s">
        <v>55</v>
      </c>
      <c r="AY92" s="1" t="s">
        <v>54</v>
      </c>
      <c r="AZ92" s="1" t="s">
        <v>55</v>
      </c>
      <c r="BA92" s="1" t="s">
        <v>255</v>
      </c>
      <c r="BB92" s="1"/>
      <c r="BC92" s="1" t="s">
        <v>256</v>
      </c>
      <c r="BD92" s="7">
        <f t="shared" si="18"/>
        <v>1.3333333333333333</v>
      </c>
      <c r="BE92" s="7" t="str">
        <f t="shared" si="10"/>
        <v>Very Dissatisfied</v>
      </c>
      <c r="BF92" s="2">
        <f t="shared" si="11"/>
        <v>1.3333333333333333</v>
      </c>
      <c r="BG92" s="2" t="str">
        <f t="shared" si="19"/>
        <v>Very Dissatisfied</v>
      </c>
      <c r="BH92" s="2">
        <f t="shared" si="12"/>
        <v>2.2000000000000002</v>
      </c>
      <c r="BI92" s="2" t="str">
        <f t="shared" si="13"/>
        <v>Dissatisfied</v>
      </c>
      <c r="BJ92" s="2">
        <f t="shared" si="14"/>
        <v>2.4</v>
      </c>
      <c r="BK92" s="2" t="str">
        <f t="shared" si="17"/>
        <v>Dissatisfied</v>
      </c>
      <c r="BL92" s="2">
        <f t="shared" si="15"/>
        <v>3.25</v>
      </c>
      <c r="BM92" s="2" t="str">
        <f t="shared" si="16"/>
        <v>Neutral</v>
      </c>
    </row>
    <row r="93" spans="1:65" ht="27" customHeight="1" x14ac:dyDescent="0.3">
      <c r="A93" s="1" t="s">
        <v>213</v>
      </c>
      <c r="B93" s="1" t="s">
        <v>250</v>
      </c>
      <c r="C93" s="1" t="s">
        <v>44</v>
      </c>
      <c r="D93" s="1">
        <v>56</v>
      </c>
      <c r="E93" s="1" t="s">
        <v>57</v>
      </c>
      <c r="F93" s="1" t="s">
        <v>112</v>
      </c>
      <c r="G93" s="1" t="s">
        <v>113</v>
      </c>
      <c r="H93" s="1" t="s">
        <v>48</v>
      </c>
      <c r="I93" s="1" t="s">
        <v>99</v>
      </c>
      <c r="J93" s="1" t="s">
        <v>212</v>
      </c>
      <c r="K93" s="1">
        <v>5</v>
      </c>
      <c r="L93" s="1" t="s">
        <v>51</v>
      </c>
      <c r="M93" s="1" t="s">
        <v>150</v>
      </c>
      <c r="N93" s="1" t="s">
        <v>151</v>
      </c>
      <c r="O93" s="1">
        <v>4</v>
      </c>
      <c r="P93" s="1">
        <v>4</v>
      </c>
      <c r="Q93" s="1">
        <v>5</v>
      </c>
      <c r="R93" s="1">
        <v>3</v>
      </c>
      <c r="S93" s="1">
        <v>4</v>
      </c>
      <c r="T93" s="1">
        <v>4</v>
      </c>
      <c r="U93" s="1">
        <v>4</v>
      </c>
      <c r="V93" s="1">
        <v>4</v>
      </c>
      <c r="W93" s="1">
        <v>5</v>
      </c>
      <c r="X93" s="1">
        <v>3</v>
      </c>
      <c r="Y93" s="1">
        <v>4</v>
      </c>
      <c r="Z93" s="1">
        <v>4</v>
      </c>
      <c r="AA93" s="1">
        <v>2</v>
      </c>
      <c r="AB93" s="1">
        <v>4</v>
      </c>
      <c r="AC93" s="1">
        <v>2</v>
      </c>
      <c r="AD93" s="1">
        <v>3</v>
      </c>
      <c r="AE93" s="1">
        <v>4</v>
      </c>
      <c r="AF93" s="1">
        <v>2</v>
      </c>
      <c r="AG93" s="1">
        <v>3</v>
      </c>
      <c r="AH93" s="1">
        <v>1</v>
      </c>
      <c r="AI93" s="1">
        <v>3</v>
      </c>
      <c r="AJ93" s="1">
        <v>1</v>
      </c>
      <c r="AK93" s="1">
        <v>3</v>
      </c>
      <c r="AL93" s="1">
        <v>4</v>
      </c>
      <c r="AM93" s="1">
        <v>3</v>
      </c>
      <c r="AN93" s="1">
        <v>2</v>
      </c>
      <c r="AO93" s="1" t="s">
        <v>54</v>
      </c>
      <c r="AP93" s="1" t="s">
        <v>55</v>
      </c>
      <c r="AQ93" s="1" t="s">
        <v>54</v>
      </c>
      <c r="AR93" s="1" t="s">
        <v>54</v>
      </c>
      <c r="AS93" s="1" t="s">
        <v>55</v>
      </c>
      <c r="AT93" s="1" t="s">
        <v>59</v>
      </c>
      <c r="AU93" s="1" t="s">
        <v>59</v>
      </c>
      <c r="AV93" s="1" t="s">
        <v>55</v>
      </c>
      <c r="AW93" s="1" t="s">
        <v>59</v>
      </c>
      <c r="AX93" s="1" t="s">
        <v>54</v>
      </c>
      <c r="AY93" s="1" t="s">
        <v>55</v>
      </c>
      <c r="AZ93" s="1" t="s">
        <v>59</v>
      </c>
      <c r="BA93" s="1" t="s">
        <v>257</v>
      </c>
      <c r="BB93" s="1" t="s">
        <v>258</v>
      </c>
      <c r="BC93" s="1"/>
      <c r="BD93" s="7">
        <f t="shared" si="18"/>
        <v>4</v>
      </c>
      <c r="BE93" s="7" t="str">
        <f t="shared" si="10"/>
        <v>Satisfied</v>
      </c>
      <c r="BF93" s="2">
        <f t="shared" si="11"/>
        <v>4</v>
      </c>
      <c r="BG93" s="2" t="str">
        <f t="shared" si="19"/>
        <v>Satisfied</v>
      </c>
      <c r="BH93" s="2">
        <f t="shared" si="12"/>
        <v>3</v>
      </c>
      <c r="BI93" s="2" t="str">
        <f t="shared" si="13"/>
        <v>Neutral</v>
      </c>
      <c r="BJ93" s="2">
        <f t="shared" si="14"/>
        <v>2</v>
      </c>
      <c r="BK93" s="2" t="str">
        <f t="shared" si="17"/>
        <v>Dissatisfied</v>
      </c>
      <c r="BL93" s="2">
        <f t="shared" si="15"/>
        <v>3</v>
      </c>
      <c r="BM93" s="2" t="str">
        <f t="shared" si="16"/>
        <v>Neutral</v>
      </c>
    </row>
    <row r="94" spans="1:65" ht="27" customHeight="1" x14ac:dyDescent="0.3">
      <c r="A94" s="1" t="s">
        <v>213</v>
      </c>
      <c r="B94" s="1" t="s">
        <v>259</v>
      </c>
      <c r="C94" s="1" t="s">
        <v>44</v>
      </c>
      <c r="D94" s="1">
        <v>29</v>
      </c>
      <c r="E94" s="1" t="s">
        <v>57</v>
      </c>
      <c r="F94" s="1" t="s">
        <v>46</v>
      </c>
      <c r="G94" s="1" t="s">
        <v>47</v>
      </c>
      <c r="H94" s="1" t="s">
        <v>48</v>
      </c>
      <c r="I94" s="1" t="s">
        <v>126</v>
      </c>
      <c r="J94" s="1" t="s">
        <v>64</v>
      </c>
      <c r="K94" s="1">
        <v>4</v>
      </c>
      <c r="L94" s="1" t="s">
        <v>87</v>
      </c>
      <c r="M94" s="1" t="s">
        <v>52</v>
      </c>
      <c r="N94" s="1" t="s">
        <v>79</v>
      </c>
      <c r="O94" s="1">
        <v>4</v>
      </c>
      <c r="P94" s="1">
        <v>4</v>
      </c>
      <c r="Q94" s="1">
        <v>4</v>
      </c>
      <c r="R94" s="1">
        <v>3</v>
      </c>
      <c r="S94" s="1">
        <v>2</v>
      </c>
      <c r="T94" s="1">
        <v>4</v>
      </c>
      <c r="U94" s="1">
        <v>4</v>
      </c>
      <c r="V94" s="1">
        <v>4</v>
      </c>
      <c r="W94" s="1">
        <v>4</v>
      </c>
      <c r="X94" s="1">
        <v>3</v>
      </c>
      <c r="Y94" s="1">
        <v>2</v>
      </c>
      <c r="Z94" s="1">
        <v>4</v>
      </c>
      <c r="AA94" s="1">
        <v>4</v>
      </c>
      <c r="AB94" s="1">
        <v>4</v>
      </c>
      <c r="AC94" s="1">
        <v>3</v>
      </c>
      <c r="AD94" s="1">
        <v>2</v>
      </c>
      <c r="AE94" s="1">
        <v>3</v>
      </c>
      <c r="AF94" s="1">
        <v>3</v>
      </c>
      <c r="AG94" s="1">
        <v>4</v>
      </c>
      <c r="AH94" s="1">
        <v>2</v>
      </c>
      <c r="AI94" s="1">
        <v>2</v>
      </c>
      <c r="AJ94" s="1">
        <v>2</v>
      </c>
      <c r="AK94" s="1">
        <v>2</v>
      </c>
      <c r="AL94" s="1">
        <v>2</v>
      </c>
      <c r="AM94" s="1">
        <v>2</v>
      </c>
      <c r="AN94" s="1">
        <v>2</v>
      </c>
      <c r="AO94" s="1" t="s">
        <v>54</v>
      </c>
      <c r="AP94" s="1" t="s">
        <v>54</v>
      </c>
      <c r="AQ94" s="1" t="s">
        <v>55</v>
      </c>
      <c r="AR94" s="1" t="s">
        <v>54</v>
      </c>
      <c r="AS94" s="1" t="s">
        <v>54</v>
      </c>
      <c r="AT94" s="1" t="s">
        <v>54</v>
      </c>
      <c r="AU94" s="1" t="s">
        <v>54</v>
      </c>
      <c r="AV94" s="1" t="s">
        <v>55</v>
      </c>
      <c r="AW94" s="1" t="s">
        <v>55</v>
      </c>
      <c r="AX94" s="1" t="s">
        <v>54</v>
      </c>
      <c r="AY94" s="1" t="s">
        <v>55</v>
      </c>
      <c r="AZ94" s="1" t="s">
        <v>54</v>
      </c>
      <c r="BA94" s="1" t="s">
        <v>260</v>
      </c>
      <c r="BB94" s="1" t="s">
        <v>261</v>
      </c>
      <c r="BC94" s="1" t="s">
        <v>262</v>
      </c>
      <c r="BD94" s="7">
        <f t="shared" si="18"/>
        <v>3.5</v>
      </c>
      <c r="BE94" s="7" t="str">
        <f t="shared" si="10"/>
        <v>Satisfied</v>
      </c>
      <c r="BF94" s="2">
        <f t="shared" si="11"/>
        <v>3.5</v>
      </c>
      <c r="BG94" s="2" t="str">
        <f t="shared" si="19"/>
        <v>Satisfied</v>
      </c>
      <c r="BH94" s="2">
        <f t="shared" si="12"/>
        <v>3.2</v>
      </c>
      <c r="BI94" s="2" t="str">
        <f t="shared" si="13"/>
        <v>Neutral</v>
      </c>
      <c r="BJ94" s="2">
        <f t="shared" si="14"/>
        <v>2.6</v>
      </c>
      <c r="BK94" s="2" t="str">
        <f t="shared" si="17"/>
        <v>Neutral</v>
      </c>
      <c r="BL94" s="2">
        <f t="shared" si="15"/>
        <v>2</v>
      </c>
      <c r="BM94" s="2" t="str">
        <f t="shared" si="16"/>
        <v>Dissatisfied</v>
      </c>
    </row>
    <row r="95" spans="1:65" ht="27" customHeight="1" x14ac:dyDescent="0.3">
      <c r="A95" s="1" t="s">
        <v>213</v>
      </c>
      <c r="B95" s="1" t="s">
        <v>263</v>
      </c>
      <c r="C95" s="1" t="s">
        <v>44</v>
      </c>
      <c r="D95" s="1">
        <v>38</v>
      </c>
      <c r="E95" s="1" t="s">
        <v>57</v>
      </c>
      <c r="F95" s="1" t="s">
        <v>46</v>
      </c>
      <c r="G95" s="1" t="s">
        <v>113</v>
      </c>
      <c r="H95" s="1" t="s">
        <v>48</v>
      </c>
      <c r="I95" s="1" t="s">
        <v>99</v>
      </c>
      <c r="J95" s="1" t="s">
        <v>212</v>
      </c>
      <c r="K95" s="1">
        <v>7</v>
      </c>
      <c r="L95" s="1" t="s">
        <v>65</v>
      </c>
      <c r="M95" s="1" t="s">
        <v>150</v>
      </c>
      <c r="N95" s="1" t="s">
        <v>151</v>
      </c>
      <c r="O95" s="1">
        <v>4</v>
      </c>
      <c r="P95" s="1">
        <v>4</v>
      </c>
      <c r="Q95" s="1">
        <v>4</v>
      </c>
      <c r="R95" s="1">
        <v>4</v>
      </c>
      <c r="S95" s="1">
        <v>4</v>
      </c>
      <c r="T95" s="1">
        <v>5</v>
      </c>
      <c r="U95" s="1">
        <v>4</v>
      </c>
      <c r="V95" s="1">
        <v>4</v>
      </c>
      <c r="W95" s="1">
        <v>4</v>
      </c>
      <c r="X95" s="1">
        <v>4</v>
      </c>
      <c r="Y95" s="1">
        <v>4</v>
      </c>
      <c r="Z95" s="1">
        <v>5</v>
      </c>
      <c r="AA95" s="1">
        <v>4</v>
      </c>
      <c r="AB95" s="1">
        <v>4</v>
      </c>
      <c r="AC95" s="1">
        <v>2</v>
      </c>
      <c r="AD95" s="1">
        <v>2</v>
      </c>
      <c r="AE95" s="1">
        <v>4</v>
      </c>
      <c r="AF95" s="1">
        <v>2</v>
      </c>
      <c r="AG95" s="1">
        <v>2</v>
      </c>
      <c r="AH95" s="1">
        <v>4</v>
      </c>
      <c r="AI95" s="1">
        <v>4</v>
      </c>
      <c r="AJ95" s="1">
        <v>2</v>
      </c>
      <c r="AK95" s="1">
        <v>1</v>
      </c>
      <c r="AL95" s="1">
        <v>1</v>
      </c>
      <c r="AM95" s="1">
        <v>1</v>
      </c>
      <c r="AN95" s="1">
        <v>1</v>
      </c>
      <c r="AO95" s="1" t="s">
        <v>55</v>
      </c>
      <c r="AP95" s="1" t="s">
        <v>59</v>
      </c>
      <c r="AQ95" s="1" t="s">
        <v>59</v>
      </c>
      <c r="AR95" s="1" t="s">
        <v>54</v>
      </c>
      <c r="AS95" s="1" t="s">
        <v>59</v>
      </c>
      <c r="AT95" s="1" t="s">
        <v>59</v>
      </c>
      <c r="AU95" s="1" t="s">
        <v>59</v>
      </c>
      <c r="AV95" s="1" t="s">
        <v>59</v>
      </c>
      <c r="AW95" s="1" t="s">
        <v>55</v>
      </c>
      <c r="AX95" s="1" t="s">
        <v>54</v>
      </c>
      <c r="AY95" s="1" t="s">
        <v>59</v>
      </c>
      <c r="AZ95" s="1" t="s">
        <v>59</v>
      </c>
      <c r="BA95" s="1" t="s">
        <v>244</v>
      </c>
      <c r="BB95" s="1"/>
      <c r="BC95" s="1" t="s">
        <v>264</v>
      </c>
      <c r="BD95" s="7">
        <f t="shared" si="18"/>
        <v>4.166666666666667</v>
      </c>
      <c r="BE95" s="7" t="str">
        <f t="shared" si="10"/>
        <v>Satisfied</v>
      </c>
      <c r="BF95" s="2">
        <f t="shared" si="11"/>
        <v>4.166666666666667</v>
      </c>
      <c r="BG95" s="2" t="str">
        <f t="shared" si="19"/>
        <v>Satisfied</v>
      </c>
      <c r="BH95" s="2">
        <f t="shared" si="12"/>
        <v>3.2</v>
      </c>
      <c r="BI95" s="2" t="str">
        <f t="shared" si="13"/>
        <v>Neutral</v>
      </c>
      <c r="BJ95" s="2">
        <f t="shared" si="14"/>
        <v>2.8</v>
      </c>
      <c r="BK95" s="2" t="str">
        <f t="shared" si="17"/>
        <v>Neutral</v>
      </c>
      <c r="BL95" s="2">
        <f t="shared" si="15"/>
        <v>1</v>
      </c>
      <c r="BM95" s="2" t="str">
        <f t="shared" si="16"/>
        <v>Very Dissatisfied</v>
      </c>
    </row>
    <row r="96" spans="1:65" ht="27" customHeight="1" x14ac:dyDescent="0.3">
      <c r="A96" s="1" t="s">
        <v>213</v>
      </c>
      <c r="B96" s="1" t="s">
        <v>265</v>
      </c>
      <c r="C96" s="1" t="s">
        <v>44</v>
      </c>
      <c r="D96" s="1">
        <v>55</v>
      </c>
      <c r="E96" s="1" t="s">
        <v>57</v>
      </c>
      <c r="F96" s="1" t="s">
        <v>46</v>
      </c>
      <c r="G96" s="1" t="s">
        <v>47</v>
      </c>
      <c r="H96" s="1" t="s">
        <v>48</v>
      </c>
      <c r="I96" s="1" t="s">
        <v>99</v>
      </c>
      <c r="J96" s="1" t="s">
        <v>212</v>
      </c>
      <c r="K96" s="1">
        <v>4</v>
      </c>
      <c r="L96" s="1" t="s">
        <v>51</v>
      </c>
      <c r="M96" s="1" t="s">
        <v>150</v>
      </c>
      <c r="N96" s="1" t="s">
        <v>151</v>
      </c>
      <c r="O96" s="1">
        <v>4</v>
      </c>
      <c r="P96" s="1">
        <v>4</v>
      </c>
      <c r="Q96" s="1">
        <v>3</v>
      </c>
      <c r="R96" s="1">
        <v>4</v>
      </c>
      <c r="S96" s="1">
        <v>4</v>
      </c>
      <c r="T96" s="1">
        <v>5</v>
      </c>
      <c r="U96" s="1">
        <v>4</v>
      </c>
      <c r="V96" s="1">
        <v>4</v>
      </c>
      <c r="W96" s="1">
        <v>3</v>
      </c>
      <c r="X96" s="1">
        <v>4</v>
      </c>
      <c r="Y96" s="1">
        <v>4</v>
      </c>
      <c r="Z96" s="1">
        <v>5</v>
      </c>
      <c r="AA96" s="1">
        <v>4</v>
      </c>
      <c r="AB96" s="1">
        <v>4</v>
      </c>
      <c r="AC96" s="1">
        <v>4</v>
      </c>
      <c r="AD96" s="1">
        <v>3</v>
      </c>
      <c r="AE96" s="1">
        <v>4</v>
      </c>
      <c r="AF96" s="1">
        <v>4</v>
      </c>
      <c r="AG96" s="1">
        <v>4</v>
      </c>
      <c r="AH96" s="1">
        <v>4</v>
      </c>
      <c r="AI96" s="1">
        <v>4</v>
      </c>
      <c r="AJ96" s="1">
        <v>4</v>
      </c>
      <c r="AK96" s="1">
        <v>4</v>
      </c>
      <c r="AL96" s="1">
        <v>3</v>
      </c>
      <c r="AM96" s="1">
        <v>4</v>
      </c>
      <c r="AN96" s="1">
        <v>4</v>
      </c>
      <c r="AO96" s="1" t="s">
        <v>54</v>
      </c>
      <c r="AP96" s="1" t="s">
        <v>54</v>
      </c>
      <c r="AQ96" s="1" t="s">
        <v>54</v>
      </c>
      <c r="AR96" s="1" t="s">
        <v>54</v>
      </c>
      <c r="AS96" s="1" t="s">
        <v>55</v>
      </c>
      <c r="AT96" s="1" t="s">
        <v>55</v>
      </c>
      <c r="AU96" s="1" t="s">
        <v>55</v>
      </c>
      <c r="AV96" s="1" t="s">
        <v>54</v>
      </c>
      <c r="AW96" s="1" t="s">
        <v>55</v>
      </c>
      <c r="AX96" s="1" t="s">
        <v>54</v>
      </c>
      <c r="AY96" s="1" t="s">
        <v>55</v>
      </c>
      <c r="AZ96" s="1" t="s">
        <v>55</v>
      </c>
      <c r="BA96" s="1"/>
      <c r="BB96" s="1"/>
      <c r="BC96" s="1"/>
      <c r="BD96" s="7">
        <f t="shared" si="18"/>
        <v>4</v>
      </c>
      <c r="BE96" s="7" t="str">
        <f t="shared" si="10"/>
        <v>Satisfied</v>
      </c>
      <c r="BF96" s="2">
        <f t="shared" si="11"/>
        <v>4</v>
      </c>
      <c r="BG96" s="2" t="str">
        <f t="shared" si="19"/>
        <v>Satisfied</v>
      </c>
      <c r="BH96" s="2">
        <f t="shared" si="12"/>
        <v>3.8</v>
      </c>
      <c r="BI96" s="2" t="str">
        <f t="shared" si="13"/>
        <v>Satisfied</v>
      </c>
      <c r="BJ96" s="2">
        <f t="shared" si="14"/>
        <v>4</v>
      </c>
      <c r="BK96" s="2" t="str">
        <f t="shared" si="17"/>
        <v>Satisfied</v>
      </c>
      <c r="BL96" s="2">
        <f t="shared" si="15"/>
        <v>3.75</v>
      </c>
      <c r="BM96" s="2" t="str">
        <f t="shared" si="16"/>
        <v>Satisfied</v>
      </c>
    </row>
    <row r="97" spans="1:65" ht="27" customHeight="1" x14ac:dyDescent="0.3">
      <c r="A97" s="1" t="s">
        <v>213</v>
      </c>
      <c r="B97" s="1" t="s">
        <v>266</v>
      </c>
      <c r="C97" s="1" t="s">
        <v>44</v>
      </c>
      <c r="D97" s="1">
        <v>51</v>
      </c>
      <c r="E97" s="1" t="s">
        <v>45</v>
      </c>
      <c r="F97" s="1" t="s">
        <v>46</v>
      </c>
      <c r="G97" s="1" t="s">
        <v>47</v>
      </c>
      <c r="H97" s="1" t="s">
        <v>48</v>
      </c>
      <c r="I97" s="1" t="s">
        <v>170</v>
      </c>
      <c r="J97" s="1" t="s">
        <v>111</v>
      </c>
      <c r="K97" s="1">
        <v>5</v>
      </c>
      <c r="L97" s="1" t="s">
        <v>87</v>
      </c>
      <c r="M97" s="1" t="s">
        <v>150</v>
      </c>
      <c r="N97" s="1" t="s">
        <v>163</v>
      </c>
      <c r="O97" s="1">
        <v>5</v>
      </c>
      <c r="P97" s="1">
        <v>5</v>
      </c>
      <c r="Q97" s="1">
        <v>4</v>
      </c>
      <c r="R97" s="1">
        <v>3</v>
      </c>
      <c r="S97" s="1">
        <v>2</v>
      </c>
      <c r="T97" s="1">
        <v>5</v>
      </c>
      <c r="U97" s="1">
        <v>5</v>
      </c>
      <c r="V97" s="1">
        <v>5</v>
      </c>
      <c r="W97" s="1">
        <v>4</v>
      </c>
      <c r="X97" s="1">
        <v>3</v>
      </c>
      <c r="Y97" s="1">
        <v>2</v>
      </c>
      <c r="Z97" s="1">
        <v>5</v>
      </c>
      <c r="AA97" s="1">
        <v>4</v>
      </c>
      <c r="AB97" s="1">
        <v>4</v>
      </c>
      <c r="AC97" s="1">
        <v>3</v>
      </c>
      <c r="AD97" s="1">
        <v>2</v>
      </c>
      <c r="AE97" s="1">
        <v>5</v>
      </c>
      <c r="AF97" s="1">
        <v>2</v>
      </c>
      <c r="AG97" s="1">
        <v>4</v>
      </c>
      <c r="AH97" s="1">
        <v>2</v>
      </c>
      <c r="AI97" s="1">
        <v>2</v>
      </c>
      <c r="AJ97" s="1">
        <v>4</v>
      </c>
      <c r="AK97" s="1">
        <v>4</v>
      </c>
      <c r="AL97" s="1">
        <v>4</v>
      </c>
      <c r="AM97" s="1">
        <v>4</v>
      </c>
      <c r="AN97" s="1">
        <v>4</v>
      </c>
      <c r="AO97" s="1" t="s">
        <v>55</v>
      </c>
      <c r="AP97" s="1" t="s">
        <v>55</v>
      </c>
      <c r="AQ97" s="1" t="s">
        <v>54</v>
      </c>
      <c r="AR97" s="1" t="s">
        <v>54</v>
      </c>
      <c r="AS97" s="1" t="s">
        <v>54</v>
      </c>
      <c r="AT97" s="1" t="s">
        <v>54</v>
      </c>
      <c r="AU97" s="1" t="s">
        <v>54</v>
      </c>
      <c r="AV97" s="1" t="s">
        <v>54</v>
      </c>
      <c r="AW97" s="1" t="s">
        <v>54</v>
      </c>
      <c r="AX97" s="1" t="s">
        <v>54</v>
      </c>
      <c r="AY97" s="1" t="s">
        <v>54</v>
      </c>
      <c r="AZ97" s="1" t="s">
        <v>55</v>
      </c>
      <c r="BA97" s="1" t="s">
        <v>267</v>
      </c>
      <c r="BB97" s="1"/>
      <c r="BC97" s="1"/>
      <c r="BD97" s="7">
        <f t="shared" si="18"/>
        <v>4</v>
      </c>
      <c r="BE97" s="7" t="str">
        <f t="shared" si="10"/>
        <v>Satisfied</v>
      </c>
      <c r="BF97" s="2">
        <f t="shared" si="11"/>
        <v>4</v>
      </c>
      <c r="BG97" s="2" t="str">
        <f t="shared" si="19"/>
        <v>Satisfied</v>
      </c>
      <c r="BH97" s="2">
        <f t="shared" si="12"/>
        <v>3.6</v>
      </c>
      <c r="BI97" s="2" t="str">
        <f t="shared" si="13"/>
        <v>Satisfied</v>
      </c>
      <c r="BJ97" s="2">
        <f t="shared" si="14"/>
        <v>2.8</v>
      </c>
      <c r="BK97" s="2" t="str">
        <f t="shared" si="17"/>
        <v>Neutral</v>
      </c>
      <c r="BL97" s="2">
        <f t="shared" si="15"/>
        <v>4</v>
      </c>
      <c r="BM97" s="2" t="str">
        <f t="shared" si="16"/>
        <v>Satisfied</v>
      </c>
    </row>
    <row r="98" spans="1:65" ht="27" customHeight="1" x14ac:dyDescent="0.3">
      <c r="A98" s="1" t="s">
        <v>213</v>
      </c>
      <c r="B98" s="1" t="s">
        <v>265</v>
      </c>
      <c r="C98" s="1" t="s">
        <v>44</v>
      </c>
      <c r="D98" s="1">
        <v>72</v>
      </c>
      <c r="E98" s="1" t="s">
        <v>57</v>
      </c>
      <c r="F98" s="1" t="s">
        <v>73</v>
      </c>
      <c r="G98" s="1" t="s">
        <v>47</v>
      </c>
      <c r="H98" s="1" t="s">
        <v>48</v>
      </c>
      <c r="I98" s="1" t="s">
        <v>215</v>
      </c>
      <c r="J98" s="1" t="s">
        <v>50</v>
      </c>
      <c r="K98" s="1">
        <v>5</v>
      </c>
      <c r="L98" s="1" t="s">
        <v>87</v>
      </c>
      <c r="M98" s="1" t="s">
        <v>150</v>
      </c>
      <c r="N98" s="1" t="s">
        <v>151</v>
      </c>
      <c r="O98" s="1">
        <v>3</v>
      </c>
      <c r="P98" s="1">
        <v>4</v>
      </c>
      <c r="Q98" s="1">
        <v>2</v>
      </c>
      <c r="R98" s="1">
        <v>2</v>
      </c>
      <c r="S98" s="1">
        <v>3</v>
      </c>
      <c r="T98" s="1">
        <v>4</v>
      </c>
      <c r="U98" s="1">
        <v>3</v>
      </c>
      <c r="V98" s="1">
        <v>4</v>
      </c>
      <c r="W98" s="1">
        <v>2</v>
      </c>
      <c r="X98" s="1">
        <v>2</v>
      </c>
      <c r="Y98" s="1">
        <v>3</v>
      </c>
      <c r="Z98" s="1">
        <v>4</v>
      </c>
      <c r="AA98" s="1">
        <v>4</v>
      </c>
      <c r="AB98" s="1">
        <v>4</v>
      </c>
      <c r="AC98" s="1">
        <v>1</v>
      </c>
      <c r="AD98" s="1">
        <v>2</v>
      </c>
      <c r="AE98" s="1">
        <v>4</v>
      </c>
      <c r="AF98" s="1">
        <v>2</v>
      </c>
      <c r="AG98" s="1">
        <v>3</v>
      </c>
      <c r="AH98" s="1">
        <v>2</v>
      </c>
      <c r="AI98" s="1">
        <v>2</v>
      </c>
      <c r="AJ98" s="1">
        <v>2</v>
      </c>
      <c r="AK98" s="1">
        <v>2</v>
      </c>
      <c r="AL98" s="1">
        <v>2</v>
      </c>
      <c r="AM98" s="1">
        <v>2</v>
      </c>
      <c r="AN98" s="1">
        <v>3</v>
      </c>
      <c r="AO98" s="1" t="s">
        <v>59</v>
      </c>
      <c r="AP98" s="1" t="s">
        <v>55</v>
      </c>
      <c r="AQ98" s="1" t="s">
        <v>54</v>
      </c>
      <c r="AR98" s="1" t="s">
        <v>54</v>
      </c>
      <c r="AS98" s="1" t="s">
        <v>54</v>
      </c>
      <c r="AT98" s="1" t="s">
        <v>55</v>
      </c>
      <c r="AU98" s="1" t="s">
        <v>55</v>
      </c>
      <c r="AV98" s="1" t="s">
        <v>54</v>
      </c>
      <c r="AW98" s="1" t="s">
        <v>55</v>
      </c>
      <c r="AX98" s="1" t="s">
        <v>54</v>
      </c>
      <c r="AY98" s="1" t="s">
        <v>59</v>
      </c>
      <c r="AZ98" s="1" t="s">
        <v>55</v>
      </c>
      <c r="BA98" s="1" t="s">
        <v>232</v>
      </c>
      <c r="BB98" s="1"/>
      <c r="BC98" s="1"/>
      <c r="BD98" s="7">
        <f t="shared" si="18"/>
        <v>3</v>
      </c>
      <c r="BE98" s="7" t="str">
        <f t="shared" si="10"/>
        <v>Neutral</v>
      </c>
      <c r="BF98" s="2">
        <f t="shared" si="11"/>
        <v>3</v>
      </c>
      <c r="BG98" s="2" t="str">
        <f t="shared" si="19"/>
        <v>Neutral</v>
      </c>
      <c r="BH98" s="2">
        <f t="shared" si="12"/>
        <v>3</v>
      </c>
      <c r="BI98" s="2" t="str">
        <f t="shared" si="13"/>
        <v>Neutral</v>
      </c>
      <c r="BJ98" s="2">
        <f t="shared" si="14"/>
        <v>2.2000000000000002</v>
      </c>
      <c r="BK98" s="2" t="str">
        <f t="shared" si="17"/>
        <v>Dissatisfied</v>
      </c>
      <c r="BL98" s="2">
        <f t="shared" si="15"/>
        <v>2.25</v>
      </c>
      <c r="BM98" s="2" t="str">
        <f t="shared" si="16"/>
        <v>Dissatisfied</v>
      </c>
    </row>
    <row r="99" spans="1:65" ht="27" customHeight="1" x14ac:dyDescent="0.3">
      <c r="A99" s="1" t="s">
        <v>213</v>
      </c>
      <c r="B99" s="1" t="s">
        <v>268</v>
      </c>
      <c r="C99" s="1" t="s">
        <v>44</v>
      </c>
      <c r="D99" s="1">
        <v>44</v>
      </c>
      <c r="E99" s="1" t="s">
        <v>57</v>
      </c>
      <c r="F99" s="1" t="s">
        <v>46</v>
      </c>
      <c r="G99" s="1" t="s">
        <v>47</v>
      </c>
      <c r="H99" s="1" t="s">
        <v>48</v>
      </c>
      <c r="I99" s="1" t="s">
        <v>99</v>
      </c>
      <c r="J99" s="1" t="s">
        <v>50</v>
      </c>
      <c r="K99" s="1">
        <v>4</v>
      </c>
      <c r="L99" s="1" t="s">
        <v>87</v>
      </c>
      <c r="M99" s="1" t="s">
        <v>150</v>
      </c>
      <c r="N99" s="1" t="s">
        <v>151</v>
      </c>
      <c r="O99" s="1">
        <v>4</v>
      </c>
      <c r="P99" s="1">
        <v>4</v>
      </c>
      <c r="Q99" s="1">
        <v>1</v>
      </c>
      <c r="R99" s="1">
        <v>2</v>
      </c>
      <c r="S99" s="1">
        <v>4</v>
      </c>
      <c r="T99" s="1">
        <v>5</v>
      </c>
      <c r="U99" s="1">
        <v>4</v>
      </c>
      <c r="V99" s="1">
        <v>4</v>
      </c>
      <c r="W99" s="1">
        <v>1</v>
      </c>
      <c r="X99" s="1">
        <v>2</v>
      </c>
      <c r="Y99" s="1">
        <v>4</v>
      </c>
      <c r="Z99" s="1">
        <v>5</v>
      </c>
      <c r="AA99" s="1">
        <v>4</v>
      </c>
      <c r="AB99" s="1">
        <v>4</v>
      </c>
      <c r="AC99" s="1">
        <v>2</v>
      </c>
      <c r="AD99" s="1">
        <v>2</v>
      </c>
      <c r="AE99" s="1">
        <v>5</v>
      </c>
      <c r="AF99" s="1">
        <v>2</v>
      </c>
      <c r="AG99" s="1">
        <v>3</v>
      </c>
      <c r="AH99" s="1">
        <v>2</v>
      </c>
      <c r="AI99" s="1">
        <v>2</v>
      </c>
      <c r="AJ99" s="1">
        <v>2</v>
      </c>
      <c r="AK99" s="1">
        <v>4</v>
      </c>
      <c r="AL99" s="1">
        <v>4</v>
      </c>
      <c r="AM99" s="1">
        <v>4</v>
      </c>
      <c r="AN99" s="1">
        <v>2</v>
      </c>
      <c r="AO99" s="1" t="s">
        <v>59</v>
      </c>
      <c r="AP99" s="1" t="s">
        <v>59</v>
      </c>
      <c r="AQ99" s="1" t="s">
        <v>55</v>
      </c>
      <c r="AR99" s="1" t="s">
        <v>54</v>
      </c>
      <c r="AS99" s="1" t="s">
        <v>55</v>
      </c>
      <c r="AT99" s="1" t="s">
        <v>55</v>
      </c>
      <c r="AU99" s="1" t="s">
        <v>55</v>
      </c>
      <c r="AV99" s="1" t="s">
        <v>54</v>
      </c>
      <c r="AW99" s="1" t="s">
        <v>55</v>
      </c>
      <c r="AX99" s="1" t="s">
        <v>54</v>
      </c>
      <c r="AY99" s="1" t="s">
        <v>59</v>
      </c>
      <c r="AZ99" s="1" t="s">
        <v>55</v>
      </c>
      <c r="BA99" s="1" t="s">
        <v>269</v>
      </c>
      <c r="BB99" s="1"/>
      <c r="BC99" s="1"/>
      <c r="BD99" s="7">
        <f t="shared" si="18"/>
        <v>3.3333333333333335</v>
      </c>
      <c r="BE99" s="7" t="str">
        <f t="shared" si="10"/>
        <v>Neutral</v>
      </c>
      <c r="BF99" s="2">
        <f t="shared" si="11"/>
        <v>3.3333333333333335</v>
      </c>
      <c r="BG99" s="2" t="str">
        <f t="shared" si="19"/>
        <v>Neutral</v>
      </c>
      <c r="BH99" s="2">
        <f t="shared" si="12"/>
        <v>3.4</v>
      </c>
      <c r="BI99" s="2" t="str">
        <f t="shared" si="13"/>
        <v>Satisfied</v>
      </c>
      <c r="BJ99" s="2">
        <f t="shared" si="14"/>
        <v>2.2000000000000002</v>
      </c>
      <c r="BK99" s="2" t="str">
        <f t="shared" si="17"/>
        <v>Dissatisfied</v>
      </c>
      <c r="BL99" s="2">
        <f t="shared" si="15"/>
        <v>3.5</v>
      </c>
      <c r="BM99" s="2" t="str">
        <f t="shared" si="16"/>
        <v>Satisfied</v>
      </c>
    </row>
    <row r="100" spans="1:65" ht="27" customHeight="1" x14ac:dyDescent="0.3">
      <c r="A100" s="1" t="s">
        <v>213</v>
      </c>
      <c r="B100" s="1" t="s">
        <v>266</v>
      </c>
      <c r="C100" s="1" t="s">
        <v>44</v>
      </c>
      <c r="D100" s="1">
        <v>54</v>
      </c>
      <c r="E100" s="1" t="s">
        <v>57</v>
      </c>
      <c r="F100" s="1" t="s">
        <v>46</v>
      </c>
      <c r="G100" s="1" t="s">
        <v>47</v>
      </c>
      <c r="H100" s="1" t="s">
        <v>48</v>
      </c>
      <c r="I100" s="1" t="s">
        <v>99</v>
      </c>
      <c r="J100" s="1" t="s">
        <v>50</v>
      </c>
      <c r="K100" s="1">
        <v>5</v>
      </c>
      <c r="L100" s="1" t="s">
        <v>65</v>
      </c>
      <c r="M100" s="1" t="s">
        <v>150</v>
      </c>
      <c r="N100" s="1" t="s">
        <v>151</v>
      </c>
      <c r="O100" s="1">
        <v>4</v>
      </c>
      <c r="P100" s="1">
        <v>4</v>
      </c>
      <c r="Q100" s="1">
        <v>5</v>
      </c>
      <c r="R100" s="1">
        <v>3</v>
      </c>
      <c r="S100" s="1">
        <v>2</v>
      </c>
      <c r="T100" s="1">
        <v>5</v>
      </c>
      <c r="U100" s="1">
        <v>4</v>
      </c>
      <c r="V100" s="1">
        <v>4</v>
      </c>
      <c r="W100" s="1">
        <v>5</v>
      </c>
      <c r="X100" s="1">
        <v>3</v>
      </c>
      <c r="Y100" s="1">
        <v>2</v>
      </c>
      <c r="Z100" s="1">
        <v>5</v>
      </c>
      <c r="AA100" s="1">
        <v>4</v>
      </c>
      <c r="AB100" s="1">
        <v>4</v>
      </c>
      <c r="AC100" s="1">
        <v>2</v>
      </c>
      <c r="AD100" s="1">
        <v>2</v>
      </c>
      <c r="AE100" s="1">
        <v>4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4</v>
      </c>
      <c r="AL100" s="1">
        <v>4</v>
      </c>
      <c r="AM100" s="1">
        <v>3</v>
      </c>
      <c r="AN100" s="1">
        <v>3</v>
      </c>
      <c r="AO100" s="1" t="s">
        <v>55</v>
      </c>
      <c r="AP100" s="1" t="s">
        <v>55</v>
      </c>
      <c r="AQ100" s="1" t="s">
        <v>55</v>
      </c>
      <c r="AR100" s="1" t="s">
        <v>54</v>
      </c>
      <c r="AS100" s="1" t="s">
        <v>54</v>
      </c>
      <c r="AT100" s="1" t="s">
        <v>55</v>
      </c>
      <c r="AU100" s="1" t="s">
        <v>55</v>
      </c>
      <c r="AV100" s="1" t="s">
        <v>55</v>
      </c>
      <c r="AW100" s="1" t="s">
        <v>55</v>
      </c>
      <c r="AX100" s="1" t="s">
        <v>54</v>
      </c>
      <c r="AY100" s="1" t="s">
        <v>59</v>
      </c>
      <c r="AZ100" s="1" t="s">
        <v>55</v>
      </c>
      <c r="BA100" s="1" t="s">
        <v>267</v>
      </c>
      <c r="BB100" s="1"/>
      <c r="BC100" s="1"/>
      <c r="BD100" s="7">
        <f t="shared" si="18"/>
        <v>3.8333333333333335</v>
      </c>
      <c r="BE100" s="7" t="str">
        <f t="shared" si="10"/>
        <v>Satisfied</v>
      </c>
      <c r="BF100" s="2">
        <f t="shared" si="11"/>
        <v>3.8333333333333335</v>
      </c>
      <c r="BG100" s="2" t="str">
        <f t="shared" si="19"/>
        <v>Satisfied</v>
      </c>
      <c r="BH100" s="2">
        <f t="shared" si="12"/>
        <v>3.2</v>
      </c>
      <c r="BI100" s="2" t="str">
        <f t="shared" si="13"/>
        <v>Neutral</v>
      </c>
      <c r="BJ100" s="2">
        <f t="shared" si="14"/>
        <v>2</v>
      </c>
      <c r="BK100" s="2" t="str">
        <f t="shared" si="17"/>
        <v>Dissatisfied</v>
      </c>
      <c r="BL100" s="2">
        <f t="shared" si="15"/>
        <v>3.5</v>
      </c>
      <c r="BM100" s="2" t="str">
        <f t="shared" si="16"/>
        <v>Satisfied</v>
      </c>
    </row>
    <row r="101" spans="1:65" ht="27" customHeight="1" x14ac:dyDescent="0.3">
      <c r="A101" s="1" t="s">
        <v>213</v>
      </c>
      <c r="B101" s="1" t="s">
        <v>265</v>
      </c>
      <c r="C101" s="1" t="s">
        <v>44</v>
      </c>
      <c r="D101" s="1">
        <v>65</v>
      </c>
      <c r="E101" s="1" t="s">
        <v>57</v>
      </c>
      <c r="F101" s="1" t="s">
        <v>46</v>
      </c>
      <c r="G101" s="1" t="s">
        <v>47</v>
      </c>
      <c r="H101" s="1" t="s">
        <v>48</v>
      </c>
      <c r="I101" s="1" t="s">
        <v>99</v>
      </c>
      <c r="J101" s="1" t="s">
        <v>111</v>
      </c>
      <c r="K101" s="1">
        <v>4</v>
      </c>
      <c r="L101" s="1" t="s">
        <v>65</v>
      </c>
      <c r="M101" s="1" t="s">
        <v>150</v>
      </c>
      <c r="N101" s="1" t="s">
        <v>151</v>
      </c>
      <c r="O101" s="1">
        <v>4</v>
      </c>
      <c r="P101" s="1">
        <v>2</v>
      </c>
      <c r="Q101" s="1">
        <v>1</v>
      </c>
      <c r="R101" s="1">
        <v>1</v>
      </c>
      <c r="S101" s="1">
        <v>2</v>
      </c>
      <c r="T101" s="1">
        <v>5</v>
      </c>
      <c r="U101" s="1">
        <v>4</v>
      </c>
      <c r="V101" s="1">
        <v>2</v>
      </c>
      <c r="W101" s="1">
        <v>1</v>
      </c>
      <c r="X101" s="1">
        <v>1</v>
      </c>
      <c r="Y101" s="1">
        <v>2</v>
      </c>
      <c r="Z101" s="1">
        <v>5</v>
      </c>
      <c r="AA101" s="1">
        <v>4</v>
      </c>
      <c r="AB101" s="1">
        <v>2</v>
      </c>
      <c r="AC101" s="1">
        <v>3</v>
      </c>
      <c r="AD101" s="1">
        <v>3</v>
      </c>
      <c r="AE101" s="1">
        <v>5</v>
      </c>
      <c r="AF101" s="1">
        <v>1</v>
      </c>
      <c r="AG101" s="1">
        <v>1</v>
      </c>
      <c r="AH101" s="1">
        <v>2</v>
      </c>
      <c r="AI101" s="1">
        <v>1</v>
      </c>
      <c r="AJ101" s="1">
        <v>2</v>
      </c>
      <c r="AK101" s="1">
        <v>2</v>
      </c>
      <c r="AL101" s="1">
        <v>4</v>
      </c>
      <c r="AM101" s="1">
        <v>2</v>
      </c>
      <c r="AN101" s="1">
        <v>2</v>
      </c>
      <c r="AO101" s="1" t="s">
        <v>55</v>
      </c>
      <c r="AP101" s="1" t="s">
        <v>55</v>
      </c>
      <c r="AQ101" s="1" t="s">
        <v>59</v>
      </c>
      <c r="AR101" s="1" t="s">
        <v>54</v>
      </c>
      <c r="AS101" s="1" t="s">
        <v>55</v>
      </c>
      <c r="AT101" s="1" t="s">
        <v>59</v>
      </c>
      <c r="AU101" s="1" t="s">
        <v>59</v>
      </c>
      <c r="AV101" s="1" t="s">
        <v>55</v>
      </c>
      <c r="AW101" s="1" t="s">
        <v>55</v>
      </c>
      <c r="AX101" s="1" t="s">
        <v>54</v>
      </c>
      <c r="AY101" s="1" t="s">
        <v>59</v>
      </c>
      <c r="AZ101" s="1" t="s">
        <v>59</v>
      </c>
      <c r="BA101" s="1" t="s">
        <v>270</v>
      </c>
      <c r="BB101" s="1" t="s">
        <v>271</v>
      </c>
      <c r="BC101" s="1"/>
      <c r="BD101" s="7">
        <f t="shared" si="18"/>
        <v>2.5</v>
      </c>
      <c r="BE101" s="7" t="str">
        <f t="shared" si="10"/>
        <v>Dissatisfied</v>
      </c>
      <c r="BF101" s="2">
        <f t="shared" si="11"/>
        <v>2.5</v>
      </c>
      <c r="BG101" s="2" t="str">
        <f t="shared" si="19"/>
        <v>Dissatisfied</v>
      </c>
      <c r="BH101" s="2">
        <f t="shared" si="12"/>
        <v>3.4</v>
      </c>
      <c r="BI101" s="2" t="str">
        <f t="shared" si="13"/>
        <v>Satisfied</v>
      </c>
      <c r="BJ101" s="2">
        <f t="shared" si="14"/>
        <v>1.4</v>
      </c>
      <c r="BK101" s="2" t="str">
        <f t="shared" si="17"/>
        <v>Very Dissatisfied</v>
      </c>
      <c r="BL101" s="2">
        <f t="shared" si="15"/>
        <v>2.5</v>
      </c>
      <c r="BM101" s="2" t="str">
        <f t="shared" si="16"/>
        <v>Dissatisfied</v>
      </c>
    </row>
    <row r="102" spans="1:65" ht="27" customHeight="1" x14ac:dyDescent="0.3">
      <c r="A102" s="1" t="s">
        <v>213</v>
      </c>
      <c r="B102" s="1" t="s">
        <v>272</v>
      </c>
      <c r="C102" s="1" t="s">
        <v>44</v>
      </c>
      <c r="D102" s="1">
        <v>25</v>
      </c>
      <c r="E102" s="1" t="s">
        <v>45</v>
      </c>
      <c r="F102" s="1" t="s">
        <v>46</v>
      </c>
      <c r="G102" s="1" t="s">
        <v>47</v>
      </c>
      <c r="H102" s="1" t="s">
        <v>106</v>
      </c>
      <c r="I102" s="1" t="s">
        <v>49</v>
      </c>
      <c r="J102" s="1" t="s">
        <v>50</v>
      </c>
      <c r="K102" s="1">
        <v>3</v>
      </c>
      <c r="L102" s="1" t="s">
        <v>83</v>
      </c>
      <c r="M102" s="1" t="s">
        <v>52</v>
      </c>
      <c r="N102" s="1" t="s">
        <v>53</v>
      </c>
      <c r="O102" s="1">
        <v>4</v>
      </c>
      <c r="P102" s="1">
        <v>2</v>
      </c>
      <c r="Q102" s="1">
        <v>2</v>
      </c>
      <c r="R102" s="1">
        <v>3</v>
      </c>
      <c r="S102" s="1">
        <v>4</v>
      </c>
      <c r="T102" s="1">
        <v>4</v>
      </c>
      <c r="U102" s="1">
        <v>4</v>
      </c>
      <c r="V102" s="1">
        <v>2</v>
      </c>
      <c r="W102" s="1">
        <v>2</v>
      </c>
      <c r="X102" s="1">
        <v>3</v>
      </c>
      <c r="Y102" s="1">
        <v>4</v>
      </c>
      <c r="Z102" s="1">
        <v>4</v>
      </c>
      <c r="AA102" s="1">
        <v>4</v>
      </c>
      <c r="AB102" s="1">
        <v>1</v>
      </c>
      <c r="AC102" s="1">
        <v>2</v>
      </c>
      <c r="AD102" s="1">
        <v>3</v>
      </c>
      <c r="AE102" s="1">
        <v>4</v>
      </c>
      <c r="AF102" s="1">
        <v>1</v>
      </c>
      <c r="AG102" s="1">
        <v>3</v>
      </c>
      <c r="AH102" s="1">
        <v>3</v>
      </c>
      <c r="AI102" s="1">
        <v>2</v>
      </c>
      <c r="AJ102" s="1">
        <v>1</v>
      </c>
      <c r="AK102" s="1">
        <v>2</v>
      </c>
      <c r="AL102" s="1">
        <v>2</v>
      </c>
      <c r="AM102" s="1">
        <v>2</v>
      </c>
      <c r="AN102" s="1">
        <v>2</v>
      </c>
      <c r="AO102" s="1" t="s">
        <v>55</v>
      </c>
      <c r="AP102" s="1" t="s">
        <v>59</v>
      </c>
      <c r="AQ102" s="1" t="s">
        <v>55</v>
      </c>
      <c r="AR102" s="1" t="s">
        <v>54</v>
      </c>
      <c r="AS102" s="1" t="s">
        <v>59</v>
      </c>
      <c r="AT102" s="1" t="s">
        <v>59</v>
      </c>
      <c r="AU102" s="1" t="s">
        <v>59</v>
      </c>
      <c r="AV102" s="1" t="s">
        <v>59</v>
      </c>
      <c r="AW102" s="1" t="s">
        <v>55</v>
      </c>
      <c r="AX102" s="1" t="s">
        <v>54</v>
      </c>
      <c r="AY102" s="1" t="s">
        <v>59</v>
      </c>
      <c r="AZ102" s="1" t="s">
        <v>59</v>
      </c>
      <c r="BA102" s="1" t="s">
        <v>32</v>
      </c>
      <c r="BB102" s="1" t="s">
        <v>273</v>
      </c>
      <c r="BC102" s="1"/>
      <c r="BD102" s="7">
        <f t="shared" si="18"/>
        <v>3.1666666666666665</v>
      </c>
      <c r="BE102" s="7" t="str">
        <f t="shared" si="10"/>
        <v>Neutral</v>
      </c>
      <c r="BF102" s="2">
        <f t="shared" si="11"/>
        <v>3.1666666666666665</v>
      </c>
      <c r="BG102" s="2" t="str">
        <f t="shared" si="19"/>
        <v>Neutral</v>
      </c>
      <c r="BH102" s="2">
        <f t="shared" si="12"/>
        <v>2.8</v>
      </c>
      <c r="BI102" s="2" t="str">
        <f t="shared" si="13"/>
        <v>Neutral</v>
      </c>
      <c r="BJ102" s="2">
        <f t="shared" si="14"/>
        <v>2</v>
      </c>
      <c r="BK102" s="2" t="str">
        <f t="shared" si="17"/>
        <v>Dissatisfied</v>
      </c>
      <c r="BL102" s="2">
        <f t="shared" si="15"/>
        <v>2</v>
      </c>
      <c r="BM102" s="2" t="str">
        <f t="shared" si="16"/>
        <v>Dissatisfied</v>
      </c>
    </row>
    <row r="103" spans="1:65" ht="27" customHeight="1" x14ac:dyDescent="0.3">
      <c r="A103" s="1" t="s">
        <v>213</v>
      </c>
      <c r="B103" s="1" t="s">
        <v>272</v>
      </c>
      <c r="C103" s="1" t="s">
        <v>44</v>
      </c>
      <c r="D103" s="1">
        <v>60</v>
      </c>
      <c r="E103" s="1" t="s">
        <v>45</v>
      </c>
      <c r="F103" s="1" t="s">
        <v>46</v>
      </c>
      <c r="G103" s="1" t="s">
        <v>47</v>
      </c>
      <c r="H103" s="1" t="s">
        <v>48</v>
      </c>
      <c r="I103" s="1" t="s">
        <v>162</v>
      </c>
      <c r="J103" s="1" t="s">
        <v>111</v>
      </c>
      <c r="K103" s="1">
        <v>2</v>
      </c>
      <c r="L103" s="1" t="s">
        <v>65</v>
      </c>
      <c r="M103" s="1" t="s">
        <v>150</v>
      </c>
      <c r="N103" s="1" t="s">
        <v>151</v>
      </c>
      <c r="O103" s="1">
        <v>4</v>
      </c>
      <c r="P103" s="1">
        <v>3</v>
      </c>
      <c r="Q103" s="1">
        <v>2</v>
      </c>
      <c r="R103" s="1">
        <v>4</v>
      </c>
      <c r="S103" s="1">
        <v>4</v>
      </c>
      <c r="T103" s="1">
        <v>5</v>
      </c>
      <c r="U103" s="1">
        <v>4</v>
      </c>
      <c r="V103" s="1">
        <v>3</v>
      </c>
      <c r="W103" s="1">
        <v>2</v>
      </c>
      <c r="X103" s="1">
        <v>4</v>
      </c>
      <c r="Y103" s="1">
        <v>4</v>
      </c>
      <c r="Z103" s="1">
        <v>5</v>
      </c>
      <c r="AA103" s="1">
        <v>4</v>
      </c>
      <c r="AB103" s="1">
        <v>2</v>
      </c>
      <c r="AC103" s="1">
        <v>3</v>
      </c>
      <c r="AD103" s="1">
        <v>3</v>
      </c>
      <c r="AE103" s="1">
        <v>4</v>
      </c>
      <c r="AF103" s="1">
        <v>2</v>
      </c>
      <c r="AG103" s="1">
        <v>4</v>
      </c>
      <c r="AH103" s="1">
        <v>3</v>
      </c>
      <c r="AI103" s="1">
        <v>3</v>
      </c>
      <c r="AJ103" s="1">
        <v>2</v>
      </c>
      <c r="AK103" s="1">
        <v>4</v>
      </c>
      <c r="AL103" s="1">
        <v>4</v>
      </c>
      <c r="AM103" s="1">
        <v>4</v>
      </c>
      <c r="AN103" s="1">
        <v>4</v>
      </c>
      <c r="AO103" s="1" t="s">
        <v>55</v>
      </c>
      <c r="AP103" s="1" t="s">
        <v>55</v>
      </c>
      <c r="AQ103" s="1" t="s">
        <v>55</v>
      </c>
      <c r="AR103" s="1" t="s">
        <v>54</v>
      </c>
      <c r="AS103" s="1" t="s">
        <v>54</v>
      </c>
      <c r="AT103" s="1" t="s">
        <v>59</v>
      </c>
      <c r="AU103" s="1" t="s">
        <v>59</v>
      </c>
      <c r="AV103" s="1" t="s">
        <v>55</v>
      </c>
      <c r="AW103" s="1" t="s">
        <v>55</v>
      </c>
      <c r="AX103" s="1" t="s">
        <v>54</v>
      </c>
      <c r="AY103" s="1" t="s">
        <v>59</v>
      </c>
      <c r="AZ103" s="1" t="s">
        <v>59</v>
      </c>
      <c r="BA103" s="1" t="s">
        <v>32</v>
      </c>
      <c r="BB103" s="1" t="s">
        <v>274</v>
      </c>
      <c r="BC103" s="1"/>
      <c r="BD103" s="7">
        <f t="shared" si="18"/>
        <v>3.6666666666666665</v>
      </c>
      <c r="BE103" s="7" t="str">
        <f t="shared" si="10"/>
        <v>Satisfied</v>
      </c>
      <c r="BF103" s="2">
        <f t="shared" si="11"/>
        <v>3.6666666666666665</v>
      </c>
      <c r="BG103" s="2" t="str">
        <f t="shared" si="19"/>
        <v>Satisfied</v>
      </c>
      <c r="BH103" s="2">
        <f t="shared" si="12"/>
        <v>3.2</v>
      </c>
      <c r="BI103" s="2" t="str">
        <f t="shared" si="13"/>
        <v>Neutral</v>
      </c>
      <c r="BJ103" s="2">
        <f t="shared" si="14"/>
        <v>2.8</v>
      </c>
      <c r="BK103" s="2" t="str">
        <f t="shared" si="17"/>
        <v>Neutral</v>
      </c>
      <c r="BL103" s="2">
        <f t="shared" si="15"/>
        <v>4</v>
      </c>
      <c r="BM103" s="2" t="str">
        <f t="shared" si="16"/>
        <v>Satisfied</v>
      </c>
    </row>
    <row r="104" spans="1:65" ht="27" customHeight="1" x14ac:dyDescent="0.3">
      <c r="A104" s="1" t="s">
        <v>42</v>
      </c>
      <c r="B104" s="1" t="s">
        <v>305</v>
      </c>
      <c r="C104" s="1" t="s">
        <v>275</v>
      </c>
      <c r="D104" s="1">
        <v>27</v>
      </c>
      <c r="E104" s="1" t="s">
        <v>45</v>
      </c>
      <c r="F104" s="1" t="s">
        <v>46</v>
      </c>
      <c r="G104" s="1" t="s">
        <v>47</v>
      </c>
      <c r="H104" s="1" t="s">
        <v>97</v>
      </c>
      <c r="I104" s="1" t="s">
        <v>162</v>
      </c>
      <c r="J104" s="1" t="s">
        <v>111</v>
      </c>
      <c r="K104" s="1">
        <v>3</v>
      </c>
      <c r="L104" s="1" t="s">
        <v>87</v>
      </c>
      <c r="M104" s="1" t="s">
        <v>52</v>
      </c>
      <c r="N104" s="1" t="s">
        <v>69</v>
      </c>
      <c r="O104" s="1">
        <v>4</v>
      </c>
      <c r="P104" s="1">
        <v>2</v>
      </c>
      <c r="Q104" s="1">
        <v>1</v>
      </c>
      <c r="R104" s="1">
        <v>1</v>
      </c>
      <c r="S104" s="1">
        <v>1</v>
      </c>
      <c r="T104" s="1">
        <v>4</v>
      </c>
      <c r="U104" s="1">
        <v>5</v>
      </c>
      <c r="V104" s="1">
        <v>1</v>
      </c>
      <c r="W104" s="1">
        <v>1</v>
      </c>
      <c r="X104" s="1">
        <v>3</v>
      </c>
      <c r="Y104" s="1">
        <v>3</v>
      </c>
      <c r="Z104" s="1">
        <v>3</v>
      </c>
      <c r="AA104" s="1">
        <v>1</v>
      </c>
      <c r="AB104" s="1">
        <v>5</v>
      </c>
      <c r="AC104" s="1">
        <v>4</v>
      </c>
      <c r="AD104" s="1">
        <v>4</v>
      </c>
      <c r="AE104" s="1">
        <v>4</v>
      </c>
      <c r="AF104" s="1">
        <v>2</v>
      </c>
      <c r="AG104" s="1">
        <v>2</v>
      </c>
      <c r="AH104" s="1">
        <v>1</v>
      </c>
      <c r="AI104" s="1">
        <v>1</v>
      </c>
      <c r="AJ104" s="1">
        <v>3</v>
      </c>
      <c r="AK104" s="1">
        <v>2</v>
      </c>
      <c r="AL104" s="1">
        <v>4</v>
      </c>
      <c r="AM104" s="1">
        <v>3</v>
      </c>
      <c r="AN104" s="1">
        <v>3</v>
      </c>
      <c r="AO104" s="1" t="s">
        <v>55</v>
      </c>
      <c r="AP104" s="1" t="s">
        <v>55</v>
      </c>
      <c r="AQ104" s="1" t="s">
        <v>55</v>
      </c>
      <c r="AR104" s="1" t="s">
        <v>54</v>
      </c>
      <c r="AS104" s="1" t="s">
        <v>54</v>
      </c>
      <c r="AT104" s="1" t="s">
        <v>54</v>
      </c>
      <c r="AU104" s="1" t="s">
        <v>55</v>
      </c>
      <c r="AV104" s="1" t="s">
        <v>55</v>
      </c>
      <c r="AW104" s="1" t="s">
        <v>55</v>
      </c>
      <c r="AX104" s="1" t="s">
        <v>55</v>
      </c>
      <c r="AY104" s="1" t="s">
        <v>55</v>
      </c>
      <c r="AZ104" s="1" t="s">
        <v>55</v>
      </c>
      <c r="BA104" s="1" t="s">
        <v>276</v>
      </c>
      <c r="BB104" s="1" t="s">
        <v>277</v>
      </c>
      <c r="BC104" s="1"/>
      <c r="BD104" s="7">
        <f t="shared" si="18"/>
        <v>2.1666666666666665</v>
      </c>
      <c r="BE104" s="7" t="str">
        <f t="shared" si="10"/>
        <v>Dissatisfied</v>
      </c>
      <c r="BF104" s="2">
        <f t="shared" si="11"/>
        <v>2.6666666666666665</v>
      </c>
      <c r="BG104" s="2" t="str">
        <f t="shared" si="19"/>
        <v>Neutral</v>
      </c>
      <c r="BH104" s="2">
        <f t="shared" si="12"/>
        <v>3.6</v>
      </c>
      <c r="BI104" s="2" t="str">
        <f t="shared" si="13"/>
        <v>Satisfied</v>
      </c>
      <c r="BJ104" s="2">
        <f t="shared" si="14"/>
        <v>1.8</v>
      </c>
      <c r="BK104" s="2" t="str">
        <f t="shared" si="17"/>
        <v>Dissatisfied</v>
      </c>
      <c r="BL104" s="2">
        <f t="shared" si="15"/>
        <v>3</v>
      </c>
      <c r="BM104" s="2" t="str">
        <f t="shared" si="16"/>
        <v>Neutral</v>
      </c>
    </row>
    <row r="105" spans="1:65" ht="27" customHeight="1" x14ac:dyDescent="0.3">
      <c r="A105" s="1" t="s">
        <v>42</v>
      </c>
      <c r="B105" s="1" t="s">
        <v>305</v>
      </c>
      <c r="C105" s="1" t="s">
        <v>275</v>
      </c>
      <c r="D105" s="1">
        <v>23</v>
      </c>
      <c r="E105" s="1" t="s">
        <v>45</v>
      </c>
      <c r="F105" s="1" t="s">
        <v>46</v>
      </c>
      <c r="G105" s="1" t="s">
        <v>47</v>
      </c>
      <c r="H105" s="1" t="s">
        <v>97</v>
      </c>
      <c r="I105" s="1" t="s">
        <v>49</v>
      </c>
      <c r="J105" s="1" t="s">
        <v>64</v>
      </c>
      <c r="K105" s="1">
        <v>4</v>
      </c>
      <c r="L105" s="1" t="s">
        <v>83</v>
      </c>
      <c r="M105" s="1" t="s">
        <v>52</v>
      </c>
      <c r="N105" s="1" t="s">
        <v>69</v>
      </c>
      <c r="O105" s="1">
        <v>5</v>
      </c>
      <c r="P105" s="1">
        <v>5</v>
      </c>
      <c r="Q105" s="1">
        <v>5</v>
      </c>
      <c r="R105" s="1">
        <v>5</v>
      </c>
      <c r="S105" s="1">
        <v>5</v>
      </c>
      <c r="T105" s="1">
        <v>5</v>
      </c>
      <c r="U105" s="1">
        <v>5</v>
      </c>
      <c r="V105" s="1">
        <v>1</v>
      </c>
      <c r="W105" s="1">
        <v>5</v>
      </c>
      <c r="X105" s="1">
        <v>4</v>
      </c>
      <c r="Y105" s="1">
        <v>4</v>
      </c>
      <c r="Z105" s="1">
        <v>5</v>
      </c>
      <c r="AA105" s="1">
        <v>4</v>
      </c>
      <c r="AB105" s="1">
        <v>5</v>
      </c>
      <c r="AC105" s="1">
        <v>5</v>
      </c>
      <c r="AD105" s="1">
        <v>5</v>
      </c>
      <c r="AE105" s="1">
        <v>5</v>
      </c>
      <c r="AF105" s="1">
        <v>3</v>
      </c>
      <c r="AG105" s="1">
        <v>3</v>
      </c>
      <c r="AH105" s="1">
        <v>1</v>
      </c>
      <c r="AI105" s="1">
        <v>1</v>
      </c>
      <c r="AJ105" s="1">
        <v>1</v>
      </c>
      <c r="AK105" s="1">
        <v>4</v>
      </c>
      <c r="AL105" s="1">
        <v>3</v>
      </c>
      <c r="AM105" s="1">
        <v>4</v>
      </c>
      <c r="AN105" s="1">
        <v>3</v>
      </c>
      <c r="AO105" s="1" t="s">
        <v>55</v>
      </c>
      <c r="AP105" s="1" t="s">
        <v>54</v>
      </c>
      <c r="AQ105" s="1" t="s">
        <v>54</v>
      </c>
      <c r="AR105" s="1" t="s">
        <v>55</v>
      </c>
      <c r="AS105" s="1" t="s">
        <v>55</v>
      </c>
      <c r="AT105" s="1" t="s">
        <v>54</v>
      </c>
      <c r="AU105" s="1" t="s">
        <v>54</v>
      </c>
      <c r="AV105" s="1" t="s">
        <v>55</v>
      </c>
      <c r="AW105" s="1" t="s">
        <v>54</v>
      </c>
      <c r="AX105" s="1" t="s">
        <v>54</v>
      </c>
      <c r="AY105" s="1" t="s">
        <v>55</v>
      </c>
      <c r="AZ105" s="1" t="s">
        <v>54</v>
      </c>
      <c r="BA105" s="1"/>
      <c r="BB105" s="1"/>
      <c r="BC105" s="1"/>
      <c r="BD105" s="7">
        <f t="shared" si="18"/>
        <v>5</v>
      </c>
      <c r="BE105" s="7" t="str">
        <f t="shared" si="10"/>
        <v>Very Satisfied</v>
      </c>
      <c r="BF105" s="2">
        <f t="shared" si="11"/>
        <v>4</v>
      </c>
      <c r="BG105" s="2" t="str">
        <f t="shared" si="19"/>
        <v>Satisfied</v>
      </c>
      <c r="BH105" s="2">
        <f t="shared" si="12"/>
        <v>4.8</v>
      </c>
      <c r="BI105" s="2" t="str">
        <f t="shared" si="13"/>
        <v>Very Satisfied</v>
      </c>
      <c r="BJ105" s="2">
        <f t="shared" si="14"/>
        <v>1.8</v>
      </c>
      <c r="BK105" s="2" t="str">
        <f t="shared" si="17"/>
        <v>Dissatisfied</v>
      </c>
      <c r="BL105" s="2">
        <f t="shared" si="15"/>
        <v>3.5</v>
      </c>
      <c r="BM105" s="2" t="str">
        <f t="shared" si="16"/>
        <v>Satisfied</v>
      </c>
    </row>
    <row r="106" spans="1:65" ht="27" customHeight="1" x14ac:dyDescent="0.3">
      <c r="A106" s="1" t="s">
        <v>42</v>
      </c>
      <c r="B106" s="1" t="s">
        <v>305</v>
      </c>
      <c r="C106" s="1" t="s">
        <v>275</v>
      </c>
      <c r="D106" s="1">
        <v>23</v>
      </c>
      <c r="E106" s="1" t="s">
        <v>45</v>
      </c>
      <c r="F106" s="1" t="s">
        <v>46</v>
      </c>
      <c r="G106" s="1" t="s">
        <v>47</v>
      </c>
      <c r="H106" s="1" t="s">
        <v>97</v>
      </c>
      <c r="I106" s="1" t="s">
        <v>49</v>
      </c>
      <c r="J106" s="1" t="s">
        <v>111</v>
      </c>
      <c r="K106" s="1">
        <v>3</v>
      </c>
      <c r="L106" s="1" t="s">
        <v>87</v>
      </c>
      <c r="M106" s="1" t="s">
        <v>52</v>
      </c>
      <c r="N106" s="1" t="s">
        <v>69</v>
      </c>
      <c r="O106" s="1">
        <v>5</v>
      </c>
      <c r="P106" s="1">
        <v>2</v>
      </c>
      <c r="Q106" s="1">
        <v>3</v>
      </c>
      <c r="R106" s="1">
        <v>3</v>
      </c>
      <c r="S106" s="1">
        <v>3</v>
      </c>
      <c r="T106" s="1">
        <v>5</v>
      </c>
      <c r="U106" s="1">
        <v>4</v>
      </c>
      <c r="V106" s="1">
        <v>1</v>
      </c>
      <c r="W106" s="1">
        <v>3</v>
      </c>
      <c r="X106" s="1">
        <v>4</v>
      </c>
      <c r="Y106" s="1">
        <v>3</v>
      </c>
      <c r="Z106" s="1">
        <v>3</v>
      </c>
      <c r="AA106" s="1">
        <v>1</v>
      </c>
      <c r="AB106" s="1">
        <v>5</v>
      </c>
      <c r="AC106" s="1">
        <v>4</v>
      </c>
      <c r="AD106" s="1">
        <v>2</v>
      </c>
      <c r="AE106" s="1">
        <v>4</v>
      </c>
      <c r="AF106" s="1">
        <v>3</v>
      </c>
      <c r="AG106" s="1">
        <v>1</v>
      </c>
      <c r="AH106" s="1">
        <v>1</v>
      </c>
      <c r="AI106" s="1">
        <v>1</v>
      </c>
      <c r="AJ106" s="1">
        <v>2</v>
      </c>
      <c r="AK106" s="1">
        <v>3</v>
      </c>
      <c r="AL106" s="1">
        <v>3</v>
      </c>
      <c r="AM106" s="1">
        <v>3</v>
      </c>
      <c r="AN106" s="1">
        <v>3</v>
      </c>
      <c r="AO106" s="1" t="s">
        <v>55</v>
      </c>
      <c r="AP106" s="1" t="s">
        <v>55</v>
      </c>
      <c r="AQ106" s="1" t="s">
        <v>55</v>
      </c>
      <c r="AR106" s="1" t="s">
        <v>54</v>
      </c>
      <c r="AS106" s="1" t="s">
        <v>54</v>
      </c>
      <c r="AT106" s="1" t="s">
        <v>55</v>
      </c>
      <c r="AU106" s="1" t="s">
        <v>55</v>
      </c>
      <c r="AV106" s="1" t="s">
        <v>55</v>
      </c>
      <c r="AW106" s="1" t="s">
        <v>59</v>
      </c>
      <c r="AX106" s="1" t="s">
        <v>59</v>
      </c>
      <c r="AY106" s="1" t="s">
        <v>55</v>
      </c>
      <c r="AZ106" s="1" t="s">
        <v>55</v>
      </c>
      <c r="BA106" s="1" t="s">
        <v>279</v>
      </c>
      <c r="BB106" s="1" t="s">
        <v>280</v>
      </c>
      <c r="BC106" s="1"/>
      <c r="BD106" s="7">
        <f t="shared" si="18"/>
        <v>3.5</v>
      </c>
      <c r="BE106" s="7" t="str">
        <f t="shared" si="10"/>
        <v>Satisfied</v>
      </c>
      <c r="BF106" s="2">
        <f t="shared" si="11"/>
        <v>3</v>
      </c>
      <c r="BG106" s="2" t="str">
        <f t="shared" si="19"/>
        <v>Neutral</v>
      </c>
      <c r="BH106" s="2">
        <f t="shared" si="12"/>
        <v>3.2</v>
      </c>
      <c r="BI106" s="2" t="str">
        <f t="shared" si="13"/>
        <v>Neutral</v>
      </c>
      <c r="BJ106" s="2">
        <f t="shared" si="14"/>
        <v>1.6</v>
      </c>
      <c r="BK106" s="2" t="str">
        <f t="shared" si="17"/>
        <v>Very Dissatisfied</v>
      </c>
      <c r="BL106" s="2">
        <f t="shared" si="15"/>
        <v>3</v>
      </c>
      <c r="BM106" s="2" t="str">
        <f t="shared" si="16"/>
        <v>Neutral</v>
      </c>
    </row>
    <row r="107" spans="1:65" ht="27" customHeight="1" x14ac:dyDescent="0.3">
      <c r="A107" s="1" t="s">
        <v>42</v>
      </c>
      <c r="B107" s="1" t="s">
        <v>305</v>
      </c>
      <c r="C107" s="1" t="s">
        <v>275</v>
      </c>
      <c r="D107" s="1">
        <v>23</v>
      </c>
      <c r="E107" s="1" t="s">
        <v>45</v>
      </c>
      <c r="F107" s="1" t="s">
        <v>46</v>
      </c>
      <c r="G107" s="1" t="s">
        <v>47</v>
      </c>
      <c r="H107" s="1" t="s">
        <v>97</v>
      </c>
      <c r="I107" s="1" t="s">
        <v>49</v>
      </c>
      <c r="J107" s="1" t="s">
        <v>111</v>
      </c>
      <c r="K107" s="1">
        <v>2</v>
      </c>
      <c r="L107" s="1" t="s">
        <v>83</v>
      </c>
      <c r="M107" s="1" t="s">
        <v>150</v>
      </c>
      <c r="N107" s="1" t="s">
        <v>151</v>
      </c>
      <c r="O107" s="1">
        <v>4</v>
      </c>
      <c r="P107" s="1">
        <v>2</v>
      </c>
      <c r="Q107" s="1">
        <v>2</v>
      </c>
      <c r="R107" s="1">
        <v>1</v>
      </c>
      <c r="S107" s="1">
        <v>1</v>
      </c>
      <c r="T107" s="1">
        <v>4</v>
      </c>
      <c r="U107" s="1">
        <v>3</v>
      </c>
      <c r="V107" s="1">
        <v>4</v>
      </c>
      <c r="W107" s="1">
        <v>3</v>
      </c>
      <c r="X107" s="1">
        <v>3</v>
      </c>
      <c r="Y107" s="1">
        <v>3</v>
      </c>
      <c r="Z107" s="1">
        <v>3</v>
      </c>
      <c r="AA107" s="1">
        <v>2</v>
      </c>
      <c r="AB107" s="1">
        <v>3</v>
      </c>
      <c r="AC107" s="1">
        <v>1</v>
      </c>
      <c r="AD107" s="1">
        <v>2</v>
      </c>
      <c r="AE107" s="1">
        <v>4</v>
      </c>
      <c r="AF107" s="1">
        <v>2</v>
      </c>
      <c r="AG107" s="1">
        <v>2</v>
      </c>
      <c r="AH107" s="1">
        <v>1</v>
      </c>
      <c r="AI107" s="1">
        <v>1</v>
      </c>
      <c r="AJ107" s="1">
        <v>1</v>
      </c>
      <c r="AK107" s="1">
        <v>3</v>
      </c>
      <c r="AL107" s="1">
        <v>1</v>
      </c>
      <c r="AM107" s="1">
        <v>1</v>
      </c>
      <c r="AN107" s="1">
        <v>3</v>
      </c>
      <c r="AO107" s="1" t="s">
        <v>55</v>
      </c>
      <c r="AP107" s="1" t="s">
        <v>59</v>
      </c>
      <c r="AQ107" s="1" t="s">
        <v>59</v>
      </c>
      <c r="AR107" s="1" t="s">
        <v>55</v>
      </c>
      <c r="AS107" s="1" t="s">
        <v>55</v>
      </c>
      <c r="AT107" s="1" t="s">
        <v>54</v>
      </c>
      <c r="AU107" s="1" t="s">
        <v>59</v>
      </c>
      <c r="AV107" s="1" t="s">
        <v>55</v>
      </c>
      <c r="AW107" s="1" t="s">
        <v>55</v>
      </c>
      <c r="AX107" s="1" t="s">
        <v>55</v>
      </c>
      <c r="AY107" s="1" t="s">
        <v>59</v>
      </c>
      <c r="AZ107" s="1" t="s">
        <v>59</v>
      </c>
      <c r="BA107" s="1" t="s">
        <v>281</v>
      </c>
      <c r="BB107" s="1" t="s">
        <v>282</v>
      </c>
      <c r="BC107" s="1"/>
      <c r="BD107" s="7">
        <f t="shared" si="18"/>
        <v>2.3333333333333335</v>
      </c>
      <c r="BE107" s="7" t="str">
        <f t="shared" si="10"/>
        <v>Dissatisfied</v>
      </c>
      <c r="BF107" s="2">
        <f t="shared" si="11"/>
        <v>3.1666666666666665</v>
      </c>
      <c r="BG107" s="2" t="str">
        <f t="shared" si="19"/>
        <v>Neutral</v>
      </c>
      <c r="BH107" s="2">
        <f t="shared" si="12"/>
        <v>2.4</v>
      </c>
      <c r="BI107" s="2" t="str">
        <f t="shared" si="13"/>
        <v>Dissatisfied</v>
      </c>
      <c r="BJ107" s="2">
        <f t="shared" si="14"/>
        <v>1.4</v>
      </c>
      <c r="BK107" s="2" t="str">
        <f t="shared" si="17"/>
        <v>Very Dissatisfied</v>
      </c>
      <c r="BL107" s="2">
        <f t="shared" si="15"/>
        <v>2</v>
      </c>
      <c r="BM107" s="2" t="str">
        <f t="shared" si="16"/>
        <v>Dissatisfied</v>
      </c>
    </row>
    <row r="108" spans="1:65" ht="27" customHeight="1" x14ac:dyDescent="0.3">
      <c r="A108" s="1" t="s">
        <v>42</v>
      </c>
      <c r="B108" s="1" t="s">
        <v>305</v>
      </c>
      <c r="C108" s="1" t="s">
        <v>275</v>
      </c>
      <c r="D108" s="1">
        <v>23</v>
      </c>
      <c r="E108" s="1" t="s">
        <v>45</v>
      </c>
      <c r="F108" s="1" t="s">
        <v>46</v>
      </c>
      <c r="G108" s="1" t="s">
        <v>47</v>
      </c>
      <c r="H108" s="1" t="s">
        <v>97</v>
      </c>
      <c r="I108" s="1" t="s">
        <v>49</v>
      </c>
      <c r="J108" s="1" t="s">
        <v>111</v>
      </c>
      <c r="K108" s="1">
        <v>6</v>
      </c>
      <c r="L108" s="1" t="s">
        <v>51</v>
      </c>
      <c r="M108" s="1" t="s">
        <v>52</v>
      </c>
      <c r="N108" s="1" t="s">
        <v>75</v>
      </c>
      <c r="O108" s="1">
        <v>2</v>
      </c>
      <c r="P108" s="1">
        <v>3</v>
      </c>
      <c r="Q108" s="1">
        <v>2</v>
      </c>
      <c r="R108" s="1">
        <v>3</v>
      </c>
      <c r="S108" s="1">
        <v>4</v>
      </c>
      <c r="T108" s="1">
        <v>5</v>
      </c>
      <c r="U108" s="1">
        <v>3</v>
      </c>
      <c r="V108" s="1">
        <v>3</v>
      </c>
      <c r="W108" s="1">
        <v>4</v>
      </c>
      <c r="X108" s="1">
        <v>2</v>
      </c>
      <c r="Y108" s="1">
        <v>3</v>
      </c>
      <c r="Z108" s="1">
        <v>3</v>
      </c>
      <c r="AA108" s="1">
        <v>2</v>
      </c>
      <c r="AB108" s="1">
        <v>3</v>
      </c>
      <c r="AC108" s="1">
        <v>4</v>
      </c>
      <c r="AD108" s="1">
        <v>4</v>
      </c>
      <c r="AE108" s="1">
        <v>3</v>
      </c>
      <c r="AF108" s="1">
        <v>1</v>
      </c>
      <c r="AG108" s="1">
        <v>2</v>
      </c>
      <c r="AH108" s="1">
        <v>3</v>
      </c>
      <c r="AI108" s="1">
        <v>4</v>
      </c>
      <c r="AJ108" s="1">
        <v>2</v>
      </c>
      <c r="AK108" s="1">
        <v>2</v>
      </c>
      <c r="AL108" s="1">
        <v>1</v>
      </c>
      <c r="AM108" s="1">
        <v>1</v>
      </c>
      <c r="AN108" s="1">
        <v>1</v>
      </c>
      <c r="AO108" s="1" t="s">
        <v>59</v>
      </c>
      <c r="AP108" s="1" t="s">
        <v>55</v>
      </c>
      <c r="AQ108" s="1" t="s">
        <v>59</v>
      </c>
      <c r="AR108" s="1" t="s">
        <v>54</v>
      </c>
      <c r="AS108" s="1" t="s">
        <v>55</v>
      </c>
      <c r="AT108" s="1" t="s">
        <v>59</v>
      </c>
      <c r="AU108" s="1" t="s">
        <v>59</v>
      </c>
      <c r="AV108" s="1" t="s">
        <v>55</v>
      </c>
      <c r="AW108" s="1" t="s">
        <v>55</v>
      </c>
      <c r="AX108" s="1" t="s">
        <v>55</v>
      </c>
      <c r="AY108" s="1" t="s">
        <v>55</v>
      </c>
      <c r="AZ108" s="1" t="s">
        <v>55</v>
      </c>
      <c r="BA108" s="1" t="s">
        <v>283</v>
      </c>
      <c r="BB108" s="1"/>
      <c r="BC108" s="1" t="s">
        <v>52</v>
      </c>
      <c r="BD108" s="7">
        <f t="shared" si="18"/>
        <v>3.1666666666666665</v>
      </c>
      <c r="BE108" s="7" t="str">
        <f t="shared" si="10"/>
        <v>Neutral</v>
      </c>
      <c r="BF108" s="2">
        <f t="shared" si="11"/>
        <v>3</v>
      </c>
      <c r="BG108" s="2" t="str">
        <f t="shared" si="19"/>
        <v>Neutral</v>
      </c>
      <c r="BH108" s="2">
        <f t="shared" si="12"/>
        <v>3.2</v>
      </c>
      <c r="BI108" s="2" t="str">
        <f t="shared" si="13"/>
        <v>Neutral</v>
      </c>
      <c r="BJ108" s="2">
        <f t="shared" si="14"/>
        <v>2.4</v>
      </c>
      <c r="BK108" s="2" t="str">
        <f t="shared" si="17"/>
        <v>Dissatisfied</v>
      </c>
      <c r="BL108" s="2">
        <f t="shared" si="15"/>
        <v>1.25</v>
      </c>
      <c r="BM108" s="2" t="str">
        <f t="shared" si="16"/>
        <v>Very Dissatisfied</v>
      </c>
    </row>
    <row r="109" spans="1:65" ht="27" customHeight="1" x14ac:dyDescent="0.3">
      <c r="A109" s="1" t="s">
        <v>42</v>
      </c>
      <c r="B109" s="1" t="s">
        <v>305</v>
      </c>
      <c r="C109" s="1" t="s">
        <v>275</v>
      </c>
      <c r="D109" s="1">
        <v>21</v>
      </c>
      <c r="E109" s="1" t="s">
        <v>45</v>
      </c>
      <c r="F109" s="1" t="s">
        <v>46</v>
      </c>
      <c r="G109" s="1" t="s">
        <v>47</v>
      </c>
      <c r="H109" s="1" t="s">
        <v>48</v>
      </c>
      <c r="I109" s="1" t="s">
        <v>49</v>
      </c>
      <c r="J109" s="1" t="s">
        <v>50</v>
      </c>
      <c r="K109" s="1">
        <v>4</v>
      </c>
      <c r="L109" s="1" t="s">
        <v>87</v>
      </c>
      <c r="M109" s="1" t="s">
        <v>52</v>
      </c>
      <c r="N109" s="1" t="s">
        <v>131</v>
      </c>
      <c r="O109" s="1">
        <v>5</v>
      </c>
      <c r="P109" s="1">
        <v>3</v>
      </c>
      <c r="Q109" s="1">
        <v>3</v>
      </c>
      <c r="R109" s="1">
        <v>2</v>
      </c>
      <c r="S109" s="1">
        <v>1</v>
      </c>
      <c r="T109" s="1">
        <v>1</v>
      </c>
      <c r="U109" s="1">
        <v>1</v>
      </c>
      <c r="V109" s="1">
        <v>2</v>
      </c>
      <c r="W109" s="1">
        <v>3</v>
      </c>
      <c r="X109" s="1">
        <v>4</v>
      </c>
      <c r="Y109" s="1">
        <v>2</v>
      </c>
      <c r="Z109" s="1">
        <v>1</v>
      </c>
      <c r="AA109" s="1">
        <v>1</v>
      </c>
      <c r="AB109" s="1">
        <v>5</v>
      </c>
      <c r="AC109" s="1">
        <v>2</v>
      </c>
      <c r="AD109" s="1">
        <v>3</v>
      </c>
      <c r="AE109" s="1">
        <v>3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3</v>
      </c>
      <c r="AL109" s="1">
        <v>1</v>
      </c>
      <c r="AM109" s="1">
        <v>1</v>
      </c>
      <c r="AN109" s="1">
        <v>1</v>
      </c>
      <c r="AO109" s="1" t="s">
        <v>55</v>
      </c>
      <c r="AP109" s="1" t="s">
        <v>59</v>
      </c>
      <c r="AQ109" s="1" t="s">
        <v>54</v>
      </c>
      <c r="AR109" s="1" t="s">
        <v>55</v>
      </c>
      <c r="AS109" s="1" t="s">
        <v>54</v>
      </c>
      <c r="AT109" s="1" t="s">
        <v>54</v>
      </c>
      <c r="AU109" s="1" t="s">
        <v>55</v>
      </c>
      <c r="AV109" s="1" t="s">
        <v>55</v>
      </c>
      <c r="AW109" s="1" t="s">
        <v>55</v>
      </c>
      <c r="AX109" s="1" t="s">
        <v>55</v>
      </c>
      <c r="AY109" s="1" t="s">
        <v>55</v>
      </c>
      <c r="AZ109" s="1" t="s">
        <v>59</v>
      </c>
      <c r="BA109" s="1" t="s">
        <v>284</v>
      </c>
      <c r="BB109" s="1" t="s">
        <v>285</v>
      </c>
      <c r="BC109" s="1" t="s">
        <v>286</v>
      </c>
      <c r="BD109" s="7">
        <f t="shared" si="18"/>
        <v>2.5</v>
      </c>
      <c r="BE109" s="7" t="str">
        <f t="shared" si="10"/>
        <v>Dissatisfied</v>
      </c>
      <c r="BF109" s="2">
        <f t="shared" si="11"/>
        <v>2.1666666666666665</v>
      </c>
      <c r="BG109" s="2" t="str">
        <f t="shared" si="19"/>
        <v>Dissatisfied</v>
      </c>
      <c r="BH109" s="2">
        <f t="shared" si="12"/>
        <v>2.8</v>
      </c>
      <c r="BI109" s="2" t="str">
        <f t="shared" si="13"/>
        <v>Neutral</v>
      </c>
      <c r="BJ109" s="2">
        <f t="shared" si="14"/>
        <v>1</v>
      </c>
      <c r="BK109" s="2" t="str">
        <f t="shared" si="17"/>
        <v>Very Dissatisfied</v>
      </c>
      <c r="BL109" s="2">
        <f t="shared" si="15"/>
        <v>1.5</v>
      </c>
      <c r="BM109" s="2" t="str">
        <f t="shared" si="16"/>
        <v>Very Dissatisfied</v>
      </c>
    </row>
    <row r="110" spans="1:65" ht="27" customHeight="1" x14ac:dyDescent="0.3">
      <c r="A110" s="1" t="s">
        <v>42</v>
      </c>
      <c r="B110" s="1" t="s">
        <v>308</v>
      </c>
      <c r="C110" s="1" t="s">
        <v>275</v>
      </c>
      <c r="D110" s="1">
        <v>19</v>
      </c>
      <c r="E110" s="1" t="s">
        <v>45</v>
      </c>
      <c r="F110" s="1" t="s">
        <v>46</v>
      </c>
      <c r="G110" s="1" t="s">
        <v>74</v>
      </c>
      <c r="H110" s="1" t="s">
        <v>97</v>
      </c>
      <c r="I110" s="1" t="s">
        <v>49</v>
      </c>
      <c r="J110" s="1" t="s">
        <v>50</v>
      </c>
      <c r="K110" s="1">
        <v>3</v>
      </c>
      <c r="L110" s="1" t="s">
        <v>65</v>
      </c>
      <c r="M110" s="1" t="s">
        <v>150</v>
      </c>
      <c r="N110" s="1" t="s">
        <v>151</v>
      </c>
      <c r="O110" s="1">
        <v>3</v>
      </c>
      <c r="P110" s="1">
        <v>2</v>
      </c>
      <c r="Q110" s="1">
        <v>2</v>
      </c>
      <c r="R110" s="1">
        <v>1</v>
      </c>
      <c r="S110" s="1">
        <v>1</v>
      </c>
      <c r="T110" s="1">
        <v>4</v>
      </c>
      <c r="U110" s="1">
        <v>2</v>
      </c>
      <c r="V110" s="1">
        <v>3</v>
      </c>
      <c r="W110" s="1">
        <v>3</v>
      </c>
      <c r="X110" s="1">
        <v>3</v>
      </c>
      <c r="Y110" s="1">
        <v>3</v>
      </c>
      <c r="Z110" s="1">
        <v>2</v>
      </c>
      <c r="AA110" s="1">
        <v>1</v>
      </c>
      <c r="AB110" s="1">
        <v>3</v>
      </c>
      <c r="AC110" s="1">
        <v>1</v>
      </c>
      <c r="AD110" s="1">
        <v>1</v>
      </c>
      <c r="AE110" s="1">
        <v>4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3</v>
      </c>
      <c r="AL110" s="1">
        <v>1</v>
      </c>
      <c r="AM110" s="1">
        <v>3</v>
      </c>
      <c r="AN110" s="1">
        <v>3</v>
      </c>
      <c r="AO110" s="1" t="s">
        <v>55</v>
      </c>
      <c r="AP110" s="1" t="s">
        <v>55</v>
      </c>
      <c r="AQ110" s="1" t="s">
        <v>59</v>
      </c>
      <c r="AR110" s="1" t="s">
        <v>55</v>
      </c>
      <c r="AS110" s="1" t="s">
        <v>59</v>
      </c>
      <c r="AT110" s="1" t="s">
        <v>59</v>
      </c>
      <c r="AU110" s="1" t="s">
        <v>59</v>
      </c>
      <c r="AV110" s="1" t="s">
        <v>59</v>
      </c>
      <c r="AW110" s="1" t="s">
        <v>59</v>
      </c>
      <c r="AX110" s="1" t="s">
        <v>55</v>
      </c>
      <c r="AY110" s="1" t="s">
        <v>55</v>
      </c>
      <c r="AZ110" s="1" t="s">
        <v>59</v>
      </c>
      <c r="BA110" s="1"/>
      <c r="BB110" s="1"/>
      <c r="BC110" s="1"/>
      <c r="BD110" s="7">
        <f t="shared" si="18"/>
        <v>2.1666666666666665</v>
      </c>
      <c r="BE110" s="7" t="str">
        <f t="shared" si="10"/>
        <v>Dissatisfied</v>
      </c>
      <c r="BF110" s="2">
        <f t="shared" si="11"/>
        <v>2.6666666666666665</v>
      </c>
      <c r="BG110" s="2" t="str">
        <f t="shared" si="19"/>
        <v>Neutral</v>
      </c>
      <c r="BH110" s="2">
        <f t="shared" si="12"/>
        <v>2</v>
      </c>
      <c r="BI110" s="2" t="str">
        <f t="shared" si="13"/>
        <v>Dissatisfied</v>
      </c>
      <c r="BJ110" s="2">
        <f t="shared" si="14"/>
        <v>1</v>
      </c>
      <c r="BK110" s="2" t="str">
        <f t="shared" si="17"/>
        <v>Very Dissatisfied</v>
      </c>
      <c r="BL110" s="2">
        <f t="shared" si="15"/>
        <v>2.5</v>
      </c>
      <c r="BM110" s="2" t="str">
        <f t="shared" si="16"/>
        <v>Dissatisfied</v>
      </c>
    </row>
    <row r="111" spans="1:65" ht="27" customHeight="1" x14ac:dyDescent="0.3">
      <c r="A111" s="1" t="s">
        <v>42</v>
      </c>
      <c r="B111" s="1" t="s">
        <v>308</v>
      </c>
      <c r="C111" s="1" t="s">
        <v>275</v>
      </c>
      <c r="D111" s="1">
        <v>27</v>
      </c>
      <c r="E111" s="1" t="s">
        <v>57</v>
      </c>
      <c r="F111" s="1" t="s">
        <v>73</v>
      </c>
      <c r="G111" s="1" t="s">
        <v>47</v>
      </c>
      <c r="H111" s="1" t="s">
        <v>97</v>
      </c>
      <c r="I111" s="1" t="s">
        <v>287</v>
      </c>
      <c r="J111" s="1" t="s">
        <v>64</v>
      </c>
      <c r="K111" s="1">
        <v>3</v>
      </c>
      <c r="L111" s="1" t="s">
        <v>87</v>
      </c>
      <c r="M111" s="1" t="s">
        <v>150</v>
      </c>
      <c r="N111" s="1" t="s">
        <v>151</v>
      </c>
      <c r="O111" s="1">
        <v>4</v>
      </c>
      <c r="P111" s="1">
        <v>1</v>
      </c>
      <c r="Q111" s="1">
        <v>1</v>
      </c>
      <c r="R111" s="1">
        <v>1</v>
      </c>
      <c r="S111" s="1">
        <v>3</v>
      </c>
      <c r="T111" s="1">
        <v>4</v>
      </c>
      <c r="U111" s="1">
        <v>3</v>
      </c>
      <c r="V111" s="1">
        <v>1</v>
      </c>
      <c r="W111" s="1">
        <v>2</v>
      </c>
      <c r="X111" s="1">
        <v>2</v>
      </c>
      <c r="Y111" s="1">
        <v>3</v>
      </c>
      <c r="Z111" s="1">
        <v>1</v>
      </c>
      <c r="AA111" s="1">
        <v>1</v>
      </c>
      <c r="AB111" s="1">
        <v>2</v>
      </c>
      <c r="AC111" s="1">
        <v>1</v>
      </c>
      <c r="AD111" s="1">
        <v>2</v>
      </c>
      <c r="AE111" s="1">
        <v>4</v>
      </c>
      <c r="AF111" s="1">
        <v>1</v>
      </c>
      <c r="AG111" s="1">
        <v>2</v>
      </c>
      <c r="AH111" s="1">
        <v>1</v>
      </c>
      <c r="AI111" s="1">
        <v>2</v>
      </c>
      <c r="AJ111" s="1">
        <v>1</v>
      </c>
      <c r="AK111" s="1">
        <v>2</v>
      </c>
      <c r="AL111" s="1">
        <v>2</v>
      </c>
      <c r="AM111" s="1">
        <v>2</v>
      </c>
      <c r="AN111" s="1">
        <v>1</v>
      </c>
      <c r="AO111" s="1" t="s">
        <v>55</v>
      </c>
      <c r="AP111" s="1" t="s">
        <v>55</v>
      </c>
      <c r="AQ111" s="1" t="s">
        <v>59</v>
      </c>
      <c r="AR111" s="1" t="s">
        <v>54</v>
      </c>
      <c r="AS111" s="1" t="s">
        <v>54</v>
      </c>
      <c r="AT111" s="1" t="s">
        <v>59</v>
      </c>
      <c r="AU111" s="1" t="s">
        <v>59</v>
      </c>
      <c r="AV111" s="1" t="s">
        <v>55</v>
      </c>
      <c r="AW111" s="1" t="s">
        <v>59</v>
      </c>
      <c r="AX111" s="1" t="s">
        <v>54</v>
      </c>
      <c r="AY111" s="1" t="s">
        <v>59</v>
      </c>
      <c r="AZ111" s="1" t="s">
        <v>55</v>
      </c>
      <c r="BA111" s="1" t="s">
        <v>288</v>
      </c>
      <c r="BB111" s="1" t="s">
        <v>289</v>
      </c>
      <c r="BC111" s="1" t="s">
        <v>290</v>
      </c>
      <c r="BD111" s="7">
        <f t="shared" si="18"/>
        <v>2.3333333333333335</v>
      </c>
      <c r="BE111" s="7" t="str">
        <f t="shared" si="10"/>
        <v>Dissatisfied</v>
      </c>
      <c r="BF111" s="2">
        <f t="shared" si="11"/>
        <v>2</v>
      </c>
      <c r="BG111" s="2" t="str">
        <f t="shared" si="19"/>
        <v>Dissatisfied</v>
      </c>
      <c r="BH111" s="2">
        <f t="shared" si="12"/>
        <v>2</v>
      </c>
      <c r="BI111" s="2" t="str">
        <f t="shared" si="13"/>
        <v>Dissatisfied</v>
      </c>
      <c r="BJ111" s="2">
        <f t="shared" si="14"/>
        <v>1.4</v>
      </c>
      <c r="BK111" s="2" t="str">
        <f t="shared" si="17"/>
        <v>Very Dissatisfied</v>
      </c>
      <c r="BL111" s="2">
        <f t="shared" si="15"/>
        <v>1.75</v>
      </c>
      <c r="BM111" s="2" t="str">
        <f t="shared" si="16"/>
        <v>Very Dissatisfied</v>
      </c>
    </row>
    <row r="112" spans="1:65" ht="27" customHeight="1" x14ac:dyDescent="0.3">
      <c r="A112" s="1" t="s">
        <v>42</v>
      </c>
      <c r="B112" s="1" t="s">
        <v>308</v>
      </c>
      <c r="C112" s="1" t="s">
        <v>275</v>
      </c>
      <c r="D112" s="1">
        <v>23</v>
      </c>
      <c r="E112" s="1" t="s">
        <v>57</v>
      </c>
      <c r="F112" s="1" t="s">
        <v>46</v>
      </c>
      <c r="G112" s="1" t="s">
        <v>86</v>
      </c>
      <c r="H112" s="1" t="s">
        <v>48</v>
      </c>
      <c r="I112" s="1" t="s">
        <v>49</v>
      </c>
      <c r="J112" s="1" t="s">
        <v>64</v>
      </c>
      <c r="K112" s="1">
        <v>3</v>
      </c>
      <c r="L112" s="1" t="s">
        <v>83</v>
      </c>
      <c r="M112" s="1" t="s">
        <v>52</v>
      </c>
      <c r="N112" s="1" t="s">
        <v>79</v>
      </c>
      <c r="O112" s="1">
        <v>4</v>
      </c>
      <c r="P112" s="1">
        <v>2</v>
      </c>
      <c r="Q112" s="1">
        <v>1</v>
      </c>
      <c r="R112" s="1">
        <v>3</v>
      </c>
      <c r="S112" s="1">
        <v>3</v>
      </c>
      <c r="T112" s="1">
        <v>4</v>
      </c>
      <c r="U112" s="1">
        <v>2</v>
      </c>
      <c r="V112" s="1">
        <v>2</v>
      </c>
      <c r="W112" s="1">
        <v>3</v>
      </c>
      <c r="X112" s="1">
        <v>3</v>
      </c>
      <c r="Y112" s="1">
        <v>3</v>
      </c>
      <c r="Z112" s="1">
        <v>3</v>
      </c>
      <c r="AA112" s="1">
        <v>3</v>
      </c>
      <c r="AB112" s="1">
        <v>2</v>
      </c>
      <c r="AC112" s="1">
        <v>2</v>
      </c>
      <c r="AD112" s="1">
        <v>3</v>
      </c>
      <c r="AE112" s="1">
        <v>3</v>
      </c>
      <c r="AF112" s="1">
        <v>2</v>
      </c>
      <c r="AG112" s="1">
        <v>2</v>
      </c>
      <c r="AH112" s="1">
        <v>2</v>
      </c>
      <c r="AI112" s="1">
        <v>1</v>
      </c>
      <c r="AJ112" s="1">
        <v>2</v>
      </c>
      <c r="AK112" s="1">
        <v>2</v>
      </c>
      <c r="AL112" s="1">
        <v>2</v>
      </c>
      <c r="AM112" s="1">
        <v>2</v>
      </c>
      <c r="AN112" s="1">
        <v>2</v>
      </c>
      <c r="AO112" s="1" t="s">
        <v>55</v>
      </c>
      <c r="AP112" s="1" t="s">
        <v>55</v>
      </c>
      <c r="AQ112" s="1" t="s">
        <v>55</v>
      </c>
      <c r="AR112" s="1" t="s">
        <v>55</v>
      </c>
      <c r="AS112" s="1" t="s">
        <v>55</v>
      </c>
      <c r="AT112" s="1" t="s">
        <v>55</v>
      </c>
      <c r="AU112" s="1" t="s">
        <v>55</v>
      </c>
      <c r="AV112" s="1" t="s">
        <v>55</v>
      </c>
      <c r="AW112" s="1" t="s">
        <v>55</v>
      </c>
      <c r="AX112" s="1" t="s">
        <v>55</v>
      </c>
      <c r="AY112" s="1" t="s">
        <v>55</v>
      </c>
      <c r="AZ112" s="1" t="s">
        <v>55</v>
      </c>
      <c r="BA112" s="1" t="s">
        <v>291</v>
      </c>
      <c r="BB112" s="1" t="s">
        <v>292</v>
      </c>
      <c r="BC112" s="1" t="s">
        <v>52</v>
      </c>
      <c r="BD112" s="7">
        <f t="shared" si="18"/>
        <v>2.8333333333333335</v>
      </c>
      <c r="BE112" s="7" t="str">
        <f t="shared" si="10"/>
        <v>Neutral</v>
      </c>
      <c r="BF112" s="2">
        <f t="shared" si="11"/>
        <v>2.6666666666666665</v>
      </c>
      <c r="BG112" s="2" t="str">
        <f t="shared" si="19"/>
        <v>Neutral</v>
      </c>
      <c r="BH112" s="2">
        <f t="shared" si="12"/>
        <v>2.6</v>
      </c>
      <c r="BI112" s="2" t="str">
        <f t="shared" si="13"/>
        <v>Neutral</v>
      </c>
      <c r="BJ112" s="2">
        <f t="shared" si="14"/>
        <v>1.8</v>
      </c>
      <c r="BK112" s="2" t="str">
        <f t="shared" si="17"/>
        <v>Dissatisfied</v>
      </c>
      <c r="BL112" s="2">
        <f t="shared" si="15"/>
        <v>2</v>
      </c>
      <c r="BM112" s="2" t="str">
        <f t="shared" si="16"/>
        <v>Dissatisfied</v>
      </c>
    </row>
    <row r="113" spans="1:65" ht="27" customHeight="1" x14ac:dyDescent="0.3">
      <c r="A113" s="1" t="s">
        <v>42</v>
      </c>
      <c r="B113" s="1" t="s">
        <v>278</v>
      </c>
      <c r="C113" s="1" t="s">
        <v>275</v>
      </c>
      <c r="D113" s="1">
        <v>26</v>
      </c>
      <c r="E113" s="1" t="s">
        <v>45</v>
      </c>
      <c r="F113" s="1" t="s">
        <v>46</v>
      </c>
      <c r="G113" s="1" t="s">
        <v>47</v>
      </c>
      <c r="H113" s="1" t="s">
        <v>97</v>
      </c>
      <c r="I113" s="1" t="s">
        <v>287</v>
      </c>
      <c r="J113" s="1" t="s">
        <v>50</v>
      </c>
      <c r="K113" s="1">
        <v>3</v>
      </c>
      <c r="L113" s="1" t="s">
        <v>65</v>
      </c>
      <c r="M113" s="1" t="s">
        <v>150</v>
      </c>
      <c r="N113" s="1" t="s">
        <v>151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1</v>
      </c>
      <c r="V113" s="1">
        <v>1</v>
      </c>
      <c r="W113" s="1">
        <v>1</v>
      </c>
      <c r="X113" s="1">
        <v>1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  <c r="AM113" s="1">
        <v>2</v>
      </c>
      <c r="AN113" s="1">
        <v>2</v>
      </c>
      <c r="AO113" s="1" t="s">
        <v>59</v>
      </c>
      <c r="AP113" s="1" t="s">
        <v>59</v>
      </c>
      <c r="AQ113" s="1" t="s">
        <v>59</v>
      </c>
      <c r="AR113" s="1" t="s">
        <v>54</v>
      </c>
      <c r="AS113" s="1" t="s">
        <v>59</v>
      </c>
      <c r="AT113" s="1" t="s">
        <v>59</v>
      </c>
      <c r="AU113" s="1" t="s">
        <v>59</v>
      </c>
      <c r="AV113" s="1" t="s">
        <v>59</v>
      </c>
      <c r="AW113" s="1" t="s">
        <v>59</v>
      </c>
      <c r="AX113" s="1" t="s">
        <v>59</v>
      </c>
      <c r="AY113" s="1" t="s">
        <v>59</v>
      </c>
      <c r="AZ113" s="1" t="s">
        <v>59</v>
      </c>
      <c r="BA113" s="1" t="s">
        <v>293</v>
      </c>
      <c r="BB113" s="1" t="s">
        <v>294</v>
      </c>
      <c r="BC113" s="1" t="s">
        <v>295</v>
      </c>
      <c r="BD113" s="7">
        <f t="shared" si="18"/>
        <v>2</v>
      </c>
      <c r="BE113" s="7" t="str">
        <f t="shared" si="10"/>
        <v>Dissatisfied</v>
      </c>
      <c r="BF113" s="2">
        <f t="shared" si="11"/>
        <v>1.3333333333333333</v>
      </c>
      <c r="BG113" s="2" t="str">
        <f t="shared" si="19"/>
        <v>Very Dissatisfied</v>
      </c>
      <c r="BH113" s="2">
        <f t="shared" si="12"/>
        <v>2</v>
      </c>
      <c r="BI113" s="2" t="str">
        <f t="shared" si="13"/>
        <v>Dissatisfied</v>
      </c>
      <c r="BJ113" s="2">
        <f t="shared" si="14"/>
        <v>2</v>
      </c>
      <c r="BK113" s="2" t="str">
        <f t="shared" si="17"/>
        <v>Dissatisfied</v>
      </c>
      <c r="BL113" s="2">
        <f t="shared" si="15"/>
        <v>2</v>
      </c>
      <c r="BM113" s="2" t="str">
        <f t="shared" si="16"/>
        <v>Dissatisfied</v>
      </c>
    </row>
    <row r="114" spans="1:65" ht="27" customHeight="1" x14ac:dyDescent="0.3">
      <c r="A114" s="1" t="s">
        <v>42</v>
      </c>
      <c r="B114" s="1" t="s">
        <v>278</v>
      </c>
      <c r="C114" s="1" t="s">
        <v>275</v>
      </c>
      <c r="D114" s="1">
        <v>27</v>
      </c>
      <c r="E114" s="1" t="s">
        <v>57</v>
      </c>
      <c r="F114" s="1" t="s">
        <v>46</v>
      </c>
      <c r="G114" s="1" t="s">
        <v>47</v>
      </c>
      <c r="H114" s="1" t="s">
        <v>106</v>
      </c>
      <c r="I114" s="1" t="s">
        <v>49</v>
      </c>
      <c r="J114" s="1" t="s">
        <v>111</v>
      </c>
      <c r="K114" s="1">
        <v>4</v>
      </c>
      <c r="L114" s="1" t="s">
        <v>65</v>
      </c>
      <c r="M114" s="1" t="s">
        <v>52</v>
      </c>
      <c r="N114" s="1" t="s">
        <v>296</v>
      </c>
      <c r="O114" s="1">
        <v>1</v>
      </c>
      <c r="P114" s="1">
        <v>2</v>
      </c>
      <c r="Q114" s="1">
        <v>1</v>
      </c>
      <c r="R114" s="1">
        <v>1</v>
      </c>
      <c r="S114" s="1">
        <v>1</v>
      </c>
      <c r="T114" s="1">
        <v>5</v>
      </c>
      <c r="U114" s="1">
        <v>3</v>
      </c>
      <c r="V114" s="1">
        <v>2</v>
      </c>
      <c r="W114" s="1">
        <v>1</v>
      </c>
      <c r="X114" s="1">
        <v>4</v>
      </c>
      <c r="Y114" s="1">
        <v>3</v>
      </c>
      <c r="Z114" s="1">
        <v>4</v>
      </c>
      <c r="AA114" s="1">
        <v>1</v>
      </c>
      <c r="AB114" s="1">
        <v>2</v>
      </c>
      <c r="AC114" s="1">
        <v>2</v>
      </c>
      <c r="AD114" s="1">
        <v>4</v>
      </c>
      <c r="AE114" s="1">
        <v>4</v>
      </c>
      <c r="AF114" s="1">
        <v>2</v>
      </c>
      <c r="AG114" s="1">
        <v>2</v>
      </c>
      <c r="AH114" s="1">
        <v>1</v>
      </c>
      <c r="AI114" s="1">
        <v>1</v>
      </c>
      <c r="AJ114" s="1">
        <v>3</v>
      </c>
      <c r="AK114" s="1">
        <v>1</v>
      </c>
      <c r="AL114" s="1">
        <v>1</v>
      </c>
      <c r="AM114" s="1">
        <v>2</v>
      </c>
      <c r="AN114" s="1">
        <v>1</v>
      </c>
      <c r="AO114" s="1" t="s">
        <v>54</v>
      </c>
      <c r="AP114" s="1" t="s">
        <v>54</v>
      </c>
      <c r="AQ114" s="1" t="s">
        <v>54</v>
      </c>
      <c r="AR114" s="1" t="s">
        <v>54</v>
      </c>
      <c r="AS114" s="1" t="s">
        <v>59</v>
      </c>
      <c r="AT114" s="1" t="s">
        <v>59</v>
      </c>
      <c r="AU114" s="1" t="s">
        <v>59</v>
      </c>
      <c r="AV114" s="1" t="s">
        <v>55</v>
      </c>
      <c r="AW114" s="1" t="s">
        <v>55</v>
      </c>
      <c r="AX114" s="1" t="s">
        <v>54</v>
      </c>
      <c r="AY114" s="1" t="s">
        <v>55</v>
      </c>
      <c r="AZ114" s="1" t="s">
        <v>59</v>
      </c>
      <c r="BA114" s="1"/>
      <c r="BB114" s="1"/>
      <c r="BC114" s="1"/>
      <c r="BD114" s="7">
        <f t="shared" si="18"/>
        <v>1.8333333333333333</v>
      </c>
      <c r="BE114" s="7" t="str">
        <f t="shared" si="10"/>
        <v>Dissatisfied</v>
      </c>
      <c r="BF114" s="2">
        <f t="shared" si="11"/>
        <v>2.8333333333333335</v>
      </c>
      <c r="BG114" s="2" t="str">
        <f t="shared" si="19"/>
        <v>Neutral</v>
      </c>
      <c r="BH114" s="2">
        <f t="shared" si="12"/>
        <v>2.6</v>
      </c>
      <c r="BI114" s="2" t="str">
        <f t="shared" si="13"/>
        <v>Neutral</v>
      </c>
      <c r="BJ114" s="2">
        <f t="shared" si="14"/>
        <v>1.8</v>
      </c>
      <c r="BK114" s="2" t="str">
        <f t="shared" si="17"/>
        <v>Dissatisfied</v>
      </c>
      <c r="BL114" s="2">
        <f t="shared" si="15"/>
        <v>1.25</v>
      </c>
      <c r="BM114" s="2" t="str">
        <f t="shared" si="16"/>
        <v>Very Dissatisfied</v>
      </c>
    </row>
    <row r="115" spans="1:65" ht="27" customHeight="1" x14ac:dyDescent="0.3">
      <c r="A115" s="1" t="s">
        <v>213</v>
      </c>
      <c r="B115" s="1" t="s">
        <v>278</v>
      </c>
      <c r="C115" s="1" t="s">
        <v>275</v>
      </c>
      <c r="D115" s="1">
        <v>73</v>
      </c>
      <c r="E115" s="1" t="s">
        <v>57</v>
      </c>
      <c r="F115" s="1" t="s">
        <v>46</v>
      </c>
      <c r="G115" s="1" t="s">
        <v>47</v>
      </c>
      <c r="H115" s="1" t="s">
        <v>48</v>
      </c>
      <c r="I115" s="1" t="s">
        <v>215</v>
      </c>
      <c r="J115" s="1" t="s">
        <v>50</v>
      </c>
      <c r="K115" s="1">
        <v>3</v>
      </c>
      <c r="L115" s="1" t="s">
        <v>65</v>
      </c>
      <c r="M115" s="1" t="s">
        <v>150</v>
      </c>
      <c r="N115" s="1" t="s">
        <v>151</v>
      </c>
      <c r="O115" s="1">
        <v>3</v>
      </c>
      <c r="P115" s="1">
        <v>4</v>
      </c>
      <c r="Q115" s="1">
        <v>2</v>
      </c>
      <c r="R115" s="1">
        <v>3</v>
      </c>
      <c r="S115" s="1">
        <v>3</v>
      </c>
      <c r="T115" s="1">
        <v>5</v>
      </c>
      <c r="U115" s="1">
        <v>4</v>
      </c>
      <c r="V115" s="1">
        <v>2</v>
      </c>
      <c r="W115" s="1">
        <v>2</v>
      </c>
      <c r="X115" s="1">
        <v>4</v>
      </c>
      <c r="Y115" s="1">
        <v>2</v>
      </c>
      <c r="Z115" s="1">
        <v>3</v>
      </c>
      <c r="AA115" s="1">
        <v>2</v>
      </c>
      <c r="AB115" s="1">
        <v>4</v>
      </c>
      <c r="AC115" s="1">
        <v>3</v>
      </c>
      <c r="AD115" s="1">
        <v>3</v>
      </c>
      <c r="AE115" s="1">
        <v>4</v>
      </c>
      <c r="AF115" s="1">
        <v>3</v>
      </c>
      <c r="AG115" s="1">
        <v>2</v>
      </c>
      <c r="AH115" s="1">
        <v>4</v>
      </c>
      <c r="AI115" s="1">
        <v>2</v>
      </c>
      <c r="AJ115" s="1">
        <v>3</v>
      </c>
      <c r="AK115" s="1">
        <v>2</v>
      </c>
      <c r="AL115" s="1">
        <v>4</v>
      </c>
      <c r="AM115" s="1">
        <v>4</v>
      </c>
      <c r="AN115" s="1">
        <v>2</v>
      </c>
      <c r="AO115" s="1" t="s">
        <v>55</v>
      </c>
      <c r="AP115" s="1" t="s">
        <v>55</v>
      </c>
      <c r="AQ115" s="1" t="s">
        <v>54</v>
      </c>
      <c r="AR115" s="1" t="s">
        <v>55</v>
      </c>
      <c r="AS115" s="1" t="s">
        <v>55</v>
      </c>
      <c r="AT115" s="1" t="s">
        <v>59</v>
      </c>
      <c r="AU115" s="1" t="s">
        <v>59</v>
      </c>
      <c r="AV115" s="1" t="s">
        <v>55</v>
      </c>
      <c r="AW115" s="1" t="s">
        <v>55</v>
      </c>
      <c r="AX115" s="1" t="s">
        <v>54</v>
      </c>
      <c r="AY115" s="1" t="s">
        <v>55</v>
      </c>
      <c r="AZ115" s="1" t="s">
        <v>55</v>
      </c>
      <c r="BA115" s="1"/>
      <c r="BB115" s="1"/>
      <c r="BC115" s="1"/>
      <c r="BD115" s="7">
        <f t="shared" si="18"/>
        <v>3.3333333333333335</v>
      </c>
      <c r="BE115" s="7" t="str">
        <f t="shared" si="10"/>
        <v>Neutral</v>
      </c>
      <c r="BF115" s="2">
        <f t="shared" si="11"/>
        <v>2.8333333333333335</v>
      </c>
      <c r="BG115" s="2" t="str">
        <f t="shared" si="19"/>
        <v>Neutral</v>
      </c>
      <c r="BH115" s="2">
        <f t="shared" si="12"/>
        <v>3.2</v>
      </c>
      <c r="BI115" s="2" t="str">
        <f t="shared" si="13"/>
        <v>Neutral</v>
      </c>
      <c r="BJ115" s="2">
        <f t="shared" si="14"/>
        <v>2.8</v>
      </c>
      <c r="BK115" s="2" t="str">
        <f t="shared" si="17"/>
        <v>Neutral</v>
      </c>
      <c r="BL115" s="2">
        <f t="shared" si="15"/>
        <v>3</v>
      </c>
      <c r="BM115" s="2" t="str">
        <f t="shared" si="16"/>
        <v>Neutral</v>
      </c>
    </row>
    <row r="116" spans="1:65" ht="27" customHeight="1" x14ac:dyDescent="0.3">
      <c r="A116" s="1" t="s">
        <v>213</v>
      </c>
      <c r="B116" s="1" t="s">
        <v>278</v>
      </c>
      <c r="C116" s="1" t="s">
        <v>275</v>
      </c>
      <c r="D116" s="1">
        <v>22</v>
      </c>
      <c r="E116" s="1" t="s">
        <v>45</v>
      </c>
      <c r="F116" s="1" t="s">
        <v>46</v>
      </c>
      <c r="G116" s="1" t="s">
        <v>47</v>
      </c>
      <c r="H116" s="1" t="s">
        <v>48</v>
      </c>
      <c r="I116" s="1" t="s">
        <v>49</v>
      </c>
      <c r="J116" s="1" t="s">
        <v>50</v>
      </c>
      <c r="K116" s="1">
        <v>6</v>
      </c>
      <c r="L116" s="1" t="s">
        <v>83</v>
      </c>
      <c r="M116" s="1" t="s">
        <v>52</v>
      </c>
      <c r="N116" s="1" t="s">
        <v>69</v>
      </c>
      <c r="O116" s="1">
        <v>4</v>
      </c>
      <c r="P116" s="1">
        <v>4</v>
      </c>
      <c r="Q116" s="1">
        <v>2</v>
      </c>
      <c r="R116" s="1">
        <v>4</v>
      </c>
      <c r="S116" s="1">
        <v>2</v>
      </c>
      <c r="T116" s="1">
        <v>5</v>
      </c>
      <c r="U116" s="1">
        <v>4</v>
      </c>
      <c r="V116" s="1">
        <v>4</v>
      </c>
      <c r="W116" s="1">
        <v>2</v>
      </c>
      <c r="X116" s="1">
        <v>4</v>
      </c>
      <c r="Y116" s="1">
        <v>3</v>
      </c>
      <c r="Z116" s="1">
        <v>2</v>
      </c>
      <c r="AA116" s="1">
        <v>2</v>
      </c>
      <c r="AB116" s="1">
        <v>4</v>
      </c>
      <c r="AC116" s="1">
        <v>3</v>
      </c>
      <c r="AD116" s="1">
        <v>3</v>
      </c>
      <c r="AE116" s="1">
        <v>4</v>
      </c>
      <c r="AF116" s="1">
        <v>2</v>
      </c>
      <c r="AG116" s="1">
        <v>2</v>
      </c>
      <c r="AH116" s="1">
        <v>4</v>
      </c>
      <c r="AI116" s="1">
        <v>2</v>
      </c>
      <c r="AJ116" s="1">
        <v>2</v>
      </c>
      <c r="AK116" s="1">
        <v>2</v>
      </c>
      <c r="AL116" s="1">
        <v>1</v>
      </c>
      <c r="AM116" s="1">
        <v>2</v>
      </c>
      <c r="AN116" s="1">
        <v>2</v>
      </c>
      <c r="AO116" s="1" t="s">
        <v>55</v>
      </c>
      <c r="AP116" s="1" t="s">
        <v>55</v>
      </c>
      <c r="AQ116" s="1" t="s">
        <v>55</v>
      </c>
      <c r="AR116" s="1" t="s">
        <v>54</v>
      </c>
      <c r="AS116" s="1" t="s">
        <v>55</v>
      </c>
      <c r="AT116" s="1" t="s">
        <v>59</v>
      </c>
      <c r="AU116" s="1" t="s">
        <v>59</v>
      </c>
      <c r="AV116" s="1" t="s">
        <v>59</v>
      </c>
      <c r="AW116" s="1" t="s">
        <v>59</v>
      </c>
      <c r="AX116" s="1" t="s">
        <v>54</v>
      </c>
      <c r="AY116" s="1" t="s">
        <v>59</v>
      </c>
      <c r="AZ116" s="1" t="s">
        <v>59</v>
      </c>
      <c r="BA116" s="1" t="s">
        <v>297</v>
      </c>
      <c r="BB116" s="1"/>
      <c r="BC116" s="1"/>
      <c r="BD116" s="7">
        <f t="shared" si="18"/>
        <v>3.5</v>
      </c>
      <c r="BE116" s="7" t="str">
        <f t="shared" si="10"/>
        <v>Satisfied</v>
      </c>
      <c r="BF116" s="2">
        <f t="shared" si="11"/>
        <v>3.1666666666666665</v>
      </c>
      <c r="BG116" s="2" t="str">
        <f t="shared" si="19"/>
        <v>Neutral</v>
      </c>
      <c r="BH116" s="2">
        <f t="shared" si="12"/>
        <v>3.2</v>
      </c>
      <c r="BI116" s="2" t="str">
        <f t="shared" si="13"/>
        <v>Neutral</v>
      </c>
      <c r="BJ116" s="2">
        <f t="shared" si="14"/>
        <v>2.4</v>
      </c>
      <c r="BK116" s="2" t="str">
        <f t="shared" si="17"/>
        <v>Dissatisfied</v>
      </c>
      <c r="BL116" s="2">
        <f t="shared" si="15"/>
        <v>1.75</v>
      </c>
      <c r="BM116" s="2" t="str">
        <f t="shared" si="16"/>
        <v>Very Dissatisfied</v>
      </c>
    </row>
    <row r="117" spans="1:65" ht="27" customHeight="1" x14ac:dyDescent="0.3">
      <c r="A117" s="1" t="s">
        <v>213</v>
      </c>
      <c r="B117" s="1" t="s">
        <v>278</v>
      </c>
      <c r="C117" s="1" t="s">
        <v>275</v>
      </c>
      <c r="D117" s="1">
        <v>58</v>
      </c>
      <c r="E117" s="1" t="s">
        <v>57</v>
      </c>
      <c r="F117" s="1" t="s">
        <v>46</v>
      </c>
      <c r="G117" s="1" t="s">
        <v>47</v>
      </c>
      <c r="H117" s="1" t="s">
        <v>48</v>
      </c>
      <c r="I117" s="1" t="s">
        <v>215</v>
      </c>
      <c r="J117" s="1" t="s">
        <v>111</v>
      </c>
      <c r="K117" s="1">
        <v>3</v>
      </c>
      <c r="L117" s="1" t="s">
        <v>83</v>
      </c>
      <c r="M117" s="1" t="s">
        <v>150</v>
      </c>
      <c r="N117" s="1" t="s">
        <v>151</v>
      </c>
      <c r="O117" s="1">
        <v>4</v>
      </c>
      <c r="P117" s="1">
        <v>4</v>
      </c>
      <c r="Q117" s="1">
        <v>2</v>
      </c>
      <c r="R117" s="1">
        <v>4</v>
      </c>
      <c r="S117" s="1">
        <v>2</v>
      </c>
      <c r="T117" s="1">
        <v>5</v>
      </c>
      <c r="U117" s="1">
        <v>4</v>
      </c>
      <c r="V117" s="1">
        <v>3</v>
      </c>
      <c r="W117" s="1">
        <v>2</v>
      </c>
      <c r="X117" s="1">
        <v>2</v>
      </c>
      <c r="Y117" s="1">
        <v>3</v>
      </c>
      <c r="Z117" s="1">
        <v>3</v>
      </c>
      <c r="AA117" s="1">
        <v>2</v>
      </c>
      <c r="AB117" s="1">
        <v>3</v>
      </c>
      <c r="AC117" s="1">
        <v>3</v>
      </c>
      <c r="AD117" s="1">
        <v>3</v>
      </c>
      <c r="AE117" s="1">
        <v>4</v>
      </c>
      <c r="AF117" s="1">
        <v>2</v>
      </c>
      <c r="AG117" s="1">
        <v>2</v>
      </c>
      <c r="AH117" s="1">
        <v>2</v>
      </c>
      <c r="AI117" s="1">
        <v>2</v>
      </c>
      <c r="AJ117" s="1">
        <v>4</v>
      </c>
      <c r="AK117" s="1">
        <v>3</v>
      </c>
      <c r="AL117" s="1">
        <v>3</v>
      </c>
      <c r="AM117" s="1">
        <v>2</v>
      </c>
      <c r="AN117" s="1">
        <v>2</v>
      </c>
      <c r="AO117" s="1" t="s">
        <v>55</v>
      </c>
      <c r="AP117" s="1" t="s">
        <v>55</v>
      </c>
      <c r="AQ117" s="1" t="s">
        <v>55</v>
      </c>
      <c r="AR117" s="1" t="s">
        <v>54</v>
      </c>
      <c r="AS117" s="1" t="s">
        <v>55</v>
      </c>
      <c r="AT117" s="1" t="s">
        <v>59</v>
      </c>
      <c r="AU117" s="1" t="s">
        <v>59</v>
      </c>
      <c r="AV117" s="1" t="s">
        <v>55</v>
      </c>
      <c r="AW117" s="1" t="s">
        <v>55</v>
      </c>
      <c r="AX117" s="1" t="s">
        <v>54</v>
      </c>
      <c r="AY117" s="1" t="s">
        <v>59</v>
      </c>
      <c r="AZ117" s="1" t="s">
        <v>55</v>
      </c>
      <c r="BA117" s="1"/>
      <c r="BB117" s="1"/>
      <c r="BC117" s="1"/>
      <c r="BD117" s="7">
        <f t="shared" si="18"/>
        <v>3.5</v>
      </c>
      <c r="BE117" s="7" t="str">
        <f t="shared" si="10"/>
        <v>Satisfied</v>
      </c>
      <c r="BF117" s="2">
        <f t="shared" si="11"/>
        <v>2.8333333333333335</v>
      </c>
      <c r="BG117" s="2" t="str">
        <f t="shared" si="19"/>
        <v>Neutral</v>
      </c>
      <c r="BH117" s="2">
        <f t="shared" si="12"/>
        <v>3</v>
      </c>
      <c r="BI117" s="2" t="str">
        <f t="shared" si="13"/>
        <v>Neutral</v>
      </c>
      <c r="BJ117" s="2">
        <f t="shared" si="14"/>
        <v>2.4</v>
      </c>
      <c r="BK117" s="2" t="str">
        <f t="shared" si="17"/>
        <v>Dissatisfied</v>
      </c>
      <c r="BL117" s="2">
        <f t="shared" si="15"/>
        <v>2.5</v>
      </c>
      <c r="BM117" s="2" t="str">
        <f t="shared" si="16"/>
        <v>Dissatisfied</v>
      </c>
    </row>
    <row r="118" spans="1:65" ht="27" customHeight="1" x14ac:dyDescent="0.3">
      <c r="A118" s="1" t="s">
        <v>213</v>
      </c>
      <c r="B118" s="1" t="s">
        <v>278</v>
      </c>
      <c r="C118" s="1" t="s">
        <v>275</v>
      </c>
      <c r="D118" s="1">
        <v>66</v>
      </c>
      <c r="E118" s="1" t="s">
        <v>57</v>
      </c>
      <c r="F118" s="1" t="s">
        <v>46</v>
      </c>
      <c r="G118" s="1" t="s">
        <v>47</v>
      </c>
      <c r="H118" s="1" t="s">
        <v>48</v>
      </c>
      <c r="I118" s="1" t="s">
        <v>215</v>
      </c>
      <c r="J118" s="1" t="s">
        <v>111</v>
      </c>
      <c r="K118" s="1">
        <v>6</v>
      </c>
      <c r="L118" s="1" t="s">
        <v>87</v>
      </c>
      <c r="M118" s="1" t="s">
        <v>150</v>
      </c>
      <c r="N118" s="1" t="s">
        <v>151</v>
      </c>
      <c r="O118" s="1">
        <v>4</v>
      </c>
      <c r="P118" s="1">
        <v>5</v>
      </c>
      <c r="Q118" s="1">
        <v>2</v>
      </c>
      <c r="R118" s="1">
        <v>3</v>
      </c>
      <c r="S118" s="1">
        <v>4</v>
      </c>
      <c r="T118" s="1">
        <v>5</v>
      </c>
      <c r="U118" s="1">
        <v>2</v>
      </c>
      <c r="V118" s="1">
        <v>3</v>
      </c>
      <c r="W118" s="1">
        <v>3</v>
      </c>
      <c r="X118" s="1">
        <v>4</v>
      </c>
      <c r="Y118" s="1">
        <v>4</v>
      </c>
      <c r="Z118" s="1">
        <v>3</v>
      </c>
      <c r="AA118" s="1">
        <v>2</v>
      </c>
      <c r="AB118" s="1">
        <v>3</v>
      </c>
      <c r="AC118" s="1">
        <v>4</v>
      </c>
      <c r="AD118" s="1">
        <v>4</v>
      </c>
      <c r="AE118" s="1">
        <v>4</v>
      </c>
      <c r="AF118" s="1">
        <v>4</v>
      </c>
      <c r="AG118" s="1">
        <v>2</v>
      </c>
      <c r="AH118" s="1">
        <v>4</v>
      </c>
      <c r="AI118" s="1">
        <v>2</v>
      </c>
      <c r="AJ118" s="1">
        <v>4</v>
      </c>
      <c r="AK118" s="1">
        <v>4</v>
      </c>
      <c r="AL118" s="1">
        <v>4</v>
      </c>
      <c r="AM118" s="1">
        <v>4</v>
      </c>
      <c r="AN118" s="1">
        <v>4</v>
      </c>
      <c r="AO118" s="1" t="s">
        <v>55</v>
      </c>
      <c r="AP118" s="1" t="s">
        <v>55</v>
      </c>
      <c r="AQ118" s="1" t="s">
        <v>54</v>
      </c>
      <c r="AR118" s="1" t="s">
        <v>54</v>
      </c>
      <c r="AS118" s="1" t="s">
        <v>54</v>
      </c>
      <c r="AT118" s="1" t="s">
        <v>55</v>
      </c>
      <c r="AU118" s="1" t="s">
        <v>55</v>
      </c>
      <c r="AV118" s="1" t="s">
        <v>54</v>
      </c>
      <c r="AW118" s="1" t="s">
        <v>55</v>
      </c>
      <c r="AX118" s="1" t="s">
        <v>54</v>
      </c>
      <c r="AY118" s="1" t="s">
        <v>59</v>
      </c>
      <c r="AZ118" s="1" t="s">
        <v>55</v>
      </c>
      <c r="BA118" s="1" t="s">
        <v>273</v>
      </c>
      <c r="BB118" s="1" t="s">
        <v>298</v>
      </c>
      <c r="BC118" s="1"/>
      <c r="BD118" s="7">
        <f t="shared" si="18"/>
        <v>3.8333333333333335</v>
      </c>
      <c r="BE118" s="7" t="str">
        <f t="shared" si="10"/>
        <v>Satisfied</v>
      </c>
      <c r="BF118" s="2">
        <f t="shared" si="11"/>
        <v>3.1666666666666665</v>
      </c>
      <c r="BG118" s="2" t="str">
        <f t="shared" si="19"/>
        <v>Neutral</v>
      </c>
      <c r="BH118" s="2">
        <f t="shared" si="12"/>
        <v>3.4</v>
      </c>
      <c r="BI118" s="2" t="str">
        <f t="shared" si="13"/>
        <v>Satisfied</v>
      </c>
      <c r="BJ118" s="2">
        <f t="shared" si="14"/>
        <v>3.2</v>
      </c>
      <c r="BK118" s="2" t="str">
        <f t="shared" si="17"/>
        <v>Neutral</v>
      </c>
      <c r="BL118" s="2">
        <f t="shared" si="15"/>
        <v>4</v>
      </c>
      <c r="BM118" s="2" t="str">
        <f t="shared" si="16"/>
        <v>Satisfied</v>
      </c>
    </row>
    <row r="119" spans="1:65" ht="27" customHeight="1" x14ac:dyDescent="0.3">
      <c r="A119" s="1" t="s">
        <v>213</v>
      </c>
      <c r="B119" s="1" t="s">
        <v>278</v>
      </c>
      <c r="C119" s="1" t="s">
        <v>275</v>
      </c>
      <c r="D119" s="1">
        <v>52</v>
      </c>
      <c r="E119" s="1" t="s">
        <v>57</v>
      </c>
      <c r="F119" s="1" t="s">
        <v>46</v>
      </c>
      <c r="G119" s="1" t="s">
        <v>47</v>
      </c>
      <c r="H119" s="1" t="s">
        <v>48</v>
      </c>
      <c r="I119" s="1" t="s">
        <v>215</v>
      </c>
      <c r="J119" s="1" t="s">
        <v>111</v>
      </c>
      <c r="K119" s="1">
        <v>7</v>
      </c>
      <c r="L119" s="1" t="s">
        <v>65</v>
      </c>
      <c r="M119" s="1" t="s">
        <v>150</v>
      </c>
      <c r="N119" s="1" t="s">
        <v>151</v>
      </c>
      <c r="O119" s="1">
        <v>3</v>
      </c>
      <c r="P119" s="1">
        <v>2</v>
      </c>
      <c r="Q119" s="1">
        <v>2</v>
      </c>
      <c r="R119" s="1">
        <v>1</v>
      </c>
      <c r="S119" s="1">
        <v>2</v>
      </c>
      <c r="T119" s="1">
        <v>4</v>
      </c>
      <c r="U119" s="1">
        <v>2</v>
      </c>
      <c r="V119" s="1">
        <v>2</v>
      </c>
      <c r="W119" s="1">
        <v>3</v>
      </c>
      <c r="X119" s="1">
        <v>2</v>
      </c>
      <c r="Y119" s="1">
        <v>2</v>
      </c>
      <c r="Z119" s="1">
        <v>3</v>
      </c>
      <c r="AA119" s="1">
        <v>2</v>
      </c>
      <c r="AB119" s="1">
        <v>2</v>
      </c>
      <c r="AC119" s="1">
        <v>2</v>
      </c>
      <c r="AD119" s="1">
        <v>3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4</v>
      </c>
      <c r="AK119" s="1">
        <v>2</v>
      </c>
      <c r="AL119" s="1">
        <v>2</v>
      </c>
      <c r="AM119" s="1">
        <v>2</v>
      </c>
      <c r="AN119" s="1">
        <v>2</v>
      </c>
      <c r="AO119" s="1" t="s">
        <v>55</v>
      </c>
      <c r="AP119" s="1" t="s">
        <v>59</v>
      </c>
      <c r="AQ119" s="1" t="s">
        <v>55</v>
      </c>
      <c r="AR119" s="1" t="s">
        <v>54</v>
      </c>
      <c r="AS119" s="1" t="s">
        <v>55</v>
      </c>
      <c r="AT119" s="1" t="s">
        <v>59</v>
      </c>
      <c r="AU119" s="1" t="s">
        <v>59</v>
      </c>
      <c r="AV119" s="1" t="s">
        <v>55</v>
      </c>
      <c r="AW119" s="1" t="s">
        <v>55</v>
      </c>
      <c r="AX119" s="1" t="s">
        <v>54</v>
      </c>
      <c r="AY119" s="1" t="s">
        <v>59</v>
      </c>
      <c r="AZ119" s="1" t="s">
        <v>59</v>
      </c>
      <c r="BA119" s="1" t="s">
        <v>299</v>
      </c>
      <c r="BB119" s="1"/>
      <c r="BC119" s="1"/>
      <c r="BD119" s="7">
        <f t="shared" si="18"/>
        <v>2.3333333333333335</v>
      </c>
      <c r="BE119" s="7" t="str">
        <f t="shared" si="10"/>
        <v>Dissatisfied</v>
      </c>
      <c r="BF119" s="2">
        <f t="shared" si="11"/>
        <v>2.3333333333333335</v>
      </c>
      <c r="BG119" s="2" t="str">
        <f t="shared" si="19"/>
        <v>Dissatisfied</v>
      </c>
      <c r="BH119" s="2">
        <f t="shared" si="12"/>
        <v>2.2000000000000002</v>
      </c>
      <c r="BI119" s="2" t="str">
        <f t="shared" si="13"/>
        <v>Dissatisfied</v>
      </c>
      <c r="BJ119" s="2">
        <f t="shared" si="14"/>
        <v>2.4</v>
      </c>
      <c r="BK119" s="2" t="str">
        <f t="shared" si="17"/>
        <v>Dissatisfied</v>
      </c>
      <c r="BL119" s="2">
        <f t="shared" si="15"/>
        <v>2</v>
      </c>
      <c r="BM119" s="2" t="str">
        <f t="shared" si="16"/>
        <v>Dissatisfied</v>
      </c>
    </row>
    <row r="120" spans="1:65" ht="27" customHeight="1" x14ac:dyDescent="0.3">
      <c r="A120" s="1" t="s">
        <v>213</v>
      </c>
      <c r="B120" s="1" t="s">
        <v>278</v>
      </c>
      <c r="C120" s="1" t="s">
        <v>275</v>
      </c>
      <c r="D120" s="1">
        <v>65</v>
      </c>
      <c r="E120" s="1" t="s">
        <v>57</v>
      </c>
      <c r="F120" s="1" t="s">
        <v>46</v>
      </c>
      <c r="G120" s="1" t="s">
        <v>47</v>
      </c>
      <c r="H120" s="1" t="s">
        <v>48</v>
      </c>
      <c r="I120" s="1" t="s">
        <v>215</v>
      </c>
      <c r="J120" s="1" t="s">
        <v>111</v>
      </c>
      <c r="K120" s="1">
        <v>6</v>
      </c>
      <c r="L120" s="1" t="s">
        <v>83</v>
      </c>
      <c r="M120" s="1" t="s">
        <v>150</v>
      </c>
      <c r="N120" s="1" t="s">
        <v>151</v>
      </c>
      <c r="O120" s="1">
        <v>2</v>
      </c>
      <c r="P120" s="1">
        <v>2</v>
      </c>
      <c r="Q120" s="1">
        <v>1</v>
      </c>
      <c r="R120" s="1">
        <v>1</v>
      </c>
      <c r="S120" s="1">
        <v>1</v>
      </c>
      <c r="T120" s="1">
        <v>4</v>
      </c>
      <c r="U120" s="1">
        <v>1</v>
      </c>
      <c r="V120" s="1">
        <v>1</v>
      </c>
      <c r="W120" s="1">
        <v>2</v>
      </c>
      <c r="X120" s="1">
        <v>3</v>
      </c>
      <c r="Y120" s="1">
        <v>1</v>
      </c>
      <c r="Z120" s="1">
        <v>2</v>
      </c>
      <c r="AA120" s="1">
        <v>1</v>
      </c>
      <c r="AB120" s="1">
        <v>2</v>
      </c>
      <c r="AC120" s="1">
        <v>2</v>
      </c>
      <c r="AD120" s="1">
        <v>3</v>
      </c>
      <c r="AE120" s="1">
        <v>2</v>
      </c>
      <c r="AF120" s="1">
        <v>2</v>
      </c>
      <c r="AG120" s="1">
        <v>2</v>
      </c>
      <c r="AH120" s="1">
        <v>1</v>
      </c>
      <c r="AI120" s="1">
        <v>1</v>
      </c>
      <c r="AJ120" s="1">
        <v>2</v>
      </c>
      <c r="AK120" s="1">
        <v>1</v>
      </c>
      <c r="AL120" s="1">
        <v>1</v>
      </c>
      <c r="AM120" s="1">
        <v>1</v>
      </c>
      <c r="AN120" s="1">
        <v>1</v>
      </c>
      <c r="AO120" s="1" t="s">
        <v>59</v>
      </c>
      <c r="AP120" s="1" t="s">
        <v>55</v>
      </c>
      <c r="AQ120" s="1" t="s">
        <v>54</v>
      </c>
      <c r="AR120" s="1" t="s">
        <v>54</v>
      </c>
      <c r="AS120" s="1" t="s">
        <v>59</v>
      </c>
      <c r="AT120" s="1" t="s">
        <v>59</v>
      </c>
      <c r="AU120" s="1" t="s">
        <v>59</v>
      </c>
      <c r="AV120" s="1" t="s">
        <v>59</v>
      </c>
      <c r="AW120" s="1" t="s">
        <v>59</v>
      </c>
      <c r="AX120" s="1" t="s">
        <v>54</v>
      </c>
      <c r="AY120" s="1" t="s">
        <v>59</v>
      </c>
      <c r="AZ120" s="1" t="s">
        <v>59</v>
      </c>
      <c r="BA120" s="1" t="s">
        <v>300</v>
      </c>
      <c r="BB120" s="1"/>
      <c r="BC120" s="1"/>
      <c r="BD120" s="7">
        <f t="shared" si="18"/>
        <v>1.8333333333333333</v>
      </c>
      <c r="BE120" s="7" t="str">
        <f t="shared" si="10"/>
        <v>Dissatisfied</v>
      </c>
      <c r="BF120" s="2">
        <f t="shared" si="11"/>
        <v>1.6666666666666667</v>
      </c>
      <c r="BG120" s="2" t="str">
        <f t="shared" si="19"/>
        <v>Very Dissatisfied</v>
      </c>
      <c r="BH120" s="2">
        <f t="shared" si="12"/>
        <v>2</v>
      </c>
      <c r="BI120" s="2" t="str">
        <f t="shared" si="13"/>
        <v>Dissatisfied</v>
      </c>
      <c r="BJ120" s="2">
        <f t="shared" si="14"/>
        <v>1.6</v>
      </c>
      <c r="BK120" s="2" t="str">
        <f t="shared" si="17"/>
        <v>Very Dissatisfied</v>
      </c>
      <c r="BL120" s="2">
        <f t="shared" si="15"/>
        <v>1</v>
      </c>
      <c r="BM120" s="2" t="str">
        <f t="shared" si="16"/>
        <v>Very Dissatisfied</v>
      </c>
    </row>
    <row r="121" spans="1:65" ht="27" customHeight="1" x14ac:dyDescent="0.3">
      <c r="A121" s="1" t="s">
        <v>213</v>
      </c>
      <c r="B121" s="1" t="s">
        <v>278</v>
      </c>
      <c r="C121" s="1" t="s">
        <v>275</v>
      </c>
      <c r="D121" s="1">
        <v>72</v>
      </c>
      <c r="E121" s="1" t="s">
        <v>57</v>
      </c>
      <c r="F121" s="1" t="s">
        <v>46</v>
      </c>
      <c r="G121" s="1" t="s">
        <v>47</v>
      </c>
      <c r="H121" s="1" t="s">
        <v>48</v>
      </c>
      <c r="I121" s="1" t="s">
        <v>215</v>
      </c>
      <c r="J121" s="1" t="s">
        <v>50</v>
      </c>
      <c r="K121" s="1">
        <v>3</v>
      </c>
      <c r="L121" s="1" t="s">
        <v>83</v>
      </c>
      <c r="M121" s="1" t="s">
        <v>150</v>
      </c>
      <c r="N121" s="1" t="s">
        <v>151</v>
      </c>
      <c r="O121" s="1">
        <v>2</v>
      </c>
      <c r="P121" s="1">
        <v>2</v>
      </c>
      <c r="Q121" s="1">
        <v>2</v>
      </c>
      <c r="R121" s="1">
        <v>3</v>
      </c>
      <c r="S121" s="1">
        <v>2</v>
      </c>
      <c r="T121" s="1">
        <v>4</v>
      </c>
      <c r="U121" s="1">
        <v>2</v>
      </c>
      <c r="V121" s="1">
        <v>2</v>
      </c>
      <c r="W121" s="1">
        <v>3</v>
      </c>
      <c r="X121" s="1">
        <v>1</v>
      </c>
      <c r="Y121" s="1">
        <v>2</v>
      </c>
      <c r="Z121" s="1">
        <v>3</v>
      </c>
      <c r="AA121" s="1">
        <v>2</v>
      </c>
      <c r="AB121" s="1">
        <v>4</v>
      </c>
      <c r="AC121" s="1">
        <v>3</v>
      </c>
      <c r="AD121" s="1">
        <v>3</v>
      </c>
      <c r="AE121" s="1">
        <v>4</v>
      </c>
      <c r="AF121" s="1">
        <v>3</v>
      </c>
      <c r="AG121" s="1">
        <v>2</v>
      </c>
      <c r="AH121" s="1">
        <v>1</v>
      </c>
      <c r="AI121" s="1">
        <v>2</v>
      </c>
      <c r="AJ121" s="1">
        <v>2</v>
      </c>
      <c r="AK121" s="1">
        <v>2</v>
      </c>
      <c r="AL121" s="1">
        <v>2</v>
      </c>
      <c r="AM121" s="1">
        <v>2</v>
      </c>
      <c r="AN121" s="1">
        <v>2</v>
      </c>
      <c r="AO121" s="1" t="s">
        <v>59</v>
      </c>
      <c r="AP121" s="1" t="s">
        <v>59</v>
      </c>
      <c r="AQ121" s="1" t="s">
        <v>55</v>
      </c>
      <c r="AR121" s="1" t="s">
        <v>54</v>
      </c>
      <c r="AS121" s="1" t="s">
        <v>59</v>
      </c>
      <c r="AT121" s="1" t="s">
        <v>55</v>
      </c>
      <c r="AU121" s="1" t="s">
        <v>59</v>
      </c>
      <c r="AV121" s="1" t="s">
        <v>54</v>
      </c>
      <c r="AW121" s="1" t="s">
        <v>55</v>
      </c>
      <c r="AX121" s="1" t="s">
        <v>54</v>
      </c>
      <c r="AY121" s="1" t="s">
        <v>59</v>
      </c>
      <c r="AZ121" s="1" t="s">
        <v>59</v>
      </c>
      <c r="BA121" s="1" t="s">
        <v>301</v>
      </c>
      <c r="BB121" s="1"/>
      <c r="BC121" s="1"/>
      <c r="BD121" s="7">
        <f t="shared" si="18"/>
        <v>2.5</v>
      </c>
      <c r="BE121" s="7" t="str">
        <f t="shared" si="10"/>
        <v>Dissatisfied</v>
      </c>
      <c r="BF121" s="2">
        <f t="shared" si="11"/>
        <v>2.1666666666666665</v>
      </c>
      <c r="BG121" s="2" t="str">
        <f t="shared" si="19"/>
        <v>Dissatisfied</v>
      </c>
      <c r="BH121" s="2">
        <f t="shared" si="12"/>
        <v>3.2</v>
      </c>
      <c r="BI121" s="2" t="str">
        <f t="shared" si="13"/>
        <v>Neutral</v>
      </c>
      <c r="BJ121" s="2">
        <f t="shared" si="14"/>
        <v>2</v>
      </c>
      <c r="BK121" s="2" t="str">
        <f t="shared" si="17"/>
        <v>Dissatisfied</v>
      </c>
      <c r="BL121" s="2">
        <f t="shared" si="15"/>
        <v>2</v>
      </c>
      <c r="BM121" s="2" t="str">
        <f t="shared" si="16"/>
        <v>Dissatisfied</v>
      </c>
    </row>
    <row r="122" spans="1:65" ht="27" customHeight="1" x14ac:dyDescent="0.3">
      <c r="A122" s="1" t="s">
        <v>213</v>
      </c>
      <c r="B122" s="1" t="s">
        <v>278</v>
      </c>
      <c r="C122" s="1" t="s">
        <v>275</v>
      </c>
      <c r="D122" s="1">
        <v>35</v>
      </c>
      <c r="E122" s="1" t="s">
        <v>45</v>
      </c>
      <c r="F122" s="1" t="s">
        <v>46</v>
      </c>
      <c r="G122" s="1" t="s">
        <v>47</v>
      </c>
      <c r="H122" s="1" t="s">
        <v>97</v>
      </c>
      <c r="I122" s="1" t="s">
        <v>126</v>
      </c>
      <c r="J122" s="1" t="s">
        <v>50</v>
      </c>
      <c r="K122" s="1">
        <v>4</v>
      </c>
      <c r="L122" s="1" t="s">
        <v>83</v>
      </c>
      <c r="M122" s="1" t="s">
        <v>52</v>
      </c>
      <c r="N122" s="1" t="s">
        <v>163</v>
      </c>
      <c r="O122" s="1">
        <v>4</v>
      </c>
      <c r="P122" s="1">
        <v>3</v>
      </c>
      <c r="Q122" s="1">
        <v>2</v>
      </c>
      <c r="R122" s="1">
        <v>4</v>
      </c>
      <c r="S122" s="1">
        <v>3</v>
      </c>
      <c r="T122" s="1">
        <v>4</v>
      </c>
      <c r="U122" s="1">
        <v>4</v>
      </c>
      <c r="V122" s="1">
        <v>3</v>
      </c>
      <c r="W122" s="1">
        <v>4</v>
      </c>
      <c r="X122" s="1">
        <v>4</v>
      </c>
      <c r="Y122" s="1">
        <v>4</v>
      </c>
      <c r="Z122" s="1">
        <v>3</v>
      </c>
      <c r="AA122" s="1">
        <v>2</v>
      </c>
      <c r="AB122" s="1">
        <v>3</v>
      </c>
      <c r="AC122" s="1">
        <v>3</v>
      </c>
      <c r="AD122" s="1">
        <v>2</v>
      </c>
      <c r="AE122" s="1">
        <v>4</v>
      </c>
      <c r="AF122" s="1">
        <v>3</v>
      </c>
      <c r="AG122" s="1">
        <v>2</v>
      </c>
      <c r="AH122" s="1">
        <v>3</v>
      </c>
      <c r="AI122" s="1">
        <v>2</v>
      </c>
      <c r="AJ122" s="1">
        <v>4</v>
      </c>
      <c r="AK122" s="1">
        <v>3</v>
      </c>
      <c r="AL122" s="1">
        <v>4</v>
      </c>
      <c r="AM122" s="1">
        <v>4</v>
      </c>
      <c r="AN122" s="1">
        <v>4</v>
      </c>
      <c r="AO122" s="1" t="s">
        <v>55</v>
      </c>
      <c r="AP122" s="1" t="s">
        <v>55</v>
      </c>
      <c r="AQ122" s="1" t="s">
        <v>54</v>
      </c>
      <c r="AR122" s="1" t="s">
        <v>54</v>
      </c>
      <c r="AS122" s="1" t="s">
        <v>55</v>
      </c>
      <c r="AT122" s="1" t="s">
        <v>55</v>
      </c>
      <c r="AU122" s="1" t="s">
        <v>55</v>
      </c>
      <c r="AV122" s="1" t="s">
        <v>54</v>
      </c>
      <c r="AW122" s="1" t="s">
        <v>55</v>
      </c>
      <c r="AX122" s="1" t="s">
        <v>54</v>
      </c>
      <c r="AY122" s="1" t="s">
        <v>55</v>
      </c>
      <c r="AZ122" s="1" t="s">
        <v>55</v>
      </c>
      <c r="BA122" s="1" t="s">
        <v>302</v>
      </c>
      <c r="BB122" s="1"/>
      <c r="BC122" s="1"/>
      <c r="BD122" s="7">
        <f t="shared" si="18"/>
        <v>3.3333333333333335</v>
      </c>
      <c r="BE122" s="7" t="str">
        <f t="shared" si="10"/>
        <v>Neutral</v>
      </c>
      <c r="BF122" s="2">
        <f t="shared" si="11"/>
        <v>3.6666666666666665</v>
      </c>
      <c r="BG122" s="2" t="str">
        <f t="shared" si="19"/>
        <v>Satisfied</v>
      </c>
      <c r="BH122" s="2">
        <f t="shared" si="12"/>
        <v>2.8</v>
      </c>
      <c r="BI122" s="2" t="str">
        <f t="shared" si="13"/>
        <v>Neutral</v>
      </c>
      <c r="BJ122" s="2">
        <f t="shared" si="14"/>
        <v>2.8</v>
      </c>
      <c r="BK122" s="2" t="str">
        <f t="shared" si="17"/>
        <v>Neutral</v>
      </c>
      <c r="BL122" s="2">
        <f t="shared" si="15"/>
        <v>3.75</v>
      </c>
      <c r="BM122" s="2" t="str">
        <f t="shared" si="16"/>
        <v>Satisfied</v>
      </c>
    </row>
    <row r="123" spans="1:65" ht="27" customHeight="1" x14ac:dyDescent="0.3">
      <c r="A123" s="1" t="s">
        <v>213</v>
      </c>
      <c r="B123" s="1" t="s">
        <v>278</v>
      </c>
      <c r="C123" s="1" t="s">
        <v>275</v>
      </c>
      <c r="D123" s="1">
        <v>38</v>
      </c>
      <c r="E123" s="1" t="s">
        <v>45</v>
      </c>
      <c r="F123" s="1" t="s">
        <v>46</v>
      </c>
      <c r="G123" s="1" t="s">
        <v>86</v>
      </c>
      <c r="H123" s="1" t="s">
        <v>48</v>
      </c>
      <c r="I123" s="1" t="s">
        <v>162</v>
      </c>
      <c r="J123" s="1" t="s">
        <v>212</v>
      </c>
      <c r="K123" s="1">
        <v>4</v>
      </c>
      <c r="L123" s="1" t="s">
        <v>51</v>
      </c>
      <c r="M123" s="1" t="s">
        <v>52</v>
      </c>
      <c r="N123" s="1" t="s">
        <v>163</v>
      </c>
      <c r="O123" s="1">
        <v>4</v>
      </c>
      <c r="P123" s="1">
        <v>1</v>
      </c>
      <c r="Q123" s="1">
        <v>2</v>
      </c>
      <c r="R123" s="1">
        <v>4</v>
      </c>
      <c r="S123" s="1">
        <v>1</v>
      </c>
      <c r="T123" s="1">
        <v>4</v>
      </c>
      <c r="U123" s="1">
        <v>4</v>
      </c>
      <c r="V123" s="1">
        <v>1</v>
      </c>
      <c r="W123" s="1">
        <v>2</v>
      </c>
      <c r="X123" s="1">
        <v>2</v>
      </c>
      <c r="Y123" s="1">
        <v>2</v>
      </c>
      <c r="Z123" s="1">
        <v>3</v>
      </c>
      <c r="AA123" s="1">
        <v>2</v>
      </c>
      <c r="AB123" s="1">
        <v>3</v>
      </c>
      <c r="AC123" s="1">
        <v>3</v>
      </c>
      <c r="AD123" s="1">
        <v>3</v>
      </c>
      <c r="AE123" s="1">
        <v>4</v>
      </c>
      <c r="AF123" s="1">
        <v>3</v>
      </c>
      <c r="AG123" s="1">
        <v>2</v>
      </c>
      <c r="AH123" s="1">
        <v>2</v>
      </c>
      <c r="AI123" s="1">
        <v>2</v>
      </c>
      <c r="AJ123" s="1">
        <v>2</v>
      </c>
      <c r="AK123" s="1">
        <v>2</v>
      </c>
      <c r="AL123" s="1">
        <v>2</v>
      </c>
      <c r="AM123" s="1">
        <v>1</v>
      </c>
      <c r="AN123" s="1">
        <v>2</v>
      </c>
      <c r="AO123" s="1" t="s">
        <v>55</v>
      </c>
      <c r="AP123" s="1" t="s">
        <v>59</v>
      </c>
      <c r="AQ123" s="1" t="s">
        <v>55</v>
      </c>
      <c r="AR123" s="1" t="s">
        <v>54</v>
      </c>
      <c r="AS123" s="1" t="s">
        <v>59</v>
      </c>
      <c r="AT123" s="1" t="s">
        <v>59</v>
      </c>
      <c r="AU123" s="1" t="s">
        <v>59</v>
      </c>
      <c r="AV123" s="1" t="s">
        <v>59</v>
      </c>
      <c r="AW123" s="1" t="s">
        <v>59</v>
      </c>
      <c r="AX123" s="1" t="s">
        <v>54</v>
      </c>
      <c r="AY123" s="1" t="s">
        <v>59</v>
      </c>
      <c r="AZ123" s="1" t="s">
        <v>59</v>
      </c>
      <c r="BA123" s="1" t="s">
        <v>303</v>
      </c>
      <c r="BB123" s="1"/>
      <c r="BC123" s="1"/>
      <c r="BD123" s="7">
        <f t="shared" si="18"/>
        <v>2.6666666666666665</v>
      </c>
      <c r="BE123" s="7" t="str">
        <f t="shared" si="10"/>
        <v>Neutral</v>
      </c>
      <c r="BF123" s="2">
        <f t="shared" si="11"/>
        <v>2.3333333333333335</v>
      </c>
      <c r="BG123" s="2" t="str">
        <f t="shared" si="19"/>
        <v>Dissatisfied</v>
      </c>
      <c r="BH123" s="2">
        <f t="shared" si="12"/>
        <v>3</v>
      </c>
      <c r="BI123" s="2" t="str">
        <f t="shared" si="13"/>
        <v>Neutral</v>
      </c>
      <c r="BJ123" s="2">
        <f t="shared" si="14"/>
        <v>2.2000000000000002</v>
      </c>
      <c r="BK123" s="2" t="str">
        <f t="shared" si="17"/>
        <v>Dissatisfied</v>
      </c>
      <c r="BL123" s="2">
        <f t="shared" si="15"/>
        <v>1.75</v>
      </c>
      <c r="BM123" s="2" t="str">
        <f t="shared" si="16"/>
        <v>Very Dissatisfied</v>
      </c>
    </row>
    <row r="124" spans="1:65" ht="27" customHeight="1" x14ac:dyDescent="0.3">
      <c r="A124" s="1" t="s">
        <v>213</v>
      </c>
      <c r="B124" s="1" t="s">
        <v>278</v>
      </c>
      <c r="C124" s="1" t="s">
        <v>275</v>
      </c>
      <c r="D124" s="1">
        <v>60</v>
      </c>
      <c r="E124" s="1" t="s">
        <v>57</v>
      </c>
      <c r="F124" s="1" t="s">
        <v>46</v>
      </c>
      <c r="G124" s="1" t="s">
        <v>47</v>
      </c>
      <c r="H124" s="1" t="s">
        <v>48</v>
      </c>
      <c r="I124" s="1" t="s">
        <v>99</v>
      </c>
      <c r="J124" s="1" t="s">
        <v>50</v>
      </c>
      <c r="K124" s="1">
        <v>3</v>
      </c>
      <c r="L124" s="1" t="s">
        <v>83</v>
      </c>
      <c r="M124" s="1" t="s">
        <v>150</v>
      </c>
      <c r="N124" s="1" t="s">
        <v>151</v>
      </c>
      <c r="O124" s="1">
        <v>4</v>
      </c>
      <c r="P124" s="1">
        <v>4</v>
      </c>
      <c r="Q124" s="1">
        <v>2</v>
      </c>
      <c r="R124" s="1">
        <v>3</v>
      </c>
      <c r="S124" s="1">
        <v>2</v>
      </c>
      <c r="T124" s="1">
        <v>5</v>
      </c>
      <c r="U124" s="1">
        <v>3</v>
      </c>
      <c r="V124" s="1">
        <v>4</v>
      </c>
      <c r="W124" s="1">
        <v>4</v>
      </c>
      <c r="X124" s="1">
        <v>2</v>
      </c>
      <c r="Y124" s="1">
        <v>3</v>
      </c>
      <c r="Z124" s="1">
        <v>4</v>
      </c>
      <c r="AA124" s="1">
        <v>4</v>
      </c>
      <c r="AB124" s="1">
        <v>3</v>
      </c>
      <c r="AC124" s="1">
        <v>2</v>
      </c>
      <c r="AD124" s="1">
        <v>4</v>
      </c>
      <c r="AE124" s="1">
        <v>3</v>
      </c>
      <c r="AF124" s="1">
        <v>2</v>
      </c>
      <c r="AG124" s="1">
        <v>2</v>
      </c>
      <c r="AH124" s="1">
        <v>2</v>
      </c>
      <c r="AI124" s="1">
        <v>2</v>
      </c>
      <c r="AJ124" s="1">
        <v>4</v>
      </c>
      <c r="AK124" s="1">
        <v>2</v>
      </c>
      <c r="AL124" s="1">
        <v>2</v>
      </c>
      <c r="AM124" s="1">
        <v>2</v>
      </c>
      <c r="AN124" s="1">
        <v>2</v>
      </c>
      <c r="AO124" s="1" t="s">
        <v>55</v>
      </c>
      <c r="AP124" s="1" t="s">
        <v>59</v>
      </c>
      <c r="AQ124" s="1" t="s">
        <v>55</v>
      </c>
      <c r="AR124" s="1" t="s">
        <v>54</v>
      </c>
      <c r="AS124" s="1" t="s">
        <v>59</v>
      </c>
      <c r="AT124" s="1" t="s">
        <v>59</v>
      </c>
      <c r="AU124" s="1" t="s">
        <v>59</v>
      </c>
      <c r="AV124" s="1" t="s">
        <v>55</v>
      </c>
      <c r="AW124" s="1" t="s">
        <v>55</v>
      </c>
      <c r="AX124" s="1" t="s">
        <v>54</v>
      </c>
      <c r="AY124" s="1" t="s">
        <v>59</v>
      </c>
      <c r="AZ124" s="1" t="s">
        <v>55</v>
      </c>
      <c r="BA124" s="1" t="s">
        <v>304</v>
      </c>
      <c r="BB124" s="1"/>
      <c r="BC124" s="1"/>
      <c r="BD124" s="7">
        <f t="shared" si="18"/>
        <v>3.3333333333333335</v>
      </c>
      <c r="BE124" s="7" t="str">
        <f t="shared" si="10"/>
        <v>Neutral</v>
      </c>
      <c r="BF124" s="2">
        <f t="shared" si="11"/>
        <v>3.3333333333333335</v>
      </c>
      <c r="BG124" s="2" t="str">
        <f t="shared" si="19"/>
        <v>Neutral</v>
      </c>
      <c r="BH124" s="2">
        <f t="shared" si="12"/>
        <v>3.2</v>
      </c>
      <c r="BI124" s="2" t="str">
        <f t="shared" si="13"/>
        <v>Neutral</v>
      </c>
      <c r="BJ124" s="2">
        <f t="shared" si="14"/>
        <v>2.4</v>
      </c>
      <c r="BK124" s="2" t="str">
        <f t="shared" si="17"/>
        <v>Dissatisfied</v>
      </c>
      <c r="BL124" s="2">
        <f t="shared" si="15"/>
        <v>2</v>
      </c>
      <c r="BM124" s="2" t="str">
        <f t="shared" si="16"/>
        <v>Dissatisfied</v>
      </c>
    </row>
    <row r="125" spans="1:65" ht="27" customHeight="1" x14ac:dyDescent="0.3">
      <c r="A125" s="1" t="s">
        <v>213</v>
      </c>
      <c r="B125" s="1" t="s">
        <v>305</v>
      </c>
      <c r="C125" s="1" t="s">
        <v>275</v>
      </c>
      <c r="D125" s="1">
        <v>30</v>
      </c>
      <c r="E125" s="1" t="s">
        <v>57</v>
      </c>
      <c r="F125" s="1" t="s">
        <v>46</v>
      </c>
      <c r="G125" s="1" t="s">
        <v>47</v>
      </c>
      <c r="H125" s="1" t="s">
        <v>48</v>
      </c>
      <c r="I125" s="1" t="s">
        <v>99</v>
      </c>
      <c r="J125" s="1" t="s">
        <v>212</v>
      </c>
      <c r="K125" s="1">
        <v>6</v>
      </c>
      <c r="L125" s="1" t="s">
        <v>51</v>
      </c>
      <c r="M125" s="1" t="s">
        <v>150</v>
      </c>
      <c r="N125" s="1" t="s">
        <v>151</v>
      </c>
      <c r="O125" s="1">
        <v>2</v>
      </c>
      <c r="P125" s="1">
        <v>2</v>
      </c>
      <c r="Q125" s="1">
        <v>1</v>
      </c>
      <c r="R125" s="1">
        <v>1</v>
      </c>
      <c r="S125" s="1">
        <v>3</v>
      </c>
      <c r="T125" s="1">
        <v>5</v>
      </c>
      <c r="U125" s="1">
        <v>1</v>
      </c>
      <c r="V125" s="1">
        <v>2</v>
      </c>
      <c r="W125" s="1">
        <v>4</v>
      </c>
      <c r="X125" s="1">
        <v>4</v>
      </c>
      <c r="Y125" s="1">
        <v>3</v>
      </c>
      <c r="Z125" s="1">
        <v>4</v>
      </c>
      <c r="AA125" s="1">
        <v>2</v>
      </c>
      <c r="AB125" s="1">
        <v>5</v>
      </c>
      <c r="AC125" s="1">
        <v>3</v>
      </c>
      <c r="AD125" s="1">
        <v>3</v>
      </c>
      <c r="AE125" s="1">
        <v>2</v>
      </c>
      <c r="AF125" s="1">
        <v>2</v>
      </c>
      <c r="AG125" s="1">
        <v>2</v>
      </c>
      <c r="AH125" s="1">
        <v>2</v>
      </c>
      <c r="AI125" s="1">
        <v>2</v>
      </c>
      <c r="AJ125" s="1">
        <v>2</v>
      </c>
      <c r="AK125" s="1">
        <v>4</v>
      </c>
      <c r="AL125" s="1">
        <v>4</v>
      </c>
      <c r="AM125" s="1">
        <v>3</v>
      </c>
      <c r="AN125" s="1">
        <v>3</v>
      </c>
      <c r="AO125" s="1" t="s">
        <v>59</v>
      </c>
      <c r="AP125" s="1" t="s">
        <v>59</v>
      </c>
      <c r="AQ125" s="1" t="s">
        <v>59</v>
      </c>
      <c r="AR125" s="1" t="s">
        <v>54</v>
      </c>
      <c r="AS125" s="1" t="s">
        <v>55</v>
      </c>
      <c r="AT125" s="1" t="s">
        <v>55</v>
      </c>
      <c r="AU125" s="1" t="s">
        <v>55</v>
      </c>
      <c r="AV125" s="1" t="s">
        <v>54</v>
      </c>
      <c r="AW125" s="1" t="s">
        <v>55</v>
      </c>
      <c r="AX125" s="1" t="s">
        <v>54</v>
      </c>
      <c r="AY125" s="1" t="s">
        <v>59</v>
      </c>
      <c r="AZ125" s="1" t="s">
        <v>55</v>
      </c>
      <c r="BA125" s="1" t="s">
        <v>306</v>
      </c>
      <c r="BB125" s="1"/>
      <c r="BC125" s="1"/>
      <c r="BD125" s="7">
        <f t="shared" si="18"/>
        <v>2.3333333333333335</v>
      </c>
      <c r="BE125" s="7" t="str">
        <f t="shared" si="10"/>
        <v>Dissatisfied</v>
      </c>
      <c r="BF125" s="2">
        <f t="shared" si="11"/>
        <v>3</v>
      </c>
      <c r="BG125" s="2" t="str">
        <f t="shared" si="19"/>
        <v>Neutral</v>
      </c>
      <c r="BH125" s="2">
        <f t="shared" si="12"/>
        <v>3</v>
      </c>
      <c r="BI125" s="2" t="str">
        <f t="shared" si="13"/>
        <v>Neutral</v>
      </c>
      <c r="BJ125" s="2">
        <f t="shared" si="14"/>
        <v>2</v>
      </c>
      <c r="BK125" s="2" t="str">
        <f t="shared" si="17"/>
        <v>Dissatisfied</v>
      </c>
      <c r="BL125" s="2">
        <f t="shared" si="15"/>
        <v>3.5</v>
      </c>
      <c r="BM125" s="2" t="str">
        <f t="shared" si="16"/>
        <v>Satisfied</v>
      </c>
    </row>
    <row r="126" spans="1:65" ht="27" customHeight="1" x14ac:dyDescent="0.3">
      <c r="A126" s="1" t="s">
        <v>213</v>
      </c>
      <c r="B126" s="1" t="s">
        <v>305</v>
      </c>
      <c r="C126" s="1" t="s">
        <v>275</v>
      </c>
      <c r="D126" s="1">
        <v>45</v>
      </c>
      <c r="E126" s="1" t="s">
        <v>57</v>
      </c>
      <c r="F126" s="1" t="s">
        <v>46</v>
      </c>
      <c r="G126" s="1" t="s">
        <v>47</v>
      </c>
      <c r="H126" s="1" t="s">
        <v>48</v>
      </c>
      <c r="I126" s="1" t="s">
        <v>99</v>
      </c>
      <c r="J126" s="1" t="s">
        <v>212</v>
      </c>
      <c r="K126" s="1">
        <v>6</v>
      </c>
      <c r="L126" s="1" t="s">
        <v>83</v>
      </c>
      <c r="M126" s="1" t="s">
        <v>150</v>
      </c>
      <c r="N126" s="1" t="s">
        <v>151</v>
      </c>
      <c r="O126" s="1">
        <v>2</v>
      </c>
      <c r="P126" s="1">
        <v>2</v>
      </c>
      <c r="Q126" s="1">
        <v>1</v>
      </c>
      <c r="R126" s="1">
        <v>1</v>
      </c>
      <c r="S126" s="1">
        <v>4</v>
      </c>
      <c r="T126" s="1">
        <v>5</v>
      </c>
      <c r="U126" s="1">
        <v>1</v>
      </c>
      <c r="V126" s="1">
        <v>2</v>
      </c>
      <c r="W126" s="1">
        <v>4</v>
      </c>
      <c r="X126" s="1">
        <v>4</v>
      </c>
      <c r="Y126" s="1">
        <v>3</v>
      </c>
      <c r="Z126" s="1">
        <v>4</v>
      </c>
      <c r="AA126" s="1">
        <v>2</v>
      </c>
      <c r="AB126" s="1">
        <v>5</v>
      </c>
      <c r="AC126" s="1">
        <v>3</v>
      </c>
      <c r="AD126" s="1">
        <v>3</v>
      </c>
      <c r="AE126" s="1">
        <v>2</v>
      </c>
      <c r="AF126" s="1">
        <v>2</v>
      </c>
      <c r="AG126" s="1">
        <v>2</v>
      </c>
      <c r="AH126" s="1">
        <v>2</v>
      </c>
      <c r="AI126" s="1">
        <v>2</v>
      </c>
      <c r="AJ126" s="1">
        <v>2</v>
      </c>
      <c r="AK126" s="1">
        <v>4</v>
      </c>
      <c r="AL126" s="1">
        <v>3</v>
      </c>
      <c r="AM126" s="1">
        <v>4</v>
      </c>
      <c r="AN126" s="1">
        <v>3</v>
      </c>
      <c r="AO126" s="1" t="s">
        <v>59</v>
      </c>
      <c r="AP126" s="1" t="s">
        <v>59</v>
      </c>
      <c r="AQ126" s="1" t="s">
        <v>59</v>
      </c>
      <c r="AR126" s="1" t="s">
        <v>54</v>
      </c>
      <c r="AS126" s="1" t="s">
        <v>55</v>
      </c>
      <c r="AT126" s="1" t="s">
        <v>55</v>
      </c>
      <c r="AU126" s="1" t="s">
        <v>55</v>
      </c>
      <c r="AV126" s="1" t="s">
        <v>54</v>
      </c>
      <c r="AW126" s="1" t="s">
        <v>55</v>
      </c>
      <c r="AX126" s="1" t="s">
        <v>54</v>
      </c>
      <c r="AY126" s="1" t="s">
        <v>59</v>
      </c>
      <c r="AZ126" s="1" t="s">
        <v>55</v>
      </c>
      <c r="BA126" s="1" t="s">
        <v>307</v>
      </c>
      <c r="BB126" s="1"/>
      <c r="BC126" s="1"/>
      <c r="BD126" s="7">
        <f t="shared" si="18"/>
        <v>2.5</v>
      </c>
      <c r="BE126" s="7" t="str">
        <f t="shared" si="10"/>
        <v>Dissatisfied</v>
      </c>
      <c r="BF126" s="2">
        <f t="shared" si="11"/>
        <v>3</v>
      </c>
      <c r="BG126" s="2" t="str">
        <f t="shared" si="19"/>
        <v>Neutral</v>
      </c>
      <c r="BH126" s="2">
        <f t="shared" si="12"/>
        <v>3</v>
      </c>
      <c r="BI126" s="2" t="str">
        <f t="shared" si="13"/>
        <v>Neutral</v>
      </c>
      <c r="BJ126" s="2">
        <f t="shared" si="14"/>
        <v>2</v>
      </c>
      <c r="BK126" s="2" t="str">
        <f t="shared" si="17"/>
        <v>Dissatisfied</v>
      </c>
      <c r="BL126" s="2">
        <f t="shared" si="15"/>
        <v>3.5</v>
      </c>
      <c r="BM126" s="2" t="str">
        <f t="shared" si="16"/>
        <v>Satisfied</v>
      </c>
    </row>
    <row r="127" spans="1:65" ht="27" customHeight="1" x14ac:dyDescent="0.3">
      <c r="A127" s="1" t="s">
        <v>213</v>
      </c>
      <c r="B127" s="1" t="s">
        <v>308</v>
      </c>
      <c r="C127" s="1" t="s">
        <v>275</v>
      </c>
      <c r="D127" s="1">
        <v>29</v>
      </c>
      <c r="E127" s="1" t="s">
        <v>45</v>
      </c>
      <c r="F127" s="1" t="s">
        <v>112</v>
      </c>
      <c r="G127" s="1" t="s">
        <v>113</v>
      </c>
      <c r="H127" s="1" t="s">
        <v>48</v>
      </c>
      <c r="I127" s="1" t="s">
        <v>170</v>
      </c>
      <c r="J127" s="1" t="s">
        <v>64</v>
      </c>
      <c r="K127" s="1">
        <v>3</v>
      </c>
      <c r="L127" s="1" t="s">
        <v>65</v>
      </c>
      <c r="M127" s="1" t="s">
        <v>52</v>
      </c>
      <c r="N127" s="1" t="s">
        <v>309</v>
      </c>
      <c r="O127" s="1">
        <v>3</v>
      </c>
      <c r="P127" s="1">
        <v>4</v>
      </c>
      <c r="Q127" s="1">
        <v>2</v>
      </c>
      <c r="R127" s="1">
        <v>2</v>
      </c>
      <c r="S127" s="1">
        <v>4</v>
      </c>
      <c r="T127" s="1">
        <v>5</v>
      </c>
      <c r="U127" s="1">
        <v>4</v>
      </c>
      <c r="V127" s="1">
        <v>3</v>
      </c>
      <c r="W127" s="1">
        <v>4</v>
      </c>
      <c r="X127" s="1">
        <v>4</v>
      </c>
      <c r="Y127" s="1">
        <v>3</v>
      </c>
      <c r="Z127" s="1">
        <v>1</v>
      </c>
      <c r="AA127" s="1">
        <v>3</v>
      </c>
      <c r="AB127" s="1">
        <v>4</v>
      </c>
      <c r="AC127" s="1">
        <v>3</v>
      </c>
      <c r="AD127" s="1">
        <v>3</v>
      </c>
      <c r="AE127" s="1">
        <v>4</v>
      </c>
      <c r="AF127" s="1">
        <v>2</v>
      </c>
      <c r="AG127" s="1">
        <v>2</v>
      </c>
      <c r="AH127" s="1">
        <v>3</v>
      </c>
      <c r="AI127" s="1">
        <v>2</v>
      </c>
      <c r="AJ127" s="1">
        <v>1</v>
      </c>
      <c r="AK127" s="1">
        <v>4</v>
      </c>
      <c r="AL127" s="1">
        <v>5</v>
      </c>
      <c r="AM127" s="1">
        <v>2</v>
      </c>
      <c r="AN127" s="1">
        <v>3</v>
      </c>
      <c r="AO127" s="1" t="s">
        <v>59</v>
      </c>
      <c r="AP127" s="1" t="s">
        <v>59</v>
      </c>
      <c r="AQ127" s="1" t="s">
        <v>54</v>
      </c>
      <c r="AR127" s="1" t="s">
        <v>54</v>
      </c>
      <c r="AS127" s="1" t="s">
        <v>55</v>
      </c>
      <c r="AT127" s="1" t="s">
        <v>55</v>
      </c>
      <c r="AU127" s="1" t="s">
        <v>55</v>
      </c>
      <c r="AV127" s="1" t="s">
        <v>59</v>
      </c>
      <c r="AW127" s="1" t="s">
        <v>55</v>
      </c>
      <c r="AX127" s="1" t="s">
        <v>54</v>
      </c>
      <c r="AY127" s="1" t="s">
        <v>55</v>
      </c>
      <c r="AZ127" s="1" t="s">
        <v>55</v>
      </c>
      <c r="BA127" s="1" t="s">
        <v>310</v>
      </c>
      <c r="BB127" s="1" t="s">
        <v>311</v>
      </c>
      <c r="BC127" s="1"/>
      <c r="BD127" s="7">
        <f t="shared" si="18"/>
        <v>3.3333333333333335</v>
      </c>
      <c r="BE127" s="7" t="str">
        <f t="shared" si="10"/>
        <v>Neutral</v>
      </c>
      <c r="BF127" s="2">
        <f t="shared" si="11"/>
        <v>3.1666666666666665</v>
      </c>
      <c r="BG127" s="2" t="str">
        <f t="shared" si="19"/>
        <v>Neutral</v>
      </c>
      <c r="BH127" s="2">
        <f t="shared" si="12"/>
        <v>3.4</v>
      </c>
      <c r="BI127" s="2" t="str">
        <f t="shared" si="13"/>
        <v>Satisfied</v>
      </c>
      <c r="BJ127" s="2">
        <f t="shared" si="14"/>
        <v>2</v>
      </c>
      <c r="BK127" s="2" t="str">
        <f t="shared" si="17"/>
        <v>Dissatisfied</v>
      </c>
      <c r="BL127" s="2">
        <f t="shared" si="15"/>
        <v>3.5</v>
      </c>
      <c r="BM127" s="2" t="str">
        <f t="shared" si="16"/>
        <v>Satisfied</v>
      </c>
    </row>
    <row r="128" spans="1:65" ht="27" customHeight="1" x14ac:dyDescent="0.3">
      <c r="A128" s="1" t="s">
        <v>213</v>
      </c>
      <c r="B128" s="1" t="s">
        <v>308</v>
      </c>
      <c r="C128" s="1" t="s">
        <v>275</v>
      </c>
      <c r="D128" s="1">
        <v>67</v>
      </c>
      <c r="E128" s="1" t="s">
        <v>45</v>
      </c>
      <c r="F128" s="1" t="s">
        <v>46</v>
      </c>
      <c r="G128" s="1" t="s">
        <v>47</v>
      </c>
      <c r="H128" s="1" t="s">
        <v>48</v>
      </c>
      <c r="I128" s="1" t="s">
        <v>126</v>
      </c>
      <c r="J128" s="1" t="s">
        <v>111</v>
      </c>
      <c r="K128" s="1">
        <v>3</v>
      </c>
      <c r="L128" s="1" t="s">
        <v>65</v>
      </c>
      <c r="M128" s="1" t="s">
        <v>150</v>
      </c>
      <c r="N128" s="1" t="s">
        <v>151</v>
      </c>
      <c r="O128" s="1">
        <v>2</v>
      </c>
      <c r="P128" s="1">
        <v>2</v>
      </c>
      <c r="Q128" s="1">
        <v>1</v>
      </c>
      <c r="R128" s="1">
        <v>3</v>
      </c>
      <c r="S128" s="1">
        <v>2</v>
      </c>
      <c r="T128" s="1">
        <v>4</v>
      </c>
      <c r="U128" s="1">
        <v>3</v>
      </c>
      <c r="V128" s="1">
        <v>1</v>
      </c>
      <c r="W128" s="1">
        <v>5</v>
      </c>
      <c r="X128" s="1">
        <v>4</v>
      </c>
      <c r="Y128" s="1">
        <v>3</v>
      </c>
      <c r="Z128" s="1">
        <v>2</v>
      </c>
      <c r="AA128" s="1">
        <v>2</v>
      </c>
      <c r="AB128" s="1">
        <v>4</v>
      </c>
      <c r="AC128" s="1">
        <v>3</v>
      </c>
      <c r="AD128" s="1">
        <v>2</v>
      </c>
      <c r="AE128" s="1">
        <v>2</v>
      </c>
      <c r="AF128" s="1">
        <v>1</v>
      </c>
      <c r="AG128" s="1">
        <v>2</v>
      </c>
      <c r="AH128" s="1">
        <v>3</v>
      </c>
      <c r="AI128" s="1">
        <v>2</v>
      </c>
      <c r="AJ128" s="1">
        <v>2</v>
      </c>
      <c r="AK128" s="1">
        <v>4</v>
      </c>
      <c r="AL128" s="1">
        <v>3</v>
      </c>
      <c r="AM128" s="1">
        <v>3</v>
      </c>
      <c r="AN128" s="1">
        <v>3</v>
      </c>
      <c r="AO128" s="1" t="s">
        <v>55</v>
      </c>
      <c r="AP128" s="1" t="s">
        <v>55</v>
      </c>
      <c r="AQ128" s="1" t="s">
        <v>54</v>
      </c>
      <c r="AR128" s="1" t="s">
        <v>54</v>
      </c>
      <c r="AS128" s="1" t="s">
        <v>55</v>
      </c>
      <c r="AT128" s="1" t="s">
        <v>55</v>
      </c>
      <c r="AU128" s="1" t="s">
        <v>55</v>
      </c>
      <c r="AV128" s="1" t="s">
        <v>59</v>
      </c>
      <c r="AW128" s="1" t="s">
        <v>59</v>
      </c>
      <c r="AX128" s="1" t="s">
        <v>54</v>
      </c>
      <c r="AY128" s="1" t="s">
        <v>55</v>
      </c>
      <c r="AZ128" s="1" t="s">
        <v>55</v>
      </c>
      <c r="BA128" s="1" t="s">
        <v>312</v>
      </c>
      <c r="BB128" s="1" t="s">
        <v>313</v>
      </c>
      <c r="BC128" s="1" t="s">
        <v>314</v>
      </c>
      <c r="BD128" s="7">
        <f t="shared" si="18"/>
        <v>2.3333333333333335</v>
      </c>
      <c r="BE128" s="7" t="str">
        <f t="shared" si="10"/>
        <v>Dissatisfied</v>
      </c>
      <c r="BF128" s="2">
        <f t="shared" si="11"/>
        <v>3</v>
      </c>
      <c r="BG128" s="2" t="str">
        <f t="shared" si="19"/>
        <v>Neutral</v>
      </c>
      <c r="BH128" s="2">
        <f t="shared" si="12"/>
        <v>2.6</v>
      </c>
      <c r="BI128" s="2" t="str">
        <f t="shared" si="13"/>
        <v>Neutral</v>
      </c>
      <c r="BJ128" s="2">
        <f t="shared" si="14"/>
        <v>2</v>
      </c>
      <c r="BK128" s="2" t="str">
        <f t="shared" si="17"/>
        <v>Dissatisfied</v>
      </c>
      <c r="BL128" s="2">
        <f t="shared" si="15"/>
        <v>3.25</v>
      </c>
      <c r="BM128" s="2" t="str">
        <f t="shared" si="16"/>
        <v>Neutral</v>
      </c>
    </row>
    <row r="129" spans="1:65" ht="27" customHeight="1" x14ac:dyDescent="0.3">
      <c r="A129" s="1" t="s">
        <v>213</v>
      </c>
      <c r="B129" s="1" t="s">
        <v>308</v>
      </c>
      <c r="C129" s="1" t="s">
        <v>275</v>
      </c>
      <c r="D129" s="1">
        <v>59</v>
      </c>
      <c r="E129" s="1" t="s">
        <v>57</v>
      </c>
      <c r="F129" s="1" t="s">
        <v>46</v>
      </c>
      <c r="G129" s="1" t="s">
        <v>47</v>
      </c>
      <c r="H129" s="1" t="s">
        <v>106</v>
      </c>
      <c r="I129" s="1" t="s">
        <v>170</v>
      </c>
      <c r="J129" s="1" t="s">
        <v>64</v>
      </c>
      <c r="K129" s="1">
        <v>3</v>
      </c>
      <c r="L129" s="1" t="s">
        <v>87</v>
      </c>
      <c r="M129" s="1" t="s">
        <v>150</v>
      </c>
      <c r="N129" s="1" t="s">
        <v>151</v>
      </c>
      <c r="O129" s="1">
        <v>4</v>
      </c>
      <c r="P129" s="1">
        <v>3</v>
      </c>
      <c r="Q129" s="1">
        <v>1</v>
      </c>
      <c r="R129" s="1">
        <v>2</v>
      </c>
      <c r="S129" s="1">
        <v>1</v>
      </c>
      <c r="T129" s="1">
        <v>5</v>
      </c>
      <c r="U129" s="1">
        <v>3</v>
      </c>
      <c r="V129" s="1">
        <v>2</v>
      </c>
      <c r="W129" s="1">
        <v>3</v>
      </c>
      <c r="X129" s="1">
        <v>4</v>
      </c>
      <c r="Y129" s="1">
        <v>3</v>
      </c>
      <c r="Z129" s="1">
        <v>1</v>
      </c>
      <c r="AA129" s="1">
        <v>2</v>
      </c>
      <c r="AB129" s="1">
        <v>5</v>
      </c>
      <c r="AC129" s="1">
        <v>1</v>
      </c>
      <c r="AD129" s="1">
        <v>2</v>
      </c>
      <c r="AE129" s="1">
        <v>2</v>
      </c>
      <c r="AF129" s="1">
        <v>1</v>
      </c>
      <c r="AG129" s="1">
        <v>1</v>
      </c>
      <c r="AH129" s="1">
        <v>2</v>
      </c>
      <c r="AI129" s="1">
        <v>1</v>
      </c>
      <c r="AJ129" s="1">
        <v>2</v>
      </c>
      <c r="AK129" s="1">
        <v>4</v>
      </c>
      <c r="AL129" s="1">
        <v>3</v>
      </c>
      <c r="AM129" s="1">
        <v>2</v>
      </c>
      <c r="AN129" s="1">
        <v>2</v>
      </c>
      <c r="AO129" s="1" t="s">
        <v>59</v>
      </c>
      <c r="AP129" s="1" t="s">
        <v>55</v>
      </c>
      <c r="AQ129" s="1" t="s">
        <v>54</v>
      </c>
      <c r="AR129" s="1" t="s">
        <v>54</v>
      </c>
      <c r="AS129" s="1" t="s">
        <v>55</v>
      </c>
      <c r="AT129" s="1" t="s">
        <v>55</v>
      </c>
      <c r="AU129" s="1" t="s">
        <v>55</v>
      </c>
      <c r="AV129" s="1" t="s">
        <v>59</v>
      </c>
      <c r="AW129" s="1" t="s">
        <v>59</v>
      </c>
      <c r="AX129" s="1" t="s">
        <v>54</v>
      </c>
      <c r="AY129" s="1" t="s">
        <v>55</v>
      </c>
      <c r="AZ129" s="1" t="s">
        <v>59</v>
      </c>
      <c r="BA129" s="1" t="s">
        <v>315</v>
      </c>
      <c r="BB129" s="1" t="s">
        <v>316</v>
      </c>
      <c r="BC129" s="1" t="s">
        <v>317</v>
      </c>
      <c r="BD129" s="7">
        <f t="shared" si="18"/>
        <v>2.6666666666666665</v>
      </c>
      <c r="BE129" s="7" t="str">
        <f t="shared" si="10"/>
        <v>Neutral</v>
      </c>
      <c r="BF129" s="2">
        <f t="shared" si="11"/>
        <v>2.6666666666666665</v>
      </c>
      <c r="BG129" s="2" t="str">
        <f t="shared" si="19"/>
        <v>Neutral</v>
      </c>
      <c r="BH129" s="2">
        <f t="shared" si="12"/>
        <v>2.4</v>
      </c>
      <c r="BI129" s="2" t="str">
        <f t="shared" si="13"/>
        <v>Dissatisfied</v>
      </c>
      <c r="BJ129" s="2">
        <f t="shared" si="14"/>
        <v>1.4</v>
      </c>
      <c r="BK129" s="2" t="str">
        <f t="shared" si="17"/>
        <v>Very Dissatisfied</v>
      </c>
      <c r="BL129" s="2">
        <f t="shared" si="15"/>
        <v>2.75</v>
      </c>
      <c r="BM129" s="2" t="str">
        <f t="shared" si="16"/>
        <v>Neutral</v>
      </c>
    </row>
    <row r="130" spans="1:65" ht="27" customHeight="1" x14ac:dyDescent="0.3">
      <c r="A130" s="1" t="s">
        <v>213</v>
      </c>
      <c r="B130" s="1" t="s">
        <v>308</v>
      </c>
      <c r="C130" s="1" t="s">
        <v>275</v>
      </c>
      <c r="D130" s="1">
        <v>62</v>
      </c>
      <c r="E130" s="1" t="s">
        <v>57</v>
      </c>
      <c r="F130" s="1" t="s">
        <v>46</v>
      </c>
      <c r="G130" s="1" t="s">
        <v>47</v>
      </c>
      <c r="H130" s="1" t="s">
        <v>48</v>
      </c>
      <c r="I130" s="1" t="s">
        <v>99</v>
      </c>
      <c r="J130" s="1" t="s">
        <v>111</v>
      </c>
      <c r="K130" s="1">
        <v>2</v>
      </c>
      <c r="L130" s="1" t="s">
        <v>65</v>
      </c>
      <c r="M130" s="1" t="s">
        <v>150</v>
      </c>
      <c r="N130" s="1" t="s">
        <v>151</v>
      </c>
      <c r="O130" s="1">
        <v>3</v>
      </c>
      <c r="P130" s="1">
        <v>4</v>
      </c>
      <c r="Q130" s="1">
        <v>2</v>
      </c>
      <c r="R130" s="1">
        <v>2</v>
      </c>
      <c r="S130" s="1">
        <v>2</v>
      </c>
      <c r="T130" s="1">
        <v>4</v>
      </c>
      <c r="U130" s="1">
        <v>2</v>
      </c>
      <c r="V130" s="1">
        <v>2</v>
      </c>
      <c r="W130" s="1">
        <v>4</v>
      </c>
      <c r="X130" s="1">
        <v>4</v>
      </c>
      <c r="Y130" s="1">
        <v>3</v>
      </c>
      <c r="Z130" s="1">
        <v>2</v>
      </c>
      <c r="AA130" s="1">
        <v>2</v>
      </c>
      <c r="AB130" s="1">
        <v>2</v>
      </c>
      <c r="AC130" s="1">
        <v>4</v>
      </c>
      <c r="AD130" s="1">
        <v>2</v>
      </c>
      <c r="AE130" s="1">
        <v>4</v>
      </c>
      <c r="AF130" s="1">
        <v>2</v>
      </c>
      <c r="AG130" s="1">
        <v>3</v>
      </c>
      <c r="AH130" s="1">
        <v>2</v>
      </c>
      <c r="AI130" s="1">
        <v>4</v>
      </c>
      <c r="AJ130" s="1">
        <v>2</v>
      </c>
      <c r="AK130" s="1">
        <v>3</v>
      </c>
      <c r="AL130" s="1">
        <v>3</v>
      </c>
      <c r="AM130" s="1">
        <v>2</v>
      </c>
      <c r="AN130" s="1">
        <v>3</v>
      </c>
      <c r="AO130" s="1" t="s">
        <v>59</v>
      </c>
      <c r="AP130" s="1" t="s">
        <v>59</v>
      </c>
      <c r="AQ130" s="1" t="s">
        <v>55</v>
      </c>
      <c r="AR130" s="1" t="s">
        <v>55</v>
      </c>
      <c r="AS130" s="1" t="s">
        <v>55</v>
      </c>
      <c r="AT130" s="1" t="s">
        <v>54</v>
      </c>
      <c r="AU130" s="1" t="s">
        <v>54</v>
      </c>
      <c r="AV130" s="1" t="s">
        <v>55</v>
      </c>
      <c r="AW130" s="1" t="s">
        <v>54</v>
      </c>
      <c r="AX130" s="1" t="s">
        <v>54</v>
      </c>
      <c r="AY130" s="1" t="s">
        <v>59</v>
      </c>
      <c r="AZ130" s="1" t="s">
        <v>55</v>
      </c>
      <c r="BA130" s="1"/>
      <c r="BB130" s="1" t="s">
        <v>318</v>
      </c>
      <c r="BC130" s="1"/>
      <c r="BD130" s="7">
        <f t="shared" si="18"/>
        <v>2.8333333333333335</v>
      </c>
      <c r="BE130" s="7" t="str">
        <f t="shared" si="10"/>
        <v>Neutral</v>
      </c>
      <c r="BF130" s="2">
        <f t="shared" si="11"/>
        <v>2.8333333333333335</v>
      </c>
      <c r="BG130" s="2" t="str">
        <f t="shared" si="19"/>
        <v>Neutral</v>
      </c>
      <c r="BH130" s="2">
        <f t="shared" si="12"/>
        <v>2.8</v>
      </c>
      <c r="BI130" s="2" t="str">
        <f t="shared" si="13"/>
        <v>Neutral</v>
      </c>
      <c r="BJ130" s="2">
        <f t="shared" si="14"/>
        <v>2.6</v>
      </c>
      <c r="BK130" s="2" t="str">
        <f t="shared" si="17"/>
        <v>Neutral</v>
      </c>
      <c r="BL130" s="2">
        <f t="shared" si="15"/>
        <v>2.75</v>
      </c>
      <c r="BM130" s="2" t="str">
        <f t="shared" si="16"/>
        <v>Neutral</v>
      </c>
    </row>
    <row r="131" spans="1:65" ht="27" customHeight="1" x14ac:dyDescent="0.3">
      <c r="A131" s="1" t="s">
        <v>213</v>
      </c>
      <c r="B131" s="1" t="s">
        <v>308</v>
      </c>
      <c r="C131" s="1" t="s">
        <v>275</v>
      </c>
      <c r="D131" s="1">
        <v>60</v>
      </c>
      <c r="E131" s="1" t="s">
        <v>57</v>
      </c>
      <c r="F131" s="1" t="s">
        <v>46</v>
      </c>
      <c r="G131" s="1" t="s">
        <v>47</v>
      </c>
      <c r="H131" s="1" t="s">
        <v>48</v>
      </c>
      <c r="I131" s="1" t="s">
        <v>287</v>
      </c>
      <c r="J131" s="1" t="s">
        <v>212</v>
      </c>
      <c r="K131" s="1">
        <v>3</v>
      </c>
      <c r="L131" s="1" t="s">
        <v>51</v>
      </c>
      <c r="M131" s="1" t="s">
        <v>150</v>
      </c>
      <c r="N131" s="1" t="s">
        <v>151</v>
      </c>
      <c r="O131" s="1">
        <v>2</v>
      </c>
      <c r="P131" s="1">
        <v>4</v>
      </c>
      <c r="Q131" s="1">
        <v>1</v>
      </c>
      <c r="R131" s="1">
        <v>3</v>
      </c>
      <c r="S131" s="1">
        <v>2</v>
      </c>
      <c r="T131" s="1">
        <v>5</v>
      </c>
      <c r="U131" s="1">
        <v>2</v>
      </c>
      <c r="V131" s="1">
        <v>4</v>
      </c>
      <c r="W131" s="1">
        <v>3</v>
      </c>
      <c r="X131" s="1">
        <v>2</v>
      </c>
      <c r="Y131" s="1">
        <v>3</v>
      </c>
      <c r="Z131" s="1">
        <v>2</v>
      </c>
      <c r="AA131" s="1">
        <v>5</v>
      </c>
      <c r="AB131" s="1">
        <v>4</v>
      </c>
      <c r="AC131" s="1">
        <v>2</v>
      </c>
      <c r="AD131" s="1">
        <v>2</v>
      </c>
      <c r="AE131" s="1">
        <v>5</v>
      </c>
      <c r="AF131" s="1">
        <v>3</v>
      </c>
      <c r="AG131" s="1">
        <v>3</v>
      </c>
      <c r="AH131" s="1">
        <v>2</v>
      </c>
      <c r="AI131" s="1">
        <v>3</v>
      </c>
      <c r="AJ131" s="1">
        <v>4</v>
      </c>
      <c r="AK131" s="1">
        <v>3</v>
      </c>
      <c r="AL131" s="1">
        <v>4</v>
      </c>
      <c r="AM131" s="1">
        <v>2</v>
      </c>
      <c r="AN131" s="1">
        <v>4</v>
      </c>
      <c r="AO131" s="1" t="s">
        <v>59</v>
      </c>
      <c r="AP131" s="1" t="s">
        <v>55</v>
      </c>
      <c r="AQ131" s="1" t="s">
        <v>59</v>
      </c>
      <c r="AR131" s="1" t="s">
        <v>55</v>
      </c>
      <c r="AS131" s="1" t="s">
        <v>59</v>
      </c>
      <c r="AT131" s="1" t="s">
        <v>55</v>
      </c>
      <c r="AU131" s="1" t="s">
        <v>59</v>
      </c>
      <c r="AV131" s="1" t="s">
        <v>55</v>
      </c>
      <c r="AW131" s="1" t="s">
        <v>59</v>
      </c>
      <c r="AX131" s="1" t="s">
        <v>54</v>
      </c>
      <c r="AY131" s="1" t="s">
        <v>54</v>
      </c>
      <c r="AZ131" s="1" t="s">
        <v>55</v>
      </c>
      <c r="BA131" s="1" t="s">
        <v>319</v>
      </c>
      <c r="BB131" s="1" t="s">
        <v>320</v>
      </c>
      <c r="BC131" s="1" t="s">
        <v>321</v>
      </c>
      <c r="BD131" s="7">
        <f t="shared" si="18"/>
        <v>2.8333333333333335</v>
      </c>
      <c r="BE131" s="7" t="str">
        <f t="shared" si="10"/>
        <v>Neutral</v>
      </c>
      <c r="BF131" s="2">
        <f t="shared" si="11"/>
        <v>2.6666666666666665</v>
      </c>
      <c r="BG131" s="2" t="str">
        <f t="shared" si="19"/>
        <v>Neutral</v>
      </c>
      <c r="BH131" s="2">
        <f t="shared" si="12"/>
        <v>3.6</v>
      </c>
      <c r="BI131" s="2" t="str">
        <f t="shared" si="13"/>
        <v>Satisfied</v>
      </c>
      <c r="BJ131" s="2">
        <f t="shared" si="14"/>
        <v>3</v>
      </c>
      <c r="BK131" s="2" t="str">
        <f t="shared" si="17"/>
        <v>Neutral</v>
      </c>
      <c r="BL131" s="2">
        <f t="shared" si="15"/>
        <v>3.25</v>
      </c>
      <c r="BM131" s="2" t="str">
        <f t="shared" si="16"/>
        <v>Neutral</v>
      </c>
    </row>
    <row r="132" spans="1:65" ht="27" customHeight="1" x14ac:dyDescent="0.3">
      <c r="A132" s="1" t="s">
        <v>213</v>
      </c>
      <c r="B132" s="1" t="s">
        <v>308</v>
      </c>
      <c r="C132" s="1" t="s">
        <v>275</v>
      </c>
      <c r="D132" s="1">
        <v>27</v>
      </c>
      <c r="E132" s="1" t="s">
        <v>57</v>
      </c>
      <c r="F132" s="1" t="s">
        <v>46</v>
      </c>
      <c r="G132" s="1" t="s">
        <v>47</v>
      </c>
      <c r="H132" s="1" t="s">
        <v>48</v>
      </c>
      <c r="I132" s="1" t="s">
        <v>99</v>
      </c>
      <c r="J132" s="1" t="s">
        <v>111</v>
      </c>
      <c r="K132" s="1">
        <v>3</v>
      </c>
      <c r="L132" s="1" t="s">
        <v>65</v>
      </c>
      <c r="M132" s="1" t="s">
        <v>52</v>
      </c>
      <c r="N132" s="1" t="s">
        <v>79</v>
      </c>
      <c r="O132" s="1">
        <v>2</v>
      </c>
      <c r="P132" s="1">
        <v>4</v>
      </c>
      <c r="Q132" s="1">
        <v>2</v>
      </c>
      <c r="R132" s="1">
        <v>3</v>
      </c>
      <c r="S132" s="1">
        <v>2</v>
      </c>
      <c r="T132" s="1">
        <v>4</v>
      </c>
      <c r="U132" s="1">
        <v>4</v>
      </c>
      <c r="V132" s="1">
        <v>4</v>
      </c>
      <c r="W132" s="1">
        <v>4</v>
      </c>
      <c r="X132" s="1">
        <v>4</v>
      </c>
      <c r="Y132" s="1">
        <v>4</v>
      </c>
      <c r="Z132" s="1">
        <v>2</v>
      </c>
      <c r="AA132" s="1">
        <v>4</v>
      </c>
      <c r="AB132" s="1">
        <v>5</v>
      </c>
      <c r="AC132" s="1">
        <v>4</v>
      </c>
      <c r="AD132" s="1">
        <v>2</v>
      </c>
      <c r="AE132" s="1">
        <v>5</v>
      </c>
      <c r="AF132" s="1">
        <v>2</v>
      </c>
      <c r="AG132" s="1">
        <v>3</v>
      </c>
      <c r="AH132" s="1">
        <v>2</v>
      </c>
      <c r="AI132" s="1">
        <v>3</v>
      </c>
      <c r="AJ132" s="1">
        <v>4</v>
      </c>
      <c r="AK132" s="1">
        <v>3</v>
      </c>
      <c r="AL132" s="1">
        <v>4</v>
      </c>
      <c r="AM132" s="1">
        <v>3</v>
      </c>
      <c r="AN132" s="1">
        <v>1</v>
      </c>
      <c r="AO132" s="1" t="s">
        <v>54</v>
      </c>
      <c r="AP132" s="1" t="s">
        <v>54</v>
      </c>
      <c r="AQ132" s="1" t="s">
        <v>54</v>
      </c>
      <c r="AR132" s="1" t="s">
        <v>55</v>
      </c>
      <c r="AS132" s="1" t="s">
        <v>55</v>
      </c>
      <c r="AT132" s="1" t="s">
        <v>55</v>
      </c>
      <c r="AU132" s="1" t="s">
        <v>55</v>
      </c>
      <c r="AV132" s="1" t="s">
        <v>59</v>
      </c>
      <c r="AW132" s="1" t="s">
        <v>54</v>
      </c>
      <c r="AX132" s="1" t="s">
        <v>54</v>
      </c>
      <c r="AY132" s="1" t="s">
        <v>59</v>
      </c>
      <c r="AZ132" s="1" t="s">
        <v>55</v>
      </c>
      <c r="BA132" s="1" t="s">
        <v>322</v>
      </c>
      <c r="BB132" s="1" t="s">
        <v>323</v>
      </c>
      <c r="BC132" s="1"/>
      <c r="BD132" s="7">
        <f t="shared" si="18"/>
        <v>2.8333333333333335</v>
      </c>
      <c r="BE132" s="7" t="str">
        <f t="shared" ref="BE132:BE195" si="20">IF(BD132&gt;=4.2, "Very Satisfied", IF(BD132&gt;=3.4, "Satisfied", IF(BD132&gt;=2.6, "Neutral", IF(BD132&gt;=1.8, "Dissatisfied", "Very Dissatisfied"))))</f>
        <v>Neutral</v>
      </c>
      <c r="BF132" s="2">
        <f t="shared" ref="BF132:BF195" si="21">AVERAGE(U132:Z132)</f>
        <v>3.6666666666666665</v>
      </c>
      <c r="BG132" s="2" t="str">
        <f t="shared" si="19"/>
        <v>Satisfied</v>
      </c>
      <c r="BH132" s="2">
        <f t="shared" ref="BH132:BH195" si="22">AVERAGE(AA132:AE132)</f>
        <v>4</v>
      </c>
      <c r="BI132" s="2" t="str">
        <f t="shared" ref="BI132:BI195" si="23">IF(BH132&gt;=4.2, "Very Satisfied", IF(BH132&gt;=3.4, "Satisfied", IF(BH132&gt;=2.6, "Neutral", IF(BH132&gt;=1.8, "Dissatisfied", "Very Dissatisfied"))))</f>
        <v>Satisfied</v>
      </c>
      <c r="BJ132" s="2">
        <f t="shared" ref="BJ132:BJ195" si="24">AVERAGE(AF132:AJ132)</f>
        <v>2.8</v>
      </c>
      <c r="BK132" s="2" t="str">
        <f t="shared" si="17"/>
        <v>Neutral</v>
      </c>
      <c r="BL132" s="2">
        <f t="shared" ref="BL132:BL195" si="25">AVERAGE(AK132:AN132)</f>
        <v>2.75</v>
      </c>
      <c r="BM132" s="2" t="str">
        <f t="shared" ref="BM132:BM195" si="26">IF(BL132&gt;=4.2, "Very Satisfied", IF(BL132&gt;=3.4, "Satisfied", IF(BL132&gt;=2.6, "Neutral", IF(BL132&gt;=1.8, "Dissatisfied", "Very Dissatisfied"))))</f>
        <v>Neutral</v>
      </c>
    </row>
    <row r="133" spans="1:65" ht="27" customHeight="1" x14ac:dyDescent="0.3">
      <c r="A133" s="1" t="s">
        <v>213</v>
      </c>
      <c r="B133" s="1" t="s">
        <v>308</v>
      </c>
      <c r="C133" s="1" t="s">
        <v>275</v>
      </c>
      <c r="D133" s="1">
        <v>62</v>
      </c>
      <c r="E133" s="1" t="s">
        <v>45</v>
      </c>
      <c r="F133" s="1" t="s">
        <v>46</v>
      </c>
      <c r="G133" s="1" t="s">
        <v>86</v>
      </c>
      <c r="H133" s="1" t="s">
        <v>48</v>
      </c>
      <c r="I133" s="1" t="s">
        <v>287</v>
      </c>
      <c r="J133" s="1" t="s">
        <v>212</v>
      </c>
      <c r="K133" s="1">
        <v>6</v>
      </c>
      <c r="L133" s="1" t="s">
        <v>83</v>
      </c>
      <c r="M133" s="1" t="s">
        <v>150</v>
      </c>
      <c r="N133" s="1" t="s">
        <v>151</v>
      </c>
      <c r="O133" s="1">
        <v>2</v>
      </c>
      <c r="P133" s="1">
        <v>2</v>
      </c>
      <c r="Q133" s="1">
        <v>3</v>
      </c>
      <c r="R133" s="1">
        <v>2</v>
      </c>
      <c r="S133" s="1">
        <v>2</v>
      </c>
      <c r="T133" s="1">
        <v>3</v>
      </c>
      <c r="U133" s="1">
        <v>2</v>
      </c>
      <c r="V133" s="1">
        <v>1</v>
      </c>
      <c r="W133" s="1">
        <v>3</v>
      </c>
      <c r="X133" s="1">
        <v>4</v>
      </c>
      <c r="Y133" s="1">
        <v>2</v>
      </c>
      <c r="Z133" s="1">
        <v>3</v>
      </c>
      <c r="AA133" s="1">
        <v>4</v>
      </c>
      <c r="AB133" s="1">
        <v>4</v>
      </c>
      <c r="AC133" s="1">
        <v>3</v>
      </c>
      <c r="AD133" s="1">
        <v>3</v>
      </c>
      <c r="AE133" s="1">
        <v>4</v>
      </c>
      <c r="AF133" s="1">
        <v>3</v>
      </c>
      <c r="AG133" s="1">
        <v>2</v>
      </c>
      <c r="AH133" s="1">
        <v>2</v>
      </c>
      <c r="AI133" s="1">
        <v>3</v>
      </c>
      <c r="AJ133" s="1">
        <v>2</v>
      </c>
      <c r="AK133" s="1">
        <v>2</v>
      </c>
      <c r="AL133" s="1">
        <v>2</v>
      </c>
      <c r="AM133" s="1">
        <v>4</v>
      </c>
      <c r="AN133" s="1">
        <v>2</v>
      </c>
      <c r="AO133" s="1" t="s">
        <v>54</v>
      </c>
      <c r="AP133" s="1" t="s">
        <v>55</v>
      </c>
      <c r="AQ133" s="1" t="s">
        <v>59</v>
      </c>
      <c r="AR133" s="1" t="s">
        <v>54</v>
      </c>
      <c r="AS133" s="1" t="s">
        <v>55</v>
      </c>
      <c r="AT133" s="1" t="s">
        <v>59</v>
      </c>
      <c r="AU133" s="1" t="s">
        <v>59</v>
      </c>
      <c r="AV133" s="1" t="s">
        <v>54</v>
      </c>
      <c r="AW133" s="1" t="s">
        <v>54</v>
      </c>
      <c r="AX133" s="1" t="s">
        <v>54</v>
      </c>
      <c r="AY133" s="1" t="s">
        <v>55</v>
      </c>
      <c r="AZ133" s="1" t="s">
        <v>55</v>
      </c>
      <c r="BA133" s="1" t="s">
        <v>324</v>
      </c>
      <c r="BB133" s="1"/>
      <c r="BC133" s="1" t="s">
        <v>325</v>
      </c>
      <c r="BD133" s="7">
        <f t="shared" si="18"/>
        <v>2.3333333333333335</v>
      </c>
      <c r="BE133" s="7" t="str">
        <f t="shared" si="20"/>
        <v>Dissatisfied</v>
      </c>
      <c r="BF133" s="2">
        <f t="shared" si="21"/>
        <v>2.5</v>
      </c>
      <c r="BG133" s="2" t="str">
        <f t="shared" si="19"/>
        <v>Dissatisfied</v>
      </c>
      <c r="BH133" s="2">
        <f t="shared" si="22"/>
        <v>3.6</v>
      </c>
      <c r="BI133" s="2" t="str">
        <f t="shared" si="23"/>
        <v>Satisfied</v>
      </c>
      <c r="BJ133" s="2">
        <f t="shared" si="24"/>
        <v>2.4</v>
      </c>
      <c r="BK133" s="2" t="str">
        <f t="shared" ref="BK133:BK196" si="27">IF(BJ133&gt;=4.2, "Very Satisfied", IF(BJ133&gt;=3.4, "Satisfied", IF(BJ133&gt;=2.6, "Neutral", IF(BJ133&gt;=1.8, "Dissatisfied", "Very Dissatisfied"))))</f>
        <v>Dissatisfied</v>
      </c>
      <c r="BL133" s="2">
        <f t="shared" si="25"/>
        <v>2.5</v>
      </c>
      <c r="BM133" s="2" t="str">
        <f t="shared" si="26"/>
        <v>Dissatisfied</v>
      </c>
    </row>
    <row r="134" spans="1:65" ht="27" customHeight="1" x14ac:dyDescent="0.3">
      <c r="A134" s="1" t="s">
        <v>213</v>
      </c>
      <c r="B134" s="1" t="s">
        <v>308</v>
      </c>
      <c r="C134" s="1" t="s">
        <v>275</v>
      </c>
      <c r="D134" s="1">
        <v>65</v>
      </c>
      <c r="E134" s="1" t="s">
        <v>45</v>
      </c>
      <c r="F134" s="1" t="s">
        <v>46</v>
      </c>
      <c r="G134" s="1" t="s">
        <v>47</v>
      </c>
      <c r="H134" s="1" t="s">
        <v>48</v>
      </c>
      <c r="I134" s="1" t="s">
        <v>162</v>
      </c>
      <c r="J134" s="1" t="s">
        <v>212</v>
      </c>
      <c r="K134" s="1">
        <v>2</v>
      </c>
      <c r="L134" s="1" t="s">
        <v>87</v>
      </c>
      <c r="M134" s="1" t="s">
        <v>52</v>
      </c>
      <c r="N134" s="1" t="s">
        <v>163</v>
      </c>
      <c r="O134" s="1">
        <v>1</v>
      </c>
      <c r="P134" s="1">
        <v>3</v>
      </c>
      <c r="Q134" s="1">
        <v>3</v>
      </c>
      <c r="R134" s="1">
        <v>1</v>
      </c>
      <c r="S134" s="1">
        <v>2</v>
      </c>
      <c r="T134" s="1">
        <v>4</v>
      </c>
      <c r="U134" s="1">
        <v>2</v>
      </c>
      <c r="V134" s="1">
        <v>2</v>
      </c>
      <c r="W134" s="1">
        <v>3</v>
      </c>
      <c r="X134" s="1">
        <v>3</v>
      </c>
      <c r="Y134" s="1">
        <v>2</v>
      </c>
      <c r="Z134" s="1">
        <v>3</v>
      </c>
      <c r="AA134" s="1">
        <v>4</v>
      </c>
      <c r="AB134" s="1">
        <v>5</v>
      </c>
      <c r="AC134" s="1">
        <v>3</v>
      </c>
      <c r="AD134" s="1">
        <v>3</v>
      </c>
      <c r="AE134" s="1">
        <v>4</v>
      </c>
      <c r="AF134" s="1">
        <v>2</v>
      </c>
      <c r="AG134" s="1">
        <v>3</v>
      </c>
      <c r="AH134" s="1">
        <v>2</v>
      </c>
      <c r="AI134" s="1">
        <v>2</v>
      </c>
      <c r="AJ134" s="1">
        <v>3</v>
      </c>
      <c r="AK134" s="1">
        <v>2</v>
      </c>
      <c r="AL134" s="1">
        <v>3</v>
      </c>
      <c r="AM134" s="1">
        <v>1</v>
      </c>
      <c r="AN134" s="1">
        <v>1</v>
      </c>
      <c r="AO134" s="1" t="s">
        <v>54</v>
      </c>
      <c r="AP134" s="1" t="s">
        <v>59</v>
      </c>
      <c r="AQ134" s="1" t="s">
        <v>55</v>
      </c>
      <c r="AR134" s="1" t="s">
        <v>54</v>
      </c>
      <c r="AS134" s="1" t="s">
        <v>59</v>
      </c>
      <c r="AT134" s="1" t="s">
        <v>55</v>
      </c>
      <c r="AU134" s="1" t="s">
        <v>55</v>
      </c>
      <c r="AV134" s="1" t="s">
        <v>59</v>
      </c>
      <c r="AW134" s="1" t="s">
        <v>55</v>
      </c>
      <c r="AX134" s="1" t="s">
        <v>54</v>
      </c>
      <c r="AY134" s="1" t="s">
        <v>59</v>
      </c>
      <c r="AZ134" s="1" t="s">
        <v>55</v>
      </c>
      <c r="BA134" s="1" t="s">
        <v>326</v>
      </c>
      <c r="BB134" s="1" t="s">
        <v>327</v>
      </c>
      <c r="BC134" s="1" t="s">
        <v>328</v>
      </c>
      <c r="BD134" s="7">
        <f t="shared" ref="BD134:BD197" si="28">AVERAGE(O134:T134)</f>
        <v>2.3333333333333335</v>
      </c>
      <c r="BE134" s="7" t="str">
        <f t="shared" si="20"/>
        <v>Dissatisfied</v>
      </c>
      <c r="BF134" s="2">
        <f t="shared" si="21"/>
        <v>2.5</v>
      </c>
      <c r="BG134" s="2" t="str">
        <f t="shared" ref="BG134:BG197" si="29">IF(BF134&gt;=4.2, "Very Satisfied", IF(BF134&gt;=3.4, "Satisfied", IF(BF134&gt;=2.6, "Neutral", IF(BF134&gt;=1.8, "Dissatisfied", "Very Dissatisfied"))))</f>
        <v>Dissatisfied</v>
      </c>
      <c r="BH134" s="2">
        <f t="shared" si="22"/>
        <v>3.8</v>
      </c>
      <c r="BI134" s="2" t="str">
        <f t="shared" si="23"/>
        <v>Satisfied</v>
      </c>
      <c r="BJ134" s="2">
        <f t="shared" si="24"/>
        <v>2.4</v>
      </c>
      <c r="BK134" s="2" t="str">
        <f t="shared" si="27"/>
        <v>Dissatisfied</v>
      </c>
      <c r="BL134" s="2">
        <f t="shared" si="25"/>
        <v>1.75</v>
      </c>
      <c r="BM134" s="2" t="str">
        <f t="shared" si="26"/>
        <v>Very Dissatisfied</v>
      </c>
    </row>
    <row r="135" spans="1:65" ht="27" customHeight="1" x14ac:dyDescent="0.3">
      <c r="A135" s="1" t="s">
        <v>213</v>
      </c>
      <c r="B135" s="1" t="s">
        <v>308</v>
      </c>
      <c r="C135" s="1" t="s">
        <v>275</v>
      </c>
      <c r="D135" s="1">
        <v>38</v>
      </c>
      <c r="E135" s="1" t="s">
        <v>45</v>
      </c>
      <c r="F135" s="1" t="s">
        <v>46</v>
      </c>
      <c r="G135" s="1" t="s">
        <v>74</v>
      </c>
      <c r="H135" s="1" t="s">
        <v>48</v>
      </c>
      <c r="I135" s="1" t="s">
        <v>99</v>
      </c>
      <c r="J135" s="1" t="s">
        <v>50</v>
      </c>
      <c r="K135" s="1">
        <v>3</v>
      </c>
      <c r="L135" s="1" t="s">
        <v>83</v>
      </c>
      <c r="M135" s="1" t="s">
        <v>52</v>
      </c>
      <c r="N135" s="1" t="s">
        <v>329</v>
      </c>
      <c r="O135" s="1">
        <v>4</v>
      </c>
      <c r="P135" s="1">
        <v>5</v>
      </c>
      <c r="Q135" s="1">
        <v>3</v>
      </c>
      <c r="R135" s="1">
        <v>4</v>
      </c>
      <c r="S135" s="1">
        <v>3</v>
      </c>
      <c r="T135" s="1">
        <v>5</v>
      </c>
      <c r="U135" s="1">
        <v>3</v>
      </c>
      <c r="V135" s="1">
        <v>4</v>
      </c>
      <c r="W135" s="1">
        <v>4</v>
      </c>
      <c r="X135" s="1">
        <v>3</v>
      </c>
      <c r="Y135" s="1">
        <v>3</v>
      </c>
      <c r="Z135" s="1">
        <v>3</v>
      </c>
      <c r="AA135" s="1">
        <v>2</v>
      </c>
      <c r="AB135" s="1">
        <v>5</v>
      </c>
      <c r="AC135" s="1">
        <v>4</v>
      </c>
      <c r="AD135" s="1">
        <v>4</v>
      </c>
      <c r="AE135" s="1">
        <v>2</v>
      </c>
      <c r="AF135" s="1">
        <v>2</v>
      </c>
      <c r="AG135" s="1">
        <v>2</v>
      </c>
      <c r="AH135" s="1">
        <v>3</v>
      </c>
      <c r="AI135" s="1">
        <v>2</v>
      </c>
      <c r="AJ135" s="1">
        <v>2</v>
      </c>
      <c r="AK135" s="1">
        <v>4</v>
      </c>
      <c r="AL135" s="1">
        <v>4</v>
      </c>
      <c r="AM135" s="1">
        <v>3</v>
      </c>
      <c r="AN135" s="1">
        <v>5</v>
      </c>
      <c r="AO135" s="1" t="s">
        <v>54</v>
      </c>
      <c r="AP135" s="1" t="s">
        <v>59</v>
      </c>
      <c r="AQ135" s="1" t="s">
        <v>55</v>
      </c>
      <c r="AR135" s="1" t="s">
        <v>54</v>
      </c>
      <c r="AS135" s="1" t="s">
        <v>54</v>
      </c>
      <c r="AT135" s="1" t="s">
        <v>54</v>
      </c>
      <c r="AU135" s="1" t="s">
        <v>54</v>
      </c>
      <c r="AV135" s="1" t="s">
        <v>59</v>
      </c>
      <c r="AW135" s="1" t="s">
        <v>54</v>
      </c>
      <c r="AX135" s="1" t="s">
        <v>54</v>
      </c>
      <c r="AY135" s="1" t="s">
        <v>59</v>
      </c>
      <c r="AZ135" s="1" t="s">
        <v>54</v>
      </c>
      <c r="BA135" s="1" t="s">
        <v>330</v>
      </c>
      <c r="BB135" s="1" t="s">
        <v>331</v>
      </c>
      <c r="BC135" s="1" t="s">
        <v>332</v>
      </c>
      <c r="BD135" s="7">
        <f t="shared" si="28"/>
        <v>4</v>
      </c>
      <c r="BE135" s="7" t="str">
        <f t="shared" si="20"/>
        <v>Satisfied</v>
      </c>
      <c r="BF135" s="2">
        <f t="shared" si="21"/>
        <v>3.3333333333333335</v>
      </c>
      <c r="BG135" s="2" t="str">
        <f t="shared" si="29"/>
        <v>Neutral</v>
      </c>
      <c r="BH135" s="2">
        <f t="shared" si="22"/>
        <v>3.4</v>
      </c>
      <c r="BI135" s="2" t="str">
        <f t="shared" si="23"/>
        <v>Satisfied</v>
      </c>
      <c r="BJ135" s="2">
        <f t="shared" si="24"/>
        <v>2.2000000000000002</v>
      </c>
      <c r="BK135" s="2" t="str">
        <f t="shared" si="27"/>
        <v>Dissatisfied</v>
      </c>
      <c r="BL135" s="2">
        <f t="shared" si="25"/>
        <v>4</v>
      </c>
      <c r="BM135" s="2" t="str">
        <f t="shared" si="26"/>
        <v>Satisfied</v>
      </c>
    </row>
    <row r="136" spans="1:65" ht="27" customHeight="1" x14ac:dyDescent="0.3">
      <c r="A136" s="1" t="s">
        <v>213</v>
      </c>
      <c r="B136" s="1" t="s">
        <v>308</v>
      </c>
      <c r="C136" s="1" t="s">
        <v>275</v>
      </c>
      <c r="D136" s="1">
        <v>77</v>
      </c>
      <c r="E136" s="1" t="s">
        <v>57</v>
      </c>
      <c r="F136" s="1" t="s">
        <v>46</v>
      </c>
      <c r="G136" s="1" t="s">
        <v>47</v>
      </c>
      <c r="H136" s="1" t="s">
        <v>48</v>
      </c>
      <c r="I136" s="1" t="s">
        <v>215</v>
      </c>
      <c r="J136" s="1" t="s">
        <v>64</v>
      </c>
      <c r="K136" s="1">
        <v>2</v>
      </c>
      <c r="L136" s="1" t="s">
        <v>87</v>
      </c>
      <c r="M136" s="1" t="s">
        <v>150</v>
      </c>
      <c r="N136" s="1" t="s">
        <v>151</v>
      </c>
      <c r="O136" s="1">
        <v>4</v>
      </c>
      <c r="P136" s="1">
        <v>3</v>
      </c>
      <c r="Q136" s="1">
        <v>2</v>
      </c>
      <c r="R136" s="1">
        <v>2</v>
      </c>
      <c r="S136" s="1">
        <v>2</v>
      </c>
      <c r="T136" s="1">
        <v>5</v>
      </c>
      <c r="U136" s="1">
        <v>3</v>
      </c>
      <c r="V136" s="1">
        <v>3</v>
      </c>
      <c r="W136" s="1">
        <v>4</v>
      </c>
      <c r="X136" s="1">
        <v>4</v>
      </c>
      <c r="Y136" s="1">
        <v>2</v>
      </c>
      <c r="Z136" s="1">
        <v>2</v>
      </c>
      <c r="AA136" s="1">
        <v>4</v>
      </c>
      <c r="AB136" s="1">
        <v>5</v>
      </c>
      <c r="AC136" s="1">
        <v>2</v>
      </c>
      <c r="AD136" s="1">
        <v>2</v>
      </c>
      <c r="AE136" s="1">
        <v>4</v>
      </c>
      <c r="AF136" s="1">
        <v>2</v>
      </c>
      <c r="AG136" s="1">
        <v>3</v>
      </c>
      <c r="AH136" s="1">
        <v>2</v>
      </c>
      <c r="AI136" s="1">
        <v>2</v>
      </c>
      <c r="AJ136" s="1">
        <v>3</v>
      </c>
      <c r="AK136" s="1">
        <v>4</v>
      </c>
      <c r="AL136" s="1">
        <v>4</v>
      </c>
      <c r="AM136" s="1">
        <v>3</v>
      </c>
      <c r="AN136" s="1">
        <v>4</v>
      </c>
      <c r="AO136" s="1" t="s">
        <v>55</v>
      </c>
      <c r="AP136" s="1" t="s">
        <v>55</v>
      </c>
      <c r="AQ136" s="1" t="s">
        <v>54</v>
      </c>
      <c r="AR136" s="1" t="s">
        <v>54</v>
      </c>
      <c r="AS136" s="1" t="s">
        <v>55</v>
      </c>
      <c r="AT136" s="1" t="s">
        <v>55</v>
      </c>
      <c r="AU136" s="1" t="s">
        <v>59</v>
      </c>
      <c r="AV136" s="1" t="s">
        <v>55</v>
      </c>
      <c r="AW136" s="1" t="s">
        <v>55</v>
      </c>
      <c r="AX136" s="1" t="s">
        <v>54</v>
      </c>
      <c r="AY136" s="1" t="s">
        <v>59</v>
      </c>
      <c r="AZ136" s="1" t="s">
        <v>54</v>
      </c>
      <c r="BA136" s="1"/>
      <c r="BB136" s="1"/>
      <c r="BC136" s="1" t="s">
        <v>333</v>
      </c>
      <c r="BD136" s="7">
        <f t="shared" si="28"/>
        <v>3</v>
      </c>
      <c r="BE136" s="7" t="str">
        <f t="shared" si="20"/>
        <v>Neutral</v>
      </c>
      <c r="BF136" s="2">
        <f t="shared" si="21"/>
        <v>3</v>
      </c>
      <c r="BG136" s="2" t="str">
        <f t="shared" si="29"/>
        <v>Neutral</v>
      </c>
      <c r="BH136" s="2">
        <f t="shared" si="22"/>
        <v>3.4</v>
      </c>
      <c r="BI136" s="2" t="str">
        <f t="shared" si="23"/>
        <v>Satisfied</v>
      </c>
      <c r="BJ136" s="2">
        <f t="shared" si="24"/>
        <v>2.4</v>
      </c>
      <c r="BK136" s="2" t="str">
        <f t="shared" si="27"/>
        <v>Dissatisfied</v>
      </c>
      <c r="BL136" s="2">
        <f t="shared" si="25"/>
        <v>3.75</v>
      </c>
      <c r="BM136" s="2" t="str">
        <f t="shared" si="26"/>
        <v>Satisfied</v>
      </c>
    </row>
    <row r="137" spans="1:65" ht="27" customHeight="1" x14ac:dyDescent="0.3">
      <c r="A137" s="1" t="s">
        <v>213</v>
      </c>
      <c r="B137" s="1" t="s">
        <v>334</v>
      </c>
      <c r="C137" s="1" t="s">
        <v>275</v>
      </c>
      <c r="D137" s="1">
        <v>40</v>
      </c>
      <c r="E137" s="1" t="s">
        <v>57</v>
      </c>
      <c r="F137" s="1" t="s">
        <v>112</v>
      </c>
      <c r="G137" s="1" t="s">
        <v>113</v>
      </c>
      <c r="H137" s="1" t="s">
        <v>48</v>
      </c>
      <c r="I137" s="1" t="s">
        <v>99</v>
      </c>
      <c r="J137" s="1" t="s">
        <v>50</v>
      </c>
      <c r="K137" s="1">
        <v>11</v>
      </c>
      <c r="L137" s="1" t="s">
        <v>87</v>
      </c>
      <c r="M137" s="1" t="s">
        <v>52</v>
      </c>
      <c r="N137" s="1" t="s">
        <v>296</v>
      </c>
      <c r="O137" s="1">
        <v>2</v>
      </c>
      <c r="P137" s="1">
        <v>2</v>
      </c>
      <c r="Q137" s="1">
        <v>1</v>
      </c>
      <c r="R137" s="1">
        <v>2</v>
      </c>
      <c r="S137" s="1">
        <v>3</v>
      </c>
      <c r="T137" s="1">
        <v>5</v>
      </c>
      <c r="U137" s="1">
        <v>4</v>
      </c>
      <c r="V137" s="1">
        <v>1</v>
      </c>
      <c r="W137" s="1">
        <v>4</v>
      </c>
      <c r="X137" s="1">
        <v>4</v>
      </c>
      <c r="Y137" s="1">
        <v>3</v>
      </c>
      <c r="Z137" s="1">
        <v>3</v>
      </c>
      <c r="AA137" s="1">
        <v>2</v>
      </c>
      <c r="AB137" s="1">
        <v>4</v>
      </c>
      <c r="AC137" s="1">
        <v>2</v>
      </c>
      <c r="AD137" s="1">
        <v>3</v>
      </c>
      <c r="AE137" s="1">
        <v>4</v>
      </c>
      <c r="AF137" s="1">
        <v>2</v>
      </c>
      <c r="AG137" s="1">
        <v>2</v>
      </c>
      <c r="AH137" s="1">
        <v>3</v>
      </c>
      <c r="AI137" s="1">
        <v>2</v>
      </c>
      <c r="AJ137" s="1">
        <v>3</v>
      </c>
      <c r="AK137" s="1">
        <v>2</v>
      </c>
      <c r="AL137" s="1">
        <v>2</v>
      </c>
      <c r="AM137" s="1">
        <v>2</v>
      </c>
      <c r="AN137" s="1">
        <v>2</v>
      </c>
      <c r="AO137" s="1" t="s">
        <v>54</v>
      </c>
      <c r="AP137" s="1" t="s">
        <v>54</v>
      </c>
      <c r="AQ137" s="1" t="s">
        <v>54</v>
      </c>
      <c r="AR137" s="1" t="s">
        <v>54</v>
      </c>
      <c r="AS137" s="1" t="s">
        <v>55</v>
      </c>
      <c r="AT137" s="1" t="s">
        <v>55</v>
      </c>
      <c r="AU137" s="1" t="s">
        <v>55</v>
      </c>
      <c r="AV137" s="1" t="s">
        <v>54</v>
      </c>
      <c r="AW137" s="1" t="s">
        <v>55</v>
      </c>
      <c r="AX137" s="1" t="s">
        <v>54</v>
      </c>
      <c r="AY137" s="1" t="s">
        <v>55</v>
      </c>
      <c r="AZ137" s="1" t="s">
        <v>55</v>
      </c>
      <c r="BA137" s="1" t="s">
        <v>335</v>
      </c>
      <c r="BB137" s="1" t="s">
        <v>327</v>
      </c>
      <c r="BC137" s="1"/>
      <c r="BD137" s="7">
        <f t="shared" si="28"/>
        <v>2.5</v>
      </c>
      <c r="BE137" s="7" t="str">
        <f t="shared" si="20"/>
        <v>Dissatisfied</v>
      </c>
      <c r="BF137" s="2">
        <f t="shared" si="21"/>
        <v>3.1666666666666665</v>
      </c>
      <c r="BG137" s="2" t="str">
        <f t="shared" si="29"/>
        <v>Neutral</v>
      </c>
      <c r="BH137" s="2">
        <f t="shared" si="22"/>
        <v>3</v>
      </c>
      <c r="BI137" s="2" t="str">
        <f t="shared" si="23"/>
        <v>Neutral</v>
      </c>
      <c r="BJ137" s="2">
        <f t="shared" si="24"/>
        <v>2.4</v>
      </c>
      <c r="BK137" s="2" t="str">
        <f t="shared" si="27"/>
        <v>Dissatisfied</v>
      </c>
      <c r="BL137" s="2">
        <f t="shared" si="25"/>
        <v>2</v>
      </c>
      <c r="BM137" s="2" t="str">
        <f t="shared" si="26"/>
        <v>Dissatisfied</v>
      </c>
    </row>
    <row r="138" spans="1:65" ht="27" customHeight="1" x14ac:dyDescent="0.3">
      <c r="A138" s="1" t="s">
        <v>213</v>
      </c>
      <c r="B138" s="1" t="s">
        <v>334</v>
      </c>
      <c r="C138" s="1" t="s">
        <v>275</v>
      </c>
      <c r="D138" s="1">
        <v>59</v>
      </c>
      <c r="E138" s="1" t="s">
        <v>57</v>
      </c>
      <c r="F138" s="1" t="s">
        <v>46</v>
      </c>
      <c r="G138" s="1" t="s">
        <v>47</v>
      </c>
      <c r="H138" s="1" t="s">
        <v>48</v>
      </c>
      <c r="I138" s="1" t="s">
        <v>99</v>
      </c>
      <c r="J138" s="1" t="s">
        <v>111</v>
      </c>
      <c r="K138" s="1">
        <v>3</v>
      </c>
      <c r="L138" s="1" t="s">
        <v>83</v>
      </c>
      <c r="M138" s="1" t="s">
        <v>150</v>
      </c>
      <c r="N138" s="1" t="s">
        <v>151</v>
      </c>
      <c r="O138" s="1">
        <v>4</v>
      </c>
      <c r="P138" s="1">
        <v>4</v>
      </c>
      <c r="Q138" s="1">
        <v>1</v>
      </c>
      <c r="R138" s="1">
        <v>2</v>
      </c>
      <c r="S138" s="1">
        <v>4</v>
      </c>
      <c r="T138" s="1">
        <v>5</v>
      </c>
      <c r="U138" s="1">
        <v>2</v>
      </c>
      <c r="V138" s="1">
        <v>4</v>
      </c>
      <c r="W138" s="1">
        <v>4</v>
      </c>
      <c r="X138" s="1">
        <v>2</v>
      </c>
      <c r="Y138" s="1">
        <v>4</v>
      </c>
      <c r="Z138" s="1">
        <v>4</v>
      </c>
      <c r="AA138" s="1">
        <v>2</v>
      </c>
      <c r="AB138" s="1">
        <v>1</v>
      </c>
      <c r="AC138" s="1">
        <v>4</v>
      </c>
      <c r="AD138" s="1">
        <v>4</v>
      </c>
      <c r="AE138" s="1">
        <v>5</v>
      </c>
      <c r="AF138" s="1">
        <v>2</v>
      </c>
      <c r="AG138" s="1">
        <v>2</v>
      </c>
      <c r="AH138" s="1">
        <v>4</v>
      </c>
      <c r="AI138" s="1">
        <v>1</v>
      </c>
      <c r="AJ138" s="1">
        <v>4</v>
      </c>
      <c r="AK138" s="1">
        <v>2</v>
      </c>
      <c r="AL138" s="1">
        <v>2</v>
      </c>
      <c r="AM138" s="1">
        <v>3</v>
      </c>
      <c r="AN138" s="1">
        <v>2</v>
      </c>
      <c r="AO138" s="1" t="s">
        <v>59</v>
      </c>
      <c r="AP138" s="1" t="s">
        <v>59</v>
      </c>
      <c r="AQ138" s="1" t="s">
        <v>59</v>
      </c>
      <c r="AR138" s="1" t="s">
        <v>54</v>
      </c>
      <c r="AS138" s="1" t="s">
        <v>55</v>
      </c>
      <c r="AT138" s="1" t="s">
        <v>59</v>
      </c>
      <c r="AU138" s="1" t="s">
        <v>59</v>
      </c>
      <c r="AV138" s="1" t="s">
        <v>55</v>
      </c>
      <c r="AW138" s="1" t="s">
        <v>55</v>
      </c>
      <c r="AX138" s="1" t="s">
        <v>54</v>
      </c>
      <c r="AY138" s="1" t="s">
        <v>54</v>
      </c>
      <c r="AZ138" s="1" t="s">
        <v>55</v>
      </c>
      <c r="BA138" s="1" t="s">
        <v>336</v>
      </c>
      <c r="BB138" s="1" t="s">
        <v>337</v>
      </c>
      <c r="BC138" s="1"/>
      <c r="BD138" s="7">
        <f t="shared" si="28"/>
        <v>3.3333333333333335</v>
      </c>
      <c r="BE138" s="7" t="str">
        <f t="shared" si="20"/>
        <v>Neutral</v>
      </c>
      <c r="BF138" s="2">
        <f t="shared" si="21"/>
        <v>3.3333333333333335</v>
      </c>
      <c r="BG138" s="2" t="str">
        <f t="shared" si="29"/>
        <v>Neutral</v>
      </c>
      <c r="BH138" s="2">
        <f t="shared" si="22"/>
        <v>3.2</v>
      </c>
      <c r="BI138" s="2" t="str">
        <f t="shared" si="23"/>
        <v>Neutral</v>
      </c>
      <c r="BJ138" s="2">
        <f t="shared" si="24"/>
        <v>2.6</v>
      </c>
      <c r="BK138" s="2" t="str">
        <f t="shared" si="27"/>
        <v>Neutral</v>
      </c>
      <c r="BL138" s="2">
        <f t="shared" si="25"/>
        <v>2.25</v>
      </c>
      <c r="BM138" s="2" t="str">
        <f t="shared" si="26"/>
        <v>Dissatisfied</v>
      </c>
    </row>
    <row r="139" spans="1:65" ht="27" customHeight="1" x14ac:dyDescent="0.3">
      <c r="A139" s="1" t="s">
        <v>213</v>
      </c>
      <c r="B139" s="1" t="s">
        <v>334</v>
      </c>
      <c r="C139" s="1" t="s">
        <v>275</v>
      </c>
      <c r="D139" s="1">
        <v>41</v>
      </c>
      <c r="E139" s="1" t="s">
        <v>57</v>
      </c>
      <c r="F139" s="1" t="s">
        <v>46</v>
      </c>
      <c r="G139" s="1" t="s">
        <v>86</v>
      </c>
      <c r="H139" s="1" t="s">
        <v>106</v>
      </c>
      <c r="I139" s="1" t="s">
        <v>99</v>
      </c>
      <c r="J139" s="1" t="s">
        <v>212</v>
      </c>
      <c r="K139" s="1">
        <v>1</v>
      </c>
      <c r="L139" s="1" t="s">
        <v>83</v>
      </c>
      <c r="M139" s="1" t="s">
        <v>150</v>
      </c>
      <c r="N139" s="1" t="s">
        <v>151</v>
      </c>
      <c r="O139" s="1">
        <v>4</v>
      </c>
      <c r="P139" s="1">
        <v>4</v>
      </c>
      <c r="Q139" s="1">
        <v>3</v>
      </c>
      <c r="R139" s="1">
        <v>2</v>
      </c>
      <c r="S139" s="1">
        <v>2</v>
      </c>
      <c r="T139" s="1">
        <v>5</v>
      </c>
      <c r="U139" s="1">
        <v>4</v>
      </c>
      <c r="V139" s="1">
        <v>4</v>
      </c>
      <c r="W139" s="1">
        <v>5</v>
      </c>
      <c r="X139" s="1">
        <v>3</v>
      </c>
      <c r="Y139" s="1">
        <v>3</v>
      </c>
      <c r="Z139" s="1">
        <v>2</v>
      </c>
      <c r="AA139" s="1">
        <v>3</v>
      </c>
      <c r="AB139" s="1">
        <v>5</v>
      </c>
      <c r="AC139" s="1">
        <v>4</v>
      </c>
      <c r="AD139" s="1">
        <v>2</v>
      </c>
      <c r="AE139" s="1">
        <v>5</v>
      </c>
      <c r="AF139" s="1">
        <v>3</v>
      </c>
      <c r="AG139" s="1">
        <v>3</v>
      </c>
      <c r="AH139" s="1">
        <v>2</v>
      </c>
      <c r="AI139" s="1">
        <v>4</v>
      </c>
      <c r="AJ139" s="1">
        <v>4</v>
      </c>
      <c r="AK139" s="1">
        <v>3</v>
      </c>
      <c r="AL139" s="1">
        <v>2</v>
      </c>
      <c r="AM139" s="1">
        <v>4</v>
      </c>
      <c r="AN139" s="1">
        <v>2</v>
      </c>
      <c r="AO139" s="1" t="s">
        <v>54</v>
      </c>
      <c r="AP139" s="1" t="s">
        <v>59</v>
      </c>
      <c r="AQ139" s="1" t="s">
        <v>54</v>
      </c>
      <c r="AR139" s="1" t="s">
        <v>54</v>
      </c>
      <c r="AS139" s="1" t="s">
        <v>54</v>
      </c>
      <c r="AT139" s="1" t="s">
        <v>54</v>
      </c>
      <c r="AU139" s="1" t="s">
        <v>54</v>
      </c>
      <c r="AV139" s="1" t="s">
        <v>55</v>
      </c>
      <c r="AW139" s="1" t="s">
        <v>55</v>
      </c>
      <c r="AX139" s="1" t="s">
        <v>54</v>
      </c>
      <c r="AY139" s="1" t="s">
        <v>59</v>
      </c>
      <c r="AZ139" s="1" t="s">
        <v>59</v>
      </c>
      <c r="BA139" s="1" t="s">
        <v>338</v>
      </c>
      <c r="BB139" s="1"/>
      <c r="BC139" s="1" t="s">
        <v>339</v>
      </c>
      <c r="BD139" s="7">
        <f t="shared" si="28"/>
        <v>3.3333333333333335</v>
      </c>
      <c r="BE139" s="7" t="str">
        <f t="shared" si="20"/>
        <v>Neutral</v>
      </c>
      <c r="BF139" s="2">
        <f t="shared" si="21"/>
        <v>3.5</v>
      </c>
      <c r="BG139" s="2" t="str">
        <f t="shared" si="29"/>
        <v>Satisfied</v>
      </c>
      <c r="BH139" s="2">
        <f t="shared" si="22"/>
        <v>3.8</v>
      </c>
      <c r="BI139" s="2" t="str">
        <f t="shared" si="23"/>
        <v>Satisfied</v>
      </c>
      <c r="BJ139" s="2">
        <f t="shared" si="24"/>
        <v>3.2</v>
      </c>
      <c r="BK139" s="2" t="str">
        <f t="shared" si="27"/>
        <v>Neutral</v>
      </c>
      <c r="BL139" s="2">
        <f t="shared" si="25"/>
        <v>2.75</v>
      </c>
      <c r="BM139" s="2" t="str">
        <f t="shared" si="26"/>
        <v>Neutral</v>
      </c>
    </row>
    <row r="140" spans="1:65" ht="27" customHeight="1" x14ac:dyDescent="0.3">
      <c r="A140" s="1" t="s">
        <v>213</v>
      </c>
      <c r="B140" s="1" t="s">
        <v>334</v>
      </c>
      <c r="C140" s="1" t="s">
        <v>275</v>
      </c>
      <c r="D140" s="1">
        <v>38</v>
      </c>
      <c r="E140" s="1" t="s">
        <v>57</v>
      </c>
      <c r="F140" s="1" t="s">
        <v>46</v>
      </c>
      <c r="G140" s="1" t="s">
        <v>47</v>
      </c>
      <c r="H140" s="1" t="s">
        <v>48</v>
      </c>
      <c r="I140" s="1" t="s">
        <v>99</v>
      </c>
      <c r="J140" s="1" t="s">
        <v>111</v>
      </c>
      <c r="K140" s="1">
        <v>5</v>
      </c>
      <c r="L140" s="1" t="s">
        <v>83</v>
      </c>
      <c r="M140" s="1" t="s">
        <v>52</v>
      </c>
      <c r="N140" s="1" t="s">
        <v>296</v>
      </c>
      <c r="O140" s="1">
        <v>5</v>
      </c>
      <c r="P140" s="1">
        <v>5</v>
      </c>
      <c r="Q140" s="1">
        <v>1</v>
      </c>
      <c r="R140" s="1">
        <v>1</v>
      </c>
      <c r="S140" s="1">
        <v>1</v>
      </c>
      <c r="T140" s="1">
        <v>5</v>
      </c>
      <c r="U140" s="1">
        <v>2</v>
      </c>
      <c r="V140" s="1">
        <v>3</v>
      </c>
      <c r="W140" s="1">
        <v>5</v>
      </c>
      <c r="X140" s="1">
        <v>4</v>
      </c>
      <c r="Y140" s="1">
        <v>3</v>
      </c>
      <c r="Z140" s="1">
        <v>1</v>
      </c>
      <c r="AA140" s="1">
        <v>1</v>
      </c>
      <c r="AB140" s="1">
        <v>4</v>
      </c>
      <c r="AC140" s="1">
        <v>3</v>
      </c>
      <c r="AD140" s="1">
        <v>2</v>
      </c>
      <c r="AE140" s="1">
        <v>2</v>
      </c>
      <c r="AF140" s="1">
        <v>1</v>
      </c>
      <c r="AG140" s="1">
        <v>1</v>
      </c>
      <c r="AH140" s="1">
        <v>1</v>
      </c>
      <c r="AI140" s="1">
        <v>2</v>
      </c>
      <c r="AJ140" s="1">
        <v>3</v>
      </c>
      <c r="AK140" s="1">
        <v>3</v>
      </c>
      <c r="AL140" s="1">
        <v>4</v>
      </c>
      <c r="AM140" s="1">
        <v>1</v>
      </c>
      <c r="AN140" s="1">
        <v>1</v>
      </c>
      <c r="AO140" s="1" t="s">
        <v>59</v>
      </c>
      <c r="AP140" s="1" t="s">
        <v>55</v>
      </c>
      <c r="AQ140" s="1" t="s">
        <v>54</v>
      </c>
      <c r="AR140" s="1" t="s">
        <v>54</v>
      </c>
      <c r="AS140" s="1" t="s">
        <v>54</v>
      </c>
      <c r="AT140" s="1" t="s">
        <v>59</v>
      </c>
      <c r="AU140" s="1" t="s">
        <v>59</v>
      </c>
      <c r="AV140" s="1" t="s">
        <v>59</v>
      </c>
      <c r="AW140" s="1" t="s">
        <v>55</v>
      </c>
      <c r="AX140" s="1" t="s">
        <v>54</v>
      </c>
      <c r="AY140" s="1" t="s">
        <v>55</v>
      </c>
      <c r="AZ140" s="1" t="s">
        <v>55</v>
      </c>
      <c r="BA140" s="1" t="s">
        <v>340</v>
      </c>
      <c r="BB140" s="1" t="s">
        <v>320</v>
      </c>
      <c r="BC140" s="1"/>
      <c r="BD140" s="7">
        <f t="shared" si="28"/>
        <v>3</v>
      </c>
      <c r="BE140" s="7" t="str">
        <f t="shared" si="20"/>
        <v>Neutral</v>
      </c>
      <c r="BF140" s="2">
        <f t="shared" si="21"/>
        <v>3</v>
      </c>
      <c r="BG140" s="2" t="str">
        <f t="shared" si="29"/>
        <v>Neutral</v>
      </c>
      <c r="BH140" s="2">
        <f t="shared" si="22"/>
        <v>2.4</v>
      </c>
      <c r="BI140" s="2" t="str">
        <f t="shared" si="23"/>
        <v>Dissatisfied</v>
      </c>
      <c r="BJ140" s="2">
        <f t="shared" si="24"/>
        <v>1.6</v>
      </c>
      <c r="BK140" s="2" t="str">
        <f t="shared" si="27"/>
        <v>Very Dissatisfied</v>
      </c>
      <c r="BL140" s="2">
        <f t="shared" si="25"/>
        <v>2.25</v>
      </c>
      <c r="BM140" s="2" t="str">
        <f t="shared" si="26"/>
        <v>Dissatisfied</v>
      </c>
    </row>
    <row r="141" spans="1:65" ht="27" customHeight="1" x14ac:dyDescent="0.3">
      <c r="A141" s="1" t="s">
        <v>213</v>
      </c>
      <c r="B141" s="1" t="s">
        <v>334</v>
      </c>
      <c r="C141" s="1" t="s">
        <v>275</v>
      </c>
      <c r="D141" s="1">
        <v>52</v>
      </c>
      <c r="E141" s="1" t="s">
        <v>57</v>
      </c>
      <c r="F141" s="1" t="s">
        <v>46</v>
      </c>
      <c r="G141" s="1" t="s">
        <v>47</v>
      </c>
      <c r="H141" s="1" t="s">
        <v>48</v>
      </c>
      <c r="I141" s="1" t="s">
        <v>99</v>
      </c>
      <c r="J141" s="1" t="s">
        <v>111</v>
      </c>
      <c r="K141" s="1">
        <v>3</v>
      </c>
      <c r="L141" s="1" t="s">
        <v>51</v>
      </c>
      <c r="M141" s="1" t="s">
        <v>150</v>
      </c>
      <c r="N141" s="1" t="s">
        <v>151</v>
      </c>
      <c r="O141" s="1">
        <v>5</v>
      </c>
      <c r="P141" s="1">
        <v>5</v>
      </c>
      <c r="Q141" s="1">
        <v>3</v>
      </c>
      <c r="R141" s="1">
        <v>4</v>
      </c>
      <c r="S141" s="1">
        <v>2</v>
      </c>
      <c r="T141" s="1">
        <v>5</v>
      </c>
      <c r="U141" s="1">
        <v>2</v>
      </c>
      <c r="V141" s="1">
        <v>4</v>
      </c>
      <c r="W141" s="1">
        <v>3</v>
      </c>
      <c r="X141" s="1">
        <v>5</v>
      </c>
      <c r="Y141" s="1">
        <v>4</v>
      </c>
      <c r="Z141" s="1">
        <v>2</v>
      </c>
      <c r="AA141" s="1">
        <v>4</v>
      </c>
      <c r="AB141" s="1">
        <v>4</v>
      </c>
      <c r="AC141" s="1">
        <v>5</v>
      </c>
      <c r="AD141" s="1">
        <v>4</v>
      </c>
      <c r="AE141" s="1">
        <v>3</v>
      </c>
      <c r="AF141" s="1">
        <v>3</v>
      </c>
      <c r="AG141" s="1">
        <v>3</v>
      </c>
      <c r="AH141" s="1">
        <v>4</v>
      </c>
      <c r="AI141" s="1">
        <v>4</v>
      </c>
      <c r="AJ141" s="1">
        <v>5</v>
      </c>
      <c r="AK141" s="1">
        <v>5</v>
      </c>
      <c r="AL141" s="1">
        <v>5</v>
      </c>
      <c r="AM141" s="1">
        <v>4</v>
      </c>
      <c r="AN141" s="1">
        <v>4</v>
      </c>
      <c r="AO141" s="1" t="s">
        <v>55</v>
      </c>
      <c r="AP141" s="1" t="s">
        <v>59</v>
      </c>
      <c r="AQ141" s="1" t="s">
        <v>54</v>
      </c>
      <c r="AR141" s="1" t="s">
        <v>54</v>
      </c>
      <c r="AS141" s="1" t="s">
        <v>55</v>
      </c>
      <c r="AT141" s="1" t="s">
        <v>54</v>
      </c>
      <c r="AU141" s="1" t="s">
        <v>59</v>
      </c>
      <c r="AV141" s="1" t="s">
        <v>55</v>
      </c>
      <c r="AW141" s="1" t="s">
        <v>54</v>
      </c>
      <c r="AX141" s="1" t="s">
        <v>54</v>
      </c>
      <c r="AY141" s="1" t="s">
        <v>55</v>
      </c>
      <c r="AZ141" s="1" t="s">
        <v>55</v>
      </c>
      <c r="BA141" s="1" t="s">
        <v>341</v>
      </c>
      <c r="BB141" s="1" t="s">
        <v>342</v>
      </c>
      <c r="BC141" s="1" t="s">
        <v>343</v>
      </c>
      <c r="BD141" s="7">
        <f t="shared" si="28"/>
        <v>4</v>
      </c>
      <c r="BE141" s="7" t="str">
        <f t="shared" si="20"/>
        <v>Satisfied</v>
      </c>
      <c r="BF141" s="2">
        <f t="shared" si="21"/>
        <v>3.3333333333333335</v>
      </c>
      <c r="BG141" s="2" t="str">
        <f t="shared" si="29"/>
        <v>Neutral</v>
      </c>
      <c r="BH141" s="2">
        <f t="shared" si="22"/>
        <v>4</v>
      </c>
      <c r="BI141" s="2" t="str">
        <f t="shared" si="23"/>
        <v>Satisfied</v>
      </c>
      <c r="BJ141" s="2">
        <f t="shared" si="24"/>
        <v>3.8</v>
      </c>
      <c r="BK141" s="2" t="str">
        <f t="shared" si="27"/>
        <v>Satisfied</v>
      </c>
      <c r="BL141" s="2">
        <f t="shared" si="25"/>
        <v>4.5</v>
      </c>
      <c r="BM141" s="2" t="str">
        <f t="shared" si="26"/>
        <v>Very Satisfied</v>
      </c>
    </row>
    <row r="142" spans="1:65" ht="27" customHeight="1" x14ac:dyDescent="0.3">
      <c r="A142" s="1" t="s">
        <v>213</v>
      </c>
      <c r="B142" s="1" t="s">
        <v>334</v>
      </c>
      <c r="C142" s="1" t="s">
        <v>275</v>
      </c>
      <c r="D142" s="1">
        <v>52</v>
      </c>
      <c r="E142" s="1" t="s">
        <v>57</v>
      </c>
      <c r="F142" s="1" t="s">
        <v>46</v>
      </c>
      <c r="G142" s="1" t="s">
        <v>86</v>
      </c>
      <c r="H142" s="1" t="s">
        <v>48</v>
      </c>
      <c r="I142" s="1" t="s">
        <v>170</v>
      </c>
      <c r="J142" s="1" t="s">
        <v>212</v>
      </c>
      <c r="K142" s="1">
        <v>3</v>
      </c>
      <c r="L142" s="1" t="s">
        <v>51</v>
      </c>
      <c r="M142" s="1" t="s">
        <v>150</v>
      </c>
      <c r="N142" s="1" t="s">
        <v>151</v>
      </c>
      <c r="O142" s="1">
        <v>5</v>
      </c>
      <c r="P142" s="1">
        <v>1</v>
      </c>
      <c r="Q142" s="1">
        <v>1</v>
      </c>
      <c r="R142" s="1">
        <v>1</v>
      </c>
      <c r="S142" s="1">
        <v>3</v>
      </c>
      <c r="T142" s="1">
        <v>5</v>
      </c>
      <c r="U142" s="1">
        <v>4</v>
      </c>
      <c r="V142" s="1">
        <v>4</v>
      </c>
      <c r="W142" s="1">
        <v>4</v>
      </c>
      <c r="X142" s="1">
        <v>5</v>
      </c>
      <c r="Y142" s="1">
        <v>3</v>
      </c>
      <c r="Z142" s="1">
        <v>3</v>
      </c>
      <c r="AA142" s="1">
        <v>4</v>
      </c>
      <c r="AB142" s="1">
        <v>5</v>
      </c>
      <c r="AC142" s="1">
        <v>1</v>
      </c>
      <c r="AD142" s="1">
        <v>2</v>
      </c>
      <c r="AE142" s="1">
        <v>3</v>
      </c>
      <c r="AF142" s="1">
        <v>1</v>
      </c>
      <c r="AG142" s="1">
        <v>2</v>
      </c>
      <c r="AH142" s="1">
        <v>1</v>
      </c>
      <c r="AI142" s="1">
        <v>1</v>
      </c>
      <c r="AJ142" s="1">
        <v>2</v>
      </c>
      <c r="AK142" s="1">
        <v>4</v>
      </c>
      <c r="AL142" s="1">
        <v>2</v>
      </c>
      <c r="AM142" s="1">
        <v>2</v>
      </c>
      <c r="AN142" s="1">
        <v>2</v>
      </c>
      <c r="AO142" s="1" t="s">
        <v>54</v>
      </c>
      <c r="AP142" s="1" t="s">
        <v>54</v>
      </c>
      <c r="AQ142" s="1" t="s">
        <v>55</v>
      </c>
      <c r="AR142" s="1" t="s">
        <v>54</v>
      </c>
      <c r="AS142" s="1" t="s">
        <v>54</v>
      </c>
      <c r="AT142" s="1" t="s">
        <v>55</v>
      </c>
      <c r="AU142" s="1" t="s">
        <v>59</v>
      </c>
      <c r="AV142" s="1" t="s">
        <v>55</v>
      </c>
      <c r="AW142" s="1" t="s">
        <v>59</v>
      </c>
      <c r="AX142" s="1" t="s">
        <v>54</v>
      </c>
      <c r="AY142" s="1" t="s">
        <v>54</v>
      </c>
      <c r="AZ142" s="1" t="s">
        <v>55</v>
      </c>
      <c r="BA142" s="1" t="s">
        <v>344</v>
      </c>
      <c r="BB142" s="1" t="s">
        <v>345</v>
      </c>
      <c r="BC142" s="1" t="s">
        <v>346</v>
      </c>
      <c r="BD142" s="7">
        <f t="shared" si="28"/>
        <v>2.6666666666666665</v>
      </c>
      <c r="BE142" s="7" t="str">
        <f t="shared" si="20"/>
        <v>Neutral</v>
      </c>
      <c r="BF142" s="2">
        <f t="shared" si="21"/>
        <v>3.8333333333333335</v>
      </c>
      <c r="BG142" s="2" t="str">
        <f t="shared" si="29"/>
        <v>Satisfied</v>
      </c>
      <c r="BH142" s="2">
        <f t="shared" si="22"/>
        <v>3</v>
      </c>
      <c r="BI142" s="2" t="str">
        <f t="shared" si="23"/>
        <v>Neutral</v>
      </c>
      <c r="BJ142" s="2">
        <f t="shared" si="24"/>
        <v>1.4</v>
      </c>
      <c r="BK142" s="2" t="str">
        <f t="shared" si="27"/>
        <v>Very Dissatisfied</v>
      </c>
      <c r="BL142" s="2">
        <f t="shared" si="25"/>
        <v>2.5</v>
      </c>
      <c r="BM142" s="2" t="str">
        <f t="shared" si="26"/>
        <v>Dissatisfied</v>
      </c>
    </row>
    <row r="143" spans="1:65" ht="27" customHeight="1" x14ac:dyDescent="0.3">
      <c r="A143" s="1" t="s">
        <v>213</v>
      </c>
      <c r="B143" s="1" t="s">
        <v>334</v>
      </c>
      <c r="C143" s="1" t="s">
        <v>275</v>
      </c>
      <c r="D143" s="1">
        <v>26</v>
      </c>
      <c r="E143" s="1" t="s">
        <v>45</v>
      </c>
      <c r="F143" s="1" t="s">
        <v>46</v>
      </c>
      <c r="G143" s="1" t="s">
        <v>47</v>
      </c>
      <c r="H143" s="1" t="s">
        <v>106</v>
      </c>
      <c r="I143" s="1" t="s">
        <v>126</v>
      </c>
      <c r="J143" s="1" t="s">
        <v>64</v>
      </c>
      <c r="K143" s="1">
        <v>1</v>
      </c>
      <c r="L143" s="1" t="s">
        <v>65</v>
      </c>
      <c r="M143" s="1" t="s">
        <v>150</v>
      </c>
      <c r="N143" s="1" t="s">
        <v>151</v>
      </c>
      <c r="O143" s="1">
        <v>3</v>
      </c>
      <c r="P143" s="1">
        <v>2</v>
      </c>
      <c r="Q143" s="1">
        <v>3</v>
      </c>
      <c r="R143" s="1">
        <v>3</v>
      </c>
      <c r="S143" s="1">
        <v>4</v>
      </c>
      <c r="T143" s="1">
        <v>5</v>
      </c>
      <c r="U143" s="1">
        <v>4</v>
      </c>
      <c r="V143" s="1">
        <v>4</v>
      </c>
      <c r="W143" s="1">
        <v>5</v>
      </c>
      <c r="X143" s="1">
        <v>5</v>
      </c>
      <c r="Y143" s="1">
        <v>3</v>
      </c>
      <c r="Z143" s="1">
        <v>4</v>
      </c>
      <c r="AA143" s="1">
        <v>3</v>
      </c>
      <c r="AB143" s="1">
        <v>4</v>
      </c>
      <c r="AC143" s="1">
        <v>3</v>
      </c>
      <c r="AD143" s="1">
        <v>2</v>
      </c>
      <c r="AE143" s="1">
        <v>3</v>
      </c>
      <c r="AF143" s="1">
        <v>2</v>
      </c>
      <c r="AG143" s="1">
        <v>2</v>
      </c>
      <c r="AH143" s="1">
        <v>2</v>
      </c>
      <c r="AI143" s="1">
        <v>2</v>
      </c>
      <c r="AJ143" s="1">
        <v>3</v>
      </c>
      <c r="AK143" s="1">
        <v>4</v>
      </c>
      <c r="AL143" s="1">
        <v>4</v>
      </c>
      <c r="AM143" s="1">
        <v>3</v>
      </c>
      <c r="AN143" s="1">
        <v>3</v>
      </c>
      <c r="AO143" s="1" t="s">
        <v>55</v>
      </c>
      <c r="AP143" s="1" t="s">
        <v>55</v>
      </c>
      <c r="AQ143" s="1" t="s">
        <v>54</v>
      </c>
      <c r="AR143" s="1" t="s">
        <v>54</v>
      </c>
      <c r="AS143" s="1" t="s">
        <v>55</v>
      </c>
      <c r="AT143" s="1" t="s">
        <v>55</v>
      </c>
      <c r="AU143" s="1" t="s">
        <v>59</v>
      </c>
      <c r="AV143" s="1" t="s">
        <v>55</v>
      </c>
      <c r="AW143" s="1" t="s">
        <v>54</v>
      </c>
      <c r="AX143" s="1" t="s">
        <v>54</v>
      </c>
      <c r="AY143" s="1" t="s">
        <v>54</v>
      </c>
      <c r="AZ143" s="1" t="s">
        <v>55</v>
      </c>
      <c r="BA143" s="1" t="s">
        <v>347</v>
      </c>
      <c r="BB143" s="1"/>
      <c r="BC143" s="1" t="s">
        <v>348</v>
      </c>
      <c r="BD143" s="7">
        <f t="shared" si="28"/>
        <v>3.3333333333333335</v>
      </c>
      <c r="BE143" s="7" t="str">
        <f t="shared" si="20"/>
        <v>Neutral</v>
      </c>
      <c r="BF143" s="2">
        <f t="shared" si="21"/>
        <v>4.166666666666667</v>
      </c>
      <c r="BG143" s="2" t="str">
        <f t="shared" si="29"/>
        <v>Satisfied</v>
      </c>
      <c r="BH143" s="2">
        <f t="shared" si="22"/>
        <v>3</v>
      </c>
      <c r="BI143" s="2" t="str">
        <f t="shared" si="23"/>
        <v>Neutral</v>
      </c>
      <c r="BJ143" s="2">
        <f t="shared" si="24"/>
        <v>2.2000000000000002</v>
      </c>
      <c r="BK143" s="2" t="str">
        <f t="shared" si="27"/>
        <v>Dissatisfied</v>
      </c>
      <c r="BL143" s="2">
        <f t="shared" si="25"/>
        <v>3.5</v>
      </c>
      <c r="BM143" s="2" t="str">
        <f t="shared" si="26"/>
        <v>Satisfied</v>
      </c>
    </row>
    <row r="144" spans="1:65" ht="27" customHeight="1" x14ac:dyDescent="0.3">
      <c r="A144" s="1" t="s">
        <v>213</v>
      </c>
      <c r="B144" s="1" t="s">
        <v>334</v>
      </c>
      <c r="C144" s="1" t="s">
        <v>275</v>
      </c>
      <c r="D144" s="1">
        <v>53</v>
      </c>
      <c r="E144" s="1" t="s">
        <v>57</v>
      </c>
      <c r="F144" s="1" t="s">
        <v>46</v>
      </c>
      <c r="G144" s="1" t="s">
        <v>47</v>
      </c>
      <c r="H144" s="1" t="s">
        <v>48</v>
      </c>
      <c r="I144" s="1" t="s">
        <v>99</v>
      </c>
      <c r="J144" s="1" t="s">
        <v>50</v>
      </c>
      <c r="K144" s="1">
        <v>1</v>
      </c>
      <c r="L144" s="1" t="s">
        <v>83</v>
      </c>
      <c r="M144" s="1" t="s">
        <v>150</v>
      </c>
      <c r="N144" s="1" t="s">
        <v>151</v>
      </c>
      <c r="O144" s="1">
        <v>4</v>
      </c>
      <c r="P144" s="1">
        <v>4</v>
      </c>
      <c r="Q144" s="1">
        <v>4</v>
      </c>
      <c r="R144" s="1">
        <v>5</v>
      </c>
      <c r="S144" s="1">
        <v>2</v>
      </c>
      <c r="T144" s="1">
        <v>5</v>
      </c>
      <c r="U144" s="1">
        <v>4</v>
      </c>
      <c r="V144" s="1">
        <v>5</v>
      </c>
      <c r="W144" s="1">
        <v>3</v>
      </c>
      <c r="X144" s="1">
        <v>3</v>
      </c>
      <c r="Y144" s="1">
        <v>4</v>
      </c>
      <c r="Z144" s="1">
        <v>3</v>
      </c>
      <c r="AA144" s="1">
        <v>1</v>
      </c>
      <c r="AB144" s="1">
        <v>3</v>
      </c>
      <c r="AC144" s="1">
        <v>2</v>
      </c>
      <c r="AD144" s="1">
        <v>3</v>
      </c>
      <c r="AE144" s="1">
        <v>4</v>
      </c>
      <c r="AF144" s="1">
        <v>1</v>
      </c>
      <c r="AG144" s="1">
        <v>1</v>
      </c>
      <c r="AH144" s="1">
        <v>5</v>
      </c>
      <c r="AI144" s="1">
        <v>4</v>
      </c>
      <c r="AJ144" s="1">
        <v>4</v>
      </c>
      <c r="AK144" s="1">
        <v>3</v>
      </c>
      <c r="AL144" s="1">
        <v>3</v>
      </c>
      <c r="AM144" s="1">
        <v>1</v>
      </c>
      <c r="AN144" s="1">
        <v>3</v>
      </c>
      <c r="AO144" s="1" t="s">
        <v>54</v>
      </c>
      <c r="AP144" s="1" t="s">
        <v>55</v>
      </c>
      <c r="AQ144" s="1" t="s">
        <v>54</v>
      </c>
      <c r="AR144" s="1" t="s">
        <v>54</v>
      </c>
      <c r="AS144" s="1" t="s">
        <v>54</v>
      </c>
      <c r="AT144" s="1" t="s">
        <v>54</v>
      </c>
      <c r="AU144" s="1" t="s">
        <v>54</v>
      </c>
      <c r="AV144" s="1" t="s">
        <v>59</v>
      </c>
      <c r="AW144" s="1" t="s">
        <v>55</v>
      </c>
      <c r="AX144" s="1" t="s">
        <v>54</v>
      </c>
      <c r="AY144" s="1" t="s">
        <v>55</v>
      </c>
      <c r="AZ144" s="1" t="s">
        <v>54</v>
      </c>
      <c r="BA144" s="1" t="s">
        <v>349</v>
      </c>
      <c r="BB144" s="1" t="s">
        <v>350</v>
      </c>
      <c r="BC144" s="1" t="s">
        <v>317</v>
      </c>
      <c r="BD144" s="7">
        <f t="shared" si="28"/>
        <v>4</v>
      </c>
      <c r="BE144" s="7" t="str">
        <f t="shared" si="20"/>
        <v>Satisfied</v>
      </c>
      <c r="BF144" s="2">
        <f t="shared" si="21"/>
        <v>3.6666666666666665</v>
      </c>
      <c r="BG144" s="2" t="str">
        <f t="shared" si="29"/>
        <v>Satisfied</v>
      </c>
      <c r="BH144" s="2">
        <f t="shared" si="22"/>
        <v>2.6</v>
      </c>
      <c r="BI144" s="2" t="str">
        <f t="shared" si="23"/>
        <v>Neutral</v>
      </c>
      <c r="BJ144" s="2">
        <f t="shared" si="24"/>
        <v>3</v>
      </c>
      <c r="BK144" s="2" t="str">
        <f t="shared" si="27"/>
        <v>Neutral</v>
      </c>
      <c r="BL144" s="2">
        <f t="shared" si="25"/>
        <v>2.5</v>
      </c>
      <c r="BM144" s="2" t="str">
        <f t="shared" si="26"/>
        <v>Dissatisfied</v>
      </c>
    </row>
    <row r="145" spans="1:65" ht="27" customHeight="1" x14ac:dyDescent="0.3">
      <c r="A145" s="1" t="s">
        <v>213</v>
      </c>
      <c r="B145" s="1" t="s">
        <v>334</v>
      </c>
      <c r="C145" s="1" t="s">
        <v>275</v>
      </c>
      <c r="D145" s="1">
        <v>29</v>
      </c>
      <c r="E145" s="1" t="s">
        <v>45</v>
      </c>
      <c r="F145" s="1" t="s">
        <v>46</v>
      </c>
      <c r="G145" s="1" t="s">
        <v>47</v>
      </c>
      <c r="H145" s="1" t="s">
        <v>106</v>
      </c>
      <c r="I145" s="1" t="s">
        <v>99</v>
      </c>
      <c r="J145" s="1" t="s">
        <v>64</v>
      </c>
      <c r="K145" s="1">
        <v>3</v>
      </c>
      <c r="L145" s="1" t="s">
        <v>65</v>
      </c>
      <c r="M145" s="1" t="s">
        <v>150</v>
      </c>
      <c r="N145" s="1" t="s">
        <v>151</v>
      </c>
      <c r="O145" s="1">
        <v>3</v>
      </c>
      <c r="P145" s="1">
        <v>4</v>
      </c>
      <c r="Q145" s="1">
        <v>2</v>
      </c>
      <c r="R145" s="1">
        <v>1</v>
      </c>
      <c r="S145" s="1">
        <v>1</v>
      </c>
      <c r="T145" s="1">
        <v>4</v>
      </c>
      <c r="U145" s="1">
        <v>4</v>
      </c>
      <c r="V145" s="1">
        <v>4</v>
      </c>
      <c r="W145" s="1">
        <v>4</v>
      </c>
      <c r="X145" s="1">
        <v>4</v>
      </c>
      <c r="Y145" s="1">
        <v>2</v>
      </c>
      <c r="Z145" s="1">
        <v>3</v>
      </c>
      <c r="AA145" s="1">
        <v>2</v>
      </c>
      <c r="AB145" s="1">
        <v>4</v>
      </c>
      <c r="AC145" s="1">
        <v>4</v>
      </c>
      <c r="AD145" s="1">
        <v>2</v>
      </c>
      <c r="AE145" s="1">
        <v>4</v>
      </c>
      <c r="AF145" s="1">
        <v>3</v>
      </c>
      <c r="AG145" s="1">
        <v>2</v>
      </c>
      <c r="AH145" s="1">
        <v>3</v>
      </c>
      <c r="AI145" s="1">
        <v>4</v>
      </c>
      <c r="AJ145" s="1">
        <v>2</v>
      </c>
      <c r="AK145" s="1">
        <v>2</v>
      </c>
      <c r="AL145" s="1">
        <v>4</v>
      </c>
      <c r="AM145" s="1">
        <v>2</v>
      </c>
      <c r="AN145" s="1">
        <v>2</v>
      </c>
      <c r="AO145" s="1" t="s">
        <v>55</v>
      </c>
      <c r="AP145" s="1" t="s">
        <v>55</v>
      </c>
      <c r="AQ145" s="1" t="s">
        <v>55</v>
      </c>
      <c r="AR145" s="1" t="s">
        <v>54</v>
      </c>
      <c r="AS145" s="1" t="s">
        <v>55</v>
      </c>
      <c r="AT145" s="1" t="s">
        <v>55</v>
      </c>
      <c r="AU145" s="1" t="s">
        <v>55</v>
      </c>
      <c r="AV145" s="1" t="s">
        <v>55</v>
      </c>
      <c r="AW145" s="1" t="s">
        <v>55</v>
      </c>
      <c r="AX145" s="1" t="s">
        <v>54</v>
      </c>
      <c r="AY145" s="1" t="s">
        <v>59</v>
      </c>
      <c r="AZ145" s="1" t="s">
        <v>55</v>
      </c>
      <c r="BA145" s="1" t="s">
        <v>351</v>
      </c>
      <c r="BB145" s="1" t="s">
        <v>352</v>
      </c>
      <c r="BC145" s="1"/>
      <c r="BD145" s="7">
        <f t="shared" si="28"/>
        <v>2.5</v>
      </c>
      <c r="BE145" s="7" t="str">
        <f t="shared" si="20"/>
        <v>Dissatisfied</v>
      </c>
      <c r="BF145" s="2">
        <f t="shared" si="21"/>
        <v>3.5</v>
      </c>
      <c r="BG145" s="2" t="str">
        <f t="shared" si="29"/>
        <v>Satisfied</v>
      </c>
      <c r="BH145" s="2">
        <f t="shared" si="22"/>
        <v>3.2</v>
      </c>
      <c r="BI145" s="2" t="str">
        <f t="shared" si="23"/>
        <v>Neutral</v>
      </c>
      <c r="BJ145" s="2">
        <f t="shared" si="24"/>
        <v>2.8</v>
      </c>
      <c r="BK145" s="2" t="str">
        <f t="shared" si="27"/>
        <v>Neutral</v>
      </c>
      <c r="BL145" s="2">
        <f t="shared" si="25"/>
        <v>2.5</v>
      </c>
      <c r="BM145" s="2" t="str">
        <f t="shared" si="26"/>
        <v>Dissatisfied</v>
      </c>
    </row>
    <row r="146" spans="1:65" ht="27" customHeight="1" x14ac:dyDescent="0.3">
      <c r="A146" s="1" t="s">
        <v>213</v>
      </c>
      <c r="B146" s="1" t="s">
        <v>334</v>
      </c>
      <c r="C146" s="1" t="s">
        <v>275</v>
      </c>
      <c r="D146" s="1">
        <v>34</v>
      </c>
      <c r="E146" s="1" t="s">
        <v>57</v>
      </c>
      <c r="F146" s="1" t="s">
        <v>46</v>
      </c>
      <c r="G146" s="1" t="s">
        <v>86</v>
      </c>
      <c r="H146" s="1" t="s">
        <v>199</v>
      </c>
      <c r="I146" s="1" t="s">
        <v>99</v>
      </c>
      <c r="J146" s="1" t="s">
        <v>212</v>
      </c>
      <c r="K146" s="1">
        <v>11</v>
      </c>
      <c r="L146" s="1" t="s">
        <v>51</v>
      </c>
      <c r="M146" s="1" t="s">
        <v>52</v>
      </c>
      <c r="N146" s="1" t="s">
        <v>296</v>
      </c>
      <c r="O146" s="1">
        <v>4</v>
      </c>
      <c r="P146" s="1">
        <v>4</v>
      </c>
      <c r="Q146" s="1">
        <v>3</v>
      </c>
      <c r="R146" s="1">
        <v>2</v>
      </c>
      <c r="S146" s="1">
        <v>4</v>
      </c>
      <c r="T146" s="1">
        <v>5</v>
      </c>
      <c r="U146" s="1">
        <v>4</v>
      </c>
      <c r="V146" s="1">
        <v>3</v>
      </c>
      <c r="W146" s="1">
        <v>4</v>
      </c>
      <c r="X146" s="1">
        <v>4</v>
      </c>
      <c r="Y146" s="1">
        <v>3</v>
      </c>
      <c r="Z146" s="1">
        <v>5</v>
      </c>
      <c r="AA146" s="1">
        <v>3</v>
      </c>
      <c r="AB146" s="1">
        <v>4</v>
      </c>
      <c r="AC146" s="1">
        <v>3</v>
      </c>
      <c r="AD146" s="1">
        <v>3</v>
      </c>
      <c r="AE146" s="1">
        <v>4</v>
      </c>
      <c r="AF146" s="1">
        <v>3</v>
      </c>
      <c r="AG146" s="1">
        <v>4</v>
      </c>
      <c r="AH146" s="1">
        <v>2</v>
      </c>
      <c r="AI146" s="1">
        <v>3</v>
      </c>
      <c r="AJ146" s="1">
        <v>4</v>
      </c>
      <c r="AK146" s="1">
        <v>4</v>
      </c>
      <c r="AL146" s="1">
        <v>4</v>
      </c>
      <c r="AM146" s="1">
        <v>3</v>
      </c>
      <c r="AN146" s="1">
        <v>3</v>
      </c>
      <c r="AO146" s="1" t="s">
        <v>59</v>
      </c>
      <c r="AP146" s="1" t="s">
        <v>55</v>
      </c>
      <c r="AQ146" s="1" t="s">
        <v>54</v>
      </c>
      <c r="AR146" s="1" t="s">
        <v>54</v>
      </c>
      <c r="AS146" s="1" t="s">
        <v>54</v>
      </c>
      <c r="AT146" s="1" t="s">
        <v>59</v>
      </c>
      <c r="AU146" s="1" t="s">
        <v>59</v>
      </c>
      <c r="AV146" s="1" t="s">
        <v>59</v>
      </c>
      <c r="AW146" s="1" t="s">
        <v>55</v>
      </c>
      <c r="AX146" s="1" t="s">
        <v>54</v>
      </c>
      <c r="AY146" s="1" t="s">
        <v>55</v>
      </c>
      <c r="AZ146" s="1" t="s">
        <v>55</v>
      </c>
      <c r="BA146" s="1" t="s">
        <v>306</v>
      </c>
      <c r="BB146" s="1" t="s">
        <v>294</v>
      </c>
      <c r="BC146" s="1"/>
      <c r="BD146" s="7">
        <f t="shared" si="28"/>
        <v>3.6666666666666665</v>
      </c>
      <c r="BE146" s="7" t="str">
        <f t="shared" si="20"/>
        <v>Satisfied</v>
      </c>
      <c r="BF146" s="2">
        <f t="shared" si="21"/>
        <v>3.8333333333333335</v>
      </c>
      <c r="BG146" s="2" t="str">
        <f t="shared" si="29"/>
        <v>Satisfied</v>
      </c>
      <c r="BH146" s="2">
        <f t="shared" si="22"/>
        <v>3.4</v>
      </c>
      <c r="BI146" s="2" t="str">
        <f t="shared" si="23"/>
        <v>Satisfied</v>
      </c>
      <c r="BJ146" s="2">
        <f t="shared" si="24"/>
        <v>3.2</v>
      </c>
      <c r="BK146" s="2" t="str">
        <f t="shared" si="27"/>
        <v>Neutral</v>
      </c>
      <c r="BL146" s="2">
        <f t="shared" si="25"/>
        <v>3.5</v>
      </c>
      <c r="BM146" s="2" t="str">
        <f t="shared" si="26"/>
        <v>Satisfied</v>
      </c>
    </row>
    <row r="147" spans="1:65" ht="27" customHeight="1" x14ac:dyDescent="0.3">
      <c r="A147" s="1" t="s">
        <v>213</v>
      </c>
      <c r="B147" s="1" t="s">
        <v>305</v>
      </c>
      <c r="C147" s="1" t="s">
        <v>275</v>
      </c>
      <c r="D147" s="1">
        <v>30</v>
      </c>
      <c r="E147" s="1" t="s">
        <v>45</v>
      </c>
      <c r="F147" s="1" t="s">
        <v>46</v>
      </c>
      <c r="G147" s="1" t="s">
        <v>47</v>
      </c>
      <c r="H147" s="1" t="s">
        <v>106</v>
      </c>
      <c r="I147" s="1" t="s">
        <v>99</v>
      </c>
      <c r="J147" s="1" t="s">
        <v>111</v>
      </c>
      <c r="K147" s="1">
        <v>5</v>
      </c>
      <c r="L147" s="1" t="s">
        <v>87</v>
      </c>
      <c r="M147" s="1" t="s">
        <v>52</v>
      </c>
      <c r="N147" s="1" t="s">
        <v>329</v>
      </c>
      <c r="O147" s="1">
        <v>2</v>
      </c>
      <c r="P147" s="1">
        <v>2</v>
      </c>
      <c r="Q147" s="1">
        <v>1</v>
      </c>
      <c r="R147" s="1">
        <v>3</v>
      </c>
      <c r="S147" s="1">
        <v>3</v>
      </c>
      <c r="T147" s="1">
        <v>5</v>
      </c>
      <c r="U147" s="1">
        <v>4</v>
      </c>
      <c r="V147" s="1">
        <v>2</v>
      </c>
      <c r="W147" s="1">
        <v>4</v>
      </c>
      <c r="X147" s="1">
        <v>2</v>
      </c>
      <c r="Y147" s="1">
        <v>3</v>
      </c>
      <c r="Z147" s="1">
        <v>1</v>
      </c>
      <c r="AA147" s="1">
        <v>2</v>
      </c>
      <c r="AB147" s="1">
        <v>5</v>
      </c>
      <c r="AC147" s="1">
        <v>4</v>
      </c>
      <c r="AD147" s="1">
        <v>2</v>
      </c>
      <c r="AE147" s="1">
        <v>4</v>
      </c>
      <c r="AF147" s="1">
        <v>2</v>
      </c>
      <c r="AG147" s="1">
        <v>3</v>
      </c>
      <c r="AH147" s="1">
        <v>2</v>
      </c>
      <c r="AI147" s="1">
        <v>3</v>
      </c>
      <c r="AJ147" s="1">
        <v>1</v>
      </c>
      <c r="AK147" s="1">
        <v>1</v>
      </c>
      <c r="AL147" s="1">
        <v>1</v>
      </c>
      <c r="AM147" s="1">
        <v>1</v>
      </c>
      <c r="AN147" s="1">
        <v>3</v>
      </c>
      <c r="AO147" s="1" t="s">
        <v>59</v>
      </c>
      <c r="AP147" s="1" t="s">
        <v>59</v>
      </c>
      <c r="AQ147" s="1" t="s">
        <v>59</v>
      </c>
      <c r="AR147" s="1" t="s">
        <v>54</v>
      </c>
      <c r="AS147" s="1" t="s">
        <v>55</v>
      </c>
      <c r="AT147" s="1" t="s">
        <v>55</v>
      </c>
      <c r="AU147" s="1" t="s">
        <v>55</v>
      </c>
      <c r="AV147" s="1" t="s">
        <v>54</v>
      </c>
      <c r="AW147" s="1" t="s">
        <v>55</v>
      </c>
      <c r="AX147" s="1" t="s">
        <v>54</v>
      </c>
      <c r="AY147" s="1" t="s">
        <v>59</v>
      </c>
      <c r="AZ147" s="1" t="s">
        <v>55</v>
      </c>
      <c r="BA147" s="1" t="s">
        <v>353</v>
      </c>
      <c r="BB147" s="1" t="s">
        <v>354</v>
      </c>
      <c r="BC147" s="1"/>
      <c r="BD147" s="7">
        <f t="shared" si="28"/>
        <v>2.6666666666666665</v>
      </c>
      <c r="BE147" s="7" t="str">
        <f t="shared" si="20"/>
        <v>Neutral</v>
      </c>
      <c r="BF147" s="2">
        <f t="shared" si="21"/>
        <v>2.6666666666666665</v>
      </c>
      <c r="BG147" s="2" t="str">
        <f t="shared" si="29"/>
        <v>Neutral</v>
      </c>
      <c r="BH147" s="2">
        <f t="shared" si="22"/>
        <v>3.4</v>
      </c>
      <c r="BI147" s="2" t="str">
        <f t="shared" si="23"/>
        <v>Satisfied</v>
      </c>
      <c r="BJ147" s="2">
        <f t="shared" si="24"/>
        <v>2.2000000000000002</v>
      </c>
      <c r="BK147" s="2" t="str">
        <f t="shared" si="27"/>
        <v>Dissatisfied</v>
      </c>
      <c r="BL147" s="2">
        <f t="shared" si="25"/>
        <v>1.5</v>
      </c>
      <c r="BM147" s="2" t="str">
        <f t="shared" si="26"/>
        <v>Very Dissatisfied</v>
      </c>
    </row>
    <row r="148" spans="1:65" ht="27" customHeight="1" x14ac:dyDescent="0.3">
      <c r="A148" s="1" t="s">
        <v>213</v>
      </c>
      <c r="B148" s="1" t="s">
        <v>305</v>
      </c>
      <c r="C148" s="1" t="s">
        <v>275</v>
      </c>
      <c r="D148" s="1">
        <v>37</v>
      </c>
      <c r="E148" s="1" t="s">
        <v>57</v>
      </c>
      <c r="F148" s="1" t="s">
        <v>46</v>
      </c>
      <c r="G148" s="1" t="s">
        <v>47</v>
      </c>
      <c r="H148" s="1" t="s">
        <v>48</v>
      </c>
      <c r="I148" s="1" t="s">
        <v>99</v>
      </c>
      <c r="J148" s="1" t="s">
        <v>111</v>
      </c>
      <c r="K148" s="1">
        <v>8</v>
      </c>
      <c r="L148" s="1" t="s">
        <v>65</v>
      </c>
      <c r="M148" s="1" t="s">
        <v>52</v>
      </c>
      <c r="N148" s="1" t="s">
        <v>79</v>
      </c>
      <c r="O148" s="1">
        <v>4</v>
      </c>
      <c r="P148" s="1">
        <v>3</v>
      </c>
      <c r="Q148" s="1">
        <v>2</v>
      </c>
      <c r="R148" s="1">
        <v>2</v>
      </c>
      <c r="S148" s="1">
        <v>3</v>
      </c>
      <c r="T148" s="1">
        <v>5</v>
      </c>
      <c r="U148" s="1">
        <v>4</v>
      </c>
      <c r="V148" s="1">
        <v>4</v>
      </c>
      <c r="W148" s="1">
        <v>4</v>
      </c>
      <c r="X148" s="1">
        <v>4</v>
      </c>
      <c r="Y148" s="1">
        <v>4</v>
      </c>
      <c r="Z148" s="1">
        <v>4</v>
      </c>
      <c r="AA148" s="1">
        <v>2</v>
      </c>
      <c r="AB148" s="1">
        <v>4</v>
      </c>
      <c r="AC148" s="1">
        <v>4</v>
      </c>
      <c r="AD148" s="1">
        <v>2</v>
      </c>
      <c r="AE148" s="1">
        <v>5</v>
      </c>
      <c r="AF148" s="1">
        <v>2</v>
      </c>
      <c r="AG148" s="1">
        <v>2</v>
      </c>
      <c r="AH148" s="1">
        <v>2</v>
      </c>
      <c r="AI148" s="1">
        <v>2</v>
      </c>
      <c r="AJ148" s="1">
        <v>3</v>
      </c>
      <c r="AK148" s="1">
        <v>3</v>
      </c>
      <c r="AL148" s="1">
        <v>4</v>
      </c>
      <c r="AM148" s="1">
        <v>3</v>
      </c>
      <c r="AN148" s="1">
        <v>3</v>
      </c>
      <c r="AO148" s="1" t="s">
        <v>54</v>
      </c>
      <c r="AP148" s="1" t="s">
        <v>55</v>
      </c>
      <c r="AQ148" s="1" t="s">
        <v>54</v>
      </c>
      <c r="AR148" s="1" t="s">
        <v>54</v>
      </c>
      <c r="AS148" s="1" t="s">
        <v>54</v>
      </c>
      <c r="AT148" s="1" t="s">
        <v>55</v>
      </c>
      <c r="AU148" s="1" t="s">
        <v>55</v>
      </c>
      <c r="AV148" s="1" t="s">
        <v>54</v>
      </c>
      <c r="AW148" s="1" t="s">
        <v>55</v>
      </c>
      <c r="AX148" s="1" t="s">
        <v>54</v>
      </c>
      <c r="AY148" s="1" t="s">
        <v>59</v>
      </c>
      <c r="AZ148" s="1" t="s">
        <v>59</v>
      </c>
      <c r="BA148" s="1" t="s">
        <v>355</v>
      </c>
      <c r="BB148" s="1" t="s">
        <v>356</v>
      </c>
      <c r="BC148" s="1"/>
      <c r="BD148" s="7">
        <f t="shared" si="28"/>
        <v>3.1666666666666665</v>
      </c>
      <c r="BE148" s="7" t="str">
        <f t="shared" si="20"/>
        <v>Neutral</v>
      </c>
      <c r="BF148" s="2">
        <f t="shared" si="21"/>
        <v>4</v>
      </c>
      <c r="BG148" s="2" t="str">
        <f t="shared" si="29"/>
        <v>Satisfied</v>
      </c>
      <c r="BH148" s="2">
        <f t="shared" si="22"/>
        <v>3.4</v>
      </c>
      <c r="BI148" s="2" t="str">
        <f t="shared" si="23"/>
        <v>Satisfied</v>
      </c>
      <c r="BJ148" s="2">
        <f t="shared" si="24"/>
        <v>2.2000000000000002</v>
      </c>
      <c r="BK148" s="2" t="str">
        <f t="shared" si="27"/>
        <v>Dissatisfied</v>
      </c>
      <c r="BL148" s="2">
        <f t="shared" si="25"/>
        <v>3.25</v>
      </c>
      <c r="BM148" s="2" t="str">
        <f t="shared" si="26"/>
        <v>Neutral</v>
      </c>
    </row>
    <row r="149" spans="1:65" ht="27" customHeight="1" x14ac:dyDescent="0.3">
      <c r="A149" s="1" t="s">
        <v>213</v>
      </c>
      <c r="B149" s="1" t="s">
        <v>305</v>
      </c>
      <c r="C149" s="1" t="s">
        <v>275</v>
      </c>
      <c r="D149" s="1">
        <v>70</v>
      </c>
      <c r="E149" s="1" t="s">
        <v>57</v>
      </c>
      <c r="F149" s="1" t="s">
        <v>46</v>
      </c>
      <c r="G149" s="1" t="s">
        <v>86</v>
      </c>
      <c r="H149" s="1" t="s">
        <v>48</v>
      </c>
      <c r="I149" s="1" t="s">
        <v>126</v>
      </c>
      <c r="J149" s="1" t="s">
        <v>212</v>
      </c>
      <c r="K149" s="1">
        <v>4</v>
      </c>
      <c r="L149" s="1" t="s">
        <v>65</v>
      </c>
      <c r="M149" s="1" t="s">
        <v>150</v>
      </c>
      <c r="N149" s="1" t="s">
        <v>151</v>
      </c>
      <c r="O149" s="1">
        <v>4</v>
      </c>
      <c r="P149" s="1">
        <v>5</v>
      </c>
      <c r="Q149" s="1">
        <v>3</v>
      </c>
      <c r="R149" s="1">
        <v>4</v>
      </c>
      <c r="S149" s="1">
        <v>3</v>
      </c>
      <c r="T149" s="1">
        <v>5</v>
      </c>
      <c r="U149" s="1">
        <v>2</v>
      </c>
      <c r="V149" s="1">
        <v>4</v>
      </c>
      <c r="W149" s="1">
        <v>4</v>
      </c>
      <c r="X149" s="1">
        <v>5</v>
      </c>
      <c r="Y149" s="1">
        <v>4</v>
      </c>
      <c r="Z149" s="1">
        <v>1</v>
      </c>
      <c r="AA149" s="1">
        <v>2</v>
      </c>
      <c r="AB149" s="1">
        <v>5</v>
      </c>
      <c r="AC149" s="1">
        <v>3</v>
      </c>
      <c r="AD149" s="1">
        <v>4</v>
      </c>
      <c r="AE149" s="1">
        <v>4</v>
      </c>
      <c r="AF149" s="1">
        <v>1</v>
      </c>
      <c r="AG149" s="1">
        <v>2</v>
      </c>
      <c r="AH149" s="1">
        <v>4</v>
      </c>
      <c r="AI149" s="1">
        <v>2</v>
      </c>
      <c r="AJ149" s="1">
        <v>3</v>
      </c>
      <c r="AK149" s="1">
        <v>4</v>
      </c>
      <c r="AL149" s="1">
        <v>5</v>
      </c>
      <c r="AM149" s="1">
        <v>4</v>
      </c>
      <c r="AN149" s="1">
        <v>3</v>
      </c>
      <c r="AO149" s="1" t="s">
        <v>54</v>
      </c>
      <c r="AP149" s="1" t="s">
        <v>54</v>
      </c>
      <c r="AQ149" s="1" t="s">
        <v>54</v>
      </c>
      <c r="AR149" s="1" t="s">
        <v>54</v>
      </c>
      <c r="AS149" s="1" t="s">
        <v>54</v>
      </c>
      <c r="AT149" s="1" t="s">
        <v>54</v>
      </c>
      <c r="AU149" s="1" t="s">
        <v>54</v>
      </c>
      <c r="AV149" s="1" t="s">
        <v>59</v>
      </c>
      <c r="AW149" s="1" t="s">
        <v>59</v>
      </c>
      <c r="AX149" s="1" t="s">
        <v>54</v>
      </c>
      <c r="AY149" s="1" t="s">
        <v>55</v>
      </c>
      <c r="AZ149" s="1" t="s">
        <v>54</v>
      </c>
      <c r="BA149" s="1"/>
      <c r="BB149" s="1"/>
      <c r="BC149" s="1" t="s">
        <v>357</v>
      </c>
      <c r="BD149" s="7">
        <f t="shared" si="28"/>
        <v>4</v>
      </c>
      <c r="BE149" s="7" t="str">
        <f t="shared" si="20"/>
        <v>Satisfied</v>
      </c>
      <c r="BF149" s="2">
        <f t="shared" si="21"/>
        <v>3.3333333333333335</v>
      </c>
      <c r="BG149" s="2" t="str">
        <f t="shared" si="29"/>
        <v>Neutral</v>
      </c>
      <c r="BH149" s="2">
        <f t="shared" si="22"/>
        <v>3.6</v>
      </c>
      <c r="BI149" s="2" t="str">
        <f t="shared" si="23"/>
        <v>Satisfied</v>
      </c>
      <c r="BJ149" s="2">
        <f t="shared" si="24"/>
        <v>2.4</v>
      </c>
      <c r="BK149" s="2" t="str">
        <f t="shared" si="27"/>
        <v>Dissatisfied</v>
      </c>
      <c r="BL149" s="2">
        <f t="shared" si="25"/>
        <v>4</v>
      </c>
      <c r="BM149" s="2" t="str">
        <f t="shared" si="26"/>
        <v>Satisfied</v>
      </c>
    </row>
    <row r="150" spans="1:65" ht="27" customHeight="1" x14ac:dyDescent="0.3">
      <c r="A150" s="1" t="s">
        <v>213</v>
      </c>
      <c r="B150" s="1" t="s">
        <v>305</v>
      </c>
      <c r="C150" s="1" t="s">
        <v>275</v>
      </c>
      <c r="D150" s="1">
        <v>46</v>
      </c>
      <c r="E150" s="1" t="s">
        <v>45</v>
      </c>
      <c r="F150" s="1" t="s">
        <v>46</v>
      </c>
      <c r="G150" s="1" t="s">
        <v>47</v>
      </c>
      <c r="H150" s="1" t="s">
        <v>48</v>
      </c>
      <c r="I150" s="1" t="s">
        <v>126</v>
      </c>
      <c r="J150" s="1" t="s">
        <v>50</v>
      </c>
      <c r="K150" s="1">
        <v>3</v>
      </c>
      <c r="L150" s="1" t="s">
        <v>51</v>
      </c>
      <c r="M150" s="1" t="s">
        <v>150</v>
      </c>
      <c r="N150" s="1" t="s">
        <v>151</v>
      </c>
      <c r="O150" s="1">
        <v>3</v>
      </c>
      <c r="P150" s="1">
        <v>4</v>
      </c>
      <c r="Q150" s="1">
        <v>4</v>
      </c>
      <c r="R150" s="1">
        <v>2</v>
      </c>
      <c r="S150" s="1">
        <v>4</v>
      </c>
      <c r="T150" s="1">
        <v>5</v>
      </c>
      <c r="U150" s="1">
        <v>4</v>
      </c>
      <c r="V150" s="1">
        <v>5</v>
      </c>
      <c r="W150" s="1">
        <v>4</v>
      </c>
      <c r="X150" s="1">
        <v>5</v>
      </c>
      <c r="Y150" s="1">
        <v>4</v>
      </c>
      <c r="Z150" s="1">
        <v>3</v>
      </c>
      <c r="AA150" s="1">
        <v>4</v>
      </c>
      <c r="AB150" s="1">
        <v>4</v>
      </c>
      <c r="AC150" s="1">
        <v>3</v>
      </c>
      <c r="AD150" s="1">
        <v>5</v>
      </c>
      <c r="AE150" s="1">
        <v>4</v>
      </c>
      <c r="AF150" s="1">
        <v>3</v>
      </c>
      <c r="AG150" s="1">
        <v>4</v>
      </c>
      <c r="AH150" s="1">
        <v>2</v>
      </c>
      <c r="AI150" s="1">
        <v>4</v>
      </c>
      <c r="AJ150" s="1">
        <v>4</v>
      </c>
      <c r="AK150" s="1">
        <v>5</v>
      </c>
      <c r="AL150" s="1">
        <v>5</v>
      </c>
      <c r="AM150" s="1">
        <v>4</v>
      </c>
      <c r="AN150" s="1">
        <v>4</v>
      </c>
      <c r="AO150" s="1" t="s">
        <v>54</v>
      </c>
      <c r="AP150" s="1" t="s">
        <v>54</v>
      </c>
      <c r="AQ150" s="1" t="s">
        <v>55</v>
      </c>
      <c r="AR150" s="1" t="s">
        <v>54</v>
      </c>
      <c r="AS150" s="1" t="s">
        <v>54</v>
      </c>
      <c r="AT150" s="1" t="s">
        <v>55</v>
      </c>
      <c r="AU150" s="1" t="s">
        <v>55</v>
      </c>
      <c r="AV150" s="1" t="s">
        <v>59</v>
      </c>
      <c r="AW150" s="1" t="s">
        <v>55</v>
      </c>
      <c r="AX150" s="1" t="s">
        <v>54</v>
      </c>
      <c r="AY150" s="1" t="s">
        <v>55</v>
      </c>
      <c r="AZ150" s="1" t="s">
        <v>54</v>
      </c>
      <c r="BA150" s="1" t="s">
        <v>350</v>
      </c>
      <c r="BB150" s="1"/>
      <c r="BC150" s="1" t="s">
        <v>358</v>
      </c>
      <c r="BD150" s="7">
        <f t="shared" si="28"/>
        <v>3.6666666666666665</v>
      </c>
      <c r="BE150" s="7" t="str">
        <f t="shared" si="20"/>
        <v>Satisfied</v>
      </c>
      <c r="BF150" s="2">
        <f t="shared" si="21"/>
        <v>4.166666666666667</v>
      </c>
      <c r="BG150" s="2" t="str">
        <f t="shared" si="29"/>
        <v>Satisfied</v>
      </c>
      <c r="BH150" s="2">
        <f t="shared" si="22"/>
        <v>4</v>
      </c>
      <c r="BI150" s="2" t="str">
        <f t="shared" si="23"/>
        <v>Satisfied</v>
      </c>
      <c r="BJ150" s="2">
        <f t="shared" si="24"/>
        <v>3.4</v>
      </c>
      <c r="BK150" s="2" t="str">
        <f t="shared" si="27"/>
        <v>Satisfied</v>
      </c>
      <c r="BL150" s="2">
        <f t="shared" si="25"/>
        <v>4.5</v>
      </c>
      <c r="BM150" s="2" t="str">
        <f t="shared" si="26"/>
        <v>Very Satisfied</v>
      </c>
    </row>
    <row r="151" spans="1:65" ht="27" customHeight="1" x14ac:dyDescent="0.3">
      <c r="A151" s="1" t="s">
        <v>213</v>
      </c>
      <c r="B151" s="1" t="s">
        <v>305</v>
      </c>
      <c r="C151" s="1" t="s">
        <v>275</v>
      </c>
      <c r="D151" s="1">
        <v>22</v>
      </c>
      <c r="E151" s="1" t="s">
        <v>359</v>
      </c>
      <c r="F151" s="1" t="s">
        <v>46</v>
      </c>
      <c r="G151" s="1" t="s">
        <v>47</v>
      </c>
      <c r="H151" s="1" t="s">
        <v>48</v>
      </c>
      <c r="I151" s="1" t="s">
        <v>49</v>
      </c>
      <c r="J151" s="1" t="s">
        <v>111</v>
      </c>
      <c r="K151" s="1">
        <v>4</v>
      </c>
      <c r="L151" s="1" t="s">
        <v>87</v>
      </c>
      <c r="M151" s="1" t="s">
        <v>52</v>
      </c>
      <c r="N151" s="1" t="s">
        <v>151</v>
      </c>
      <c r="O151" s="1">
        <v>5</v>
      </c>
      <c r="P151" s="1">
        <v>3</v>
      </c>
      <c r="Q151" s="1">
        <v>1</v>
      </c>
      <c r="R151" s="1">
        <v>1</v>
      </c>
      <c r="S151" s="1">
        <v>1</v>
      </c>
      <c r="T151" s="1">
        <v>5</v>
      </c>
      <c r="U151" s="1">
        <v>4</v>
      </c>
      <c r="V151" s="1">
        <v>4</v>
      </c>
      <c r="W151" s="1">
        <v>4</v>
      </c>
      <c r="X151" s="1">
        <v>5</v>
      </c>
      <c r="Y151" s="1">
        <v>4</v>
      </c>
      <c r="Z151" s="1">
        <v>2</v>
      </c>
      <c r="AA151" s="1">
        <v>2</v>
      </c>
      <c r="AB151" s="1">
        <v>1</v>
      </c>
      <c r="AC151" s="1">
        <v>4</v>
      </c>
      <c r="AD151" s="1">
        <v>2</v>
      </c>
      <c r="AE151" s="1">
        <v>4</v>
      </c>
      <c r="AF151" s="1">
        <v>3</v>
      </c>
      <c r="AG151" s="1">
        <v>2</v>
      </c>
      <c r="AH151" s="1">
        <v>2</v>
      </c>
      <c r="AI151" s="1">
        <v>1</v>
      </c>
      <c r="AJ151" s="1">
        <v>2</v>
      </c>
      <c r="AK151" s="1">
        <v>1</v>
      </c>
      <c r="AL151" s="1">
        <v>2</v>
      </c>
      <c r="AM151" s="1">
        <v>3</v>
      </c>
      <c r="AN151" s="1">
        <v>3</v>
      </c>
      <c r="AO151" s="1" t="s">
        <v>59</v>
      </c>
      <c r="AP151" s="1" t="s">
        <v>55</v>
      </c>
      <c r="AQ151" s="1" t="s">
        <v>59</v>
      </c>
      <c r="AR151" s="1" t="s">
        <v>54</v>
      </c>
      <c r="AS151" s="1" t="s">
        <v>54</v>
      </c>
      <c r="AT151" s="1" t="s">
        <v>55</v>
      </c>
      <c r="AU151" s="1" t="s">
        <v>55</v>
      </c>
      <c r="AV151" s="1" t="s">
        <v>55</v>
      </c>
      <c r="AW151" s="1" t="s">
        <v>59</v>
      </c>
      <c r="AX151" s="1" t="s">
        <v>54</v>
      </c>
      <c r="AY151" s="1" t="s">
        <v>55</v>
      </c>
      <c r="AZ151" s="1" t="s">
        <v>55</v>
      </c>
      <c r="BA151" s="1" t="s">
        <v>360</v>
      </c>
      <c r="BB151" s="1" t="s">
        <v>361</v>
      </c>
      <c r="BC151" s="1"/>
      <c r="BD151" s="7">
        <f t="shared" si="28"/>
        <v>2.6666666666666665</v>
      </c>
      <c r="BE151" s="7" t="str">
        <f t="shared" si="20"/>
        <v>Neutral</v>
      </c>
      <c r="BF151" s="2">
        <f t="shared" si="21"/>
        <v>3.8333333333333335</v>
      </c>
      <c r="BG151" s="2" t="str">
        <f t="shared" si="29"/>
        <v>Satisfied</v>
      </c>
      <c r="BH151" s="2">
        <f t="shared" si="22"/>
        <v>2.6</v>
      </c>
      <c r="BI151" s="2" t="str">
        <f t="shared" si="23"/>
        <v>Neutral</v>
      </c>
      <c r="BJ151" s="2">
        <f t="shared" si="24"/>
        <v>2</v>
      </c>
      <c r="BK151" s="2" t="str">
        <f t="shared" si="27"/>
        <v>Dissatisfied</v>
      </c>
      <c r="BL151" s="2">
        <f t="shared" si="25"/>
        <v>2.25</v>
      </c>
      <c r="BM151" s="2" t="str">
        <f t="shared" si="26"/>
        <v>Dissatisfied</v>
      </c>
    </row>
    <row r="152" spans="1:65" ht="27" customHeight="1" x14ac:dyDescent="0.3">
      <c r="A152" s="1" t="s">
        <v>213</v>
      </c>
      <c r="B152" s="1" t="s">
        <v>305</v>
      </c>
      <c r="C152" s="1" t="s">
        <v>275</v>
      </c>
      <c r="D152" s="1">
        <v>45</v>
      </c>
      <c r="E152" s="1" t="s">
        <v>57</v>
      </c>
      <c r="F152" s="1" t="s">
        <v>112</v>
      </c>
      <c r="G152" s="1" t="s">
        <v>113</v>
      </c>
      <c r="H152" s="1" t="s">
        <v>106</v>
      </c>
      <c r="I152" s="1" t="s">
        <v>126</v>
      </c>
      <c r="J152" s="1" t="s">
        <v>64</v>
      </c>
      <c r="K152" s="1">
        <v>5</v>
      </c>
      <c r="L152" s="1" t="s">
        <v>87</v>
      </c>
      <c r="M152" s="1" t="s">
        <v>150</v>
      </c>
      <c r="N152" s="1" t="s">
        <v>151</v>
      </c>
      <c r="O152" s="1">
        <v>3</v>
      </c>
      <c r="P152" s="1">
        <v>2</v>
      </c>
      <c r="Q152" s="1">
        <v>2</v>
      </c>
      <c r="R152" s="1">
        <v>1</v>
      </c>
      <c r="S152" s="1">
        <v>1</v>
      </c>
      <c r="T152" s="1">
        <v>4</v>
      </c>
      <c r="U152" s="1">
        <v>2</v>
      </c>
      <c r="V152" s="1">
        <v>3</v>
      </c>
      <c r="W152" s="1">
        <v>3</v>
      </c>
      <c r="X152" s="1">
        <v>3</v>
      </c>
      <c r="Y152" s="1">
        <v>3</v>
      </c>
      <c r="Z152" s="1">
        <v>2</v>
      </c>
      <c r="AA152" s="1">
        <v>1</v>
      </c>
      <c r="AB152" s="1">
        <v>3</v>
      </c>
      <c r="AC152" s="1">
        <v>1</v>
      </c>
      <c r="AD152" s="1">
        <v>1</v>
      </c>
      <c r="AE152" s="1">
        <v>4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3</v>
      </c>
      <c r="AL152" s="1">
        <v>1</v>
      </c>
      <c r="AM152" s="1">
        <v>3</v>
      </c>
      <c r="AN152" s="1">
        <v>3</v>
      </c>
      <c r="AO152" s="1" t="s">
        <v>55</v>
      </c>
      <c r="AP152" s="1" t="s">
        <v>55</v>
      </c>
      <c r="AQ152" s="1" t="s">
        <v>59</v>
      </c>
      <c r="AR152" s="1" t="s">
        <v>55</v>
      </c>
      <c r="AS152" s="1" t="s">
        <v>59</v>
      </c>
      <c r="AT152" s="1" t="s">
        <v>59</v>
      </c>
      <c r="AU152" s="1" t="s">
        <v>59</v>
      </c>
      <c r="AV152" s="1" t="s">
        <v>59</v>
      </c>
      <c r="AW152" s="1" t="s">
        <v>59</v>
      </c>
      <c r="AX152" s="1" t="s">
        <v>55</v>
      </c>
      <c r="AY152" s="1" t="s">
        <v>55</v>
      </c>
      <c r="AZ152" s="1" t="s">
        <v>59</v>
      </c>
      <c r="BA152" s="1"/>
      <c r="BB152" s="1" t="s">
        <v>307</v>
      </c>
      <c r="BC152" s="1" t="s">
        <v>333</v>
      </c>
      <c r="BD152" s="7">
        <f t="shared" si="28"/>
        <v>2.1666666666666665</v>
      </c>
      <c r="BE152" s="7" t="str">
        <f t="shared" si="20"/>
        <v>Dissatisfied</v>
      </c>
      <c r="BF152" s="2">
        <f t="shared" si="21"/>
        <v>2.6666666666666665</v>
      </c>
      <c r="BG152" s="2" t="str">
        <f t="shared" si="29"/>
        <v>Neutral</v>
      </c>
      <c r="BH152" s="2">
        <f t="shared" si="22"/>
        <v>2</v>
      </c>
      <c r="BI152" s="2" t="str">
        <f t="shared" si="23"/>
        <v>Dissatisfied</v>
      </c>
      <c r="BJ152" s="2">
        <f t="shared" si="24"/>
        <v>1</v>
      </c>
      <c r="BK152" s="2" t="str">
        <f t="shared" si="27"/>
        <v>Very Dissatisfied</v>
      </c>
      <c r="BL152" s="2">
        <f t="shared" si="25"/>
        <v>2.5</v>
      </c>
      <c r="BM152" s="2" t="str">
        <f t="shared" si="26"/>
        <v>Dissatisfied</v>
      </c>
    </row>
    <row r="153" spans="1:65" ht="27" customHeight="1" x14ac:dyDescent="0.3">
      <c r="A153" s="1" t="s">
        <v>213</v>
      </c>
      <c r="B153" s="1" t="s">
        <v>305</v>
      </c>
      <c r="C153" s="1" t="s">
        <v>275</v>
      </c>
      <c r="D153" s="1">
        <v>31</v>
      </c>
      <c r="E153" s="1" t="s">
        <v>45</v>
      </c>
      <c r="F153" s="1" t="s">
        <v>46</v>
      </c>
      <c r="G153" s="1" t="s">
        <v>47</v>
      </c>
      <c r="H153" s="1" t="s">
        <v>199</v>
      </c>
      <c r="I153" s="1" t="s">
        <v>99</v>
      </c>
      <c r="J153" s="1" t="s">
        <v>111</v>
      </c>
      <c r="K153" s="1">
        <v>1</v>
      </c>
      <c r="L153" s="1" t="s">
        <v>87</v>
      </c>
      <c r="M153" s="1" t="s">
        <v>150</v>
      </c>
      <c r="N153" s="1" t="s">
        <v>151</v>
      </c>
      <c r="O153" s="1">
        <v>5</v>
      </c>
      <c r="P153" s="1">
        <v>5</v>
      </c>
      <c r="Q153" s="1">
        <v>3</v>
      </c>
      <c r="R153" s="1">
        <v>4</v>
      </c>
      <c r="S153" s="1">
        <v>2</v>
      </c>
      <c r="T153" s="1">
        <v>5</v>
      </c>
      <c r="U153" s="1">
        <v>2</v>
      </c>
      <c r="V153" s="1">
        <v>4</v>
      </c>
      <c r="W153" s="1">
        <v>3</v>
      </c>
      <c r="X153" s="1">
        <v>5</v>
      </c>
      <c r="Y153" s="1">
        <v>4</v>
      </c>
      <c r="Z153" s="1">
        <v>2</v>
      </c>
      <c r="AA153" s="1">
        <v>4</v>
      </c>
      <c r="AB153" s="1">
        <v>4</v>
      </c>
      <c r="AC153" s="1">
        <v>5</v>
      </c>
      <c r="AD153" s="1">
        <v>4</v>
      </c>
      <c r="AE153" s="1">
        <v>3</v>
      </c>
      <c r="AF153" s="1">
        <v>3</v>
      </c>
      <c r="AG153" s="1">
        <v>3</v>
      </c>
      <c r="AH153" s="1">
        <v>4</v>
      </c>
      <c r="AI153" s="1">
        <v>4</v>
      </c>
      <c r="AJ153" s="1">
        <v>5</v>
      </c>
      <c r="AK153" s="1">
        <v>5</v>
      </c>
      <c r="AL153" s="1">
        <v>5</v>
      </c>
      <c r="AM153" s="1">
        <v>4</v>
      </c>
      <c r="AN153" s="1">
        <v>4</v>
      </c>
      <c r="AO153" s="1" t="s">
        <v>55</v>
      </c>
      <c r="AP153" s="1" t="s">
        <v>59</v>
      </c>
      <c r="AQ153" s="1" t="s">
        <v>54</v>
      </c>
      <c r="AR153" s="1" t="s">
        <v>54</v>
      </c>
      <c r="AS153" s="1" t="s">
        <v>55</v>
      </c>
      <c r="AT153" s="1" t="s">
        <v>54</v>
      </c>
      <c r="AU153" s="1" t="s">
        <v>59</v>
      </c>
      <c r="AV153" s="1" t="s">
        <v>55</v>
      </c>
      <c r="AW153" s="1" t="s">
        <v>54</v>
      </c>
      <c r="AX153" s="1" t="s">
        <v>54</v>
      </c>
      <c r="AY153" s="1" t="s">
        <v>55</v>
      </c>
      <c r="AZ153" s="1" t="s">
        <v>55</v>
      </c>
      <c r="BA153" s="1" t="s">
        <v>362</v>
      </c>
      <c r="BB153" s="1" t="s">
        <v>319</v>
      </c>
      <c r="BC153" s="1"/>
      <c r="BD153" s="7">
        <f t="shared" si="28"/>
        <v>4</v>
      </c>
      <c r="BE153" s="7" t="str">
        <f t="shared" si="20"/>
        <v>Satisfied</v>
      </c>
      <c r="BF153" s="2">
        <f t="shared" si="21"/>
        <v>3.3333333333333335</v>
      </c>
      <c r="BG153" s="2" t="str">
        <f t="shared" si="29"/>
        <v>Neutral</v>
      </c>
      <c r="BH153" s="2">
        <f t="shared" si="22"/>
        <v>4</v>
      </c>
      <c r="BI153" s="2" t="str">
        <f t="shared" si="23"/>
        <v>Satisfied</v>
      </c>
      <c r="BJ153" s="2">
        <f t="shared" si="24"/>
        <v>3.8</v>
      </c>
      <c r="BK153" s="2" t="str">
        <f t="shared" si="27"/>
        <v>Satisfied</v>
      </c>
      <c r="BL153" s="2">
        <f t="shared" si="25"/>
        <v>4.5</v>
      </c>
      <c r="BM153" s="2" t="str">
        <f t="shared" si="26"/>
        <v>Very Satisfied</v>
      </c>
    </row>
    <row r="154" spans="1:65" ht="27" customHeight="1" x14ac:dyDescent="0.3">
      <c r="A154" s="1" t="s">
        <v>42</v>
      </c>
      <c r="B154" s="1" t="s">
        <v>363</v>
      </c>
      <c r="C154" s="1" t="s">
        <v>364</v>
      </c>
      <c r="D154" s="1">
        <v>22</v>
      </c>
      <c r="E154" s="1" t="s">
        <v>57</v>
      </c>
      <c r="F154" s="1" t="s">
        <v>46</v>
      </c>
      <c r="G154" s="1" t="s">
        <v>47</v>
      </c>
      <c r="H154" s="1" t="s">
        <v>48</v>
      </c>
      <c r="I154" s="1" t="s">
        <v>99</v>
      </c>
      <c r="J154" s="1" t="s">
        <v>50</v>
      </c>
      <c r="K154" s="1">
        <v>3</v>
      </c>
      <c r="L154" s="1" t="s">
        <v>83</v>
      </c>
      <c r="M154" s="1" t="s">
        <v>52</v>
      </c>
      <c r="N154" s="1" t="s">
        <v>129</v>
      </c>
      <c r="O154" s="1">
        <v>4</v>
      </c>
      <c r="P154" s="1">
        <v>4</v>
      </c>
      <c r="Q154" s="1">
        <v>1</v>
      </c>
      <c r="R154" s="1">
        <v>2</v>
      </c>
      <c r="S154" s="1">
        <v>4</v>
      </c>
      <c r="T154" s="1">
        <v>4</v>
      </c>
      <c r="U154" s="1">
        <v>1</v>
      </c>
      <c r="V154" s="1">
        <v>4</v>
      </c>
      <c r="W154" s="1">
        <v>3</v>
      </c>
      <c r="X154" s="1">
        <v>4</v>
      </c>
      <c r="Y154" s="1">
        <v>3</v>
      </c>
      <c r="Z154" s="1">
        <v>3</v>
      </c>
      <c r="AA154" s="1">
        <v>4</v>
      </c>
      <c r="AB154" s="1">
        <v>4</v>
      </c>
      <c r="AC154" s="1">
        <v>1</v>
      </c>
      <c r="AD154" s="1">
        <v>2</v>
      </c>
      <c r="AE154" s="1">
        <v>4</v>
      </c>
      <c r="AF154" s="1">
        <v>3</v>
      </c>
      <c r="AG154" s="1">
        <v>4</v>
      </c>
      <c r="AH154" s="1">
        <v>2</v>
      </c>
      <c r="AI154" s="1">
        <v>1</v>
      </c>
      <c r="AJ154" s="1">
        <v>2</v>
      </c>
      <c r="AK154" s="1">
        <v>4</v>
      </c>
      <c r="AL154" s="1">
        <v>2</v>
      </c>
      <c r="AM154" s="1">
        <v>2</v>
      </c>
      <c r="AN154" s="1">
        <v>2</v>
      </c>
      <c r="AO154" s="1" t="s">
        <v>54</v>
      </c>
      <c r="AP154" s="1" t="s">
        <v>59</v>
      </c>
      <c r="AQ154" s="1" t="s">
        <v>54</v>
      </c>
      <c r="AR154" s="1" t="s">
        <v>54</v>
      </c>
      <c r="AS154" s="1" t="s">
        <v>54</v>
      </c>
      <c r="AT154" s="1" t="s">
        <v>54</v>
      </c>
      <c r="AU154" s="1" t="s">
        <v>55</v>
      </c>
      <c r="AV154" s="1" t="s">
        <v>54</v>
      </c>
      <c r="AW154" s="1" t="s">
        <v>54</v>
      </c>
      <c r="AX154" s="1" t="s">
        <v>54</v>
      </c>
      <c r="AY154" s="1" t="s">
        <v>54</v>
      </c>
      <c r="AZ154" s="1" t="s">
        <v>55</v>
      </c>
      <c r="BA154" s="1" t="s">
        <v>365</v>
      </c>
      <c r="BB154" s="1" t="s">
        <v>366</v>
      </c>
      <c r="BC154" s="1" t="s">
        <v>367</v>
      </c>
      <c r="BD154" s="7">
        <f t="shared" si="28"/>
        <v>3.1666666666666665</v>
      </c>
      <c r="BE154" s="7" t="str">
        <f t="shared" si="20"/>
        <v>Neutral</v>
      </c>
      <c r="BF154" s="2">
        <f t="shared" si="21"/>
        <v>3</v>
      </c>
      <c r="BG154" s="2" t="str">
        <f t="shared" si="29"/>
        <v>Neutral</v>
      </c>
      <c r="BH154" s="2">
        <f t="shared" si="22"/>
        <v>3</v>
      </c>
      <c r="BI154" s="2" t="str">
        <f t="shared" si="23"/>
        <v>Neutral</v>
      </c>
      <c r="BJ154" s="2">
        <f t="shared" si="24"/>
        <v>2.4</v>
      </c>
      <c r="BK154" s="2" t="str">
        <f t="shared" si="27"/>
        <v>Dissatisfied</v>
      </c>
      <c r="BL154" s="2">
        <f t="shared" si="25"/>
        <v>2.5</v>
      </c>
      <c r="BM154" s="2" t="str">
        <f t="shared" si="26"/>
        <v>Dissatisfied</v>
      </c>
    </row>
    <row r="155" spans="1:65" ht="27" customHeight="1" x14ac:dyDescent="0.3">
      <c r="A155" s="1" t="s">
        <v>42</v>
      </c>
      <c r="B155" s="1" t="s">
        <v>363</v>
      </c>
      <c r="C155" s="1" t="s">
        <v>364</v>
      </c>
      <c r="D155" s="1">
        <v>21</v>
      </c>
      <c r="E155" s="1" t="s">
        <v>57</v>
      </c>
      <c r="F155" s="1" t="s">
        <v>46</v>
      </c>
      <c r="G155" s="1" t="s">
        <v>113</v>
      </c>
      <c r="H155" s="1" t="s">
        <v>48</v>
      </c>
      <c r="I155" s="1" t="s">
        <v>49</v>
      </c>
      <c r="J155" s="1" t="s">
        <v>64</v>
      </c>
      <c r="K155" s="1">
        <v>4</v>
      </c>
      <c r="L155" s="1" t="s">
        <v>83</v>
      </c>
      <c r="M155" s="1" t="s">
        <v>52</v>
      </c>
      <c r="N155" s="1" t="s">
        <v>368</v>
      </c>
      <c r="O155" s="1">
        <v>3</v>
      </c>
      <c r="P155" s="1">
        <v>3</v>
      </c>
      <c r="Q155" s="1">
        <v>3</v>
      </c>
      <c r="R155" s="1">
        <v>3</v>
      </c>
      <c r="S155" s="1">
        <v>3</v>
      </c>
      <c r="T155" s="1">
        <v>3</v>
      </c>
      <c r="U155" s="1">
        <v>3</v>
      </c>
      <c r="V155" s="1">
        <v>3</v>
      </c>
      <c r="W155" s="1">
        <v>3</v>
      </c>
      <c r="X155" s="1">
        <v>3</v>
      </c>
      <c r="Y155" s="1">
        <v>2</v>
      </c>
      <c r="Z155" s="1">
        <v>3</v>
      </c>
      <c r="AA155" s="1">
        <v>3</v>
      </c>
      <c r="AB155" s="1">
        <v>3</v>
      </c>
      <c r="AC155" s="1">
        <v>3</v>
      </c>
      <c r="AD155" s="1">
        <v>3</v>
      </c>
      <c r="AE155" s="1">
        <v>3</v>
      </c>
      <c r="AF155" s="1">
        <v>3</v>
      </c>
      <c r="AG155" s="1">
        <v>3</v>
      </c>
      <c r="AH155" s="1">
        <v>3</v>
      </c>
      <c r="AI155" s="1">
        <v>3</v>
      </c>
      <c r="AJ155" s="1">
        <v>3</v>
      </c>
      <c r="AK155" s="1">
        <v>3</v>
      </c>
      <c r="AL155" s="1">
        <v>3</v>
      </c>
      <c r="AM155" s="1">
        <v>3</v>
      </c>
      <c r="AN155" s="1">
        <v>3</v>
      </c>
      <c r="AO155" s="1" t="s">
        <v>55</v>
      </c>
      <c r="AP155" s="1" t="s">
        <v>59</v>
      </c>
      <c r="AQ155" s="1" t="s">
        <v>55</v>
      </c>
      <c r="AR155" s="1" t="s">
        <v>59</v>
      </c>
      <c r="AS155" s="1" t="s">
        <v>55</v>
      </c>
      <c r="AT155" s="1" t="s">
        <v>59</v>
      </c>
      <c r="AU155" s="1" t="s">
        <v>59</v>
      </c>
      <c r="AV155" s="1" t="s">
        <v>55</v>
      </c>
      <c r="AW155" s="1" t="s">
        <v>59</v>
      </c>
      <c r="AX155" s="1" t="s">
        <v>55</v>
      </c>
      <c r="AY155" s="1" t="s">
        <v>59</v>
      </c>
      <c r="AZ155" s="1" t="s">
        <v>59</v>
      </c>
      <c r="BA155" s="1" t="s">
        <v>293</v>
      </c>
      <c r="BB155" s="1" t="s">
        <v>369</v>
      </c>
      <c r="BC155" s="1" t="s">
        <v>52</v>
      </c>
      <c r="BD155" s="7">
        <f t="shared" si="28"/>
        <v>3</v>
      </c>
      <c r="BE155" s="7" t="str">
        <f t="shared" si="20"/>
        <v>Neutral</v>
      </c>
      <c r="BF155" s="2">
        <f t="shared" si="21"/>
        <v>2.8333333333333335</v>
      </c>
      <c r="BG155" s="2" t="str">
        <f t="shared" si="29"/>
        <v>Neutral</v>
      </c>
      <c r="BH155" s="2">
        <f t="shared" si="22"/>
        <v>3</v>
      </c>
      <c r="BI155" s="2" t="str">
        <f t="shared" si="23"/>
        <v>Neutral</v>
      </c>
      <c r="BJ155" s="2">
        <f t="shared" si="24"/>
        <v>3</v>
      </c>
      <c r="BK155" s="2" t="str">
        <f t="shared" si="27"/>
        <v>Neutral</v>
      </c>
      <c r="BL155" s="2">
        <f t="shared" si="25"/>
        <v>3</v>
      </c>
      <c r="BM155" s="2" t="str">
        <f t="shared" si="26"/>
        <v>Neutral</v>
      </c>
    </row>
    <row r="156" spans="1:65" ht="27" customHeight="1" x14ac:dyDescent="0.3">
      <c r="A156" s="1" t="s">
        <v>42</v>
      </c>
      <c r="B156" s="1" t="s">
        <v>363</v>
      </c>
      <c r="C156" s="1" t="s">
        <v>364</v>
      </c>
      <c r="D156" s="1">
        <v>22</v>
      </c>
      <c r="E156" s="1" t="s">
        <v>57</v>
      </c>
      <c r="F156" s="1" t="s">
        <v>46</v>
      </c>
      <c r="G156" s="1" t="s">
        <v>86</v>
      </c>
      <c r="H156" s="1" t="s">
        <v>48</v>
      </c>
      <c r="I156" s="1" t="s">
        <v>49</v>
      </c>
      <c r="J156" s="1" t="s">
        <v>111</v>
      </c>
      <c r="K156" s="1">
        <v>3</v>
      </c>
      <c r="L156" s="1" t="s">
        <v>83</v>
      </c>
      <c r="M156" s="1" t="s">
        <v>52</v>
      </c>
      <c r="N156" s="1" t="s">
        <v>370</v>
      </c>
      <c r="O156" s="1">
        <v>2</v>
      </c>
      <c r="P156" s="1">
        <v>3</v>
      </c>
      <c r="Q156" s="1">
        <v>2</v>
      </c>
      <c r="R156" s="1">
        <v>3</v>
      </c>
      <c r="S156" s="1">
        <v>4</v>
      </c>
      <c r="T156" s="1">
        <v>4</v>
      </c>
      <c r="U156" s="1">
        <v>1</v>
      </c>
      <c r="V156" s="1">
        <v>3</v>
      </c>
      <c r="W156" s="1">
        <v>3</v>
      </c>
      <c r="X156" s="1">
        <v>3</v>
      </c>
      <c r="Y156" s="1">
        <v>3</v>
      </c>
      <c r="Z156" s="1">
        <v>3</v>
      </c>
      <c r="AA156" s="1">
        <v>4</v>
      </c>
      <c r="AB156" s="1">
        <v>4</v>
      </c>
      <c r="AC156" s="1">
        <v>3</v>
      </c>
      <c r="AD156" s="1">
        <v>3</v>
      </c>
      <c r="AE156" s="1">
        <v>3</v>
      </c>
      <c r="AF156" s="1">
        <v>3</v>
      </c>
      <c r="AG156" s="1">
        <v>3</v>
      </c>
      <c r="AH156" s="1">
        <v>2</v>
      </c>
      <c r="AI156" s="1">
        <v>3</v>
      </c>
      <c r="AJ156" s="1">
        <v>3</v>
      </c>
      <c r="AK156" s="1">
        <v>3</v>
      </c>
      <c r="AL156" s="1">
        <v>2</v>
      </c>
      <c r="AM156" s="1">
        <v>2</v>
      </c>
      <c r="AN156" s="1">
        <v>3</v>
      </c>
      <c r="AO156" s="1" t="s">
        <v>54</v>
      </c>
      <c r="AP156" s="1" t="s">
        <v>59</v>
      </c>
      <c r="AQ156" s="1" t="s">
        <v>55</v>
      </c>
      <c r="AR156" s="1" t="s">
        <v>54</v>
      </c>
      <c r="AS156" s="1" t="s">
        <v>55</v>
      </c>
      <c r="AT156" s="1" t="s">
        <v>55</v>
      </c>
      <c r="AU156" s="1" t="s">
        <v>55</v>
      </c>
      <c r="AV156" s="1" t="s">
        <v>54</v>
      </c>
      <c r="AW156" s="1" t="s">
        <v>54</v>
      </c>
      <c r="AX156" s="1" t="s">
        <v>55</v>
      </c>
      <c r="AY156" s="1" t="s">
        <v>55</v>
      </c>
      <c r="AZ156" s="1" t="s">
        <v>55</v>
      </c>
      <c r="BA156" s="1" t="s">
        <v>371</v>
      </c>
      <c r="BB156" s="1" t="s">
        <v>372</v>
      </c>
      <c r="BC156" s="1" t="s">
        <v>373</v>
      </c>
      <c r="BD156" s="7">
        <f t="shared" si="28"/>
        <v>3</v>
      </c>
      <c r="BE156" s="7" t="str">
        <f t="shared" si="20"/>
        <v>Neutral</v>
      </c>
      <c r="BF156" s="2">
        <f t="shared" si="21"/>
        <v>2.6666666666666665</v>
      </c>
      <c r="BG156" s="2" t="str">
        <f t="shared" si="29"/>
        <v>Neutral</v>
      </c>
      <c r="BH156" s="2">
        <f t="shared" si="22"/>
        <v>3.4</v>
      </c>
      <c r="BI156" s="2" t="str">
        <f t="shared" si="23"/>
        <v>Satisfied</v>
      </c>
      <c r="BJ156" s="2">
        <f t="shared" si="24"/>
        <v>2.8</v>
      </c>
      <c r="BK156" s="2" t="str">
        <f t="shared" si="27"/>
        <v>Neutral</v>
      </c>
      <c r="BL156" s="2">
        <f t="shared" si="25"/>
        <v>2.5</v>
      </c>
      <c r="BM156" s="2" t="str">
        <f t="shared" si="26"/>
        <v>Dissatisfied</v>
      </c>
    </row>
    <row r="157" spans="1:65" ht="27" customHeight="1" x14ac:dyDescent="0.3">
      <c r="A157" s="1" t="s">
        <v>42</v>
      </c>
      <c r="B157" s="1" t="s">
        <v>363</v>
      </c>
      <c r="C157" s="1" t="s">
        <v>364</v>
      </c>
      <c r="D157" s="1">
        <v>21</v>
      </c>
      <c r="E157" s="1" t="s">
        <v>57</v>
      </c>
      <c r="F157" s="1" t="s">
        <v>46</v>
      </c>
      <c r="G157" s="1" t="s">
        <v>47</v>
      </c>
      <c r="H157" s="1" t="s">
        <v>48</v>
      </c>
      <c r="I157" s="1" t="s">
        <v>49</v>
      </c>
      <c r="J157" s="1" t="s">
        <v>111</v>
      </c>
      <c r="K157" s="1">
        <v>3</v>
      </c>
      <c r="L157" s="1" t="s">
        <v>65</v>
      </c>
      <c r="M157" s="1" t="s">
        <v>52</v>
      </c>
      <c r="N157" s="1" t="s">
        <v>129</v>
      </c>
      <c r="O157" s="1">
        <v>4</v>
      </c>
      <c r="P157" s="1">
        <v>4</v>
      </c>
      <c r="Q157" s="1">
        <v>4</v>
      </c>
      <c r="R157" s="1">
        <v>4</v>
      </c>
      <c r="S157" s="1">
        <v>2</v>
      </c>
      <c r="T157" s="1">
        <v>4</v>
      </c>
      <c r="U157" s="1">
        <v>1</v>
      </c>
      <c r="V157" s="1">
        <v>4</v>
      </c>
      <c r="W157" s="1">
        <v>2</v>
      </c>
      <c r="X157" s="1">
        <v>2</v>
      </c>
      <c r="Y157" s="1">
        <v>2</v>
      </c>
      <c r="Z157" s="1">
        <v>4</v>
      </c>
      <c r="AA157" s="1">
        <v>2</v>
      </c>
      <c r="AB157" s="1">
        <v>4</v>
      </c>
      <c r="AC157" s="1">
        <v>3</v>
      </c>
      <c r="AD157" s="1">
        <v>4</v>
      </c>
      <c r="AE157" s="1">
        <v>4</v>
      </c>
      <c r="AF157" s="1">
        <v>4</v>
      </c>
      <c r="AG157" s="1">
        <v>2</v>
      </c>
      <c r="AH157" s="1">
        <v>2</v>
      </c>
      <c r="AI157" s="1">
        <v>2</v>
      </c>
      <c r="AJ157" s="1">
        <v>2</v>
      </c>
      <c r="AK157" s="1">
        <v>2</v>
      </c>
      <c r="AL157" s="1">
        <v>2</v>
      </c>
      <c r="AM157" s="1">
        <v>2</v>
      </c>
      <c r="AN157" s="1">
        <v>3</v>
      </c>
      <c r="AO157" s="1" t="s">
        <v>59</v>
      </c>
      <c r="AP157" s="1" t="s">
        <v>59</v>
      </c>
      <c r="AQ157" s="1" t="s">
        <v>59</v>
      </c>
      <c r="AR157" s="1" t="s">
        <v>54</v>
      </c>
      <c r="AS157" s="1" t="s">
        <v>55</v>
      </c>
      <c r="AT157" s="1" t="s">
        <v>59</v>
      </c>
      <c r="AU157" s="1" t="s">
        <v>59</v>
      </c>
      <c r="AV157" s="1" t="s">
        <v>54</v>
      </c>
      <c r="AW157" s="1" t="s">
        <v>59</v>
      </c>
      <c r="AX157" s="1" t="s">
        <v>54</v>
      </c>
      <c r="AY157" s="1" t="s">
        <v>55</v>
      </c>
      <c r="AZ157" s="1" t="s">
        <v>59</v>
      </c>
      <c r="BA157" s="1" t="s">
        <v>374</v>
      </c>
      <c r="BB157" s="1" t="s">
        <v>375</v>
      </c>
      <c r="BC157" s="1"/>
      <c r="BD157" s="7">
        <f t="shared" si="28"/>
        <v>3.6666666666666665</v>
      </c>
      <c r="BE157" s="7" t="str">
        <f t="shared" si="20"/>
        <v>Satisfied</v>
      </c>
      <c r="BF157" s="2">
        <f t="shared" si="21"/>
        <v>2.5</v>
      </c>
      <c r="BG157" s="2" t="str">
        <f t="shared" si="29"/>
        <v>Dissatisfied</v>
      </c>
      <c r="BH157" s="2">
        <f t="shared" si="22"/>
        <v>3.4</v>
      </c>
      <c r="BI157" s="2" t="str">
        <f t="shared" si="23"/>
        <v>Satisfied</v>
      </c>
      <c r="BJ157" s="2">
        <f t="shared" si="24"/>
        <v>2.4</v>
      </c>
      <c r="BK157" s="2" t="str">
        <f t="shared" si="27"/>
        <v>Dissatisfied</v>
      </c>
      <c r="BL157" s="2">
        <f t="shared" si="25"/>
        <v>2.25</v>
      </c>
      <c r="BM157" s="2" t="str">
        <f t="shared" si="26"/>
        <v>Dissatisfied</v>
      </c>
    </row>
    <row r="158" spans="1:65" ht="27" customHeight="1" x14ac:dyDescent="0.3">
      <c r="A158" s="1" t="s">
        <v>42</v>
      </c>
      <c r="B158" s="1" t="s">
        <v>363</v>
      </c>
      <c r="C158" s="1" t="s">
        <v>364</v>
      </c>
      <c r="D158" s="1">
        <v>22</v>
      </c>
      <c r="E158" s="1" t="s">
        <v>57</v>
      </c>
      <c r="F158" s="1" t="s">
        <v>46</v>
      </c>
      <c r="G158" s="1" t="s">
        <v>113</v>
      </c>
      <c r="H158" s="1" t="s">
        <v>48</v>
      </c>
      <c r="I158" s="1" t="s">
        <v>287</v>
      </c>
      <c r="J158" s="1" t="s">
        <v>111</v>
      </c>
      <c r="K158" s="1">
        <v>3</v>
      </c>
      <c r="L158" s="1" t="s">
        <v>83</v>
      </c>
      <c r="M158" s="1" t="s">
        <v>52</v>
      </c>
      <c r="N158" s="1" t="s">
        <v>75</v>
      </c>
      <c r="O158" s="1">
        <v>4</v>
      </c>
      <c r="P158" s="1">
        <v>4</v>
      </c>
      <c r="Q158" s="1">
        <v>1</v>
      </c>
      <c r="R158" s="1">
        <v>1</v>
      </c>
      <c r="S158" s="1">
        <v>4</v>
      </c>
      <c r="T158" s="1">
        <v>4</v>
      </c>
      <c r="U158" s="1">
        <v>1</v>
      </c>
      <c r="V158" s="1">
        <v>3</v>
      </c>
      <c r="W158" s="1">
        <v>2</v>
      </c>
      <c r="X158" s="1">
        <v>3</v>
      </c>
      <c r="Y158" s="1">
        <v>2</v>
      </c>
      <c r="Z158" s="1">
        <v>2</v>
      </c>
      <c r="AA158" s="1">
        <v>4</v>
      </c>
      <c r="AB158" s="1">
        <v>4</v>
      </c>
      <c r="AC158" s="1">
        <v>4</v>
      </c>
      <c r="AD158" s="1">
        <v>4</v>
      </c>
      <c r="AE158" s="1">
        <v>4</v>
      </c>
      <c r="AF158" s="1">
        <v>3</v>
      </c>
      <c r="AG158" s="1">
        <v>2</v>
      </c>
      <c r="AH158" s="1">
        <v>2</v>
      </c>
      <c r="AI158" s="1">
        <v>3</v>
      </c>
      <c r="AJ158" s="1">
        <v>2</v>
      </c>
      <c r="AK158" s="1">
        <v>4</v>
      </c>
      <c r="AL158" s="1">
        <v>4</v>
      </c>
      <c r="AM158" s="1">
        <v>4</v>
      </c>
      <c r="AN158" s="1">
        <v>4</v>
      </c>
      <c r="AO158" s="1" t="s">
        <v>55</v>
      </c>
      <c r="AP158" s="1" t="s">
        <v>59</v>
      </c>
      <c r="AQ158" s="1" t="s">
        <v>54</v>
      </c>
      <c r="AR158" s="1" t="s">
        <v>54</v>
      </c>
      <c r="AS158" s="1" t="s">
        <v>54</v>
      </c>
      <c r="AT158" s="1" t="s">
        <v>54</v>
      </c>
      <c r="AU158" s="1" t="s">
        <v>55</v>
      </c>
      <c r="AV158" s="1" t="s">
        <v>54</v>
      </c>
      <c r="AW158" s="1" t="s">
        <v>54</v>
      </c>
      <c r="AX158" s="1" t="s">
        <v>54</v>
      </c>
      <c r="AY158" s="1" t="s">
        <v>54</v>
      </c>
      <c r="AZ158" s="1" t="s">
        <v>55</v>
      </c>
      <c r="BA158" s="1" t="s">
        <v>376</v>
      </c>
      <c r="BB158" s="1" t="s">
        <v>377</v>
      </c>
      <c r="BC158" s="1" t="s">
        <v>378</v>
      </c>
      <c r="BD158" s="7">
        <f t="shared" si="28"/>
        <v>3</v>
      </c>
      <c r="BE158" s="7" t="str">
        <f t="shared" si="20"/>
        <v>Neutral</v>
      </c>
      <c r="BF158" s="2">
        <f t="shared" si="21"/>
        <v>2.1666666666666665</v>
      </c>
      <c r="BG158" s="2" t="str">
        <f t="shared" si="29"/>
        <v>Dissatisfied</v>
      </c>
      <c r="BH158" s="2">
        <f t="shared" si="22"/>
        <v>4</v>
      </c>
      <c r="BI158" s="2" t="str">
        <f t="shared" si="23"/>
        <v>Satisfied</v>
      </c>
      <c r="BJ158" s="2">
        <f t="shared" si="24"/>
        <v>2.4</v>
      </c>
      <c r="BK158" s="2" t="str">
        <f t="shared" si="27"/>
        <v>Dissatisfied</v>
      </c>
      <c r="BL158" s="2">
        <f t="shared" si="25"/>
        <v>4</v>
      </c>
      <c r="BM158" s="2" t="str">
        <f t="shared" si="26"/>
        <v>Satisfied</v>
      </c>
    </row>
    <row r="159" spans="1:65" ht="27" customHeight="1" x14ac:dyDescent="0.3">
      <c r="A159" s="1" t="s">
        <v>42</v>
      </c>
      <c r="B159" s="1" t="s">
        <v>363</v>
      </c>
      <c r="C159" s="1" t="s">
        <v>364</v>
      </c>
      <c r="D159" s="1">
        <v>21</v>
      </c>
      <c r="E159" s="1" t="s">
        <v>45</v>
      </c>
      <c r="F159" s="1" t="s">
        <v>46</v>
      </c>
      <c r="G159" s="1" t="s">
        <v>113</v>
      </c>
      <c r="H159" s="1" t="s">
        <v>48</v>
      </c>
      <c r="I159" s="1" t="s">
        <v>49</v>
      </c>
      <c r="J159" s="1" t="s">
        <v>50</v>
      </c>
      <c r="K159" s="1">
        <v>9</v>
      </c>
      <c r="L159" s="1" t="s">
        <v>83</v>
      </c>
      <c r="M159" s="1" t="s">
        <v>52</v>
      </c>
      <c r="N159" s="1" t="s">
        <v>131</v>
      </c>
      <c r="O159" s="1">
        <v>5</v>
      </c>
      <c r="P159" s="1">
        <v>1</v>
      </c>
      <c r="Q159" s="1">
        <v>3</v>
      </c>
      <c r="R159" s="1">
        <v>3</v>
      </c>
      <c r="S159" s="1">
        <v>3</v>
      </c>
      <c r="T159" s="1">
        <v>1</v>
      </c>
      <c r="U159" s="1">
        <v>1</v>
      </c>
      <c r="V159" s="1">
        <v>3</v>
      </c>
      <c r="W159" s="1">
        <v>4</v>
      </c>
      <c r="X159" s="1">
        <v>2</v>
      </c>
      <c r="Y159" s="1">
        <v>2</v>
      </c>
      <c r="Z159" s="1">
        <v>2</v>
      </c>
      <c r="AA159" s="1">
        <v>4</v>
      </c>
      <c r="AB159" s="1">
        <v>4</v>
      </c>
      <c r="AC159" s="1">
        <v>3</v>
      </c>
      <c r="AD159" s="1">
        <v>3</v>
      </c>
      <c r="AE159" s="1">
        <v>1</v>
      </c>
      <c r="AF159" s="1">
        <v>4</v>
      </c>
      <c r="AG159" s="1">
        <v>3</v>
      </c>
      <c r="AH159" s="1">
        <v>2</v>
      </c>
      <c r="AI159" s="1">
        <v>2</v>
      </c>
      <c r="AJ159" s="1">
        <v>5</v>
      </c>
      <c r="AK159" s="1">
        <v>4</v>
      </c>
      <c r="AL159" s="1">
        <v>4</v>
      </c>
      <c r="AM159" s="1">
        <v>2</v>
      </c>
      <c r="AN159" s="1">
        <v>3</v>
      </c>
      <c r="AO159" s="1" t="s">
        <v>59</v>
      </c>
      <c r="AP159" s="1" t="s">
        <v>54</v>
      </c>
      <c r="AQ159" s="1" t="s">
        <v>54</v>
      </c>
      <c r="AR159" s="1" t="s">
        <v>59</v>
      </c>
      <c r="AS159" s="1" t="s">
        <v>54</v>
      </c>
      <c r="AT159" s="1" t="s">
        <v>54</v>
      </c>
      <c r="AU159" s="1" t="s">
        <v>59</v>
      </c>
      <c r="AV159" s="1" t="s">
        <v>54</v>
      </c>
      <c r="AW159" s="1" t="s">
        <v>55</v>
      </c>
      <c r="AX159" s="1" t="s">
        <v>54</v>
      </c>
      <c r="AY159" s="1" t="s">
        <v>55</v>
      </c>
      <c r="AZ159" s="1" t="s">
        <v>55</v>
      </c>
      <c r="BA159" s="1"/>
      <c r="BB159" s="1"/>
      <c r="BC159" s="1"/>
      <c r="BD159" s="7">
        <f t="shared" si="28"/>
        <v>2.6666666666666665</v>
      </c>
      <c r="BE159" s="7" t="str">
        <f t="shared" si="20"/>
        <v>Neutral</v>
      </c>
      <c r="BF159" s="2">
        <f t="shared" si="21"/>
        <v>2.3333333333333335</v>
      </c>
      <c r="BG159" s="2" t="str">
        <f t="shared" si="29"/>
        <v>Dissatisfied</v>
      </c>
      <c r="BH159" s="2">
        <f t="shared" si="22"/>
        <v>3</v>
      </c>
      <c r="BI159" s="2" t="str">
        <f t="shared" si="23"/>
        <v>Neutral</v>
      </c>
      <c r="BJ159" s="2">
        <f t="shared" si="24"/>
        <v>3.2</v>
      </c>
      <c r="BK159" s="2" t="str">
        <f t="shared" si="27"/>
        <v>Neutral</v>
      </c>
      <c r="BL159" s="2">
        <f t="shared" si="25"/>
        <v>3.25</v>
      </c>
      <c r="BM159" s="2" t="str">
        <f t="shared" si="26"/>
        <v>Neutral</v>
      </c>
    </row>
    <row r="160" spans="1:65" ht="27" customHeight="1" x14ac:dyDescent="0.3">
      <c r="A160" s="1" t="s">
        <v>42</v>
      </c>
      <c r="B160" s="1" t="s">
        <v>379</v>
      </c>
      <c r="C160" s="1" t="s">
        <v>364</v>
      </c>
      <c r="D160" s="1">
        <v>32</v>
      </c>
      <c r="E160" s="1" t="s">
        <v>57</v>
      </c>
      <c r="F160" s="1" t="s">
        <v>46</v>
      </c>
      <c r="G160" s="1" t="s">
        <v>47</v>
      </c>
      <c r="H160" s="1" t="s">
        <v>48</v>
      </c>
      <c r="I160" s="1" t="s">
        <v>170</v>
      </c>
      <c r="J160" s="1" t="s">
        <v>111</v>
      </c>
      <c r="K160" s="1">
        <v>4</v>
      </c>
      <c r="L160" s="1" t="s">
        <v>87</v>
      </c>
      <c r="M160" s="1" t="s">
        <v>150</v>
      </c>
      <c r="N160" s="1" t="s">
        <v>151</v>
      </c>
      <c r="O160" s="1">
        <v>1</v>
      </c>
      <c r="P160" s="1">
        <v>3</v>
      </c>
      <c r="Q160" s="1">
        <v>1</v>
      </c>
      <c r="R160" s="1">
        <v>3</v>
      </c>
      <c r="S160" s="1">
        <v>3</v>
      </c>
      <c r="T160" s="1">
        <v>5</v>
      </c>
      <c r="U160" s="1">
        <v>1</v>
      </c>
      <c r="V160" s="1">
        <v>1</v>
      </c>
      <c r="W160" s="1">
        <v>5</v>
      </c>
      <c r="X160" s="1">
        <v>2</v>
      </c>
      <c r="Y160" s="1">
        <v>1</v>
      </c>
      <c r="Z160" s="1">
        <v>1</v>
      </c>
      <c r="AA160" s="1">
        <v>4</v>
      </c>
      <c r="AB160" s="1">
        <v>1</v>
      </c>
      <c r="AC160" s="1">
        <v>1</v>
      </c>
      <c r="AD160" s="1">
        <v>5</v>
      </c>
      <c r="AE160" s="1">
        <v>5</v>
      </c>
      <c r="AF160" s="1">
        <v>1</v>
      </c>
      <c r="AG160" s="1">
        <v>1</v>
      </c>
      <c r="AH160" s="1">
        <v>1</v>
      </c>
      <c r="AI160" s="1">
        <v>2</v>
      </c>
      <c r="AJ160" s="1">
        <v>4</v>
      </c>
      <c r="AK160" s="1">
        <v>3</v>
      </c>
      <c r="AL160" s="1">
        <v>3</v>
      </c>
      <c r="AM160" s="1">
        <v>3</v>
      </c>
      <c r="AN160" s="1">
        <v>2</v>
      </c>
      <c r="AO160" s="1" t="s">
        <v>59</v>
      </c>
      <c r="AP160" s="1" t="s">
        <v>59</v>
      </c>
      <c r="AQ160" s="1" t="s">
        <v>55</v>
      </c>
      <c r="AR160" s="1" t="s">
        <v>54</v>
      </c>
      <c r="AS160" s="1" t="s">
        <v>54</v>
      </c>
      <c r="AT160" s="1" t="s">
        <v>55</v>
      </c>
      <c r="AU160" s="1" t="s">
        <v>59</v>
      </c>
      <c r="AV160" s="1" t="s">
        <v>54</v>
      </c>
      <c r="AW160" s="1" t="s">
        <v>55</v>
      </c>
      <c r="AX160" s="1" t="s">
        <v>54</v>
      </c>
      <c r="AY160" s="1" t="s">
        <v>55</v>
      </c>
      <c r="AZ160" s="1" t="s">
        <v>59</v>
      </c>
      <c r="BA160" s="1" t="s">
        <v>380</v>
      </c>
      <c r="BB160" s="1" t="s">
        <v>381</v>
      </c>
      <c r="BC160" s="1" t="s">
        <v>382</v>
      </c>
      <c r="BD160" s="7">
        <f t="shared" si="28"/>
        <v>2.6666666666666665</v>
      </c>
      <c r="BE160" s="7" t="str">
        <f t="shared" si="20"/>
        <v>Neutral</v>
      </c>
      <c r="BF160" s="2">
        <f t="shared" si="21"/>
        <v>1.8333333333333333</v>
      </c>
      <c r="BG160" s="2" t="str">
        <f t="shared" si="29"/>
        <v>Dissatisfied</v>
      </c>
      <c r="BH160" s="2">
        <f t="shared" si="22"/>
        <v>3.2</v>
      </c>
      <c r="BI160" s="2" t="str">
        <f t="shared" si="23"/>
        <v>Neutral</v>
      </c>
      <c r="BJ160" s="2">
        <f t="shared" si="24"/>
        <v>1.8</v>
      </c>
      <c r="BK160" s="2" t="str">
        <f t="shared" si="27"/>
        <v>Dissatisfied</v>
      </c>
      <c r="BL160" s="2">
        <f t="shared" si="25"/>
        <v>2.75</v>
      </c>
      <c r="BM160" s="2" t="str">
        <f t="shared" si="26"/>
        <v>Neutral</v>
      </c>
    </row>
    <row r="161" spans="1:65" ht="27" customHeight="1" x14ac:dyDescent="0.3">
      <c r="A161" s="1" t="s">
        <v>42</v>
      </c>
      <c r="B161" s="1" t="s">
        <v>379</v>
      </c>
      <c r="C161" s="1" t="s">
        <v>364</v>
      </c>
      <c r="D161" s="1">
        <v>52</v>
      </c>
      <c r="E161" s="1" t="s">
        <v>57</v>
      </c>
      <c r="F161" s="1" t="s">
        <v>46</v>
      </c>
      <c r="G161" s="1" t="s">
        <v>47</v>
      </c>
      <c r="H161" s="1" t="s">
        <v>48</v>
      </c>
      <c r="I161" s="1" t="s">
        <v>170</v>
      </c>
      <c r="J161" s="1" t="s">
        <v>64</v>
      </c>
      <c r="K161" s="1">
        <v>3</v>
      </c>
      <c r="L161" s="1" t="s">
        <v>87</v>
      </c>
      <c r="M161" s="1" t="s">
        <v>150</v>
      </c>
      <c r="N161" s="1" t="s">
        <v>151</v>
      </c>
      <c r="O161" s="1">
        <v>3</v>
      </c>
      <c r="P161" s="1">
        <v>2</v>
      </c>
      <c r="Q161" s="1">
        <v>1</v>
      </c>
      <c r="R161" s="1">
        <v>1</v>
      </c>
      <c r="S161" s="1">
        <v>3</v>
      </c>
      <c r="T161" s="1">
        <v>4</v>
      </c>
      <c r="U161" s="1">
        <v>1</v>
      </c>
      <c r="V161" s="1">
        <v>2</v>
      </c>
      <c r="W161" s="1">
        <v>4</v>
      </c>
      <c r="X161" s="1">
        <v>3</v>
      </c>
      <c r="Y161" s="1">
        <v>1</v>
      </c>
      <c r="Z161" s="1">
        <v>1</v>
      </c>
      <c r="AA161" s="1">
        <v>2</v>
      </c>
      <c r="AB161" s="1">
        <v>3</v>
      </c>
      <c r="AC161" s="1">
        <v>2</v>
      </c>
      <c r="AD161" s="1">
        <v>3</v>
      </c>
      <c r="AE161" s="1">
        <v>2</v>
      </c>
      <c r="AF161" s="1">
        <v>2</v>
      </c>
      <c r="AG161" s="1">
        <v>3</v>
      </c>
      <c r="AH161" s="1">
        <v>1</v>
      </c>
      <c r="AI161" s="1">
        <v>2</v>
      </c>
      <c r="AJ161" s="1">
        <v>1</v>
      </c>
      <c r="AK161" s="1">
        <v>3</v>
      </c>
      <c r="AL161" s="1">
        <v>2</v>
      </c>
      <c r="AM161" s="1">
        <v>3</v>
      </c>
      <c r="AN161" s="1">
        <v>3</v>
      </c>
      <c r="AO161" s="1" t="s">
        <v>59</v>
      </c>
      <c r="AP161" s="1" t="s">
        <v>59</v>
      </c>
      <c r="AQ161" s="1" t="s">
        <v>55</v>
      </c>
      <c r="AR161" s="1" t="s">
        <v>55</v>
      </c>
      <c r="AS161" s="1" t="s">
        <v>55</v>
      </c>
      <c r="AT161" s="1" t="s">
        <v>59</v>
      </c>
      <c r="AU161" s="1" t="s">
        <v>59</v>
      </c>
      <c r="AV161" s="1" t="s">
        <v>55</v>
      </c>
      <c r="AW161" s="1" t="s">
        <v>55</v>
      </c>
      <c r="AX161" s="1" t="s">
        <v>55</v>
      </c>
      <c r="AY161" s="1" t="s">
        <v>55</v>
      </c>
      <c r="AZ161" s="1" t="s">
        <v>55</v>
      </c>
      <c r="BA161" s="1" t="s">
        <v>383</v>
      </c>
      <c r="BB161" s="1" t="s">
        <v>384</v>
      </c>
      <c r="BC161" s="1" t="s">
        <v>385</v>
      </c>
      <c r="BD161" s="7">
        <f t="shared" si="28"/>
        <v>2.3333333333333335</v>
      </c>
      <c r="BE161" s="7" t="str">
        <f t="shared" si="20"/>
        <v>Dissatisfied</v>
      </c>
      <c r="BF161" s="2">
        <f t="shared" si="21"/>
        <v>2</v>
      </c>
      <c r="BG161" s="2" t="str">
        <f t="shared" si="29"/>
        <v>Dissatisfied</v>
      </c>
      <c r="BH161" s="2">
        <f t="shared" si="22"/>
        <v>2.4</v>
      </c>
      <c r="BI161" s="2" t="str">
        <f t="shared" si="23"/>
        <v>Dissatisfied</v>
      </c>
      <c r="BJ161" s="2">
        <f t="shared" si="24"/>
        <v>1.8</v>
      </c>
      <c r="BK161" s="2" t="str">
        <f t="shared" si="27"/>
        <v>Dissatisfied</v>
      </c>
      <c r="BL161" s="2">
        <f t="shared" si="25"/>
        <v>2.75</v>
      </c>
      <c r="BM161" s="2" t="str">
        <f t="shared" si="26"/>
        <v>Neutral</v>
      </c>
    </row>
    <row r="162" spans="1:65" ht="27" customHeight="1" x14ac:dyDescent="0.3">
      <c r="A162" s="1" t="s">
        <v>42</v>
      </c>
      <c r="B162" s="1" t="s">
        <v>379</v>
      </c>
      <c r="C162" s="1" t="s">
        <v>364</v>
      </c>
      <c r="D162" s="1">
        <v>34</v>
      </c>
      <c r="E162" s="1" t="s">
        <v>57</v>
      </c>
      <c r="F162" s="1" t="s">
        <v>46</v>
      </c>
      <c r="G162" s="1" t="s">
        <v>47</v>
      </c>
      <c r="H162" s="1" t="s">
        <v>48</v>
      </c>
      <c r="I162" s="1" t="s">
        <v>170</v>
      </c>
      <c r="J162" s="1" t="s">
        <v>111</v>
      </c>
      <c r="K162" s="1">
        <v>4</v>
      </c>
      <c r="L162" s="1" t="s">
        <v>87</v>
      </c>
      <c r="M162" s="1" t="s">
        <v>150</v>
      </c>
      <c r="N162" s="1" t="s">
        <v>151</v>
      </c>
      <c r="O162" s="1">
        <v>3</v>
      </c>
      <c r="P162" s="1">
        <v>3</v>
      </c>
      <c r="Q162" s="1">
        <v>2</v>
      </c>
      <c r="R162" s="1">
        <v>1</v>
      </c>
      <c r="S162" s="1">
        <v>4</v>
      </c>
      <c r="T162" s="1">
        <v>4</v>
      </c>
      <c r="U162" s="1">
        <v>1</v>
      </c>
      <c r="V162" s="1">
        <v>2</v>
      </c>
      <c r="W162" s="1">
        <v>3</v>
      </c>
      <c r="X162" s="1">
        <v>3</v>
      </c>
      <c r="Y162" s="1">
        <v>3</v>
      </c>
      <c r="Z162" s="1">
        <v>2</v>
      </c>
      <c r="AA162" s="1">
        <v>1</v>
      </c>
      <c r="AB162" s="1">
        <v>3</v>
      </c>
      <c r="AC162" s="1">
        <v>1</v>
      </c>
      <c r="AD162" s="1">
        <v>3</v>
      </c>
      <c r="AE162" s="1">
        <v>4</v>
      </c>
      <c r="AF162" s="1">
        <v>1</v>
      </c>
      <c r="AG162" s="1">
        <v>3</v>
      </c>
      <c r="AH162" s="1">
        <v>2</v>
      </c>
      <c r="AI162" s="1">
        <v>2</v>
      </c>
      <c r="AJ162" s="1">
        <v>3</v>
      </c>
      <c r="AK162" s="1">
        <v>3</v>
      </c>
      <c r="AL162" s="1">
        <v>4</v>
      </c>
      <c r="AM162" s="1">
        <v>2</v>
      </c>
      <c r="AN162" s="1">
        <v>2</v>
      </c>
      <c r="AO162" s="1" t="s">
        <v>59</v>
      </c>
      <c r="AP162" s="1" t="s">
        <v>55</v>
      </c>
      <c r="AQ162" s="1" t="s">
        <v>54</v>
      </c>
      <c r="AR162" s="1" t="s">
        <v>54</v>
      </c>
      <c r="AS162" s="1" t="s">
        <v>55</v>
      </c>
      <c r="AT162" s="1" t="s">
        <v>55</v>
      </c>
      <c r="AU162" s="1" t="s">
        <v>55</v>
      </c>
      <c r="AV162" s="1" t="s">
        <v>54</v>
      </c>
      <c r="AW162" s="1" t="s">
        <v>59</v>
      </c>
      <c r="AX162" s="1" t="s">
        <v>54</v>
      </c>
      <c r="AY162" s="1" t="s">
        <v>54</v>
      </c>
      <c r="AZ162" s="1" t="s">
        <v>55</v>
      </c>
      <c r="BA162" s="1" t="s">
        <v>386</v>
      </c>
      <c r="BB162" s="1" t="s">
        <v>387</v>
      </c>
      <c r="BC162" s="1" t="s">
        <v>388</v>
      </c>
      <c r="BD162" s="7">
        <f t="shared" si="28"/>
        <v>2.8333333333333335</v>
      </c>
      <c r="BE162" s="7" t="str">
        <f t="shared" si="20"/>
        <v>Neutral</v>
      </c>
      <c r="BF162" s="2">
        <f t="shared" si="21"/>
        <v>2.3333333333333335</v>
      </c>
      <c r="BG162" s="2" t="str">
        <f t="shared" si="29"/>
        <v>Dissatisfied</v>
      </c>
      <c r="BH162" s="2">
        <f t="shared" si="22"/>
        <v>2.4</v>
      </c>
      <c r="BI162" s="2" t="str">
        <f t="shared" si="23"/>
        <v>Dissatisfied</v>
      </c>
      <c r="BJ162" s="2">
        <f t="shared" si="24"/>
        <v>2.2000000000000002</v>
      </c>
      <c r="BK162" s="2" t="str">
        <f t="shared" si="27"/>
        <v>Dissatisfied</v>
      </c>
      <c r="BL162" s="2">
        <f t="shared" si="25"/>
        <v>2.75</v>
      </c>
      <c r="BM162" s="2" t="str">
        <f t="shared" si="26"/>
        <v>Neutral</v>
      </c>
    </row>
    <row r="163" spans="1:65" ht="27" customHeight="1" x14ac:dyDescent="0.3">
      <c r="A163" s="1" t="s">
        <v>42</v>
      </c>
      <c r="B163" s="1" t="s">
        <v>379</v>
      </c>
      <c r="C163" s="1" t="s">
        <v>364</v>
      </c>
      <c r="D163" s="1">
        <v>25</v>
      </c>
      <c r="E163" s="1" t="s">
        <v>57</v>
      </c>
      <c r="F163" s="1" t="s">
        <v>46</v>
      </c>
      <c r="G163" s="1" t="s">
        <v>47</v>
      </c>
      <c r="H163" s="1" t="s">
        <v>48</v>
      </c>
      <c r="I163" s="1" t="s">
        <v>99</v>
      </c>
      <c r="J163" s="1" t="s">
        <v>111</v>
      </c>
      <c r="K163" s="1">
        <v>4</v>
      </c>
      <c r="L163" s="1" t="s">
        <v>65</v>
      </c>
      <c r="M163" s="1" t="s">
        <v>52</v>
      </c>
      <c r="N163" s="1" t="s">
        <v>75</v>
      </c>
      <c r="O163" s="1">
        <v>1</v>
      </c>
      <c r="P163" s="1">
        <v>1</v>
      </c>
      <c r="Q163" s="1">
        <v>1</v>
      </c>
      <c r="R163" s="1">
        <v>2</v>
      </c>
      <c r="S163" s="1">
        <v>3</v>
      </c>
      <c r="T163" s="1">
        <v>4</v>
      </c>
      <c r="U163" s="1">
        <v>1</v>
      </c>
      <c r="V163" s="1">
        <v>1</v>
      </c>
      <c r="W163" s="1">
        <v>4</v>
      </c>
      <c r="X163" s="1">
        <v>4</v>
      </c>
      <c r="Y163" s="1">
        <v>1</v>
      </c>
      <c r="Z163" s="1">
        <v>1</v>
      </c>
      <c r="AA163" s="1">
        <v>1</v>
      </c>
      <c r="AB163" s="1">
        <v>3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2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 t="s">
        <v>55</v>
      </c>
      <c r="AP163" s="1" t="s">
        <v>59</v>
      </c>
      <c r="AQ163" s="1" t="s">
        <v>59</v>
      </c>
      <c r="AR163" s="1" t="s">
        <v>54</v>
      </c>
      <c r="AS163" s="1" t="s">
        <v>59</v>
      </c>
      <c r="AT163" s="1" t="s">
        <v>54</v>
      </c>
      <c r="AU163" s="1" t="s">
        <v>59</v>
      </c>
      <c r="AV163" s="1" t="s">
        <v>54</v>
      </c>
      <c r="AW163" s="1" t="s">
        <v>59</v>
      </c>
      <c r="AX163" s="1" t="s">
        <v>54</v>
      </c>
      <c r="AY163" s="1" t="s">
        <v>55</v>
      </c>
      <c r="AZ163" s="1" t="s">
        <v>59</v>
      </c>
      <c r="BA163" s="1" t="s">
        <v>389</v>
      </c>
      <c r="BB163" s="1" t="s">
        <v>377</v>
      </c>
      <c r="BC163" s="1" t="s">
        <v>390</v>
      </c>
      <c r="BD163" s="7">
        <f t="shared" si="28"/>
        <v>2</v>
      </c>
      <c r="BE163" s="7" t="str">
        <f t="shared" si="20"/>
        <v>Dissatisfied</v>
      </c>
      <c r="BF163" s="2">
        <f t="shared" si="21"/>
        <v>2</v>
      </c>
      <c r="BG163" s="2" t="str">
        <f t="shared" si="29"/>
        <v>Dissatisfied</v>
      </c>
      <c r="BH163" s="2">
        <f t="shared" si="22"/>
        <v>1.4</v>
      </c>
      <c r="BI163" s="2" t="str">
        <f t="shared" si="23"/>
        <v>Very Dissatisfied</v>
      </c>
      <c r="BJ163" s="2">
        <f t="shared" si="24"/>
        <v>1.2</v>
      </c>
      <c r="BK163" s="2" t="str">
        <f t="shared" si="27"/>
        <v>Very Dissatisfied</v>
      </c>
      <c r="BL163" s="2">
        <f t="shared" si="25"/>
        <v>1</v>
      </c>
      <c r="BM163" s="2" t="str">
        <f t="shared" si="26"/>
        <v>Very Dissatisfied</v>
      </c>
    </row>
    <row r="164" spans="1:65" ht="27" customHeight="1" x14ac:dyDescent="0.3">
      <c r="A164" s="1" t="s">
        <v>213</v>
      </c>
      <c r="B164" s="1" t="s">
        <v>553</v>
      </c>
      <c r="C164" s="1" t="s">
        <v>364</v>
      </c>
      <c r="D164" s="1">
        <v>77</v>
      </c>
      <c r="E164" s="1" t="s">
        <v>57</v>
      </c>
      <c r="F164" s="1" t="s">
        <v>46</v>
      </c>
      <c r="G164" s="1" t="s">
        <v>47</v>
      </c>
      <c r="H164" s="1" t="s">
        <v>48</v>
      </c>
      <c r="I164" s="1" t="s">
        <v>215</v>
      </c>
      <c r="J164" s="1" t="s">
        <v>111</v>
      </c>
      <c r="K164" s="1">
        <v>5</v>
      </c>
      <c r="L164" s="1" t="s">
        <v>65</v>
      </c>
      <c r="M164" s="1" t="s">
        <v>150</v>
      </c>
      <c r="N164" s="1" t="s">
        <v>151</v>
      </c>
      <c r="O164" s="1">
        <v>2</v>
      </c>
      <c r="P164" s="1">
        <v>3</v>
      </c>
      <c r="Q164" s="1">
        <v>2</v>
      </c>
      <c r="R164" s="1">
        <v>4</v>
      </c>
      <c r="S164" s="1">
        <v>2</v>
      </c>
      <c r="T164" s="1">
        <v>5</v>
      </c>
      <c r="U164" s="1">
        <v>1</v>
      </c>
      <c r="V164" s="1">
        <v>4</v>
      </c>
      <c r="W164" s="1">
        <v>5</v>
      </c>
      <c r="X164" s="1">
        <v>4</v>
      </c>
      <c r="Y164" s="1">
        <v>3</v>
      </c>
      <c r="Z164" s="1">
        <v>2</v>
      </c>
      <c r="AA164" s="1">
        <v>4</v>
      </c>
      <c r="AB164" s="1">
        <v>3</v>
      </c>
      <c r="AC164" s="1">
        <v>4</v>
      </c>
      <c r="AD164" s="1">
        <v>4</v>
      </c>
      <c r="AE164" s="1">
        <v>4</v>
      </c>
      <c r="AF164" s="1">
        <v>1</v>
      </c>
      <c r="AG164" s="1">
        <v>3</v>
      </c>
      <c r="AH164" s="1">
        <v>2</v>
      </c>
      <c r="AI164" s="1">
        <v>3</v>
      </c>
      <c r="AJ164" s="1">
        <v>2</v>
      </c>
      <c r="AK164" s="1">
        <v>3</v>
      </c>
      <c r="AL164" s="1">
        <v>2</v>
      </c>
      <c r="AM164" s="1">
        <v>2</v>
      </c>
      <c r="AN164" s="1">
        <v>1</v>
      </c>
      <c r="AO164" s="1" t="s">
        <v>59</v>
      </c>
      <c r="AP164" s="1" t="s">
        <v>59</v>
      </c>
      <c r="AQ164" s="1" t="s">
        <v>55</v>
      </c>
      <c r="AR164" s="1" t="s">
        <v>54</v>
      </c>
      <c r="AS164" s="1" t="s">
        <v>54</v>
      </c>
      <c r="AT164" s="1" t="s">
        <v>55</v>
      </c>
      <c r="AU164" s="1" t="s">
        <v>55</v>
      </c>
      <c r="AV164" s="1" t="s">
        <v>59</v>
      </c>
      <c r="AW164" s="1" t="s">
        <v>55</v>
      </c>
      <c r="AX164" s="1" t="s">
        <v>54</v>
      </c>
      <c r="AY164" s="1" t="s">
        <v>54</v>
      </c>
      <c r="AZ164" s="1" t="s">
        <v>59</v>
      </c>
      <c r="BA164" s="1" t="s">
        <v>391</v>
      </c>
      <c r="BB164" s="1" t="s">
        <v>392</v>
      </c>
      <c r="BC164" s="1" t="s">
        <v>393</v>
      </c>
      <c r="BD164" s="7">
        <f t="shared" si="28"/>
        <v>3</v>
      </c>
      <c r="BE164" s="7" t="str">
        <f t="shared" si="20"/>
        <v>Neutral</v>
      </c>
      <c r="BF164" s="2">
        <f t="shared" si="21"/>
        <v>3.1666666666666665</v>
      </c>
      <c r="BG164" s="2" t="str">
        <f t="shared" si="29"/>
        <v>Neutral</v>
      </c>
      <c r="BH164" s="2">
        <f t="shared" si="22"/>
        <v>3.8</v>
      </c>
      <c r="BI164" s="2" t="str">
        <f t="shared" si="23"/>
        <v>Satisfied</v>
      </c>
      <c r="BJ164" s="2">
        <f t="shared" si="24"/>
        <v>2.2000000000000002</v>
      </c>
      <c r="BK164" s="2" t="str">
        <f t="shared" si="27"/>
        <v>Dissatisfied</v>
      </c>
      <c r="BL164" s="2">
        <f t="shared" si="25"/>
        <v>2</v>
      </c>
      <c r="BM164" s="2" t="str">
        <f t="shared" si="26"/>
        <v>Dissatisfied</v>
      </c>
    </row>
    <row r="165" spans="1:65" ht="27" customHeight="1" x14ac:dyDescent="0.3">
      <c r="A165" s="1" t="s">
        <v>213</v>
      </c>
      <c r="B165" s="1" t="s">
        <v>553</v>
      </c>
      <c r="C165" s="1" t="s">
        <v>364</v>
      </c>
      <c r="D165" s="1">
        <v>42</v>
      </c>
      <c r="E165" s="1" t="s">
        <v>45</v>
      </c>
      <c r="F165" s="1" t="s">
        <v>46</v>
      </c>
      <c r="G165" s="1" t="s">
        <v>47</v>
      </c>
      <c r="H165" s="1" t="s">
        <v>48</v>
      </c>
      <c r="I165" s="1" t="s">
        <v>162</v>
      </c>
      <c r="J165" s="1" t="s">
        <v>50</v>
      </c>
      <c r="K165" s="1">
        <v>3</v>
      </c>
      <c r="L165" s="1" t="s">
        <v>87</v>
      </c>
      <c r="M165" s="1" t="s">
        <v>52</v>
      </c>
      <c r="N165" s="1" t="s">
        <v>329</v>
      </c>
      <c r="O165" s="1">
        <v>4</v>
      </c>
      <c r="P165" s="1">
        <v>4</v>
      </c>
      <c r="Q165" s="1">
        <v>2</v>
      </c>
      <c r="R165" s="1">
        <v>2</v>
      </c>
      <c r="S165" s="1">
        <v>3</v>
      </c>
      <c r="T165" s="1">
        <v>3</v>
      </c>
      <c r="U165" s="1">
        <v>1</v>
      </c>
      <c r="V165" s="1">
        <v>2</v>
      </c>
      <c r="W165" s="1">
        <v>4</v>
      </c>
      <c r="X165" s="1">
        <v>3</v>
      </c>
      <c r="Y165" s="1">
        <v>2</v>
      </c>
      <c r="Z165" s="1">
        <v>2</v>
      </c>
      <c r="AA165" s="1">
        <v>3</v>
      </c>
      <c r="AB165" s="1">
        <v>3</v>
      </c>
      <c r="AC165" s="1">
        <v>3</v>
      </c>
      <c r="AD165" s="1">
        <v>3</v>
      </c>
      <c r="AE165" s="1">
        <v>2</v>
      </c>
      <c r="AF165" s="1">
        <v>2</v>
      </c>
      <c r="AG165" s="1">
        <v>2</v>
      </c>
      <c r="AH165" s="1">
        <v>2</v>
      </c>
      <c r="AI165" s="1">
        <v>2</v>
      </c>
      <c r="AJ165" s="1">
        <v>3</v>
      </c>
      <c r="AK165" s="1">
        <v>3</v>
      </c>
      <c r="AL165" s="1">
        <v>2</v>
      </c>
      <c r="AM165" s="1">
        <v>2</v>
      </c>
      <c r="AN165" s="1">
        <v>2</v>
      </c>
      <c r="AO165" s="1" t="s">
        <v>55</v>
      </c>
      <c r="AP165" s="1" t="s">
        <v>59</v>
      </c>
      <c r="AQ165" s="1" t="s">
        <v>55</v>
      </c>
      <c r="AR165" s="1" t="s">
        <v>54</v>
      </c>
      <c r="AS165" s="1" t="s">
        <v>54</v>
      </c>
      <c r="AT165" s="1" t="s">
        <v>54</v>
      </c>
      <c r="AU165" s="1" t="s">
        <v>55</v>
      </c>
      <c r="AV165" s="1" t="s">
        <v>55</v>
      </c>
      <c r="AW165" s="1" t="s">
        <v>54</v>
      </c>
      <c r="AX165" s="1" t="s">
        <v>54</v>
      </c>
      <c r="AY165" s="1" t="s">
        <v>55</v>
      </c>
      <c r="AZ165" s="1" t="s">
        <v>59</v>
      </c>
      <c r="BA165" s="1" t="s">
        <v>394</v>
      </c>
      <c r="BB165" s="1" t="s">
        <v>395</v>
      </c>
      <c r="BC165" s="1" t="s">
        <v>333</v>
      </c>
      <c r="BD165" s="7">
        <f t="shared" si="28"/>
        <v>3</v>
      </c>
      <c r="BE165" s="7" t="str">
        <f t="shared" si="20"/>
        <v>Neutral</v>
      </c>
      <c r="BF165" s="2">
        <f t="shared" si="21"/>
        <v>2.3333333333333335</v>
      </c>
      <c r="BG165" s="2" t="str">
        <f t="shared" si="29"/>
        <v>Dissatisfied</v>
      </c>
      <c r="BH165" s="2">
        <f t="shared" si="22"/>
        <v>2.8</v>
      </c>
      <c r="BI165" s="2" t="str">
        <f t="shared" si="23"/>
        <v>Neutral</v>
      </c>
      <c r="BJ165" s="2">
        <f t="shared" si="24"/>
        <v>2.2000000000000002</v>
      </c>
      <c r="BK165" s="2" t="str">
        <f t="shared" si="27"/>
        <v>Dissatisfied</v>
      </c>
      <c r="BL165" s="2">
        <f t="shared" si="25"/>
        <v>2.25</v>
      </c>
      <c r="BM165" s="2" t="str">
        <f t="shared" si="26"/>
        <v>Dissatisfied</v>
      </c>
    </row>
    <row r="166" spans="1:65" ht="27" customHeight="1" x14ac:dyDescent="0.3">
      <c r="A166" s="1" t="s">
        <v>213</v>
      </c>
      <c r="B166" s="1" t="s">
        <v>553</v>
      </c>
      <c r="C166" s="1" t="s">
        <v>364</v>
      </c>
      <c r="D166" s="1">
        <v>18</v>
      </c>
      <c r="E166" s="1" t="s">
        <v>45</v>
      </c>
      <c r="F166" s="1" t="s">
        <v>46</v>
      </c>
      <c r="G166" s="1" t="s">
        <v>113</v>
      </c>
      <c r="H166" s="1" t="s">
        <v>48</v>
      </c>
      <c r="I166" s="1" t="s">
        <v>49</v>
      </c>
      <c r="J166" s="1" t="s">
        <v>50</v>
      </c>
      <c r="K166" s="1">
        <v>4</v>
      </c>
      <c r="L166" s="1" t="s">
        <v>51</v>
      </c>
      <c r="M166" s="1" t="s">
        <v>52</v>
      </c>
      <c r="N166" s="1" t="s">
        <v>309</v>
      </c>
      <c r="O166" s="1">
        <v>1</v>
      </c>
      <c r="P166" s="1">
        <v>4</v>
      </c>
      <c r="Q166" s="1">
        <v>1</v>
      </c>
      <c r="R166" s="1">
        <v>4</v>
      </c>
      <c r="S166" s="1">
        <v>3</v>
      </c>
      <c r="T166" s="1">
        <v>5</v>
      </c>
      <c r="U166" s="1">
        <v>1</v>
      </c>
      <c r="V166" s="1">
        <v>3</v>
      </c>
      <c r="W166" s="1">
        <v>5</v>
      </c>
      <c r="X166" s="1">
        <v>3</v>
      </c>
      <c r="Y166" s="1">
        <v>2</v>
      </c>
      <c r="Z166" s="1">
        <v>2</v>
      </c>
      <c r="AA166" s="1">
        <v>4</v>
      </c>
      <c r="AB166" s="1">
        <v>3</v>
      </c>
      <c r="AC166" s="1">
        <v>3</v>
      </c>
      <c r="AD166" s="1">
        <v>2</v>
      </c>
      <c r="AE166" s="1">
        <v>1</v>
      </c>
      <c r="AF166" s="1">
        <v>1</v>
      </c>
      <c r="AG166" s="1">
        <v>1</v>
      </c>
      <c r="AH166" s="1">
        <v>2</v>
      </c>
      <c r="AI166" s="1">
        <v>1</v>
      </c>
      <c r="AJ166" s="1">
        <v>5</v>
      </c>
      <c r="AK166" s="1">
        <v>2</v>
      </c>
      <c r="AL166" s="1">
        <v>2</v>
      </c>
      <c r="AM166" s="1">
        <v>4</v>
      </c>
      <c r="AN166" s="1">
        <v>4</v>
      </c>
      <c r="AO166" s="1" t="s">
        <v>55</v>
      </c>
      <c r="AP166" s="1" t="s">
        <v>55</v>
      </c>
      <c r="AQ166" s="1" t="s">
        <v>54</v>
      </c>
      <c r="AR166" s="1" t="s">
        <v>54</v>
      </c>
      <c r="AS166" s="1" t="s">
        <v>59</v>
      </c>
      <c r="AT166" s="1" t="s">
        <v>54</v>
      </c>
      <c r="AU166" s="1" t="s">
        <v>54</v>
      </c>
      <c r="AV166" s="1" t="s">
        <v>54</v>
      </c>
      <c r="AW166" s="1" t="s">
        <v>55</v>
      </c>
      <c r="AX166" s="1" t="s">
        <v>54</v>
      </c>
      <c r="AY166" s="1" t="s">
        <v>55</v>
      </c>
      <c r="AZ166" s="1" t="s">
        <v>55</v>
      </c>
      <c r="BA166" s="1" t="s">
        <v>396</v>
      </c>
      <c r="BB166" s="1" t="s">
        <v>397</v>
      </c>
      <c r="BC166" s="1"/>
      <c r="BD166" s="7">
        <f t="shared" si="28"/>
        <v>3</v>
      </c>
      <c r="BE166" s="7" t="str">
        <f t="shared" si="20"/>
        <v>Neutral</v>
      </c>
      <c r="BF166" s="2">
        <f t="shared" si="21"/>
        <v>2.6666666666666665</v>
      </c>
      <c r="BG166" s="2" t="str">
        <f t="shared" si="29"/>
        <v>Neutral</v>
      </c>
      <c r="BH166" s="2">
        <f t="shared" si="22"/>
        <v>2.6</v>
      </c>
      <c r="BI166" s="2" t="str">
        <f t="shared" si="23"/>
        <v>Neutral</v>
      </c>
      <c r="BJ166" s="2">
        <f t="shared" si="24"/>
        <v>2</v>
      </c>
      <c r="BK166" s="2" t="str">
        <f t="shared" si="27"/>
        <v>Dissatisfied</v>
      </c>
      <c r="BL166" s="2">
        <f t="shared" si="25"/>
        <v>3</v>
      </c>
      <c r="BM166" s="2" t="str">
        <f t="shared" si="26"/>
        <v>Neutral</v>
      </c>
    </row>
    <row r="167" spans="1:65" ht="27" customHeight="1" x14ac:dyDescent="0.3">
      <c r="A167" s="1" t="s">
        <v>213</v>
      </c>
      <c r="B167" s="1" t="s">
        <v>553</v>
      </c>
      <c r="C167" s="1" t="s">
        <v>364</v>
      </c>
      <c r="D167" s="1">
        <v>62</v>
      </c>
      <c r="E167" s="1" t="s">
        <v>45</v>
      </c>
      <c r="F167" s="1" t="s">
        <v>46</v>
      </c>
      <c r="G167" s="1" t="s">
        <v>86</v>
      </c>
      <c r="H167" s="1" t="s">
        <v>48</v>
      </c>
      <c r="I167" s="1" t="s">
        <v>215</v>
      </c>
      <c r="J167" s="1" t="s">
        <v>111</v>
      </c>
      <c r="K167" s="1">
        <v>4</v>
      </c>
      <c r="L167" s="1" t="s">
        <v>65</v>
      </c>
      <c r="M167" s="1" t="s">
        <v>52</v>
      </c>
      <c r="N167" s="1" t="s">
        <v>398</v>
      </c>
      <c r="O167" s="1">
        <v>2</v>
      </c>
      <c r="P167" s="1">
        <v>4</v>
      </c>
      <c r="Q167" s="1">
        <v>1</v>
      </c>
      <c r="R167" s="1">
        <v>4</v>
      </c>
      <c r="S167" s="1">
        <v>4</v>
      </c>
      <c r="T167" s="1">
        <v>5</v>
      </c>
      <c r="U167" s="1">
        <v>2</v>
      </c>
      <c r="V167" s="1">
        <v>4</v>
      </c>
      <c r="W167" s="1">
        <v>4</v>
      </c>
      <c r="X167" s="1">
        <v>4</v>
      </c>
      <c r="Y167" s="1">
        <v>4</v>
      </c>
      <c r="Z167" s="1">
        <v>4</v>
      </c>
      <c r="AA167" s="1">
        <v>3</v>
      </c>
      <c r="AB167" s="1">
        <v>4</v>
      </c>
      <c r="AC167" s="1">
        <v>4</v>
      </c>
      <c r="AD167" s="1">
        <v>4</v>
      </c>
      <c r="AE167" s="1">
        <v>5</v>
      </c>
      <c r="AF167" s="1">
        <v>3</v>
      </c>
      <c r="AG167" s="1">
        <v>3</v>
      </c>
      <c r="AH167" s="1">
        <v>4</v>
      </c>
      <c r="AI167" s="1">
        <v>4</v>
      </c>
      <c r="AJ167" s="1">
        <v>4</v>
      </c>
      <c r="AK167" s="1">
        <v>3</v>
      </c>
      <c r="AL167" s="1">
        <v>4</v>
      </c>
      <c r="AM167" s="1">
        <v>4</v>
      </c>
      <c r="AN167" s="1">
        <v>4</v>
      </c>
      <c r="AO167" s="1" t="s">
        <v>54</v>
      </c>
      <c r="AP167" s="1" t="s">
        <v>55</v>
      </c>
      <c r="AQ167" s="1" t="s">
        <v>54</v>
      </c>
      <c r="AR167" s="1" t="s">
        <v>54</v>
      </c>
      <c r="AS167" s="1" t="s">
        <v>54</v>
      </c>
      <c r="AT167" s="1" t="s">
        <v>55</v>
      </c>
      <c r="AU167" s="1" t="s">
        <v>55</v>
      </c>
      <c r="AV167" s="1" t="s">
        <v>54</v>
      </c>
      <c r="AW167" s="1" t="s">
        <v>54</v>
      </c>
      <c r="AX167" s="1" t="s">
        <v>54</v>
      </c>
      <c r="AY167" s="1" t="s">
        <v>55</v>
      </c>
      <c r="AZ167" s="1" t="s">
        <v>55</v>
      </c>
      <c r="BA167" s="1" t="s">
        <v>399</v>
      </c>
      <c r="BB167" s="1"/>
      <c r="BC167" s="1" t="s">
        <v>400</v>
      </c>
      <c r="BD167" s="7">
        <f t="shared" si="28"/>
        <v>3.3333333333333335</v>
      </c>
      <c r="BE167" s="7" t="str">
        <f t="shared" si="20"/>
        <v>Neutral</v>
      </c>
      <c r="BF167" s="2">
        <f t="shared" si="21"/>
        <v>3.6666666666666665</v>
      </c>
      <c r="BG167" s="2" t="str">
        <f t="shared" si="29"/>
        <v>Satisfied</v>
      </c>
      <c r="BH167" s="2">
        <f t="shared" si="22"/>
        <v>4</v>
      </c>
      <c r="BI167" s="2" t="str">
        <f t="shared" si="23"/>
        <v>Satisfied</v>
      </c>
      <c r="BJ167" s="2">
        <f t="shared" si="24"/>
        <v>3.6</v>
      </c>
      <c r="BK167" s="2" t="str">
        <f t="shared" si="27"/>
        <v>Satisfied</v>
      </c>
      <c r="BL167" s="2">
        <f t="shared" si="25"/>
        <v>3.75</v>
      </c>
      <c r="BM167" s="2" t="str">
        <f t="shared" si="26"/>
        <v>Satisfied</v>
      </c>
    </row>
    <row r="168" spans="1:65" ht="27" customHeight="1" x14ac:dyDescent="0.3">
      <c r="A168" s="1" t="s">
        <v>213</v>
      </c>
      <c r="B168" s="1" t="s">
        <v>553</v>
      </c>
      <c r="C168" s="1" t="s">
        <v>364</v>
      </c>
      <c r="D168" s="1">
        <v>51</v>
      </c>
      <c r="E168" s="1" t="s">
        <v>57</v>
      </c>
      <c r="F168" s="1" t="s">
        <v>46</v>
      </c>
      <c r="G168" s="1" t="s">
        <v>47</v>
      </c>
      <c r="H168" s="1" t="s">
        <v>48</v>
      </c>
      <c r="I168" s="1" t="s">
        <v>99</v>
      </c>
      <c r="J168" s="1" t="s">
        <v>50</v>
      </c>
      <c r="K168" s="1">
        <v>4</v>
      </c>
      <c r="L168" s="1" t="s">
        <v>83</v>
      </c>
      <c r="M168" s="1" t="s">
        <v>150</v>
      </c>
      <c r="N168" s="1" t="s">
        <v>151</v>
      </c>
      <c r="O168" s="1">
        <v>4</v>
      </c>
      <c r="P168" s="1">
        <v>4</v>
      </c>
      <c r="Q168" s="1">
        <v>1</v>
      </c>
      <c r="R168" s="1">
        <v>3</v>
      </c>
      <c r="S168" s="1">
        <v>3</v>
      </c>
      <c r="T168" s="1">
        <v>5</v>
      </c>
      <c r="U168" s="1">
        <v>1</v>
      </c>
      <c r="V168" s="1">
        <v>4</v>
      </c>
      <c r="W168" s="1">
        <v>5</v>
      </c>
      <c r="X168" s="1">
        <v>5</v>
      </c>
      <c r="Y168" s="1">
        <v>3</v>
      </c>
      <c r="Z168" s="1">
        <v>3</v>
      </c>
      <c r="AA168" s="1">
        <v>4</v>
      </c>
      <c r="AB168" s="1">
        <v>4</v>
      </c>
      <c r="AC168" s="1">
        <v>5</v>
      </c>
      <c r="AD168" s="1">
        <v>3</v>
      </c>
      <c r="AE168" s="1">
        <v>4</v>
      </c>
      <c r="AF168" s="1">
        <v>5</v>
      </c>
      <c r="AG168" s="1">
        <v>3</v>
      </c>
      <c r="AH168" s="1">
        <v>4</v>
      </c>
      <c r="AI168" s="1">
        <v>3</v>
      </c>
      <c r="AJ168" s="1">
        <v>3</v>
      </c>
      <c r="AK168" s="1">
        <v>3</v>
      </c>
      <c r="AL168" s="1">
        <v>4</v>
      </c>
      <c r="AM168" s="1">
        <v>4</v>
      </c>
      <c r="AN168" s="1">
        <v>4</v>
      </c>
      <c r="AO168" s="1" t="s">
        <v>54</v>
      </c>
      <c r="AP168" s="1" t="s">
        <v>55</v>
      </c>
      <c r="AQ168" s="1" t="s">
        <v>54</v>
      </c>
      <c r="AR168" s="1" t="s">
        <v>54</v>
      </c>
      <c r="AS168" s="1" t="s">
        <v>54</v>
      </c>
      <c r="AT168" s="1" t="s">
        <v>54</v>
      </c>
      <c r="AU168" s="1" t="s">
        <v>54</v>
      </c>
      <c r="AV168" s="1" t="s">
        <v>54</v>
      </c>
      <c r="AW168" s="1" t="s">
        <v>54</v>
      </c>
      <c r="AX168" s="1" t="s">
        <v>54</v>
      </c>
      <c r="AY168" s="1" t="s">
        <v>55</v>
      </c>
      <c r="AZ168" s="1" t="s">
        <v>55</v>
      </c>
      <c r="BA168" s="1"/>
      <c r="BB168" s="1" t="s">
        <v>401</v>
      </c>
      <c r="BC168" s="1"/>
      <c r="BD168" s="7">
        <f t="shared" si="28"/>
        <v>3.3333333333333335</v>
      </c>
      <c r="BE168" s="7" t="str">
        <f t="shared" si="20"/>
        <v>Neutral</v>
      </c>
      <c r="BF168" s="2">
        <f t="shared" si="21"/>
        <v>3.5</v>
      </c>
      <c r="BG168" s="2" t="str">
        <f t="shared" si="29"/>
        <v>Satisfied</v>
      </c>
      <c r="BH168" s="2">
        <f t="shared" si="22"/>
        <v>4</v>
      </c>
      <c r="BI168" s="2" t="str">
        <f t="shared" si="23"/>
        <v>Satisfied</v>
      </c>
      <c r="BJ168" s="2">
        <f t="shared" si="24"/>
        <v>3.6</v>
      </c>
      <c r="BK168" s="2" t="str">
        <f t="shared" si="27"/>
        <v>Satisfied</v>
      </c>
      <c r="BL168" s="2">
        <f t="shared" si="25"/>
        <v>3.75</v>
      </c>
      <c r="BM168" s="2" t="str">
        <f t="shared" si="26"/>
        <v>Satisfied</v>
      </c>
    </row>
    <row r="169" spans="1:65" ht="27" customHeight="1" x14ac:dyDescent="0.3">
      <c r="A169" s="1" t="s">
        <v>213</v>
      </c>
      <c r="B169" s="1" t="s">
        <v>553</v>
      </c>
      <c r="C169" s="1" t="s">
        <v>364</v>
      </c>
      <c r="D169" s="1">
        <v>67</v>
      </c>
      <c r="E169" s="1" t="s">
        <v>57</v>
      </c>
      <c r="F169" s="1" t="s">
        <v>46</v>
      </c>
      <c r="G169" s="1" t="s">
        <v>47</v>
      </c>
      <c r="H169" s="1" t="s">
        <v>48</v>
      </c>
      <c r="I169" s="1" t="s">
        <v>215</v>
      </c>
      <c r="J169" s="1" t="s">
        <v>50</v>
      </c>
      <c r="K169" s="1">
        <v>5</v>
      </c>
      <c r="L169" s="1" t="s">
        <v>83</v>
      </c>
      <c r="M169" s="1" t="s">
        <v>150</v>
      </c>
      <c r="N169" s="1" t="s">
        <v>151</v>
      </c>
      <c r="O169" s="1">
        <v>4</v>
      </c>
      <c r="P169" s="1">
        <v>4</v>
      </c>
      <c r="Q169" s="1">
        <v>1</v>
      </c>
      <c r="R169" s="1">
        <v>3</v>
      </c>
      <c r="S169" s="1">
        <v>3</v>
      </c>
      <c r="T169" s="1">
        <v>5</v>
      </c>
      <c r="U169" s="1">
        <v>2</v>
      </c>
      <c r="V169" s="1">
        <v>1</v>
      </c>
      <c r="W169" s="1">
        <v>4</v>
      </c>
      <c r="X169" s="1">
        <v>4</v>
      </c>
      <c r="Y169" s="1">
        <v>4</v>
      </c>
      <c r="Z169" s="1">
        <v>3</v>
      </c>
      <c r="AA169" s="1">
        <v>4</v>
      </c>
      <c r="AB169" s="1">
        <v>4</v>
      </c>
      <c r="AC169" s="1">
        <v>4</v>
      </c>
      <c r="AD169" s="1">
        <v>3</v>
      </c>
      <c r="AE169" s="1">
        <v>5</v>
      </c>
      <c r="AF169" s="1">
        <v>2</v>
      </c>
      <c r="AG169" s="1">
        <v>3</v>
      </c>
      <c r="AH169" s="1">
        <v>4</v>
      </c>
      <c r="AI169" s="1">
        <v>2</v>
      </c>
      <c r="AJ169" s="1">
        <v>4</v>
      </c>
      <c r="AK169" s="1">
        <v>4</v>
      </c>
      <c r="AL169" s="1">
        <v>3</v>
      </c>
      <c r="AM169" s="1">
        <v>3</v>
      </c>
      <c r="AN169" s="1">
        <v>3</v>
      </c>
      <c r="AO169" s="1" t="s">
        <v>54</v>
      </c>
      <c r="AP169" s="1" t="s">
        <v>55</v>
      </c>
      <c r="AQ169" s="1" t="s">
        <v>54</v>
      </c>
      <c r="AR169" s="1" t="s">
        <v>54</v>
      </c>
      <c r="AS169" s="1" t="s">
        <v>54</v>
      </c>
      <c r="AT169" s="1" t="s">
        <v>54</v>
      </c>
      <c r="AU169" s="1" t="s">
        <v>54</v>
      </c>
      <c r="AV169" s="1" t="s">
        <v>54</v>
      </c>
      <c r="AW169" s="1" t="s">
        <v>55</v>
      </c>
      <c r="AX169" s="1" t="s">
        <v>55</v>
      </c>
      <c r="AY169" s="1" t="s">
        <v>55</v>
      </c>
      <c r="AZ169" s="1" t="s">
        <v>54</v>
      </c>
      <c r="BA169" s="1" t="s">
        <v>402</v>
      </c>
      <c r="BB169" s="1"/>
      <c r="BC169" s="1" t="s">
        <v>403</v>
      </c>
      <c r="BD169" s="7">
        <f t="shared" si="28"/>
        <v>3.3333333333333335</v>
      </c>
      <c r="BE169" s="7" t="str">
        <f t="shared" si="20"/>
        <v>Neutral</v>
      </c>
      <c r="BF169" s="2">
        <f t="shared" si="21"/>
        <v>3</v>
      </c>
      <c r="BG169" s="2" t="str">
        <f t="shared" si="29"/>
        <v>Neutral</v>
      </c>
      <c r="BH169" s="2">
        <f t="shared" si="22"/>
        <v>4</v>
      </c>
      <c r="BI169" s="2" t="str">
        <f t="shared" si="23"/>
        <v>Satisfied</v>
      </c>
      <c r="BJ169" s="2">
        <f t="shared" si="24"/>
        <v>3</v>
      </c>
      <c r="BK169" s="2" t="str">
        <f t="shared" si="27"/>
        <v>Neutral</v>
      </c>
      <c r="BL169" s="2">
        <f t="shared" si="25"/>
        <v>3.25</v>
      </c>
      <c r="BM169" s="2" t="str">
        <f t="shared" si="26"/>
        <v>Neutral</v>
      </c>
    </row>
    <row r="170" spans="1:65" ht="27" customHeight="1" x14ac:dyDescent="0.3">
      <c r="A170" s="1" t="s">
        <v>213</v>
      </c>
      <c r="B170" s="1" t="s">
        <v>553</v>
      </c>
      <c r="C170" s="1" t="s">
        <v>364</v>
      </c>
      <c r="D170" s="1">
        <v>58</v>
      </c>
      <c r="E170" s="1" t="s">
        <v>45</v>
      </c>
      <c r="F170" s="1" t="s">
        <v>46</v>
      </c>
      <c r="G170" s="1" t="s">
        <v>47</v>
      </c>
      <c r="H170" s="1" t="s">
        <v>48</v>
      </c>
      <c r="I170" s="1" t="s">
        <v>162</v>
      </c>
      <c r="J170" s="1" t="s">
        <v>50</v>
      </c>
      <c r="K170" s="1">
        <v>5</v>
      </c>
      <c r="L170" s="1" t="s">
        <v>65</v>
      </c>
      <c r="M170" s="1" t="s">
        <v>52</v>
      </c>
      <c r="N170" s="1" t="s">
        <v>329</v>
      </c>
      <c r="O170" s="1">
        <v>4</v>
      </c>
      <c r="P170" s="1">
        <v>4</v>
      </c>
      <c r="Q170" s="1">
        <v>2</v>
      </c>
      <c r="R170" s="1">
        <v>4</v>
      </c>
      <c r="S170" s="1">
        <v>4</v>
      </c>
      <c r="T170" s="1">
        <v>5</v>
      </c>
      <c r="U170" s="1">
        <v>2</v>
      </c>
      <c r="V170" s="1">
        <v>3</v>
      </c>
      <c r="W170" s="1">
        <v>4</v>
      </c>
      <c r="X170" s="1">
        <v>4</v>
      </c>
      <c r="Y170" s="1">
        <v>4</v>
      </c>
      <c r="Z170" s="1">
        <v>4</v>
      </c>
      <c r="AA170" s="1">
        <v>3</v>
      </c>
      <c r="AB170" s="1">
        <v>5</v>
      </c>
      <c r="AC170" s="1">
        <v>4</v>
      </c>
      <c r="AD170" s="1">
        <v>3</v>
      </c>
      <c r="AE170" s="1">
        <v>5</v>
      </c>
      <c r="AF170" s="1">
        <v>2</v>
      </c>
      <c r="AG170" s="1">
        <v>3</v>
      </c>
      <c r="AH170" s="1">
        <v>4</v>
      </c>
      <c r="AI170" s="1">
        <v>3</v>
      </c>
      <c r="AJ170" s="1">
        <v>4</v>
      </c>
      <c r="AK170" s="1">
        <v>4</v>
      </c>
      <c r="AL170" s="1">
        <v>4</v>
      </c>
      <c r="AM170" s="1">
        <v>2</v>
      </c>
      <c r="AN170" s="1">
        <v>2</v>
      </c>
      <c r="AO170" s="1" t="s">
        <v>54</v>
      </c>
      <c r="AP170" s="1" t="s">
        <v>54</v>
      </c>
      <c r="AQ170" s="1" t="s">
        <v>54</v>
      </c>
      <c r="AR170" s="1" t="s">
        <v>54</v>
      </c>
      <c r="AS170" s="1" t="s">
        <v>54</v>
      </c>
      <c r="AT170" s="1" t="s">
        <v>54</v>
      </c>
      <c r="AU170" s="1" t="s">
        <v>54</v>
      </c>
      <c r="AV170" s="1" t="s">
        <v>59</v>
      </c>
      <c r="AW170" s="1" t="s">
        <v>55</v>
      </c>
      <c r="AX170" s="1" t="s">
        <v>54</v>
      </c>
      <c r="AY170" s="1" t="s">
        <v>55</v>
      </c>
      <c r="AZ170" s="1" t="s">
        <v>54</v>
      </c>
      <c r="BA170" s="1" t="s">
        <v>341</v>
      </c>
      <c r="BB170" s="1" t="s">
        <v>404</v>
      </c>
      <c r="BC170" s="1"/>
      <c r="BD170" s="7">
        <f t="shared" si="28"/>
        <v>3.8333333333333335</v>
      </c>
      <c r="BE170" s="7" t="str">
        <f t="shared" si="20"/>
        <v>Satisfied</v>
      </c>
      <c r="BF170" s="2">
        <f t="shared" si="21"/>
        <v>3.5</v>
      </c>
      <c r="BG170" s="2" t="str">
        <f t="shared" si="29"/>
        <v>Satisfied</v>
      </c>
      <c r="BH170" s="2">
        <f t="shared" si="22"/>
        <v>4</v>
      </c>
      <c r="BI170" s="2" t="str">
        <f t="shared" si="23"/>
        <v>Satisfied</v>
      </c>
      <c r="BJ170" s="2">
        <f t="shared" si="24"/>
        <v>3.2</v>
      </c>
      <c r="BK170" s="2" t="str">
        <f t="shared" si="27"/>
        <v>Neutral</v>
      </c>
      <c r="BL170" s="2">
        <f t="shared" si="25"/>
        <v>3</v>
      </c>
      <c r="BM170" s="2" t="str">
        <f t="shared" si="26"/>
        <v>Neutral</v>
      </c>
    </row>
    <row r="171" spans="1:65" ht="27" customHeight="1" x14ac:dyDescent="0.3">
      <c r="A171" s="1" t="s">
        <v>213</v>
      </c>
      <c r="B171" s="1" t="s">
        <v>553</v>
      </c>
      <c r="C171" s="1" t="s">
        <v>364</v>
      </c>
      <c r="D171" s="1">
        <v>66</v>
      </c>
      <c r="E171" s="1" t="s">
        <v>45</v>
      </c>
      <c r="F171" s="1" t="s">
        <v>46</v>
      </c>
      <c r="G171" s="1" t="s">
        <v>47</v>
      </c>
      <c r="H171" s="1" t="s">
        <v>48</v>
      </c>
      <c r="I171" s="1" t="s">
        <v>215</v>
      </c>
      <c r="J171" s="1" t="s">
        <v>64</v>
      </c>
      <c r="K171" s="1">
        <v>2</v>
      </c>
      <c r="L171" s="1" t="s">
        <v>87</v>
      </c>
      <c r="M171" s="1" t="s">
        <v>150</v>
      </c>
      <c r="N171" s="1" t="s">
        <v>151</v>
      </c>
      <c r="O171" s="1">
        <v>3</v>
      </c>
      <c r="P171" s="1">
        <v>5</v>
      </c>
      <c r="Q171" s="1">
        <v>2</v>
      </c>
      <c r="R171" s="1">
        <v>3</v>
      </c>
      <c r="S171" s="1">
        <v>4</v>
      </c>
      <c r="T171" s="1">
        <v>4</v>
      </c>
      <c r="U171" s="1">
        <v>1</v>
      </c>
      <c r="V171" s="1">
        <v>2</v>
      </c>
      <c r="W171" s="1">
        <v>3</v>
      </c>
      <c r="X171" s="1">
        <v>3</v>
      </c>
      <c r="Y171" s="1">
        <v>2</v>
      </c>
      <c r="Z171" s="1">
        <v>2</v>
      </c>
      <c r="AA171" s="1">
        <v>4</v>
      </c>
      <c r="AB171" s="1">
        <v>3</v>
      </c>
      <c r="AC171" s="1">
        <v>4</v>
      </c>
      <c r="AD171" s="1">
        <v>4</v>
      </c>
      <c r="AE171" s="1">
        <v>5</v>
      </c>
      <c r="AF171" s="1">
        <v>2</v>
      </c>
      <c r="AG171" s="1">
        <v>4</v>
      </c>
      <c r="AH171" s="1">
        <v>2</v>
      </c>
      <c r="AI171" s="1">
        <v>4</v>
      </c>
      <c r="AJ171" s="1">
        <v>2</v>
      </c>
      <c r="AK171" s="1">
        <v>4</v>
      </c>
      <c r="AL171" s="1">
        <v>3</v>
      </c>
      <c r="AM171" s="1">
        <v>3</v>
      </c>
      <c r="AN171" s="1">
        <v>4</v>
      </c>
      <c r="AO171" s="1" t="s">
        <v>54</v>
      </c>
      <c r="AP171" s="1" t="s">
        <v>59</v>
      </c>
      <c r="AQ171" s="1" t="s">
        <v>54</v>
      </c>
      <c r="AR171" s="1" t="s">
        <v>54</v>
      </c>
      <c r="AS171" s="1" t="s">
        <v>55</v>
      </c>
      <c r="AT171" s="1" t="s">
        <v>55</v>
      </c>
      <c r="AU171" s="1" t="s">
        <v>59</v>
      </c>
      <c r="AV171" s="1" t="s">
        <v>55</v>
      </c>
      <c r="AW171" s="1" t="s">
        <v>55</v>
      </c>
      <c r="AX171" s="1" t="s">
        <v>55</v>
      </c>
      <c r="AY171" s="1" t="s">
        <v>55</v>
      </c>
      <c r="AZ171" s="1" t="s">
        <v>59</v>
      </c>
      <c r="BA171" s="1" t="s">
        <v>391</v>
      </c>
      <c r="BB171" s="1"/>
      <c r="BC171" s="1" t="s">
        <v>405</v>
      </c>
      <c r="BD171" s="7">
        <f t="shared" si="28"/>
        <v>3.5</v>
      </c>
      <c r="BE171" s="7" t="str">
        <f t="shared" si="20"/>
        <v>Satisfied</v>
      </c>
      <c r="BF171" s="2">
        <f t="shared" si="21"/>
        <v>2.1666666666666665</v>
      </c>
      <c r="BG171" s="2" t="str">
        <f t="shared" si="29"/>
        <v>Dissatisfied</v>
      </c>
      <c r="BH171" s="2">
        <f t="shared" si="22"/>
        <v>4</v>
      </c>
      <c r="BI171" s="2" t="str">
        <f t="shared" si="23"/>
        <v>Satisfied</v>
      </c>
      <c r="BJ171" s="2">
        <f t="shared" si="24"/>
        <v>2.8</v>
      </c>
      <c r="BK171" s="2" t="str">
        <f t="shared" si="27"/>
        <v>Neutral</v>
      </c>
      <c r="BL171" s="2">
        <f t="shared" si="25"/>
        <v>3.5</v>
      </c>
      <c r="BM171" s="2" t="str">
        <f t="shared" si="26"/>
        <v>Satisfied</v>
      </c>
    </row>
    <row r="172" spans="1:65" ht="27" customHeight="1" x14ac:dyDescent="0.3">
      <c r="A172" s="1" t="s">
        <v>213</v>
      </c>
      <c r="B172" s="1" t="s">
        <v>553</v>
      </c>
      <c r="C172" s="1" t="s">
        <v>364</v>
      </c>
      <c r="D172" s="1">
        <v>20</v>
      </c>
      <c r="E172" s="1" t="s">
        <v>57</v>
      </c>
      <c r="F172" s="1" t="s">
        <v>112</v>
      </c>
      <c r="G172" s="1" t="s">
        <v>113</v>
      </c>
      <c r="H172" s="1" t="s">
        <v>48</v>
      </c>
      <c r="I172" s="1" t="s">
        <v>49</v>
      </c>
      <c r="J172" s="1" t="s">
        <v>111</v>
      </c>
      <c r="K172" s="1">
        <v>4</v>
      </c>
      <c r="L172" s="1" t="s">
        <v>87</v>
      </c>
      <c r="M172" s="1" t="s">
        <v>52</v>
      </c>
      <c r="N172" s="1" t="s">
        <v>296</v>
      </c>
      <c r="O172" s="1">
        <v>4</v>
      </c>
      <c r="P172" s="1">
        <v>4</v>
      </c>
      <c r="Q172" s="1">
        <v>3</v>
      </c>
      <c r="R172" s="1">
        <v>4</v>
      </c>
      <c r="S172" s="1">
        <v>2</v>
      </c>
      <c r="T172" s="1">
        <v>5</v>
      </c>
      <c r="U172" s="1">
        <v>1</v>
      </c>
      <c r="V172" s="1">
        <v>2</v>
      </c>
      <c r="W172" s="1">
        <v>4</v>
      </c>
      <c r="X172" s="1">
        <v>4</v>
      </c>
      <c r="Y172" s="1">
        <v>4</v>
      </c>
      <c r="Z172" s="1">
        <v>2</v>
      </c>
      <c r="AA172" s="1">
        <v>3</v>
      </c>
      <c r="AB172" s="1">
        <v>4</v>
      </c>
      <c r="AC172" s="1">
        <v>4</v>
      </c>
      <c r="AD172" s="1">
        <v>5</v>
      </c>
      <c r="AE172" s="1">
        <v>4</v>
      </c>
      <c r="AF172" s="1">
        <v>2</v>
      </c>
      <c r="AG172" s="1">
        <v>2</v>
      </c>
      <c r="AH172" s="1">
        <v>1</v>
      </c>
      <c r="AI172" s="1">
        <v>2</v>
      </c>
      <c r="AJ172" s="1">
        <v>2</v>
      </c>
      <c r="AK172" s="1">
        <v>4</v>
      </c>
      <c r="AL172" s="1">
        <v>3</v>
      </c>
      <c r="AM172" s="1">
        <v>3</v>
      </c>
      <c r="AN172" s="1">
        <v>3</v>
      </c>
      <c r="AO172" s="1" t="s">
        <v>59</v>
      </c>
      <c r="AP172" s="1" t="s">
        <v>59</v>
      </c>
      <c r="AQ172" s="1" t="s">
        <v>55</v>
      </c>
      <c r="AR172" s="1" t="s">
        <v>55</v>
      </c>
      <c r="AS172" s="1" t="s">
        <v>54</v>
      </c>
      <c r="AT172" s="1" t="s">
        <v>55</v>
      </c>
      <c r="AU172" s="1" t="s">
        <v>55</v>
      </c>
      <c r="AV172" s="1" t="s">
        <v>59</v>
      </c>
      <c r="AW172" s="1" t="s">
        <v>55</v>
      </c>
      <c r="AX172" s="1" t="s">
        <v>54</v>
      </c>
      <c r="AY172" s="1" t="s">
        <v>54</v>
      </c>
      <c r="AZ172" s="1" t="s">
        <v>59</v>
      </c>
      <c r="BA172" s="1" t="s">
        <v>402</v>
      </c>
      <c r="BB172" s="1" t="s">
        <v>406</v>
      </c>
      <c r="BC172" s="1" t="s">
        <v>407</v>
      </c>
      <c r="BD172" s="7">
        <f t="shared" si="28"/>
        <v>3.6666666666666665</v>
      </c>
      <c r="BE172" s="7" t="str">
        <f t="shared" si="20"/>
        <v>Satisfied</v>
      </c>
      <c r="BF172" s="2">
        <f t="shared" si="21"/>
        <v>2.8333333333333335</v>
      </c>
      <c r="BG172" s="2" t="str">
        <f t="shared" si="29"/>
        <v>Neutral</v>
      </c>
      <c r="BH172" s="2">
        <f t="shared" si="22"/>
        <v>4</v>
      </c>
      <c r="BI172" s="2" t="str">
        <f t="shared" si="23"/>
        <v>Satisfied</v>
      </c>
      <c r="BJ172" s="2">
        <f t="shared" si="24"/>
        <v>1.8</v>
      </c>
      <c r="BK172" s="2" t="str">
        <f t="shared" si="27"/>
        <v>Dissatisfied</v>
      </c>
      <c r="BL172" s="2">
        <f t="shared" si="25"/>
        <v>3.25</v>
      </c>
      <c r="BM172" s="2" t="str">
        <f t="shared" si="26"/>
        <v>Neutral</v>
      </c>
    </row>
    <row r="173" spans="1:65" ht="27" customHeight="1" x14ac:dyDescent="0.3">
      <c r="A173" s="1" t="s">
        <v>213</v>
      </c>
      <c r="B173" s="1" t="s">
        <v>408</v>
      </c>
      <c r="C173" s="1" t="s">
        <v>364</v>
      </c>
      <c r="D173" s="1">
        <v>44</v>
      </c>
      <c r="E173" s="1" t="s">
        <v>57</v>
      </c>
      <c r="F173" s="1" t="s">
        <v>46</v>
      </c>
      <c r="G173" s="1" t="s">
        <v>47</v>
      </c>
      <c r="H173" s="1" t="s">
        <v>48</v>
      </c>
      <c r="I173" s="1" t="s">
        <v>99</v>
      </c>
      <c r="J173" s="1" t="s">
        <v>111</v>
      </c>
      <c r="K173" s="1">
        <v>4</v>
      </c>
      <c r="L173" s="1" t="s">
        <v>65</v>
      </c>
      <c r="M173" s="1" t="s">
        <v>150</v>
      </c>
      <c r="N173" s="1" t="s">
        <v>151</v>
      </c>
      <c r="O173" s="1">
        <v>2</v>
      </c>
      <c r="P173" s="1">
        <v>4</v>
      </c>
      <c r="Q173" s="1">
        <v>1</v>
      </c>
      <c r="R173" s="1">
        <v>1</v>
      </c>
      <c r="S173" s="1">
        <v>2</v>
      </c>
      <c r="T173" s="1">
        <v>4</v>
      </c>
      <c r="U173" s="1">
        <v>1</v>
      </c>
      <c r="V173" s="1">
        <v>3</v>
      </c>
      <c r="W173" s="1">
        <v>3</v>
      </c>
      <c r="X173" s="1">
        <v>4</v>
      </c>
      <c r="Y173" s="1">
        <v>3</v>
      </c>
      <c r="Z173" s="1">
        <v>1</v>
      </c>
      <c r="AA173" s="1">
        <v>2</v>
      </c>
      <c r="AB173" s="1">
        <v>3</v>
      </c>
      <c r="AC173" s="1">
        <v>3</v>
      </c>
      <c r="AD173" s="1">
        <v>4</v>
      </c>
      <c r="AE173" s="1">
        <v>2</v>
      </c>
      <c r="AF173" s="1">
        <v>1</v>
      </c>
      <c r="AG173" s="1">
        <v>2</v>
      </c>
      <c r="AH173" s="1">
        <v>1</v>
      </c>
      <c r="AI173" s="1">
        <v>2</v>
      </c>
      <c r="AJ173" s="1">
        <v>1</v>
      </c>
      <c r="AK173" s="1">
        <v>4</v>
      </c>
      <c r="AL173" s="1">
        <v>2</v>
      </c>
      <c r="AM173" s="1">
        <v>3</v>
      </c>
      <c r="AN173" s="1">
        <v>4</v>
      </c>
      <c r="AO173" s="1" t="s">
        <v>54</v>
      </c>
      <c r="AP173" s="1" t="s">
        <v>59</v>
      </c>
      <c r="AQ173" s="1" t="s">
        <v>55</v>
      </c>
      <c r="AR173" s="1" t="s">
        <v>54</v>
      </c>
      <c r="AS173" s="1" t="s">
        <v>55</v>
      </c>
      <c r="AT173" s="1" t="s">
        <v>55</v>
      </c>
      <c r="AU173" s="1" t="s">
        <v>55</v>
      </c>
      <c r="AV173" s="1" t="s">
        <v>59</v>
      </c>
      <c r="AW173" s="1" t="s">
        <v>55</v>
      </c>
      <c r="AX173" s="1" t="s">
        <v>54</v>
      </c>
      <c r="AY173" s="1" t="s">
        <v>55</v>
      </c>
      <c r="AZ173" s="1" t="s">
        <v>59</v>
      </c>
      <c r="BA173" s="1" t="s">
        <v>391</v>
      </c>
      <c r="BB173" s="1" t="s">
        <v>409</v>
      </c>
      <c r="BC173" s="1" t="s">
        <v>410</v>
      </c>
      <c r="BD173" s="7">
        <f t="shared" si="28"/>
        <v>2.3333333333333335</v>
      </c>
      <c r="BE173" s="7" t="str">
        <f t="shared" si="20"/>
        <v>Dissatisfied</v>
      </c>
      <c r="BF173" s="2">
        <f t="shared" si="21"/>
        <v>2.5</v>
      </c>
      <c r="BG173" s="2" t="str">
        <f t="shared" si="29"/>
        <v>Dissatisfied</v>
      </c>
      <c r="BH173" s="2">
        <f t="shared" si="22"/>
        <v>2.8</v>
      </c>
      <c r="BI173" s="2" t="str">
        <f t="shared" si="23"/>
        <v>Neutral</v>
      </c>
      <c r="BJ173" s="2">
        <f t="shared" si="24"/>
        <v>1.4</v>
      </c>
      <c r="BK173" s="2" t="str">
        <f t="shared" si="27"/>
        <v>Very Dissatisfied</v>
      </c>
      <c r="BL173" s="2">
        <f t="shared" si="25"/>
        <v>3.25</v>
      </c>
      <c r="BM173" s="2" t="str">
        <f t="shared" si="26"/>
        <v>Neutral</v>
      </c>
    </row>
    <row r="174" spans="1:65" ht="27" customHeight="1" x14ac:dyDescent="0.3">
      <c r="A174" s="1" t="s">
        <v>213</v>
      </c>
      <c r="B174" s="1" t="s">
        <v>408</v>
      </c>
      <c r="C174" s="1" t="s">
        <v>364</v>
      </c>
      <c r="D174" s="1">
        <v>80</v>
      </c>
      <c r="E174" s="1" t="s">
        <v>57</v>
      </c>
      <c r="F174" s="1" t="s">
        <v>46</v>
      </c>
      <c r="G174" s="1" t="s">
        <v>47</v>
      </c>
      <c r="H174" s="1" t="s">
        <v>48</v>
      </c>
      <c r="I174" s="1" t="s">
        <v>170</v>
      </c>
      <c r="J174" s="1" t="s">
        <v>64</v>
      </c>
      <c r="K174" s="1">
        <v>6</v>
      </c>
      <c r="L174" s="1" t="s">
        <v>87</v>
      </c>
      <c r="M174" s="1" t="s">
        <v>150</v>
      </c>
      <c r="N174" s="1" t="s">
        <v>151</v>
      </c>
      <c r="O174" s="1">
        <v>4</v>
      </c>
      <c r="P174" s="1">
        <v>3</v>
      </c>
      <c r="Q174" s="1">
        <v>4</v>
      </c>
      <c r="R174" s="1">
        <v>5</v>
      </c>
      <c r="S174" s="1">
        <v>3</v>
      </c>
      <c r="T174" s="1">
        <v>5</v>
      </c>
      <c r="U174" s="1">
        <v>5</v>
      </c>
      <c r="V174" s="1">
        <v>4</v>
      </c>
      <c r="W174" s="1">
        <v>5</v>
      </c>
      <c r="X174" s="1">
        <v>3</v>
      </c>
      <c r="Y174" s="1">
        <v>4</v>
      </c>
      <c r="Z174" s="1">
        <v>5</v>
      </c>
      <c r="AA174" s="1">
        <v>4</v>
      </c>
      <c r="AB174" s="1">
        <v>5</v>
      </c>
      <c r="AC174" s="1">
        <v>4</v>
      </c>
      <c r="AD174" s="1">
        <v>5</v>
      </c>
      <c r="AE174" s="1">
        <v>3</v>
      </c>
      <c r="AF174" s="1">
        <v>5</v>
      </c>
      <c r="AG174" s="1">
        <v>5</v>
      </c>
      <c r="AH174" s="1">
        <v>4</v>
      </c>
      <c r="AI174" s="1">
        <v>4</v>
      </c>
      <c r="AJ174" s="1">
        <v>3</v>
      </c>
      <c r="AK174" s="1">
        <v>4</v>
      </c>
      <c r="AL174" s="1">
        <v>5</v>
      </c>
      <c r="AM174" s="1">
        <v>4</v>
      </c>
      <c r="AN174" s="1">
        <v>3</v>
      </c>
      <c r="AO174" s="1" t="s">
        <v>55</v>
      </c>
      <c r="AP174" s="1" t="s">
        <v>55</v>
      </c>
      <c r="AQ174" s="1" t="s">
        <v>54</v>
      </c>
      <c r="AR174" s="1" t="s">
        <v>54</v>
      </c>
      <c r="AS174" s="1" t="s">
        <v>54</v>
      </c>
      <c r="AT174" s="1" t="s">
        <v>55</v>
      </c>
      <c r="AU174" s="1" t="s">
        <v>55</v>
      </c>
      <c r="AV174" s="1" t="s">
        <v>59</v>
      </c>
      <c r="AW174" s="1" t="s">
        <v>55</v>
      </c>
      <c r="AX174" s="1" t="s">
        <v>54</v>
      </c>
      <c r="AY174" s="1" t="s">
        <v>55</v>
      </c>
      <c r="AZ174" s="1" t="s">
        <v>54</v>
      </c>
      <c r="BA174" s="1"/>
      <c r="BB174" s="1"/>
      <c r="BC174" s="1" t="s">
        <v>411</v>
      </c>
      <c r="BD174" s="7">
        <f t="shared" si="28"/>
        <v>4</v>
      </c>
      <c r="BE174" s="7" t="str">
        <f t="shared" si="20"/>
        <v>Satisfied</v>
      </c>
      <c r="BF174" s="2">
        <f t="shared" si="21"/>
        <v>4.333333333333333</v>
      </c>
      <c r="BG174" s="2" t="str">
        <f t="shared" si="29"/>
        <v>Very Satisfied</v>
      </c>
      <c r="BH174" s="2">
        <f t="shared" si="22"/>
        <v>4.2</v>
      </c>
      <c r="BI174" s="2" t="str">
        <f t="shared" si="23"/>
        <v>Very Satisfied</v>
      </c>
      <c r="BJ174" s="2">
        <f t="shared" si="24"/>
        <v>4.2</v>
      </c>
      <c r="BK174" s="2" t="str">
        <f t="shared" si="27"/>
        <v>Very Satisfied</v>
      </c>
      <c r="BL174" s="2">
        <f t="shared" si="25"/>
        <v>4</v>
      </c>
      <c r="BM174" s="2" t="str">
        <f t="shared" si="26"/>
        <v>Satisfied</v>
      </c>
    </row>
    <row r="175" spans="1:65" ht="27" customHeight="1" x14ac:dyDescent="0.3">
      <c r="A175" s="1" t="s">
        <v>213</v>
      </c>
      <c r="B175" s="1" t="s">
        <v>408</v>
      </c>
      <c r="C175" s="1" t="s">
        <v>364</v>
      </c>
      <c r="D175" s="1">
        <v>25</v>
      </c>
      <c r="E175" s="1" t="s">
        <v>45</v>
      </c>
      <c r="F175" s="1" t="s">
        <v>46</v>
      </c>
      <c r="G175" s="1" t="s">
        <v>86</v>
      </c>
      <c r="H175" s="1" t="s">
        <v>106</v>
      </c>
      <c r="I175" s="1" t="s">
        <v>162</v>
      </c>
      <c r="J175" s="1" t="s">
        <v>111</v>
      </c>
      <c r="K175" s="1">
        <v>4</v>
      </c>
      <c r="L175" s="1" t="s">
        <v>87</v>
      </c>
      <c r="M175" s="1" t="s">
        <v>52</v>
      </c>
      <c r="N175" s="1" t="s">
        <v>329</v>
      </c>
      <c r="O175" s="1">
        <v>4</v>
      </c>
      <c r="P175" s="1">
        <v>3</v>
      </c>
      <c r="Q175" s="1">
        <v>4</v>
      </c>
      <c r="R175" s="1">
        <v>2</v>
      </c>
      <c r="S175" s="1">
        <v>4</v>
      </c>
      <c r="T175" s="1">
        <v>4</v>
      </c>
      <c r="U175" s="1">
        <v>1</v>
      </c>
      <c r="V175" s="1">
        <v>2</v>
      </c>
      <c r="W175" s="1">
        <v>4</v>
      </c>
      <c r="X175" s="1">
        <v>3</v>
      </c>
      <c r="Y175" s="1">
        <v>2</v>
      </c>
      <c r="Z175" s="1">
        <v>2</v>
      </c>
      <c r="AA175" s="1">
        <v>4</v>
      </c>
      <c r="AB175" s="1">
        <v>3</v>
      </c>
      <c r="AC175" s="1">
        <v>3</v>
      </c>
      <c r="AD175" s="1">
        <v>4</v>
      </c>
      <c r="AE175" s="1">
        <v>4</v>
      </c>
      <c r="AF175" s="1">
        <v>2</v>
      </c>
      <c r="AG175" s="1">
        <v>2</v>
      </c>
      <c r="AH175" s="1">
        <v>4</v>
      </c>
      <c r="AI175" s="1">
        <v>2</v>
      </c>
      <c r="AJ175" s="1">
        <v>2</v>
      </c>
      <c r="AK175" s="1">
        <v>4</v>
      </c>
      <c r="AL175" s="1">
        <v>3</v>
      </c>
      <c r="AM175" s="1">
        <v>2</v>
      </c>
      <c r="AN175" s="1">
        <v>3</v>
      </c>
      <c r="AO175" s="1" t="s">
        <v>55</v>
      </c>
      <c r="AP175" s="1" t="s">
        <v>55</v>
      </c>
      <c r="AQ175" s="1" t="s">
        <v>54</v>
      </c>
      <c r="AR175" s="1" t="s">
        <v>54</v>
      </c>
      <c r="AS175" s="1" t="s">
        <v>55</v>
      </c>
      <c r="AT175" s="1" t="s">
        <v>59</v>
      </c>
      <c r="AU175" s="1" t="s">
        <v>55</v>
      </c>
      <c r="AV175" s="1" t="s">
        <v>59</v>
      </c>
      <c r="AW175" s="1" t="s">
        <v>54</v>
      </c>
      <c r="AX175" s="1" t="s">
        <v>54</v>
      </c>
      <c r="AY175" s="1" t="s">
        <v>55</v>
      </c>
      <c r="AZ175" s="1" t="s">
        <v>55</v>
      </c>
      <c r="BA175" s="1" t="s">
        <v>402</v>
      </c>
      <c r="BB175" s="1" t="s">
        <v>412</v>
      </c>
      <c r="BC175" s="1" t="s">
        <v>413</v>
      </c>
      <c r="BD175" s="7">
        <f t="shared" si="28"/>
        <v>3.5</v>
      </c>
      <c r="BE175" s="7" t="str">
        <f t="shared" si="20"/>
        <v>Satisfied</v>
      </c>
      <c r="BF175" s="2">
        <f t="shared" si="21"/>
        <v>2.3333333333333335</v>
      </c>
      <c r="BG175" s="2" t="str">
        <f t="shared" si="29"/>
        <v>Dissatisfied</v>
      </c>
      <c r="BH175" s="2">
        <f t="shared" si="22"/>
        <v>3.6</v>
      </c>
      <c r="BI175" s="2" t="str">
        <f t="shared" si="23"/>
        <v>Satisfied</v>
      </c>
      <c r="BJ175" s="2">
        <f t="shared" si="24"/>
        <v>2.4</v>
      </c>
      <c r="BK175" s="2" t="str">
        <f t="shared" si="27"/>
        <v>Dissatisfied</v>
      </c>
      <c r="BL175" s="2">
        <f t="shared" si="25"/>
        <v>3</v>
      </c>
      <c r="BM175" s="2" t="str">
        <f t="shared" si="26"/>
        <v>Neutral</v>
      </c>
    </row>
    <row r="176" spans="1:65" ht="27" customHeight="1" x14ac:dyDescent="0.3">
      <c r="A176" s="1" t="s">
        <v>213</v>
      </c>
      <c r="B176" s="1" t="s">
        <v>408</v>
      </c>
      <c r="C176" s="1" t="s">
        <v>364</v>
      </c>
      <c r="D176" s="1">
        <v>42</v>
      </c>
      <c r="E176" s="1" t="s">
        <v>45</v>
      </c>
      <c r="F176" s="1" t="s">
        <v>46</v>
      </c>
      <c r="G176" s="1" t="s">
        <v>86</v>
      </c>
      <c r="H176" s="1" t="s">
        <v>106</v>
      </c>
      <c r="I176" s="1" t="s">
        <v>99</v>
      </c>
      <c r="J176" s="1" t="s">
        <v>111</v>
      </c>
      <c r="K176" s="1">
        <v>3</v>
      </c>
      <c r="L176" s="1" t="s">
        <v>87</v>
      </c>
      <c r="M176" s="1" t="s">
        <v>52</v>
      </c>
      <c r="N176" s="1" t="s">
        <v>329</v>
      </c>
      <c r="O176" s="1">
        <v>2</v>
      </c>
      <c r="P176" s="1">
        <v>4</v>
      </c>
      <c r="Q176" s="1">
        <v>1</v>
      </c>
      <c r="R176" s="1">
        <v>2</v>
      </c>
      <c r="S176" s="1">
        <v>4</v>
      </c>
      <c r="T176" s="1">
        <v>3</v>
      </c>
      <c r="U176" s="1">
        <v>1</v>
      </c>
      <c r="V176" s="1">
        <v>2</v>
      </c>
      <c r="W176" s="1">
        <v>3</v>
      </c>
      <c r="X176" s="1">
        <v>3</v>
      </c>
      <c r="Y176" s="1">
        <v>2</v>
      </c>
      <c r="Z176" s="1">
        <v>1</v>
      </c>
      <c r="AA176" s="1">
        <v>2</v>
      </c>
      <c r="AB176" s="1">
        <v>1</v>
      </c>
      <c r="AC176" s="1">
        <v>2</v>
      </c>
      <c r="AD176" s="1">
        <v>4</v>
      </c>
      <c r="AE176" s="1">
        <v>4</v>
      </c>
      <c r="AF176" s="1">
        <v>2</v>
      </c>
      <c r="AG176" s="1">
        <v>1</v>
      </c>
      <c r="AH176" s="1">
        <v>2</v>
      </c>
      <c r="AI176" s="1">
        <v>2</v>
      </c>
      <c r="AJ176" s="1">
        <v>4</v>
      </c>
      <c r="AK176" s="1">
        <v>5</v>
      </c>
      <c r="AL176" s="1">
        <v>2</v>
      </c>
      <c r="AM176" s="1">
        <v>3</v>
      </c>
      <c r="AN176" s="1">
        <v>3</v>
      </c>
      <c r="AO176" s="1" t="s">
        <v>59</v>
      </c>
      <c r="AP176" s="1" t="s">
        <v>55</v>
      </c>
      <c r="AQ176" s="1" t="s">
        <v>54</v>
      </c>
      <c r="AR176" s="1" t="s">
        <v>55</v>
      </c>
      <c r="AS176" s="1" t="s">
        <v>54</v>
      </c>
      <c r="AT176" s="1" t="s">
        <v>55</v>
      </c>
      <c r="AU176" s="1" t="s">
        <v>55</v>
      </c>
      <c r="AV176" s="1" t="s">
        <v>54</v>
      </c>
      <c r="AW176" s="1" t="s">
        <v>54</v>
      </c>
      <c r="AX176" s="1" t="s">
        <v>54</v>
      </c>
      <c r="AY176" s="1" t="s">
        <v>55</v>
      </c>
      <c r="AZ176" s="1" t="s">
        <v>59</v>
      </c>
      <c r="BA176" s="1" t="s">
        <v>414</v>
      </c>
      <c r="BB176" s="1" t="s">
        <v>415</v>
      </c>
      <c r="BC176" s="1" t="s">
        <v>407</v>
      </c>
      <c r="BD176" s="7">
        <f t="shared" si="28"/>
        <v>2.6666666666666665</v>
      </c>
      <c r="BE176" s="7" t="str">
        <f t="shared" si="20"/>
        <v>Neutral</v>
      </c>
      <c r="BF176" s="2">
        <f t="shared" si="21"/>
        <v>2</v>
      </c>
      <c r="BG176" s="2" t="str">
        <f t="shared" si="29"/>
        <v>Dissatisfied</v>
      </c>
      <c r="BH176" s="2">
        <f t="shared" si="22"/>
        <v>2.6</v>
      </c>
      <c r="BI176" s="2" t="str">
        <f t="shared" si="23"/>
        <v>Neutral</v>
      </c>
      <c r="BJ176" s="2">
        <f t="shared" si="24"/>
        <v>2.2000000000000002</v>
      </c>
      <c r="BK176" s="2" t="str">
        <f t="shared" si="27"/>
        <v>Dissatisfied</v>
      </c>
      <c r="BL176" s="2">
        <f t="shared" si="25"/>
        <v>3.25</v>
      </c>
      <c r="BM176" s="2" t="str">
        <f t="shared" si="26"/>
        <v>Neutral</v>
      </c>
    </row>
    <row r="177" spans="1:65" ht="27" customHeight="1" x14ac:dyDescent="0.3">
      <c r="A177" s="1" t="s">
        <v>213</v>
      </c>
      <c r="B177" s="1" t="s">
        <v>408</v>
      </c>
      <c r="C177" s="1" t="s">
        <v>364</v>
      </c>
      <c r="D177" s="1">
        <v>38</v>
      </c>
      <c r="E177" s="1" t="s">
        <v>57</v>
      </c>
      <c r="F177" s="1" t="s">
        <v>46</v>
      </c>
      <c r="G177" s="1" t="s">
        <v>47</v>
      </c>
      <c r="H177" s="1" t="s">
        <v>48</v>
      </c>
      <c r="I177" s="1" t="s">
        <v>99</v>
      </c>
      <c r="J177" s="1" t="s">
        <v>64</v>
      </c>
      <c r="K177" s="1">
        <v>5</v>
      </c>
      <c r="L177" s="1" t="s">
        <v>65</v>
      </c>
      <c r="M177" s="1" t="s">
        <v>52</v>
      </c>
      <c r="N177" s="1" t="s">
        <v>296</v>
      </c>
      <c r="O177" s="1">
        <v>1</v>
      </c>
      <c r="P177" s="1">
        <v>4</v>
      </c>
      <c r="Q177" s="1">
        <v>4</v>
      </c>
      <c r="R177" s="1">
        <v>4</v>
      </c>
      <c r="S177" s="1">
        <v>4</v>
      </c>
      <c r="T177" s="1">
        <v>4</v>
      </c>
      <c r="U177" s="1">
        <v>1</v>
      </c>
      <c r="V177" s="1">
        <v>4</v>
      </c>
      <c r="W177" s="1">
        <v>4</v>
      </c>
      <c r="X177" s="1">
        <v>4</v>
      </c>
      <c r="Y177" s="1">
        <v>4</v>
      </c>
      <c r="Z177" s="1">
        <v>3</v>
      </c>
      <c r="AA177" s="1">
        <v>4</v>
      </c>
      <c r="AB177" s="1">
        <v>2</v>
      </c>
      <c r="AC177" s="1">
        <v>3</v>
      </c>
      <c r="AD177" s="1">
        <v>4</v>
      </c>
      <c r="AE177" s="1">
        <v>5</v>
      </c>
      <c r="AF177" s="1">
        <v>2</v>
      </c>
      <c r="AG177" s="1">
        <v>2</v>
      </c>
      <c r="AH177" s="1">
        <v>3</v>
      </c>
      <c r="AI177" s="1">
        <v>2</v>
      </c>
      <c r="AJ177" s="1">
        <v>3</v>
      </c>
      <c r="AK177" s="1">
        <v>4</v>
      </c>
      <c r="AL177" s="1">
        <v>4</v>
      </c>
      <c r="AM177" s="1">
        <v>2</v>
      </c>
      <c r="AN177" s="1">
        <v>4</v>
      </c>
      <c r="AO177" s="1" t="s">
        <v>54</v>
      </c>
      <c r="AP177" s="1" t="s">
        <v>59</v>
      </c>
      <c r="AQ177" s="1" t="s">
        <v>54</v>
      </c>
      <c r="AR177" s="1" t="s">
        <v>54</v>
      </c>
      <c r="AS177" s="1" t="s">
        <v>54</v>
      </c>
      <c r="AT177" s="1" t="s">
        <v>54</v>
      </c>
      <c r="AU177" s="1" t="s">
        <v>55</v>
      </c>
      <c r="AV177" s="1" t="s">
        <v>59</v>
      </c>
      <c r="AW177" s="1" t="s">
        <v>55</v>
      </c>
      <c r="AX177" s="1" t="s">
        <v>54</v>
      </c>
      <c r="AY177" s="1" t="s">
        <v>55</v>
      </c>
      <c r="AZ177" s="1" t="s">
        <v>55</v>
      </c>
      <c r="BA177" s="1" t="s">
        <v>416</v>
      </c>
      <c r="BB177" s="1" t="s">
        <v>417</v>
      </c>
      <c r="BC177" s="1" t="s">
        <v>418</v>
      </c>
      <c r="BD177" s="7">
        <f t="shared" si="28"/>
        <v>3.5</v>
      </c>
      <c r="BE177" s="7" t="str">
        <f t="shared" si="20"/>
        <v>Satisfied</v>
      </c>
      <c r="BF177" s="2">
        <f t="shared" si="21"/>
        <v>3.3333333333333335</v>
      </c>
      <c r="BG177" s="2" t="str">
        <f t="shared" si="29"/>
        <v>Neutral</v>
      </c>
      <c r="BH177" s="2">
        <f t="shared" si="22"/>
        <v>3.6</v>
      </c>
      <c r="BI177" s="2" t="str">
        <f t="shared" si="23"/>
        <v>Satisfied</v>
      </c>
      <c r="BJ177" s="2">
        <f t="shared" si="24"/>
        <v>2.4</v>
      </c>
      <c r="BK177" s="2" t="str">
        <f t="shared" si="27"/>
        <v>Dissatisfied</v>
      </c>
      <c r="BL177" s="2">
        <f t="shared" si="25"/>
        <v>3.5</v>
      </c>
      <c r="BM177" s="2" t="str">
        <f t="shared" si="26"/>
        <v>Satisfied</v>
      </c>
    </row>
    <row r="178" spans="1:65" ht="27" customHeight="1" x14ac:dyDescent="0.3">
      <c r="A178" s="1" t="s">
        <v>213</v>
      </c>
      <c r="B178" s="1" t="s">
        <v>408</v>
      </c>
      <c r="C178" s="1" t="s">
        <v>364</v>
      </c>
      <c r="D178" s="1">
        <v>77</v>
      </c>
      <c r="E178" s="1" t="s">
        <v>45</v>
      </c>
      <c r="F178" s="1" t="s">
        <v>46</v>
      </c>
      <c r="G178" s="1" t="s">
        <v>113</v>
      </c>
      <c r="H178" s="1" t="s">
        <v>48</v>
      </c>
      <c r="I178" s="1" t="s">
        <v>162</v>
      </c>
      <c r="J178" s="1" t="s">
        <v>111</v>
      </c>
      <c r="K178" s="1">
        <v>2</v>
      </c>
      <c r="L178" s="1" t="s">
        <v>83</v>
      </c>
      <c r="M178" s="1" t="s">
        <v>150</v>
      </c>
      <c r="N178" s="1" t="s">
        <v>151</v>
      </c>
      <c r="O178" s="1">
        <v>3</v>
      </c>
      <c r="P178" s="1">
        <v>4</v>
      </c>
      <c r="Q178" s="1">
        <v>2</v>
      </c>
      <c r="R178" s="1">
        <v>3</v>
      </c>
      <c r="S178" s="1">
        <v>2</v>
      </c>
      <c r="T178" s="1">
        <v>3</v>
      </c>
      <c r="U178" s="1">
        <v>2</v>
      </c>
      <c r="V178" s="1">
        <v>2</v>
      </c>
      <c r="W178" s="1">
        <v>4</v>
      </c>
      <c r="X178" s="1">
        <v>3</v>
      </c>
      <c r="Y178" s="1">
        <v>2</v>
      </c>
      <c r="Z178" s="1">
        <v>3</v>
      </c>
      <c r="AA178" s="1">
        <v>2</v>
      </c>
      <c r="AB178" s="1">
        <v>3</v>
      </c>
      <c r="AC178" s="1">
        <v>3</v>
      </c>
      <c r="AD178" s="1">
        <v>2</v>
      </c>
      <c r="AE178" s="1">
        <v>4</v>
      </c>
      <c r="AF178" s="1">
        <v>2</v>
      </c>
      <c r="AG178" s="1">
        <v>3</v>
      </c>
      <c r="AH178" s="1">
        <v>2</v>
      </c>
      <c r="AI178" s="1">
        <v>3</v>
      </c>
      <c r="AJ178" s="1">
        <v>2</v>
      </c>
      <c r="AK178" s="1">
        <v>4</v>
      </c>
      <c r="AL178" s="1">
        <v>3</v>
      </c>
      <c r="AM178" s="1">
        <v>2</v>
      </c>
      <c r="AN178" s="1">
        <v>2</v>
      </c>
      <c r="AO178" s="1" t="s">
        <v>59</v>
      </c>
      <c r="AP178" s="1" t="s">
        <v>59</v>
      </c>
      <c r="AQ178" s="1" t="s">
        <v>55</v>
      </c>
      <c r="AR178" s="1" t="s">
        <v>54</v>
      </c>
      <c r="AS178" s="1" t="s">
        <v>54</v>
      </c>
      <c r="AT178" s="1" t="s">
        <v>54</v>
      </c>
      <c r="AU178" s="1" t="s">
        <v>55</v>
      </c>
      <c r="AV178" s="1" t="s">
        <v>59</v>
      </c>
      <c r="AW178" s="1" t="s">
        <v>55</v>
      </c>
      <c r="AX178" s="1" t="s">
        <v>54</v>
      </c>
      <c r="AY178" s="1" t="s">
        <v>55</v>
      </c>
      <c r="AZ178" s="1" t="s">
        <v>54</v>
      </c>
      <c r="BA178" s="1" t="s">
        <v>419</v>
      </c>
      <c r="BB178" s="1" t="s">
        <v>420</v>
      </c>
      <c r="BC178" s="1"/>
      <c r="BD178" s="7">
        <f t="shared" si="28"/>
        <v>2.8333333333333335</v>
      </c>
      <c r="BE178" s="7" t="str">
        <f t="shared" si="20"/>
        <v>Neutral</v>
      </c>
      <c r="BF178" s="2">
        <f t="shared" si="21"/>
        <v>2.6666666666666665</v>
      </c>
      <c r="BG178" s="2" t="str">
        <f t="shared" si="29"/>
        <v>Neutral</v>
      </c>
      <c r="BH178" s="2">
        <f t="shared" si="22"/>
        <v>2.8</v>
      </c>
      <c r="BI178" s="2" t="str">
        <f t="shared" si="23"/>
        <v>Neutral</v>
      </c>
      <c r="BJ178" s="2">
        <f t="shared" si="24"/>
        <v>2.4</v>
      </c>
      <c r="BK178" s="2" t="str">
        <f t="shared" si="27"/>
        <v>Dissatisfied</v>
      </c>
      <c r="BL178" s="2">
        <f t="shared" si="25"/>
        <v>2.75</v>
      </c>
      <c r="BM178" s="2" t="str">
        <f t="shared" si="26"/>
        <v>Neutral</v>
      </c>
    </row>
    <row r="179" spans="1:65" ht="27" customHeight="1" x14ac:dyDescent="0.3">
      <c r="A179" s="1" t="s">
        <v>213</v>
      </c>
      <c r="B179" s="1" t="s">
        <v>408</v>
      </c>
      <c r="C179" s="1" t="s">
        <v>364</v>
      </c>
      <c r="D179" s="1">
        <v>41</v>
      </c>
      <c r="E179" s="1" t="s">
        <v>57</v>
      </c>
      <c r="F179" s="1" t="s">
        <v>46</v>
      </c>
      <c r="G179" s="1" t="s">
        <v>47</v>
      </c>
      <c r="H179" s="1" t="s">
        <v>48</v>
      </c>
      <c r="I179" s="1" t="s">
        <v>99</v>
      </c>
      <c r="J179" s="1" t="s">
        <v>111</v>
      </c>
      <c r="K179" s="1">
        <v>7</v>
      </c>
      <c r="L179" s="1" t="s">
        <v>87</v>
      </c>
      <c r="M179" s="1" t="s">
        <v>52</v>
      </c>
      <c r="N179" s="1" t="s">
        <v>296</v>
      </c>
      <c r="O179" s="1">
        <v>3</v>
      </c>
      <c r="P179" s="1">
        <v>4</v>
      </c>
      <c r="Q179" s="1">
        <v>1</v>
      </c>
      <c r="R179" s="1">
        <v>2</v>
      </c>
      <c r="S179" s="1">
        <v>4</v>
      </c>
      <c r="T179" s="1">
        <v>4</v>
      </c>
      <c r="U179" s="1">
        <v>1</v>
      </c>
      <c r="V179" s="1">
        <v>4</v>
      </c>
      <c r="W179" s="1">
        <v>4</v>
      </c>
      <c r="X179" s="1">
        <v>3</v>
      </c>
      <c r="Y179" s="1">
        <v>3</v>
      </c>
      <c r="Z179" s="1">
        <v>1</v>
      </c>
      <c r="AA179" s="1">
        <v>4</v>
      </c>
      <c r="AB179" s="1">
        <v>3</v>
      </c>
      <c r="AC179" s="1">
        <v>3</v>
      </c>
      <c r="AD179" s="1">
        <v>4</v>
      </c>
      <c r="AE179" s="1">
        <v>3</v>
      </c>
      <c r="AF179" s="1">
        <v>1</v>
      </c>
      <c r="AG179" s="1">
        <v>3</v>
      </c>
      <c r="AH179" s="1">
        <v>2</v>
      </c>
      <c r="AI179" s="1">
        <v>3</v>
      </c>
      <c r="AJ179" s="1">
        <v>4</v>
      </c>
      <c r="AK179" s="1">
        <v>4</v>
      </c>
      <c r="AL179" s="1">
        <v>3</v>
      </c>
      <c r="AM179" s="1">
        <v>2</v>
      </c>
      <c r="AN179" s="1">
        <v>4</v>
      </c>
      <c r="AO179" s="1" t="s">
        <v>54</v>
      </c>
      <c r="AP179" s="1" t="s">
        <v>59</v>
      </c>
      <c r="AQ179" s="1" t="s">
        <v>55</v>
      </c>
      <c r="AR179" s="1" t="s">
        <v>54</v>
      </c>
      <c r="AS179" s="1" t="s">
        <v>59</v>
      </c>
      <c r="AT179" s="1" t="s">
        <v>54</v>
      </c>
      <c r="AU179" s="1" t="s">
        <v>55</v>
      </c>
      <c r="AV179" s="1" t="s">
        <v>59</v>
      </c>
      <c r="AW179" s="1" t="s">
        <v>55</v>
      </c>
      <c r="AX179" s="1" t="s">
        <v>54</v>
      </c>
      <c r="AY179" s="1" t="s">
        <v>55</v>
      </c>
      <c r="AZ179" s="1" t="s">
        <v>55</v>
      </c>
      <c r="BA179" s="1" t="s">
        <v>402</v>
      </c>
      <c r="BB179" s="1"/>
      <c r="BC179" s="1" t="s">
        <v>421</v>
      </c>
      <c r="BD179" s="7">
        <f t="shared" si="28"/>
        <v>3</v>
      </c>
      <c r="BE179" s="7" t="str">
        <f t="shared" si="20"/>
        <v>Neutral</v>
      </c>
      <c r="BF179" s="2">
        <f t="shared" si="21"/>
        <v>2.6666666666666665</v>
      </c>
      <c r="BG179" s="2" t="str">
        <f t="shared" si="29"/>
        <v>Neutral</v>
      </c>
      <c r="BH179" s="2">
        <f t="shared" si="22"/>
        <v>3.4</v>
      </c>
      <c r="BI179" s="2" t="str">
        <f t="shared" si="23"/>
        <v>Satisfied</v>
      </c>
      <c r="BJ179" s="2">
        <f t="shared" si="24"/>
        <v>2.6</v>
      </c>
      <c r="BK179" s="2" t="str">
        <f t="shared" si="27"/>
        <v>Neutral</v>
      </c>
      <c r="BL179" s="2">
        <f t="shared" si="25"/>
        <v>3.25</v>
      </c>
      <c r="BM179" s="2" t="str">
        <f t="shared" si="26"/>
        <v>Neutral</v>
      </c>
    </row>
    <row r="180" spans="1:65" ht="27" customHeight="1" x14ac:dyDescent="0.3">
      <c r="A180" s="1" t="s">
        <v>213</v>
      </c>
      <c r="B180" s="1" t="s">
        <v>408</v>
      </c>
      <c r="C180" s="1" t="s">
        <v>364</v>
      </c>
      <c r="D180" s="1">
        <v>42</v>
      </c>
      <c r="E180" s="1" t="s">
        <v>57</v>
      </c>
      <c r="F180" s="1" t="s">
        <v>46</v>
      </c>
      <c r="G180" s="1" t="s">
        <v>86</v>
      </c>
      <c r="H180" s="1" t="s">
        <v>48</v>
      </c>
      <c r="I180" s="1" t="s">
        <v>99</v>
      </c>
      <c r="J180" s="1" t="s">
        <v>50</v>
      </c>
      <c r="K180" s="1">
        <v>1</v>
      </c>
      <c r="L180" s="1" t="s">
        <v>51</v>
      </c>
      <c r="M180" s="1" t="s">
        <v>150</v>
      </c>
      <c r="N180" s="1" t="s">
        <v>151</v>
      </c>
      <c r="O180" s="1">
        <v>3</v>
      </c>
      <c r="P180" s="1">
        <v>2</v>
      </c>
      <c r="Q180" s="1">
        <v>1</v>
      </c>
      <c r="R180" s="1">
        <v>2</v>
      </c>
      <c r="S180" s="1">
        <v>3</v>
      </c>
      <c r="T180" s="1">
        <v>4</v>
      </c>
      <c r="U180" s="1">
        <v>1</v>
      </c>
      <c r="V180" s="1">
        <v>2</v>
      </c>
      <c r="W180" s="1">
        <v>4</v>
      </c>
      <c r="X180" s="1">
        <v>2</v>
      </c>
      <c r="Y180" s="1">
        <v>2</v>
      </c>
      <c r="Z180" s="1">
        <v>1</v>
      </c>
      <c r="AA180" s="1">
        <v>2</v>
      </c>
      <c r="AB180" s="1">
        <v>3</v>
      </c>
      <c r="AC180" s="1">
        <v>2</v>
      </c>
      <c r="AD180" s="1">
        <v>4</v>
      </c>
      <c r="AE180" s="1">
        <v>3</v>
      </c>
      <c r="AF180" s="1">
        <v>3</v>
      </c>
      <c r="AG180" s="1">
        <v>2</v>
      </c>
      <c r="AH180" s="1">
        <v>2</v>
      </c>
      <c r="AI180" s="1">
        <v>2</v>
      </c>
      <c r="AJ180" s="1">
        <v>3</v>
      </c>
      <c r="AK180" s="1">
        <v>3</v>
      </c>
      <c r="AL180" s="1">
        <v>2</v>
      </c>
      <c r="AM180" s="1">
        <v>2</v>
      </c>
      <c r="AN180" s="1">
        <v>3</v>
      </c>
      <c r="AO180" s="1" t="s">
        <v>55</v>
      </c>
      <c r="AP180" s="1" t="s">
        <v>59</v>
      </c>
      <c r="AQ180" s="1" t="s">
        <v>55</v>
      </c>
      <c r="AR180" s="1" t="s">
        <v>54</v>
      </c>
      <c r="AS180" s="1" t="s">
        <v>55</v>
      </c>
      <c r="AT180" s="1" t="s">
        <v>55</v>
      </c>
      <c r="AU180" s="1" t="s">
        <v>55</v>
      </c>
      <c r="AV180" s="1" t="s">
        <v>59</v>
      </c>
      <c r="AW180" s="1" t="s">
        <v>55</v>
      </c>
      <c r="AX180" s="1" t="s">
        <v>54</v>
      </c>
      <c r="AY180" s="1" t="s">
        <v>55</v>
      </c>
      <c r="AZ180" s="1" t="s">
        <v>55</v>
      </c>
      <c r="BA180" s="1" t="s">
        <v>402</v>
      </c>
      <c r="BB180" s="1" t="s">
        <v>422</v>
      </c>
      <c r="BC180" s="1" t="s">
        <v>413</v>
      </c>
      <c r="BD180" s="7">
        <f t="shared" si="28"/>
        <v>2.5</v>
      </c>
      <c r="BE180" s="7" t="str">
        <f t="shared" si="20"/>
        <v>Dissatisfied</v>
      </c>
      <c r="BF180" s="2">
        <f t="shared" si="21"/>
        <v>2</v>
      </c>
      <c r="BG180" s="2" t="str">
        <f t="shared" si="29"/>
        <v>Dissatisfied</v>
      </c>
      <c r="BH180" s="2">
        <f t="shared" si="22"/>
        <v>2.8</v>
      </c>
      <c r="BI180" s="2" t="str">
        <f t="shared" si="23"/>
        <v>Neutral</v>
      </c>
      <c r="BJ180" s="2">
        <f t="shared" si="24"/>
        <v>2.4</v>
      </c>
      <c r="BK180" s="2" t="str">
        <f t="shared" si="27"/>
        <v>Dissatisfied</v>
      </c>
      <c r="BL180" s="2">
        <f t="shared" si="25"/>
        <v>2.5</v>
      </c>
      <c r="BM180" s="2" t="str">
        <f t="shared" si="26"/>
        <v>Dissatisfied</v>
      </c>
    </row>
    <row r="181" spans="1:65" ht="27" customHeight="1" x14ac:dyDescent="0.3">
      <c r="A181" s="1" t="s">
        <v>213</v>
      </c>
      <c r="B181" s="1" t="s">
        <v>408</v>
      </c>
      <c r="C181" s="1" t="s">
        <v>364</v>
      </c>
      <c r="D181" s="1">
        <v>63</v>
      </c>
      <c r="E181" s="1" t="s">
        <v>57</v>
      </c>
      <c r="F181" s="1" t="s">
        <v>46</v>
      </c>
      <c r="G181" s="1" t="s">
        <v>86</v>
      </c>
      <c r="H181" s="1" t="s">
        <v>48</v>
      </c>
      <c r="I181" s="1" t="s">
        <v>126</v>
      </c>
      <c r="J181" s="1" t="s">
        <v>111</v>
      </c>
      <c r="K181" s="1">
        <v>3</v>
      </c>
      <c r="L181" s="1" t="s">
        <v>83</v>
      </c>
      <c r="M181" s="1" t="s">
        <v>150</v>
      </c>
      <c r="N181" s="1" t="s">
        <v>151</v>
      </c>
      <c r="O181" s="1">
        <v>2</v>
      </c>
      <c r="P181" s="1">
        <v>3</v>
      </c>
      <c r="Q181" s="1">
        <v>2</v>
      </c>
      <c r="R181" s="1">
        <v>1</v>
      </c>
      <c r="S181" s="1">
        <v>3</v>
      </c>
      <c r="T181" s="1">
        <v>4</v>
      </c>
      <c r="U181" s="1">
        <v>1</v>
      </c>
      <c r="V181" s="1">
        <v>2</v>
      </c>
      <c r="W181" s="1">
        <v>3</v>
      </c>
      <c r="X181" s="1">
        <v>2</v>
      </c>
      <c r="Y181" s="1">
        <v>2</v>
      </c>
      <c r="Z181" s="1">
        <v>1</v>
      </c>
      <c r="AA181" s="1">
        <v>2</v>
      </c>
      <c r="AB181" s="1">
        <v>2</v>
      </c>
      <c r="AC181" s="1">
        <v>2</v>
      </c>
      <c r="AD181" s="1">
        <v>2</v>
      </c>
      <c r="AE181" s="1">
        <v>4</v>
      </c>
      <c r="AF181" s="1">
        <v>2</v>
      </c>
      <c r="AG181" s="1">
        <v>2</v>
      </c>
      <c r="AH181" s="1">
        <v>2</v>
      </c>
      <c r="AI181" s="1">
        <v>2</v>
      </c>
      <c r="AJ181" s="1">
        <v>1</v>
      </c>
      <c r="AK181" s="1">
        <v>3</v>
      </c>
      <c r="AL181" s="1">
        <v>2</v>
      </c>
      <c r="AM181" s="1">
        <v>2</v>
      </c>
      <c r="AN181" s="1">
        <v>2</v>
      </c>
      <c r="AO181" s="1" t="s">
        <v>54</v>
      </c>
      <c r="AP181" s="1" t="s">
        <v>59</v>
      </c>
      <c r="AQ181" s="1" t="s">
        <v>55</v>
      </c>
      <c r="AR181" s="1" t="s">
        <v>55</v>
      </c>
      <c r="AS181" s="1" t="s">
        <v>59</v>
      </c>
      <c r="AT181" s="1" t="s">
        <v>54</v>
      </c>
      <c r="AU181" s="1" t="s">
        <v>54</v>
      </c>
      <c r="AV181" s="1" t="s">
        <v>59</v>
      </c>
      <c r="AW181" s="1" t="s">
        <v>55</v>
      </c>
      <c r="AX181" s="1" t="s">
        <v>54</v>
      </c>
      <c r="AY181" s="1" t="s">
        <v>55</v>
      </c>
      <c r="AZ181" s="1" t="s">
        <v>55</v>
      </c>
      <c r="BA181" s="1" t="s">
        <v>423</v>
      </c>
      <c r="BB181" s="1" t="s">
        <v>424</v>
      </c>
      <c r="BC181" s="1" t="s">
        <v>407</v>
      </c>
      <c r="BD181" s="7">
        <f t="shared" si="28"/>
        <v>2.5</v>
      </c>
      <c r="BE181" s="7" t="str">
        <f t="shared" si="20"/>
        <v>Dissatisfied</v>
      </c>
      <c r="BF181" s="2">
        <f t="shared" si="21"/>
        <v>1.8333333333333333</v>
      </c>
      <c r="BG181" s="2" t="str">
        <f t="shared" si="29"/>
        <v>Dissatisfied</v>
      </c>
      <c r="BH181" s="2">
        <f t="shared" si="22"/>
        <v>2.4</v>
      </c>
      <c r="BI181" s="2" t="str">
        <f t="shared" si="23"/>
        <v>Dissatisfied</v>
      </c>
      <c r="BJ181" s="2">
        <f t="shared" si="24"/>
        <v>1.8</v>
      </c>
      <c r="BK181" s="2" t="str">
        <f t="shared" si="27"/>
        <v>Dissatisfied</v>
      </c>
      <c r="BL181" s="2">
        <f t="shared" si="25"/>
        <v>2.25</v>
      </c>
      <c r="BM181" s="2" t="str">
        <f t="shared" si="26"/>
        <v>Dissatisfied</v>
      </c>
    </row>
    <row r="182" spans="1:65" ht="27" customHeight="1" x14ac:dyDescent="0.3">
      <c r="A182" s="1" t="s">
        <v>213</v>
      </c>
      <c r="B182" s="1" t="s">
        <v>408</v>
      </c>
      <c r="C182" s="1" t="s">
        <v>364</v>
      </c>
      <c r="D182" s="1">
        <v>28</v>
      </c>
      <c r="E182" s="1" t="s">
        <v>45</v>
      </c>
      <c r="F182" s="1" t="s">
        <v>112</v>
      </c>
      <c r="G182" s="1" t="s">
        <v>113</v>
      </c>
      <c r="H182" s="1" t="s">
        <v>48</v>
      </c>
      <c r="I182" s="1" t="s">
        <v>126</v>
      </c>
      <c r="J182" s="1" t="s">
        <v>64</v>
      </c>
      <c r="K182" s="1">
        <v>3</v>
      </c>
      <c r="L182" s="1" t="s">
        <v>87</v>
      </c>
      <c r="M182" s="1" t="s">
        <v>52</v>
      </c>
      <c r="N182" s="1" t="s">
        <v>309</v>
      </c>
      <c r="O182" s="1">
        <v>2</v>
      </c>
      <c r="P182" s="1">
        <v>3</v>
      </c>
      <c r="Q182" s="1">
        <v>1</v>
      </c>
      <c r="R182" s="1">
        <v>2</v>
      </c>
      <c r="S182" s="1">
        <v>2</v>
      </c>
      <c r="T182" s="1">
        <v>4</v>
      </c>
      <c r="U182" s="1">
        <v>2</v>
      </c>
      <c r="V182" s="1">
        <v>3</v>
      </c>
      <c r="W182" s="1">
        <v>4</v>
      </c>
      <c r="X182" s="1">
        <v>2</v>
      </c>
      <c r="Y182" s="1">
        <v>1</v>
      </c>
      <c r="Z182" s="1">
        <v>3</v>
      </c>
      <c r="AA182" s="1">
        <v>3</v>
      </c>
      <c r="AB182" s="1">
        <v>3</v>
      </c>
      <c r="AC182" s="1">
        <v>2</v>
      </c>
      <c r="AD182" s="1">
        <v>2</v>
      </c>
      <c r="AE182" s="1">
        <v>4</v>
      </c>
      <c r="AF182" s="1">
        <v>2</v>
      </c>
      <c r="AG182" s="1">
        <v>3</v>
      </c>
      <c r="AH182" s="1">
        <v>2</v>
      </c>
      <c r="AI182" s="1">
        <v>4</v>
      </c>
      <c r="AJ182" s="1">
        <v>2</v>
      </c>
      <c r="AK182" s="1">
        <v>4</v>
      </c>
      <c r="AL182" s="1">
        <v>3</v>
      </c>
      <c r="AM182" s="1">
        <v>2</v>
      </c>
      <c r="AN182" s="1">
        <v>3</v>
      </c>
      <c r="AO182" s="1" t="s">
        <v>59</v>
      </c>
      <c r="AP182" s="1" t="s">
        <v>59</v>
      </c>
      <c r="AQ182" s="1" t="s">
        <v>55</v>
      </c>
      <c r="AR182" s="1" t="s">
        <v>54</v>
      </c>
      <c r="AS182" s="1" t="s">
        <v>54</v>
      </c>
      <c r="AT182" s="1" t="s">
        <v>55</v>
      </c>
      <c r="AU182" s="1" t="s">
        <v>59</v>
      </c>
      <c r="AV182" s="1" t="s">
        <v>59</v>
      </c>
      <c r="AW182" s="1" t="s">
        <v>55</v>
      </c>
      <c r="AX182" s="1" t="s">
        <v>54</v>
      </c>
      <c r="AY182" s="1" t="s">
        <v>55</v>
      </c>
      <c r="AZ182" s="1" t="s">
        <v>59</v>
      </c>
      <c r="BA182" s="1" t="s">
        <v>402</v>
      </c>
      <c r="BB182" s="1" t="s">
        <v>425</v>
      </c>
      <c r="BC182" s="1" t="s">
        <v>413</v>
      </c>
      <c r="BD182" s="7">
        <f t="shared" si="28"/>
        <v>2.3333333333333335</v>
      </c>
      <c r="BE182" s="7" t="str">
        <f t="shared" si="20"/>
        <v>Dissatisfied</v>
      </c>
      <c r="BF182" s="2">
        <f t="shared" si="21"/>
        <v>2.5</v>
      </c>
      <c r="BG182" s="2" t="str">
        <f t="shared" si="29"/>
        <v>Dissatisfied</v>
      </c>
      <c r="BH182" s="2">
        <f t="shared" si="22"/>
        <v>2.8</v>
      </c>
      <c r="BI182" s="2" t="str">
        <f t="shared" si="23"/>
        <v>Neutral</v>
      </c>
      <c r="BJ182" s="2">
        <f t="shared" si="24"/>
        <v>2.6</v>
      </c>
      <c r="BK182" s="2" t="str">
        <f t="shared" si="27"/>
        <v>Neutral</v>
      </c>
      <c r="BL182" s="2">
        <f t="shared" si="25"/>
        <v>3</v>
      </c>
      <c r="BM182" s="2" t="str">
        <f t="shared" si="26"/>
        <v>Neutral</v>
      </c>
    </row>
    <row r="183" spans="1:65" ht="27" customHeight="1" x14ac:dyDescent="0.3">
      <c r="A183" s="1" t="s">
        <v>213</v>
      </c>
      <c r="B183" s="1" t="s">
        <v>408</v>
      </c>
      <c r="C183" s="1" t="s">
        <v>364</v>
      </c>
      <c r="D183" s="1">
        <v>55</v>
      </c>
      <c r="E183" s="1" t="s">
        <v>57</v>
      </c>
      <c r="F183" s="1" t="s">
        <v>46</v>
      </c>
      <c r="G183" s="1" t="s">
        <v>113</v>
      </c>
      <c r="H183" s="1" t="s">
        <v>48</v>
      </c>
      <c r="I183" s="1" t="s">
        <v>99</v>
      </c>
      <c r="J183" s="1" t="s">
        <v>64</v>
      </c>
      <c r="K183" s="1">
        <v>3</v>
      </c>
      <c r="L183" s="1" t="s">
        <v>65</v>
      </c>
      <c r="M183" s="1" t="s">
        <v>150</v>
      </c>
      <c r="N183" s="1" t="s">
        <v>151</v>
      </c>
      <c r="O183" s="1">
        <v>2</v>
      </c>
      <c r="P183" s="1">
        <v>4</v>
      </c>
      <c r="Q183" s="1">
        <v>2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3</v>
      </c>
      <c r="X183" s="1">
        <v>4</v>
      </c>
      <c r="Y183" s="1">
        <v>2</v>
      </c>
      <c r="Z183" s="1">
        <v>2</v>
      </c>
      <c r="AA183" s="1">
        <v>3</v>
      </c>
      <c r="AB183" s="1">
        <v>2</v>
      </c>
      <c r="AC183" s="1">
        <v>2</v>
      </c>
      <c r="AD183" s="1">
        <v>2</v>
      </c>
      <c r="AE183" s="1">
        <v>1</v>
      </c>
      <c r="AF183" s="1">
        <v>2</v>
      </c>
      <c r="AG183" s="1">
        <v>3</v>
      </c>
      <c r="AH183" s="1">
        <v>3</v>
      </c>
      <c r="AI183" s="1">
        <v>3</v>
      </c>
      <c r="AJ183" s="1">
        <v>1</v>
      </c>
      <c r="AK183" s="1">
        <v>3</v>
      </c>
      <c r="AL183" s="1">
        <v>2</v>
      </c>
      <c r="AM183" s="1">
        <v>2</v>
      </c>
      <c r="AN183" s="1">
        <v>4</v>
      </c>
      <c r="AO183" s="1" t="s">
        <v>59</v>
      </c>
      <c r="AP183" s="1" t="s">
        <v>59</v>
      </c>
      <c r="AQ183" s="1" t="s">
        <v>59</v>
      </c>
      <c r="AR183" s="1" t="s">
        <v>54</v>
      </c>
      <c r="AS183" s="1" t="s">
        <v>55</v>
      </c>
      <c r="AT183" s="1" t="s">
        <v>59</v>
      </c>
      <c r="AU183" s="1" t="s">
        <v>59</v>
      </c>
      <c r="AV183" s="1" t="s">
        <v>59</v>
      </c>
      <c r="AW183" s="1" t="s">
        <v>55</v>
      </c>
      <c r="AX183" s="1" t="s">
        <v>54</v>
      </c>
      <c r="AY183" s="1" t="s">
        <v>55</v>
      </c>
      <c r="AZ183" s="1" t="s">
        <v>55</v>
      </c>
      <c r="BA183" s="1" t="s">
        <v>426</v>
      </c>
      <c r="BB183" s="1" t="s">
        <v>427</v>
      </c>
      <c r="BC183" s="1" t="s">
        <v>413</v>
      </c>
      <c r="BD183" s="7">
        <f t="shared" si="28"/>
        <v>2.3333333333333335</v>
      </c>
      <c r="BE183" s="7" t="str">
        <f t="shared" si="20"/>
        <v>Dissatisfied</v>
      </c>
      <c r="BF183" s="2">
        <f t="shared" si="21"/>
        <v>2.3333333333333335</v>
      </c>
      <c r="BG183" s="2" t="str">
        <f t="shared" si="29"/>
        <v>Dissatisfied</v>
      </c>
      <c r="BH183" s="2">
        <f t="shared" si="22"/>
        <v>2</v>
      </c>
      <c r="BI183" s="2" t="str">
        <f t="shared" si="23"/>
        <v>Dissatisfied</v>
      </c>
      <c r="BJ183" s="2">
        <f t="shared" si="24"/>
        <v>2.4</v>
      </c>
      <c r="BK183" s="2" t="str">
        <f t="shared" si="27"/>
        <v>Dissatisfied</v>
      </c>
      <c r="BL183" s="2">
        <f t="shared" si="25"/>
        <v>2.75</v>
      </c>
      <c r="BM183" s="2" t="str">
        <f t="shared" si="26"/>
        <v>Neutral</v>
      </c>
    </row>
    <row r="184" spans="1:65" ht="27" customHeight="1" x14ac:dyDescent="0.3">
      <c r="A184" s="1" t="s">
        <v>213</v>
      </c>
      <c r="B184" s="1" t="s">
        <v>428</v>
      </c>
      <c r="C184" s="1" t="s">
        <v>364</v>
      </c>
      <c r="D184" s="1">
        <v>40</v>
      </c>
      <c r="E184" s="1" t="s">
        <v>57</v>
      </c>
      <c r="F184" s="1" t="s">
        <v>46</v>
      </c>
      <c r="G184" s="1" t="s">
        <v>47</v>
      </c>
      <c r="H184" s="1" t="s">
        <v>48</v>
      </c>
      <c r="I184" s="1" t="s">
        <v>99</v>
      </c>
      <c r="J184" s="1" t="s">
        <v>64</v>
      </c>
      <c r="K184" s="1">
        <v>3</v>
      </c>
      <c r="L184" s="1" t="s">
        <v>65</v>
      </c>
      <c r="M184" s="1" t="s">
        <v>150</v>
      </c>
      <c r="N184" s="1" t="s">
        <v>151</v>
      </c>
      <c r="O184" s="1">
        <v>3</v>
      </c>
      <c r="P184" s="1">
        <v>4</v>
      </c>
      <c r="Q184" s="1">
        <v>3</v>
      </c>
      <c r="R184" s="1">
        <v>2</v>
      </c>
      <c r="S184" s="1">
        <v>3</v>
      </c>
      <c r="T184" s="1">
        <v>4</v>
      </c>
      <c r="U184" s="1">
        <v>1</v>
      </c>
      <c r="V184" s="1">
        <v>4</v>
      </c>
      <c r="W184" s="1">
        <v>4</v>
      </c>
      <c r="X184" s="1">
        <v>4</v>
      </c>
      <c r="Y184" s="1">
        <v>4</v>
      </c>
      <c r="Z184" s="1">
        <v>2</v>
      </c>
      <c r="AA184" s="1">
        <v>4</v>
      </c>
      <c r="AB184" s="1">
        <v>2</v>
      </c>
      <c r="AC184" s="1">
        <v>3</v>
      </c>
      <c r="AD184" s="1">
        <v>3</v>
      </c>
      <c r="AE184" s="1">
        <v>5</v>
      </c>
      <c r="AF184" s="1">
        <v>1</v>
      </c>
      <c r="AG184" s="1">
        <v>4</v>
      </c>
      <c r="AH184" s="1">
        <v>2</v>
      </c>
      <c r="AI184" s="1">
        <v>4</v>
      </c>
      <c r="AJ184" s="1">
        <v>2</v>
      </c>
      <c r="AK184" s="1">
        <v>5</v>
      </c>
      <c r="AL184" s="1">
        <v>4</v>
      </c>
      <c r="AM184" s="1">
        <v>2</v>
      </c>
      <c r="AN184" s="1">
        <v>4</v>
      </c>
      <c r="AO184" s="1" t="s">
        <v>55</v>
      </c>
      <c r="AP184" s="1" t="s">
        <v>59</v>
      </c>
      <c r="AQ184" s="1" t="s">
        <v>55</v>
      </c>
      <c r="AR184" s="1" t="s">
        <v>54</v>
      </c>
      <c r="AS184" s="1" t="s">
        <v>54</v>
      </c>
      <c r="AT184" s="1" t="s">
        <v>54</v>
      </c>
      <c r="AU184" s="1" t="s">
        <v>55</v>
      </c>
      <c r="AV184" s="1" t="s">
        <v>59</v>
      </c>
      <c r="AW184" s="1" t="s">
        <v>55</v>
      </c>
      <c r="AX184" s="1" t="s">
        <v>54</v>
      </c>
      <c r="AY184" s="1" t="s">
        <v>55</v>
      </c>
      <c r="AZ184" s="1" t="s">
        <v>54</v>
      </c>
      <c r="BA184" s="1" t="s">
        <v>391</v>
      </c>
      <c r="BB184" s="1" t="s">
        <v>422</v>
      </c>
      <c r="BC184" s="1" t="s">
        <v>407</v>
      </c>
      <c r="BD184" s="7">
        <f t="shared" si="28"/>
        <v>3.1666666666666665</v>
      </c>
      <c r="BE184" s="7" t="str">
        <f t="shared" si="20"/>
        <v>Neutral</v>
      </c>
      <c r="BF184" s="2">
        <f t="shared" si="21"/>
        <v>3.1666666666666665</v>
      </c>
      <c r="BG184" s="2" t="str">
        <f t="shared" si="29"/>
        <v>Neutral</v>
      </c>
      <c r="BH184" s="2">
        <f t="shared" si="22"/>
        <v>3.4</v>
      </c>
      <c r="BI184" s="2" t="str">
        <f t="shared" si="23"/>
        <v>Satisfied</v>
      </c>
      <c r="BJ184" s="2">
        <f t="shared" si="24"/>
        <v>2.6</v>
      </c>
      <c r="BK184" s="2" t="str">
        <f t="shared" si="27"/>
        <v>Neutral</v>
      </c>
      <c r="BL184" s="2">
        <f t="shared" si="25"/>
        <v>3.75</v>
      </c>
      <c r="BM184" s="2" t="str">
        <f t="shared" si="26"/>
        <v>Satisfied</v>
      </c>
    </row>
    <row r="185" spans="1:65" ht="27" customHeight="1" x14ac:dyDescent="0.3">
      <c r="A185" s="1" t="s">
        <v>213</v>
      </c>
      <c r="B185" s="1" t="s">
        <v>428</v>
      </c>
      <c r="C185" s="1" t="s">
        <v>364</v>
      </c>
      <c r="D185" s="1">
        <v>40</v>
      </c>
      <c r="E185" s="1" t="s">
        <v>57</v>
      </c>
      <c r="F185" s="1" t="s">
        <v>46</v>
      </c>
      <c r="G185" s="1" t="s">
        <v>47</v>
      </c>
      <c r="H185" s="1" t="s">
        <v>48</v>
      </c>
      <c r="I185" s="1" t="s">
        <v>99</v>
      </c>
      <c r="J185" s="1" t="s">
        <v>50</v>
      </c>
      <c r="K185" s="1">
        <v>3</v>
      </c>
      <c r="L185" s="1" t="s">
        <v>51</v>
      </c>
      <c r="M185" s="1" t="s">
        <v>150</v>
      </c>
      <c r="N185" s="1" t="s">
        <v>151</v>
      </c>
      <c r="O185" s="1">
        <v>5</v>
      </c>
      <c r="P185" s="1">
        <v>5</v>
      </c>
      <c r="Q185" s="1">
        <v>2</v>
      </c>
      <c r="R185" s="1">
        <v>4</v>
      </c>
      <c r="S185" s="1">
        <v>3</v>
      </c>
      <c r="T185" s="1">
        <v>4</v>
      </c>
      <c r="U185" s="1">
        <v>3</v>
      </c>
      <c r="V185" s="1">
        <v>3</v>
      </c>
      <c r="W185" s="1">
        <v>4</v>
      </c>
      <c r="X185" s="1">
        <v>4</v>
      </c>
      <c r="Y185" s="1">
        <v>2</v>
      </c>
      <c r="Z185" s="1">
        <v>2</v>
      </c>
      <c r="AA185" s="1">
        <v>5</v>
      </c>
      <c r="AB185" s="1">
        <v>3</v>
      </c>
      <c r="AC185" s="1">
        <v>4</v>
      </c>
      <c r="AD185" s="1">
        <v>4</v>
      </c>
      <c r="AE185" s="1">
        <v>5</v>
      </c>
      <c r="AF185" s="1">
        <v>2</v>
      </c>
      <c r="AG185" s="1">
        <v>3</v>
      </c>
      <c r="AH185" s="1">
        <v>2</v>
      </c>
      <c r="AI185" s="1">
        <v>3</v>
      </c>
      <c r="AJ185" s="1">
        <v>3</v>
      </c>
      <c r="AK185" s="1">
        <v>4</v>
      </c>
      <c r="AL185" s="1">
        <v>2</v>
      </c>
      <c r="AM185" s="1">
        <v>1</v>
      </c>
      <c r="AN185" s="1">
        <v>3</v>
      </c>
      <c r="AO185" s="1" t="s">
        <v>54</v>
      </c>
      <c r="AP185" s="1" t="s">
        <v>59</v>
      </c>
      <c r="AQ185" s="1" t="s">
        <v>55</v>
      </c>
      <c r="AR185" s="1" t="s">
        <v>54</v>
      </c>
      <c r="AS185" s="1" t="s">
        <v>54</v>
      </c>
      <c r="AT185" s="1" t="s">
        <v>54</v>
      </c>
      <c r="AU185" s="1" t="s">
        <v>55</v>
      </c>
      <c r="AV185" s="1" t="s">
        <v>54</v>
      </c>
      <c r="AW185" s="1" t="s">
        <v>55</v>
      </c>
      <c r="AX185" s="1" t="s">
        <v>54</v>
      </c>
      <c r="AY185" s="1" t="s">
        <v>55</v>
      </c>
      <c r="AZ185" s="1" t="s">
        <v>55</v>
      </c>
      <c r="BA185" s="1" t="s">
        <v>429</v>
      </c>
      <c r="BB185" s="1" t="s">
        <v>430</v>
      </c>
      <c r="BC185" s="1" t="s">
        <v>431</v>
      </c>
      <c r="BD185" s="7">
        <f t="shared" si="28"/>
        <v>3.8333333333333335</v>
      </c>
      <c r="BE185" s="7" t="str">
        <f t="shared" si="20"/>
        <v>Satisfied</v>
      </c>
      <c r="BF185" s="2">
        <f t="shared" si="21"/>
        <v>3</v>
      </c>
      <c r="BG185" s="2" t="str">
        <f t="shared" si="29"/>
        <v>Neutral</v>
      </c>
      <c r="BH185" s="2">
        <f t="shared" si="22"/>
        <v>4.2</v>
      </c>
      <c r="BI185" s="2" t="str">
        <f t="shared" si="23"/>
        <v>Very Satisfied</v>
      </c>
      <c r="BJ185" s="2">
        <f t="shared" si="24"/>
        <v>2.6</v>
      </c>
      <c r="BK185" s="2" t="str">
        <f t="shared" si="27"/>
        <v>Neutral</v>
      </c>
      <c r="BL185" s="2">
        <f t="shared" si="25"/>
        <v>2.5</v>
      </c>
      <c r="BM185" s="2" t="str">
        <f t="shared" si="26"/>
        <v>Dissatisfied</v>
      </c>
    </row>
    <row r="186" spans="1:65" ht="27" customHeight="1" x14ac:dyDescent="0.3">
      <c r="A186" s="1" t="s">
        <v>213</v>
      </c>
      <c r="B186" s="1" t="s">
        <v>428</v>
      </c>
      <c r="C186" s="1" t="s">
        <v>364</v>
      </c>
      <c r="D186" s="1">
        <v>33</v>
      </c>
      <c r="E186" s="1" t="s">
        <v>57</v>
      </c>
      <c r="F186" s="1" t="s">
        <v>46</v>
      </c>
      <c r="G186" s="1" t="s">
        <v>113</v>
      </c>
      <c r="H186" s="1" t="s">
        <v>48</v>
      </c>
      <c r="I186" s="1" t="s">
        <v>99</v>
      </c>
      <c r="J186" s="1" t="s">
        <v>50</v>
      </c>
      <c r="K186" s="1">
        <v>6</v>
      </c>
      <c r="L186" s="1" t="s">
        <v>65</v>
      </c>
      <c r="M186" s="1" t="s">
        <v>52</v>
      </c>
      <c r="N186" s="1" t="s">
        <v>296</v>
      </c>
      <c r="O186" s="1">
        <v>4</v>
      </c>
      <c r="P186" s="1">
        <v>2</v>
      </c>
      <c r="Q186" s="1">
        <v>1</v>
      </c>
      <c r="R186" s="1">
        <v>4</v>
      </c>
      <c r="S186" s="1">
        <v>4</v>
      </c>
      <c r="T186" s="1">
        <v>5</v>
      </c>
      <c r="U186" s="1">
        <v>4</v>
      </c>
      <c r="V186" s="1">
        <v>4</v>
      </c>
      <c r="W186" s="1">
        <v>5</v>
      </c>
      <c r="X186" s="1">
        <v>4</v>
      </c>
      <c r="Y186" s="1">
        <v>4</v>
      </c>
      <c r="Z186" s="1">
        <v>3</v>
      </c>
      <c r="AA186" s="1">
        <v>4</v>
      </c>
      <c r="AB186" s="1">
        <v>5</v>
      </c>
      <c r="AC186" s="1">
        <v>4</v>
      </c>
      <c r="AD186" s="1">
        <v>4</v>
      </c>
      <c r="AE186" s="1">
        <v>5</v>
      </c>
      <c r="AF186" s="1">
        <v>3</v>
      </c>
      <c r="AG186" s="1">
        <v>3</v>
      </c>
      <c r="AH186" s="1">
        <v>3</v>
      </c>
      <c r="AI186" s="1">
        <v>2</v>
      </c>
      <c r="AJ186" s="1">
        <v>4</v>
      </c>
      <c r="AK186" s="1">
        <v>4</v>
      </c>
      <c r="AL186" s="1">
        <v>5</v>
      </c>
      <c r="AM186" s="1">
        <v>5</v>
      </c>
      <c r="AN186" s="1">
        <v>4</v>
      </c>
      <c r="AO186" s="1" t="s">
        <v>54</v>
      </c>
      <c r="AP186" s="1" t="s">
        <v>55</v>
      </c>
      <c r="AQ186" s="1" t="s">
        <v>54</v>
      </c>
      <c r="AR186" s="1" t="s">
        <v>54</v>
      </c>
      <c r="AS186" s="1" t="s">
        <v>54</v>
      </c>
      <c r="AT186" s="1" t="s">
        <v>55</v>
      </c>
      <c r="AU186" s="1" t="s">
        <v>55</v>
      </c>
      <c r="AV186" s="1" t="s">
        <v>54</v>
      </c>
      <c r="AW186" s="1" t="s">
        <v>55</v>
      </c>
      <c r="AX186" s="1" t="s">
        <v>54</v>
      </c>
      <c r="AY186" s="1" t="s">
        <v>55</v>
      </c>
      <c r="AZ186" s="1" t="s">
        <v>55</v>
      </c>
      <c r="BA186" s="1" t="s">
        <v>399</v>
      </c>
      <c r="BB186" s="1"/>
      <c r="BC186" s="1"/>
      <c r="BD186" s="7">
        <f t="shared" si="28"/>
        <v>3.3333333333333335</v>
      </c>
      <c r="BE186" s="7" t="str">
        <f t="shared" si="20"/>
        <v>Neutral</v>
      </c>
      <c r="BF186" s="2">
        <f t="shared" si="21"/>
        <v>4</v>
      </c>
      <c r="BG186" s="2" t="str">
        <f t="shared" si="29"/>
        <v>Satisfied</v>
      </c>
      <c r="BH186" s="2">
        <f t="shared" si="22"/>
        <v>4.4000000000000004</v>
      </c>
      <c r="BI186" s="2" t="str">
        <f t="shared" si="23"/>
        <v>Very Satisfied</v>
      </c>
      <c r="BJ186" s="2">
        <f t="shared" si="24"/>
        <v>3</v>
      </c>
      <c r="BK186" s="2" t="str">
        <f t="shared" si="27"/>
        <v>Neutral</v>
      </c>
      <c r="BL186" s="2">
        <f t="shared" si="25"/>
        <v>4.5</v>
      </c>
      <c r="BM186" s="2" t="str">
        <f t="shared" si="26"/>
        <v>Very Satisfied</v>
      </c>
    </row>
    <row r="187" spans="1:65" ht="27" customHeight="1" x14ac:dyDescent="0.3">
      <c r="A187" s="1" t="s">
        <v>213</v>
      </c>
      <c r="B187" s="1" t="s">
        <v>428</v>
      </c>
      <c r="C187" s="1" t="s">
        <v>364</v>
      </c>
      <c r="D187" s="1">
        <v>65</v>
      </c>
      <c r="E187" s="1" t="s">
        <v>57</v>
      </c>
      <c r="F187" s="1" t="s">
        <v>46</v>
      </c>
      <c r="G187" s="1" t="s">
        <v>47</v>
      </c>
      <c r="H187" s="1" t="s">
        <v>48</v>
      </c>
      <c r="I187" s="1" t="s">
        <v>99</v>
      </c>
      <c r="J187" s="1" t="s">
        <v>212</v>
      </c>
      <c r="K187" s="1">
        <v>5</v>
      </c>
      <c r="L187" s="1" t="s">
        <v>83</v>
      </c>
      <c r="M187" s="1" t="s">
        <v>150</v>
      </c>
      <c r="N187" s="1" t="s">
        <v>151</v>
      </c>
      <c r="O187" s="1">
        <v>2</v>
      </c>
      <c r="P187" s="1">
        <v>3</v>
      </c>
      <c r="Q187" s="1">
        <v>2</v>
      </c>
      <c r="R187" s="1">
        <v>4</v>
      </c>
      <c r="S187" s="1">
        <v>2</v>
      </c>
      <c r="T187" s="1">
        <v>4</v>
      </c>
      <c r="U187" s="1">
        <v>2</v>
      </c>
      <c r="V187" s="1">
        <v>3</v>
      </c>
      <c r="W187" s="1">
        <v>4</v>
      </c>
      <c r="X187" s="1">
        <v>4</v>
      </c>
      <c r="Y187" s="1">
        <v>3</v>
      </c>
      <c r="Z187" s="1">
        <v>3</v>
      </c>
      <c r="AA187" s="1">
        <v>4</v>
      </c>
      <c r="AB187" s="1">
        <v>4</v>
      </c>
      <c r="AC187" s="1">
        <v>4</v>
      </c>
      <c r="AD187" s="1">
        <v>3</v>
      </c>
      <c r="AE187" s="1">
        <v>4</v>
      </c>
      <c r="AF187" s="1">
        <v>2</v>
      </c>
      <c r="AG187" s="1">
        <v>2</v>
      </c>
      <c r="AH187" s="1">
        <v>4</v>
      </c>
      <c r="AI187" s="1">
        <v>2</v>
      </c>
      <c r="AJ187" s="1">
        <v>4</v>
      </c>
      <c r="AK187" s="1">
        <v>4</v>
      </c>
      <c r="AL187" s="1">
        <v>4</v>
      </c>
      <c r="AM187" s="1">
        <v>2</v>
      </c>
      <c r="AN187" s="1">
        <v>2</v>
      </c>
      <c r="AO187" s="1" t="s">
        <v>54</v>
      </c>
      <c r="AP187" s="1" t="s">
        <v>55</v>
      </c>
      <c r="AQ187" s="1" t="s">
        <v>54</v>
      </c>
      <c r="AR187" s="1" t="s">
        <v>54</v>
      </c>
      <c r="AS187" s="1" t="s">
        <v>54</v>
      </c>
      <c r="AT187" s="1" t="s">
        <v>54</v>
      </c>
      <c r="AU187" s="1" t="s">
        <v>54</v>
      </c>
      <c r="AV187" s="1" t="s">
        <v>54</v>
      </c>
      <c r="AW187" s="1" t="s">
        <v>55</v>
      </c>
      <c r="AX187" s="1" t="s">
        <v>54</v>
      </c>
      <c r="AY187" s="1" t="s">
        <v>55</v>
      </c>
      <c r="AZ187" s="1" t="s">
        <v>55</v>
      </c>
      <c r="BA187" s="1" t="s">
        <v>432</v>
      </c>
      <c r="BB187" s="1" t="s">
        <v>381</v>
      </c>
      <c r="BC187" s="1"/>
      <c r="BD187" s="7">
        <f t="shared" si="28"/>
        <v>2.8333333333333335</v>
      </c>
      <c r="BE187" s="7" t="str">
        <f t="shared" si="20"/>
        <v>Neutral</v>
      </c>
      <c r="BF187" s="2">
        <f t="shared" si="21"/>
        <v>3.1666666666666665</v>
      </c>
      <c r="BG187" s="2" t="str">
        <f t="shared" si="29"/>
        <v>Neutral</v>
      </c>
      <c r="BH187" s="2">
        <f t="shared" si="22"/>
        <v>3.8</v>
      </c>
      <c r="BI187" s="2" t="str">
        <f t="shared" si="23"/>
        <v>Satisfied</v>
      </c>
      <c r="BJ187" s="2">
        <f t="shared" si="24"/>
        <v>2.8</v>
      </c>
      <c r="BK187" s="2" t="str">
        <f t="shared" si="27"/>
        <v>Neutral</v>
      </c>
      <c r="BL187" s="2">
        <f t="shared" si="25"/>
        <v>3</v>
      </c>
      <c r="BM187" s="2" t="str">
        <f t="shared" si="26"/>
        <v>Neutral</v>
      </c>
    </row>
    <row r="188" spans="1:65" ht="27" customHeight="1" x14ac:dyDescent="0.3">
      <c r="A188" s="1" t="s">
        <v>213</v>
      </c>
      <c r="B188" s="1" t="s">
        <v>428</v>
      </c>
      <c r="C188" s="1" t="s">
        <v>364</v>
      </c>
      <c r="D188" s="1">
        <v>48</v>
      </c>
      <c r="E188" s="1" t="s">
        <v>45</v>
      </c>
      <c r="F188" s="1" t="s">
        <v>46</v>
      </c>
      <c r="G188" s="1" t="s">
        <v>113</v>
      </c>
      <c r="H188" s="1" t="s">
        <v>48</v>
      </c>
      <c r="I188" s="1" t="s">
        <v>162</v>
      </c>
      <c r="J188" s="1" t="s">
        <v>50</v>
      </c>
      <c r="K188" s="1">
        <v>5</v>
      </c>
      <c r="L188" s="1" t="s">
        <v>87</v>
      </c>
      <c r="M188" s="1" t="s">
        <v>52</v>
      </c>
      <c r="N188" s="1" t="s">
        <v>398</v>
      </c>
      <c r="O188" s="1">
        <v>1</v>
      </c>
      <c r="P188" s="1">
        <v>5</v>
      </c>
      <c r="Q188" s="1">
        <v>1</v>
      </c>
      <c r="R188" s="1">
        <v>1</v>
      </c>
      <c r="S188" s="1">
        <v>1</v>
      </c>
      <c r="T188" s="1">
        <v>5</v>
      </c>
      <c r="U188" s="1">
        <v>1</v>
      </c>
      <c r="V188" s="1">
        <v>1</v>
      </c>
      <c r="W188" s="1">
        <v>4</v>
      </c>
      <c r="X188" s="1">
        <v>4</v>
      </c>
      <c r="Y188" s="1">
        <v>2</v>
      </c>
      <c r="Z188" s="1">
        <v>4</v>
      </c>
      <c r="AA188" s="1">
        <v>4</v>
      </c>
      <c r="AB188" s="1">
        <v>5</v>
      </c>
      <c r="AC188" s="1">
        <v>4</v>
      </c>
      <c r="AD188" s="1">
        <v>3</v>
      </c>
      <c r="AE188" s="1">
        <v>5</v>
      </c>
      <c r="AF188" s="1">
        <v>1</v>
      </c>
      <c r="AG188" s="1">
        <v>3</v>
      </c>
      <c r="AH188" s="1">
        <v>2</v>
      </c>
      <c r="AI188" s="1">
        <v>1</v>
      </c>
      <c r="AJ188" s="1">
        <v>1</v>
      </c>
      <c r="AK188" s="1">
        <v>2</v>
      </c>
      <c r="AL188" s="1">
        <v>2</v>
      </c>
      <c r="AM188" s="1">
        <v>2</v>
      </c>
      <c r="AN188" s="1">
        <v>2</v>
      </c>
      <c r="AO188" s="1" t="s">
        <v>54</v>
      </c>
      <c r="AP188" s="1" t="s">
        <v>59</v>
      </c>
      <c r="AQ188" s="1" t="s">
        <v>54</v>
      </c>
      <c r="AR188" s="1" t="s">
        <v>54</v>
      </c>
      <c r="AS188" s="1" t="s">
        <v>55</v>
      </c>
      <c r="AT188" s="1" t="s">
        <v>55</v>
      </c>
      <c r="AU188" s="1" t="s">
        <v>55</v>
      </c>
      <c r="AV188" s="1" t="s">
        <v>59</v>
      </c>
      <c r="AW188" s="1" t="s">
        <v>54</v>
      </c>
      <c r="AX188" s="1" t="s">
        <v>54</v>
      </c>
      <c r="AY188" s="1" t="s">
        <v>55</v>
      </c>
      <c r="AZ188" s="1" t="s">
        <v>54</v>
      </c>
      <c r="BA188" s="1" t="s">
        <v>433</v>
      </c>
      <c r="BB188" s="1" t="s">
        <v>434</v>
      </c>
      <c r="BC188" s="1"/>
      <c r="BD188" s="7">
        <f t="shared" si="28"/>
        <v>2.3333333333333335</v>
      </c>
      <c r="BE188" s="7" t="str">
        <f t="shared" si="20"/>
        <v>Dissatisfied</v>
      </c>
      <c r="BF188" s="2">
        <f t="shared" si="21"/>
        <v>2.6666666666666665</v>
      </c>
      <c r="BG188" s="2" t="str">
        <f t="shared" si="29"/>
        <v>Neutral</v>
      </c>
      <c r="BH188" s="2">
        <f t="shared" si="22"/>
        <v>4.2</v>
      </c>
      <c r="BI188" s="2" t="str">
        <f t="shared" si="23"/>
        <v>Very Satisfied</v>
      </c>
      <c r="BJ188" s="2">
        <f t="shared" si="24"/>
        <v>1.6</v>
      </c>
      <c r="BK188" s="2" t="str">
        <f t="shared" si="27"/>
        <v>Very Dissatisfied</v>
      </c>
      <c r="BL188" s="2">
        <f t="shared" si="25"/>
        <v>2</v>
      </c>
      <c r="BM188" s="2" t="str">
        <f t="shared" si="26"/>
        <v>Dissatisfied</v>
      </c>
    </row>
    <row r="189" spans="1:65" ht="27" customHeight="1" x14ac:dyDescent="0.3">
      <c r="A189" s="1" t="s">
        <v>213</v>
      </c>
      <c r="B189" s="1" t="s">
        <v>428</v>
      </c>
      <c r="C189" s="1" t="s">
        <v>364</v>
      </c>
      <c r="D189" s="1">
        <v>49</v>
      </c>
      <c r="E189" s="1" t="s">
        <v>57</v>
      </c>
      <c r="F189" s="1" t="s">
        <v>46</v>
      </c>
      <c r="G189" s="1" t="s">
        <v>86</v>
      </c>
      <c r="H189" s="1" t="s">
        <v>48</v>
      </c>
      <c r="I189" s="1" t="s">
        <v>99</v>
      </c>
      <c r="J189" s="1" t="s">
        <v>212</v>
      </c>
      <c r="K189" s="1">
        <v>4</v>
      </c>
      <c r="L189" s="1" t="s">
        <v>83</v>
      </c>
      <c r="M189" s="1" t="s">
        <v>52</v>
      </c>
      <c r="N189" s="1" t="s">
        <v>296</v>
      </c>
      <c r="O189" s="1">
        <v>1</v>
      </c>
      <c r="P189" s="1">
        <v>4</v>
      </c>
      <c r="Q189" s="1">
        <v>1</v>
      </c>
      <c r="R189" s="1">
        <v>2</v>
      </c>
      <c r="S189" s="1">
        <v>1</v>
      </c>
      <c r="T189" s="1">
        <v>5</v>
      </c>
      <c r="U189" s="1">
        <v>2</v>
      </c>
      <c r="V189" s="1">
        <v>1</v>
      </c>
      <c r="W189" s="1">
        <v>5</v>
      </c>
      <c r="X189" s="1">
        <v>3</v>
      </c>
      <c r="Y189" s="1">
        <v>3</v>
      </c>
      <c r="Z189" s="1">
        <v>4</v>
      </c>
      <c r="AA189" s="1">
        <v>4</v>
      </c>
      <c r="AB189" s="1">
        <v>4</v>
      </c>
      <c r="AC189" s="1">
        <v>4</v>
      </c>
      <c r="AD189" s="1">
        <v>4</v>
      </c>
      <c r="AE189" s="1">
        <v>5</v>
      </c>
      <c r="AF189" s="1">
        <v>2</v>
      </c>
      <c r="AG189" s="1">
        <v>4</v>
      </c>
      <c r="AH189" s="1">
        <v>1</v>
      </c>
      <c r="AI189" s="1">
        <v>3</v>
      </c>
      <c r="AJ189" s="1">
        <v>1</v>
      </c>
      <c r="AK189" s="1">
        <v>3</v>
      </c>
      <c r="AL189" s="1">
        <v>1</v>
      </c>
      <c r="AM189" s="1">
        <v>1</v>
      </c>
      <c r="AN189" s="1">
        <v>3</v>
      </c>
      <c r="AO189" s="1" t="s">
        <v>54</v>
      </c>
      <c r="AP189" s="1" t="s">
        <v>59</v>
      </c>
      <c r="AQ189" s="1" t="s">
        <v>55</v>
      </c>
      <c r="AR189" s="1" t="s">
        <v>54</v>
      </c>
      <c r="AS189" s="1" t="s">
        <v>55</v>
      </c>
      <c r="AT189" s="1" t="s">
        <v>55</v>
      </c>
      <c r="AU189" s="1" t="s">
        <v>55</v>
      </c>
      <c r="AV189" s="1" t="s">
        <v>55</v>
      </c>
      <c r="AW189" s="1" t="s">
        <v>54</v>
      </c>
      <c r="AX189" s="1" t="s">
        <v>54</v>
      </c>
      <c r="AY189" s="1" t="s">
        <v>55</v>
      </c>
      <c r="AZ189" s="1" t="s">
        <v>54</v>
      </c>
      <c r="BA189" s="1" t="s">
        <v>435</v>
      </c>
      <c r="BB189" s="1" t="s">
        <v>436</v>
      </c>
      <c r="BC189" s="1"/>
      <c r="BD189" s="7">
        <f t="shared" si="28"/>
        <v>2.3333333333333335</v>
      </c>
      <c r="BE189" s="7" t="str">
        <f t="shared" si="20"/>
        <v>Dissatisfied</v>
      </c>
      <c r="BF189" s="2">
        <f t="shared" si="21"/>
        <v>3</v>
      </c>
      <c r="BG189" s="2" t="str">
        <f t="shared" si="29"/>
        <v>Neutral</v>
      </c>
      <c r="BH189" s="2">
        <f t="shared" si="22"/>
        <v>4.2</v>
      </c>
      <c r="BI189" s="2" t="str">
        <f t="shared" si="23"/>
        <v>Very Satisfied</v>
      </c>
      <c r="BJ189" s="2">
        <f t="shared" si="24"/>
        <v>2.2000000000000002</v>
      </c>
      <c r="BK189" s="2" t="str">
        <f t="shared" si="27"/>
        <v>Dissatisfied</v>
      </c>
      <c r="BL189" s="2">
        <f t="shared" si="25"/>
        <v>2</v>
      </c>
      <c r="BM189" s="2" t="str">
        <f t="shared" si="26"/>
        <v>Dissatisfied</v>
      </c>
    </row>
    <row r="190" spans="1:65" ht="27" customHeight="1" x14ac:dyDescent="0.3">
      <c r="A190" s="1" t="s">
        <v>213</v>
      </c>
      <c r="B190" s="1" t="s">
        <v>428</v>
      </c>
      <c r="C190" s="1" t="s">
        <v>364</v>
      </c>
      <c r="D190" s="1">
        <v>61</v>
      </c>
      <c r="E190" s="1" t="s">
        <v>57</v>
      </c>
      <c r="F190" s="1" t="s">
        <v>46</v>
      </c>
      <c r="G190" s="1" t="s">
        <v>47</v>
      </c>
      <c r="H190" s="1" t="s">
        <v>48</v>
      </c>
      <c r="I190" s="1" t="s">
        <v>99</v>
      </c>
      <c r="J190" s="1" t="s">
        <v>212</v>
      </c>
      <c r="K190" s="1">
        <v>3</v>
      </c>
      <c r="L190" s="1" t="s">
        <v>51</v>
      </c>
      <c r="M190" s="1" t="s">
        <v>150</v>
      </c>
      <c r="N190" s="1" t="s">
        <v>151</v>
      </c>
      <c r="O190" s="1">
        <v>4</v>
      </c>
      <c r="P190" s="1">
        <v>4</v>
      </c>
      <c r="Q190" s="1">
        <v>1</v>
      </c>
      <c r="R190" s="1">
        <v>2</v>
      </c>
      <c r="S190" s="1">
        <v>4</v>
      </c>
      <c r="T190" s="1">
        <v>5</v>
      </c>
      <c r="U190" s="1">
        <v>3</v>
      </c>
      <c r="V190" s="1">
        <v>3</v>
      </c>
      <c r="W190" s="1">
        <v>3</v>
      </c>
      <c r="X190" s="1">
        <v>4</v>
      </c>
      <c r="Y190" s="1">
        <v>3</v>
      </c>
      <c r="Z190" s="1">
        <v>3</v>
      </c>
      <c r="AA190" s="1">
        <v>4</v>
      </c>
      <c r="AB190" s="1">
        <v>4</v>
      </c>
      <c r="AC190" s="1">
        <v>3</v>
      </c>
      <c r="AD190" s="1">
        <v>4</v>
      </c>
      <c r="AE190" s="1">
        <v>5</v>
      </c>
      <c r="AF190" s="1">
        <v>3</v>
      </c>
      <c r="AG190" s="1">
        <v>4</v>
      </c>
      <c r="AH190" s="1">
        <v>3</v>
      </c>
      <c r="AI190" s="1">
        <v>3</v>
      </c>
      <c r="AJ190" s="1">
        <v>3</v>
      </c>
      <c r="AK190" s="1">
        <v>4</v>
      </c>
      <c r="AL190" s="1">
        <v>4</v>
      </c>
      <c r="AM190" s="1">
        <v>4</v>
      </c>
      <c r="AN190" s="1">
        <v>3</v>
      </c>
      <c r="AO190" s="1" t="s">
        <v>54</v>
      </c>
      <c r="AP190" s="1" t="s">
        <v>54</v>
      </c>
      <c r="AQ190" s="1" t="s">
        <v>54</v>
      </c>
      <c r="AR190" s="1" t="s">
        <v>54</v>
      </c>
      <c r="AS190" s="1" t="s">
        <v>54</v>
      </c>
      <c r="AT190" s="1" t="s">
        <v>55</v>
      </c>
      <c r="AU190" s="1" t="s">
        <v>55</v>
      </c>
      <c r="AV190" s="1" t="s">
        <v>55</v>
      </c>
      <c r="AW190" s="1" t="s">
        <v>55</v>
      </c>
      <c r="AX190" s="1" t="s">
        <v>54</v>
      </c>
      <c r="AY190" s="1" t="s">
        <v>55</v>
      </c>
      <c r="AZ190" s="1" t="s">
        <v>54</v>
      </c>
      <c r="BA190" s="1" t="s">
        <v>350</v>
      </c>
      <c r="BB190" s="1"/>
      <c r="BC190" s="1"/>
      <c r="BD190" s="7">
        <f t="shared" si="28"/>
        <v>3.3333333333333335</v>
      </c>
      <c r="BE190" s="7" t="str">
        <f t="shared" si="20"/>
        <v>Neutral</v>
      </c>
      <c r="BF190" s="2">
        <f t="shared" si="21"/>
        <v>3.1666666666666665</v>
      </c>
      <c r="BG190" s="2" t="str">
        <f t="shared" si="29"/>
        <v>Neutral</v>
      </c>
      <c r="BH190" s="2">
        <f t="shared" si="22"/>
        <v>4</v>
      </c>
      <c r="BI190" s="2" t="str">
        <f t="shared" si="23"/>
        <v>Satisfied</v>
      </c>
      <c r="BJ190" s="2">
        <f t="shared" si="24"/>
        <v>3.2</v>
      </c>
      <c r="BK190" s="2" t="str">
        <f t="shared" si="27"/>
        <v>Neutral</v>
      </c>
      <c r="BL190" s="2">
        <f t="shared" si="25"/>
        <v>3.75</v>
      </c>
      <c r="BM190" s="2" t="str">
        <f t="shared" si="26"/>
        <v>Satisfied</v>
      </c>
    </row>
    <row r="191" spans="1:65" ht="27" customHeight="1" x14ac:dyDescent="0.3">
      <c r="A191" s="1" t="s">
        <v>213</v>
      </c>
      <c r="B191" s="1" t="s">
        <v>428</v>
      </c>
      <c r="C191" s="1" t="s">
        <v>364</v>
      </c>
      <c r="D191" s="1">
        <v>35</v>
      </c>
      <c r="E191" s="1" t="s">
        <v>57</v>
      </c>
      <c r="F191" s="1" t="s">
        <v>46</v>
      </c>
      <c r="G191" s="1" t="s">
        <v>113</v>
      </c>
      <c r="H191" s="1" t="s">
        <v>48</v>
      </c>
      <c r="I191" s="1" t="s">
        <v>99</v>
      </c>
      <c r="J191" s="1" t="s">
        <v>111</v>
      </c>
      <c r="K191" s="1">
        <v>4</v>
      </c>
      <c r="L191" s="1" t="s">
        <v>65</v>
      </c>
      <c r="M191" s="1" t="s">
        <v>150</v>
      </c>
      <c r="N191" s="1" t="s">
        <v>151</v>
      </c>
      <c r="O191" s="1">
        <v>2</v>
      </c>
      <c r="P191" s="1">
        <v>4</v>
      </c>
      <c r="Q191" s="1">
        <v>2</v>
      </c>
      <c r="R191" s="1">
        <v>2</v>
      </c>
      <c r="S191" s="1">
        <v>3</v>
      </c>
      <c r="T191" s="1">
        <v>4</v>
      </c>
      <c r="U191" s="1">
        <v>1</v>
      </c>
      <c r="V191" s="1">
        <v>2</v>
      </c>
      <c r="W191" s="1">
        <v>4</v>
      </c>
      <c r="X191" s="1">
        <v>5</v>
      </c>
      <c r="Y191" s="1">
        <v>3</v>
      </c>
      <c r="Z191" s="1">
        <v>4</v>
      </c>
      <c r="AA191" s="1">
        <v>4</v>
      </c>
      <c r="AB191" s="1">
        <v>4</v>
      </c>
      <c r="AC191" s="1">
        <v>4</v>
      </c>
      <c r="AD191" s="1">
        <v>3</v>
      </c>
      <c r="AE191" s="1">
        <v>4</v>
      </c>
      <c r="AF191" s="1">
        <v>2</v>
      </c>
      <c r="AG191" s="1">
        <v>2</v>
      </c>
      <c r="AH191" s="1">
        <v>2</v>
      </c>
      <c r="AI191" s="1">
        <v>2</v>
      </c>
      <c r="AJ191" s="1">
        <v>2</v>
      </c>
      <c r="AK191" s="1">
        <v>3</v>
      </c>
      <c r="AL191" s="1">
        <v>1</v>
      </c>
      <c r="AM191" s="1">
        <v>2</v>
      </c>
      <c r="AN191" s="1">
        <v>2</v>
      </c>
      <c r="AO191" s="1" t="s">
        <v>55</v>
      </c>
      <c r="AP191" s="1" t="s">
        <v>59</v>
      </c>
      <c r="AQ191" s="1" t="s">
        <v>54</v>
      </c>
      <c r="AR191" s="1" t="s">
        <v>54</v>
      </c>
      <c r="AS191" s="1" t="s">
        <v>55</v>
      </c>
      <c r="AT191" s="1" t="s">
        <v>54</v>
      </c>
      <c r="AU191" s="1" t="s">
        <v>54</v>
      </c>
      <c r="AV191" s="1" t="s">
        <v>55</v>
      </c>
      <c r="AW191" s="1" t="s">
        <v>54</v>
      </c>
      <c r="AX191" s="1" t="s">
        <v>54</v>
      </c>
      <c r="AY191" s="1" t="s">
        <v>55</v>
      </c>
      <c r="AZ191" s="1" t="s">
        <v>54</v>
      </c>
      <c r="BA191" s="1" t="s">
        <v>401</v>
      </c>
      <c r="BB191" s="1" t="s">
        <v>34</v>
      </c>
      <c r="BC191" s="1"/>
      <c r="BD191" s="7">
        <f t="shared" si="28"/>
        <v>2.8333333333333335</v>
      </c>
      <c r="BE191" s="7" t="str">
        <f t="shared" si="20"/>
        <v>Neutral</v>
      </c>
      <c r="BF191" s="2">
        <f t="shared" si="21"/>
        <v>3.1666666666666665</v>
      </c>
      <c r="BG191" s="2" t="str">
        <f t="shared" si="29"/>
        <v>Neutral</v>
      </c>
      <c r="BH191" s="2">
        <f t="shared" si="22"/>
        <v>3.8</v>
      </c>
      <c r="BI191" s="2" t="str">
        <f t="shared" si="23"/>
        <v>Satisfied</v>
      </c>
      <c r="BJ191" s="2">
        <f t="shared" si="24"/>
        <v>2</v>
      </c>
      <c r="BK191" s="2" t="str">
        <f t="shared" si="27"/>
        <v>Dissatisfied</v>
      </c>
      <c r="BL191" s="2">
        <f t="shared" si="25"/>
        <v>2</v>
      </c>
      <c r="BM191" s="2" t="str">
        <f t="shared" si="26"/>
        <v>Dissatisfied</v>
      </c>
    </row>
    <row r="192" spans="1:65" ht="27" customHeight="1" x14ac:dyDescent="0.3">
      <c r="A192" s="1" t="s">
        <v>213</v>
      </c>
      <c r="B192" s="1" t="s">
        <v>428</v>
      </c>
      <c r="C192" s="1" t="s">
        <v>364</v>
      </c>
      <c r="D192" s="1">
        <v>23</v>
      </c>
      <c r="E192" s="1" t="s">
        <v>57</v>
      </c>
      <c r="F192" s="1" t="s">
        <v>46</v>
      </c>
      <c r="G192" s="1" t="s">
        <v>86</v>
      </c>
      <c r="H192" s="1" t="s">
        <v>48</v>
      </c>
      <c r="I192" s="1" t="s">
        <v>49</v>
      </c>
      <c r="J192" s="1" t="s">
        <v>111</v>
      </c>
      <c r="K192" s="1">
        <v>4</v>
      </c>
      <c r="L192" s="1" t="s">
        <v>83</v>
      </c>
      <c r="M192" s="1" t="s">
        <v>52</v>
      </c>
      <c r="N192" s="1" t="s">
        <v>296</v>
      </c>
      <c r="O192" s="1">
        <v>1</v>
      </c>
      <c r="P192" s="1">
        <v>4</v>
      </c>
      <c r="Q192" s="1">
        <v>1</v>
      </c>
      <c r="R192" s="1">
        <v>3</v>
      </c>
      <c r="S192" s="1">
        <v>4</v>
      </c>
      <c r="T192" s="1">
        <v>5</v>
      </c>
      <c r="U192" s="1">
        <v>1</v>
      </c>
      <c r="V192" s="1">
        <v>4</v>
      </c>
      <c r="W192" s="1">
        <v>5</v>
      </c>
      <c r="X192" s="1">
        <v>3</v>
      </c>
      <c r="Y192" s="1">
        <v>3</v>
      </c>
      <c r="Z192" s="1">
        <v>3</v>
      </c>
      <c r="AA192" s="1">
        <v>4</v>
      </c>
      <c r="AB192" s="1">
        <v>5</v>
      </c>
      <c r="AC192" s="1">
        <v>4</v>
      </c>
      <c r="AD192" s="1">
        <v>4</v>
      </c>
      <c r="AE192" s="1">
        <v>5</v>
      </c>
      <c r="AF192" s="1">
        <v>1</v>
      </c>
      <c r="AG192" s="1">
        <v>3</v>
      </c>
      <c r="AH192" s="1">
        <v>3</v>
      </c>
      <c r="AI192" s="1">
        <v>3</v>
      </c>
      <c r="AJ192" s="1">
        <v>2</v>
      </c>
      <c r="AK192" s="1">
        <v>5</v>
      </c>
      <c r="AL192" s="1">
        <v>3</v>
      </c>
      <c r="AM192" s="1">
        <v>4</v>
      </c>
      <c r="AN192" s="1">
        <v>3</v>
      </c>
      <c r="AO192" s="1" t="s">
        <v>54</v>
      </c>
      <c r="AP192" s="1" t="s">
        <v>59</v>
      </c>
      <c r="AQ192" s="1" t="s">
        <v>54</v>
      </c>
      <c r="AR192" s="1" t="s">
        <v>54</v>
      </c>
      <c r="AS192" s="1" t="s">
        <v>59</v>
      </c>
      <c r="AT192" s="1" t="s">
        <v>55</v>
      </c>
      <c r="AU192" s="1" t="s">
        <v>55</v>
      </c>
      <c r="AV192" s="1" t="s">
        <v>55</v>
      </c>
      <c r="AW192" s="1" t="s">
        <v>54</v>
      </c>
      <c r="AX192" s="1" t="s">
        <v>54</v>
      </c>
      <c r="AY192" s="1" t="s">
        <v>54</v>
      </c>
      <c r="AZ192" s="1" t="s">
        <v>54</v>
      </c>
      <c r="BA192" s="1" t="s">
        <v>415</v>
      </c>
      <c r="BB192" s="1" t="s">
        <v>434</v>
      </c>
      <c r="BC192" s="1"/>
      <c r="BD192" s="7">
        <f t="shared" si="28"/>
        <v>3</v>
      </c>
      <c r="BE192" s="7" t="str">
        <f t="shared" si="20"/>
        <v>Neutral</v>
      </c>
      <c r="BF192" s="2">
        <f t="shared" si="21"/>
        <v>3.1666666666666665</v>
      </c>
      <c r="BG192" s="2" t="str">
        <f t="shared" si="29"/>
        <v>Neutral</v>
      </c>
      <c r="BH192" s="2">
        <f t="shared" si="22"/>
        <v>4.4000000000000004</v>
      </c>
      <c r="BI192" s="2" t="str">
        <f t="shared" si="23"/>
        <v>Very Satisfied</v>
      </c>
      <c r="BJ192" s="2">
        <f t="shared" si="24"/>
        <v>2.4</v>
      </c>
      <c r="BK192" s="2" t="str">
        <f t="shared" si="27"/>
        <v>Dissatisfied</v>
      </c>
      <c r="BL192" s="2">
        <f t="shared" si="25"/>
        <v>3.75</v>
      </c>
      <c r="BM192" s="2" t="str">
        <f t="shared" si="26"/>
        <v>Satisfied</v>
      </c>
    </row>
    <row r="193" spans="1:65" ht="27" customHeight="1" x14ac:dyDescent="0.3">
      <c r="A193" s="1" t="s">
        <v>213</v>
      </c>
      <c r="B193" s="1" t="s">
        <v>428</v>
      </c>
      <c r="C193" s="1" t="s">
        <v>364</v>
      </c>
      <c r="D193" s="1">
        <v>59</v>
      </c>
      <c r="E193" s="1" t="s">
        <v>57</v>
      </c>
      <c r="F193" s="1" t="s">
        <v>46</v>
      </c>
      <c r="G193" s="1" t="s">
        <v>113</v>
      </c>
      <c r="H193" s="1" t="s">
        <v>48</v>
      </c>
      <c r="I193" s="1" t="s">
        <v>99</v>
      </c>
      <c r="J193" s="1" t="s">
        <v>50</v>
      </c>
      <c r="K193" s="1">
        <v>4</v>
      </c>
      <c r="L193" s="1" t="s">
        <v>87</v>
      </c>
      <c r="M193" s="1" t="s">
        <v>150</v>
      </c>
      <c r="N193" s="1" t="s">
        <v>151</v>
      </c>
      <c r="O193" s="1">
        <v>3</v>
      </c>
      <c r="P193" s="1">
        <v>4</v>
      </c>
      <c r="Q193" s="1">
        <v>1</v>
      </c>
      <c r="R193" s="1">
        <v>1</v>
      </c>
      <c r="S193" s="1">
        <v>2</v>
      </c>
      <c r="T193" s="1">
        <v>5</v>
      </c>
      <c r="U193" s="1">
        <v>2</v>
      </c>
      <c r="V193" s="1">
        <v>2</v>
      </c>
      <c r="W193" s="1">
        <v>4</v>
      </c>
      <c r="X193" s="1">
        <v>3</v>
      </c>
      <c r="Y193" s="1">
        <v>2</v>
      </c>
      <c r="Z193" s="1">
        <v>1</v>
      </c>
      <c r="AA193" s="1">
        <v>4</v>
      </c>
      <c r="AB193" s="1">
        <v>3</v>
      </c>
      <c r="AC193" s="1">
        <v>3</v>
      </c>
      <c r="AD193" s="1">
        <v>2</v>
      </c>
      <c r="AE193" s="1">
        <v>4</v>
      </c>
      <c r="AF193" s="1">
        <v>1</v>
      </c>
      <c r="AG193" s="1">
        <v>4</v>
      </c>
      <c r="AH193" s="1">
        <v>1</v>
      </c>
      <c r="AI193" s="1">
        <v>2</v>
      </c>
      <c r="AJ193" s="1">
        <v>1</v>
      </c>
      <c r="AK193" s="1">
        <v>2</v>
      </c>
      <c r="AL193" s="1">
        <v>2</v>
      </c>
      <c r="AM193" s="1">
        <v>2</v>
      </c>
      <c r="AN193" s="1">
        <v>2</v>
      </c>
      <c r="AO193" s="1" t="s">
        <v>54</v>
      </c>
      <c r="AP193" s="1" t="s">
        <v>54</v>
      </c>
      <c r="AQ193" s="1" t="s">
        <v>59</v>
      </c>
      <c r="AR193" s="1" t="s">
        <v>54</v>
      </c>
      <c r="AS193" s="1" t="s">
        <v>55</v>
      </c>
      <c r="AT193" s="1" t="s">
        <v>54</v>
      </c>
      <c r="AU193" s="1" t="s">
        <v>54</v>
      </c>
      <c r="AV193" s="1" t="s">
        <v>59</v>
      </c>
      <c r="AW193" s="1" t="s">
        <v>55</v>
      </c>
      <c r="AX193" s="1" t="s">
        <v>54</v>
      </c>
      <c r="AY193" s="1" t="s">
        <v>55</v>
      </c>
      <c r="AZ193" s="1" t="s">
        <v>59</v>
      </c>
      <c r="BA193" s="1" t="s">
        <v>437</v>
      </c>
      <c r="BB193" s="1" t="s">
        <v>438</v>
      </c>
      <c r="BC193" s="1" t="s">
        <v>439</v>
      </c>
      <c r="BD193" s="7">
        <f t="shared" si="28"/>
        <v>2.6666666666666665</v>
      </c>
      <c r="BE193" s="7" t="str">
        <f t="shared" si="20"/>
        <v>Neutral</v>
      </c>
      <c r="BF193" s="2">
        <f t="shared" si="21"/>
        <v>2.3333333333333335</v>
      </c>
      <c r="BG193" s="2" t="str">
        <f t="shared" si="29"/>
        <v>Dissatisfied</v>
      </c>
      <c r="BH193" s="2">
        <f t="shared" si="22"/>
        <v>3.2</v>
      </c>
      <c r="BI193" s="2" t="str">
        <f t="shared" si="23"/>
        <v>Neutral</v>
      </c>
      <c r="BJ193" s="2">
        <f t="shared" si="24"/>
        <v>1.8</v>
      </c>
      <c r="BK193" s="2" t="str">
        <f t="shared" si="27"/>
        <v>Dissatisfied</v>
      </c>
      <c r="BL193" s="2">
        <f t="shared" si="25"/>
        <v>2</v>
      </c>
      <c r="BM193" s="2" t="str">
        <f t="shared" si="26"/>
        <v>Dissatisfied</v>
      </c>
    </row>
    <row r="194" spans="1:65" ht="27" customHeight="1" x14ac:dyDescent="0.3">
      <c r="A194" s="1" t="s">
        <v>213</v>
      </c>
      <c r="B194" s="1" t="s">
        <v>379</v>
      </c>
      <c r="C194" s="1" t="s">
        <v>364</v>
      </c>
      <c r="D194" s="1">
        <v>23</v>
      </c>
      <c r="E194" s="1" t="s">
        <v>57</v>
      </c>
      <c r="F194" s="1" t="s">
        <v>46</v>
      </c>
      <c r="G194" s="1" t="s">
        <v>47</v>
      </c>
      <c r="H194" s="1" t="s">
        <v>48</v>
      </c>
      <c r="I194" s="1" t="s">
        <v>126</v>
      </c>
      <c r="J194" s="1" t="s">
        <v>111</v>
      </c>
      <c r="K194" s="1">
        <v>6</v>
      </c>
      <c r="L194" s="1" t="s">
        <v>87</v>
      </c>
      <c r="M194" s="1" t="s">
        <v>52</v>
      </c>
      <c r="N194" s="1" t="s">
        <v>92</v>
      </c>
      <c r="O194" s="1">
        <v>1</v>
      </c>
      <c r="P194" s="1">
        <v>3</v>
      </c>
      <c r="Q194" s="1">
        <v>1</v>
      </c>
      <c r="R194" s="1">
        <v>3</v>
      </c>
      <c r="S194" s="1">
        <v>3</v>
      </c>
      <c r="T194" s="1">
        <v>5</v>
      </c>
      <c r="U194" s="1">
        <v>1</v>
      </c>
      <c r="V194" s="1">
        <v>1</v>
      </c>
      <c r="W194" s="1">
        <v>5</v>
      </c>
      <c r="X194" s="1">
        <v>2</v>
      </c>
      <c r="Y194" s="1">
        <v>1</v>
      </c>
      <c r="Z194" s="1">
        <v>1</v>
      </c>
      <c r="AA194" s="1">
        <v>4</v>
      </c>
      <c r="AB194" s="1">
        <v>1</v>
      </c>
      <c r="AC194" s="1">
        <v>1</v>
      </c>
      <c r="AD194" s="1">
        <v>5</v>
      </c>
      <c r="AE194" s="1">
        <v>5</v>
      </c>
      <c r="AF194" s="1">
        <v>1</v>
      </c>
      <c r="AG194" s="1">
        <v>1</v>
      </c>
      <c r="AH194" s="1">
        <v>1</v>
      </c>
      <c r="AI194" s="1">
        <v>2</v>
      </c>
      <c r="AJ194" s="1">
        <v>4</v>
      </c>
      <c r="AK194" s="1">
        <v>3</v>
      </c>
      <c r="AL194" s="1">
        <v>3</v>
      </c>
      <c r="AM194" s="1">
        <v>3</v>
      </c>
      <c r="AN194" s="1">
        <v>2</v>
      </c>
      <c r="AO194" s="1" t="s">
        <v>59</v>
      </c>
      <c r="AP194" s="1" t="s">
        <v>59</v>
      </c>
      <c r="AQ194" s="1" t="s">
        <v>55</v>
      </c>
      <c r="AR194" s="1" t="s">
        <v>54</v>
      </c>
      <c r="AS194" s="1" t="s">
        <v>54</v>
      </c>
      <c r="AT194" s="1" t="s">
        <v>55</v>
      </c>
      <c r="AU194" s="1" t="s">
        <v>59</v>
      </c>
      <c r="AV194" s="1" t="s">
        <v>54</v>
      </c>
      <c r="AW194" s="1" t="s">
        <v>55</v>
      </c>
      <c r="AX194" s="1" t="s">
        <v>54</v>
      </c>
      <c r="AY194" s="1" t="s">
        <v>55</v>
      </c>
      <c r="AZ194" s="1" t="s">
        <v>59</v>
      </c>
      <c r="BA194" s="1"/>
      <c r="BB194" s="1"/>
      <c r="BC194" s="1"/>
      <c r="BD194" s="7">
        <f t="shared" si="28"/>
        <v>2.6666666666666665</v>
      </c>
      <c r="BE194" s="7" t="str">
        <f t="shared" si="20"/>
        <v>Neutral</v>
      </c>
      <c r="BF194" s="2">
        <f t="shared" si="21"/>
        <v>1.8333333333333333</v>
      </c>
      <c r="BG194" s="2" t="str">
        <f t="shared" si="29"/>
        <v>Dissatisfied</v>
      </c>
      <c r="BH194" s="2">
        <f t="shared" si="22"/>
        <v>3.2</v>
      </c>
      <c r="BI194" s="2" t="str">
        <f t="shared" si="23"/>
        <v>Neutral</v>
      </c>
      <c r="BJ194" s="2">
        <f t="shared" si="24"/>
        <v>1.8</v>
      </c>
      <c r="BK194" s="2" t="str">
        <f t="shared" si="27"/>
        <v>Dissatisfied</v>
      </c>
      <c r="BL194" s="2">
        <f t="shared" si="25"/>
        <v>2.75</v>
      </c>
      <c r="BM194" s="2" t="str">
        <f t="shared" si="26"/>
        <v>Neutral</v>
      </c>
    </row>
    <row r="195" spans="1:65" ht="27" customHeight="1" x14ac:dyDescent="0.3">
      <c r="A195" s="1" t="s">
        <v>213</v>
      </c>
      <c r="B195" s="1" t="s">
        <v>379</v>
      </c>
      <c r="C195" s="1" t="s">
        <v>364</v>
      </c>
      <c r="D195" s="1">
        <v>20</v>
      </c>
      <c r="E195" s="1" t="s">
        <v>57</v>
      </c>
      <c r="F195" s="1" t="s">
        <v>46</v>
      </c>
      <c r="G195" s="1" t="s">
        <v>47</v>
      </c>
      <c r="H195" s="1" t="s">
        <v>48</v>
      </c>
      <c r="I195" s="1" t="s">
        <v>49</v>
      </c>
      <c r="J195" s="1" t="s">
        <v>111</v>
      </c>
      <c r="K195" s="1">
        <v>5</v>
      </c>
      <c r="L195" s="1" t="s">
        <v>87</v>
      </c>
      <c r="M195" s="1" t="s">
        <v>52</v>
      </c>
      <c r="N195" s="1" t="s">
        <v>440</v>
      </c>
      <c r="O195" s="1">
        <v>3</v>
      </c>
      <c r="P195" s="1">
        <v>2</v>
      </c>
      <c r="Q195" s="1">
        <v>1</v>
      </c>
      <c r="R195" s="1">
        <v>1</v>
      </c>
      <c r="S195" s="1">
        <v>3</v>
      </c>
      <c r="T195" s="1">
        <v>4</v>
      </c>
      <c r="U195" s="1">
        <v>1</v>
      </c>
      <c r="V195" s="1">
        <v>2</v>
      </c>
      <c r="W195" s="1">
        <v>4</v>
      </c>
      <c r="X195" s="1">
        <v>3</v>
      </c>
      <c r="Y195" s="1">
        <v>1</v>
      </c>
      <c r="Z195" s="1">
        <v>1</v>
      </c>
      <c r="AA195" s="1">
        <v>2</v>
      </c>
      <c r="AB195" s="1">
        <v>3</v>
      </c>
      <c r="AC195" s="1">
        <v>2</v>
      </c>
      <c r="AD195" s="1">
        <v>3</v>
      </c>
      <c r="AE195" s="1">
        <v>2</v>
      </c>
      <c r="AF195" s="1">
        <v>2</v>
      </c>
      <c r="AG195" s="1">
        <v>3</v>
      </c>
      <c r="AH195" s="1">
        <v>1</v>
      </c>
      <c r="AI195" s="1">
        <v>2</v>
      </c>
      <c r="AJ195" s="1">
        <v>1</v>
      </c>
      <c r="AK195" s="1">
        <v>3</v>
      </c>
      <c r="AL195" s="1">
        <v>2</v>
      </c>
      <c r="AM195" s="1">
        <v>3</v>
      </c>
      <c r="AN195" s="1">
        <v>3</v>
      </c>
      <c r="AO195" s="1" t="s">
        <v>59</v>
      </c>
      <c r="AP195" s="1" t="s">
        <v>59</v>
      </c>
      <c r="AQ195" s="1" t="s">
        <v>55</v>
      </c>
      <c r="AR195" s="1" t="s">
        <v>55</v>
      </c>
      <c r="AS195" s="1" t="s">
        <v>55</v>
      </c>
      <c r="AT195" s="1" t="s">
        <v>59</v>
      </c>
      <c r="AU195" s="1" t="s">
        <v>59</v>
      </c>
      <c r="AV195" s="1" t="s">
        <v>55</v>
      </c>
      <c r="AW195" s="1" t="s">
        <v>55</v>
      </c>
      <c r="AX195" s="1" t="s">
        <v>55</v>
      </c>
      <c r="AY195" s="1" t="s">
        <v>55</v>
      </c>
      <c r="AZ195" s="1" t="s">
        <v>55</v>
      </c>
      <c r="BA195" s="1"/>
      <c r="BB195" s="1"/>
      <c r="BC195" s="1"/>
      <c r="BD195" s="7">
        <f t="shared" si="28"/>
        <v>2.3333333333333335</v>
      </c>
      <c r="BE195" s="7" t="str">
        <f t="shared" si="20"/>
        <v>Dissatisfied</v>
      </c>
      <c r="BF195" s="2">
        <f t="shared" si="21"/>
        <v>2</v>
      </c>
      <c r="BG195" s="2" t="str">
        <f t="shared" si="29"/>
        <v>Dissatisfied</v>
      </c>
      <c r="BH195" s="2">
        <f t="shared" si="22"/>
        <v>2.4</v>
      </c>
      <c r="BI195" s="2" t="str">
        <f t="shared" si="23"/>
        <v>Dissatisfied</v>
      </c>
      <c r="BJ195" s="2">
        <f t="shared" si="24"/>
        <v>1.8</v>
      </c>
      <c r="BK195" s="2" t="str">
        <f t="shared" si="27"/>
        <v>Dissatisfied</v>
      </c>
      <c r="BL195" s="2">
        <f t="shared" si="25"/>
        <v>2.75</v>
      </c>
      <c r="BM195" s="2" t="str">
        <f t="shared" si="26"/>
        <v>Neutral</v>
      </c>
    </row>
    <row r="196" spans="1:65" ht="27" customHeight="1" x14ac:dyDescent="0.3">
      <c r="A196" s="1" t="s">
        <v>213</v>
      </c>
      <c r="B196" s="1" t="s">
        <v>379</v>
      </c>
      <c r="C196" s="1" t="s">
        <v>364</v>
      </c>
      <c r="D196" s="1">
        <v>20</v>
      </c>
      <c r="E196" s="1" t="s">
        <v>45</v>
      </c>
      <c r="F196" s="1" t="s">
        <v>46</v>
      </c>
      <c r="G196" s="1" t="s">
        <v>47</v>
      </c>
      <c r="H196" s="1" t="s">
        <v>48</v>
      </c>
      <c r="I196" s="1" t="s">
        <v>49</v>
      </c>
      <c r="J196" s="1" t="s">
        <v>50</v>
      </c>
      <c r="K196" s="1">
        <v>4</v>
      </c>
      <c r="L196" s="1" t="s">
        <v>65</v>
      </c>
      <c r="M196" s="1" t="s">
        <v>52</v>
      </c>
      <c r="N196" s="1" t="s">
        <v>53</v>
      </c>
      <c r="O196" s="1">
        <v>3</v>
      </c>
      <c r="P196" s="1">
        <v>3</v>
      </c>
      <c r="Q196" s="1">
        <v>2</v>
      </c>
      <c r="R196" s="1">
        <v>1</v>
      </c>
      <c r="S196" s="1">
        <v>4</v>
      </c>
      <c r="T196" s="1">
        <v>4</v>
      </c>
      <c r="U196" s="1">
        <v>1</v>
      </c>
      <c r="V196" s="1">
        <v>2</v>
      </c>
      <c r="W196" s="1">
        <v>3</v>
      </c>
      <c r="X196" s="1">
        <v>3</v>
      </c>
      <c r="Y196" s="1">
        <v>3</v>
      </c>
      <c r="Z196" s="1">
        <v>2</v>
      </c>
      <c r="AA196" s="1">
        <v>1</v>
      </c>
      <c r="AB196" s="1">
        <v>3</v>
      </c>
      <c r="AC196" s="1">
        <v>1</v>
      </c>
      <c r="AD196" s="1">
        <v>3</v>
      </c>
      <c r="AE196" s="1">
        <v>4</v>
      </c>
      <c r="AF196" s="1">
        <v>1</v>
      </c>
      <c r="AG196" s="1">
        <v>3</v>
      </c>
      <c r="AH196" s="1">
        <v>2</v>
      </c>
      <c r="AI196" s="1">
        <v>2</v>
      </c>
      <c r="AJ196" s="1">
        <v>3</v>
      </c>
      <c r="AK196" s="1">
        <v>3</v>
      </c>
      <c r="AL196" s="1">
        <v>4</v>
      </c>
      <c r="AM196" s="1">
        <v>2</v>
      </c>
      <c r="AN196" s="1">
        <v>2</v>
      </c>
      <c r="AO196" s="1" t="s">
        <v>59</v>
      </c>
      <c r="AP196" s="1" t="s">
        <v>55</v>
      </c>
      <c r="AQ196" s="1" t="s">
        <v>54</v>
      </c>
      <c r="AR196" s="1" t="s">
        <v>54</v>
      </c>
      <c r="AS196" s="1" t="s">
        <v>55</v>
      </c>
      <c r="AT196" s="1" t="s">
        <v>55</v>
      </c>
      <c r="AU196" s="1" t="s">
        <v>55</v>
      </c>
      <c r="AV196" s="1" t="s">
        <v>54</v>
      </c>
      <c r="AW196" s="1" t="s">
        <v>59</v>
      </c>
      <c r="AX196" s="1" t="s">
        <v>54</v>
      </c>
      <c r="AY196" s="1" t="s">
        <v>54</v>
      </c>
      <c r="AZ196" s="1" t="s">
        <v>55</v>
      </c>
      <c r="BA196" s="1"/>
      <c r="BB196" s="1"/>
      <c r="BC196" s="1"/>
      <c r="BD196" s="7">
        <f t="shared" si="28"/>
        <v>2.8333333333333335</v>
      </c>
      <c r="BE196" s="7" t="str">
        <f t="shared" ref="BE196:BE203" si="30">IF(BD196&gt;=4.2, "Very Satisfied", IF(BD196&gt;=3.4, "Satisfied", IF(BD196&gt;=2.6, "Neutral", IF(BD196&gt;=1.8, "Dissatisfied", "Very Dissatisfied"))))</f>
        <v>Neutral</v>
      </c>
      <c r="BF196" s="2">
        <f t="shared" ref="BF196:BF203" si="31">AVERAGE(U196:Z196)</f>
        <v>2.3333333333333335</v>
      </c>
      <c r="BG196" s="2" t="str">
        <f t="shared" si="29"/>
        <v>Dissatisfied</v>
      </c>
      <c r="BH196" s="2">
        <f t="shared" ref="BH196:BH203" si="32">AVERAGE(AA196:AE196)</f>
        <v>2.4</v>
      </c>
      <c r="BI196" s="2" t="str">
        <f t="shared" ref="BI196:BI203" si="33">IF(BH196&gt;=4.2, "Very Satisfied", IF(BH196&gt;=3.4, "Satisfied", IF(BH196&gt;=2.6, "Neutral", IF(BH196&gt;=1.8, "Dissatisfied", "Very Dissatisfied"))))</f>
        <v>Dissatisfied</v>
      </c>
      <c r="BJ196" s="2">
        <f t="shared" ref="BJ196:BJ203" si="34">AVERAGE(AF196:AJ196)</f>
        <v>2.2000000000000002</v>
      </c>
      <c r="BK196" s="2" t="str">
        <f t="shared" si="27"/>
        <v>Dissatisfied</v>
      </c>
      <c r="BL196" s="2">
        <f t="shared" ref="BL196:BL203" si="35">AVERAGE(AK196:AN196)</f>
        <v>2.75</v>
      </c>
      <c r="BM196" s="2" t="str">
        <f t="shared" ref="BM196:BM203" si="36">IF(BL196&gt;=4.2, "Very Satisfied", IF(BL196&gt;=3.4, "Satisfied", IF(BL196&gt;=2.6, "Neutral", IF(BL196&gt;=1.8, "Dissatisfied", "Very Dissatisfied"))))</f>
        <v>Neutral</v>
      </c>
    </row>
    <row r="197" spans="1:65" ht="27" customHeight="1" x14ac:dyDescent="0.3">
      <c r="A197" s="1" t="s">
        <v>213</v>
      </c>
      <c r="B197" s="1" t="s">
        <v>379</v>
      </c>
      <c r="C197" s="1" t="s">
        <v>364</v>
      </c>
      <c r="D197" s="1">
        <v>24</v>
      </c>
      <c r="E197" s="1" t="s">
        <v>45</v>
      </c>
      <c r="F197" s="1" t="s">
        <v>46</v>
      </c>
      <c r="G197" s="1" t="s">
        <v>47</v>
      </c>
      <c r="H197" s="1" t="s">
        <v>48</v>
      </c>
      <c r="I197" s="1" t="s">
        <v>49</v>
      </c>
      <c r="J197" s="1" t="s">
        <v>111</v>
      </c>
      <c r="K197" s="1">
        <v>3</v>
      </c>
      <c r="L197" s="1" t="s">
        <v>87</v>
      </c>
      <c r="M197" s="1" t="s">
        <v>52</v>
      </c>
      <c r="N197" s="1" t="s">
        <v>53</v>
      </c>
      <c r="O197" s="1">
        <v>1</v>
      </c>
      <c r="P197" s="1">
        <v>1</v>
      </c>
      <c r="Q197" s="1">
        <v>1</v>
      </c>
      <c r="R197" s="1">
        <v>2</v>
      </c>
      <c r="S197" s="1">
        <v>3</v>
      </c>
      <c r="T197" s="1">
        <v>4</v>
      </c>
      <c r="U197" s="1">
        <v>1</v>
      </c>
      <c r="V197" s="1">
        <v>1</v>
      </c>
      <c r="W197" s="1">
        <v>4</v>
      </c>
      <c r="X197" s="1">
        <v>4</v>
      </c>
      <c r="Y197" s="1">
        <v>1</v>
      </c>
      <c r="Z197" s="1">
        <v>1</v>
      </c>
      <c r="AA197" s="1">
        <v>1</v>
      </c>
      <c r="AB197" s="1">
        <v>3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2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 t="s">
        <v>55</v>
      </c>
      <c r="AP197" s="1" t="s">
        <v>59</v>
      </c>
      <c r="AQ197" s="1" t="s">
        <v>59</v>
      </c>
      <c r="AR197" s="1" t="s">
        <v>54</v>
      </c>
      <c r="AS197" s="1" t="s">
        <v>59</v>
      </c>
      <c r="AT197" s="1" t="s">
        <v>54</v>
      </c>
      <c r="AU197" s="1" t="s">
        <v>59</v>
      </c>
      <c r="AV197" s="1" t="s">
        <v>54</v>
      </c>
      <c r="AW197" s="1" t="s">
        <v>59</v>
      </c>
      <c r="AX197" s="1" t="s">
        <v>54</v>
      </c>
      <c r="AY197" s="1" t="s">
        <v>55</v>
      </c>
      <c r="AZ197" s="1" t="s">
        <v>59</v>
      </c>
      <c r="BA197" s="1"/>
      <c r="BB197" s="1"/>
      <c r="BC197" s="1"/>
      <c r="BD197" s="7">
        <f t="shared" si="28"/>
        <v>2</v>
      </c>
      <c r="BE197" s="7" t="str">
        <f t="shared" si="30"/>
        <v>Dissatisfied</v>
      </c>
      <c r="BF197" s="2">
        <f t="shared" si="31"/>
        <v>2</v>
      </c>
      <c r="BG197" s="2" t="str">
        <f t="shared" si="29"/>
        <v>Dissatisfied</v>
      </c>
      <c r="BH197" s="2">
        <f t="shared" si="32"/>
        <v>1.4</v>
      </c>
      <c r="BI197" s="2" t="str">
        <f t="shared" si="33"/>
        <v>Very Dissatisfied</v>
      </c>
      <c r="BJ197" s="2">
        <f t="shared" si="34"/>
        <v>1.2</v>
      </c>
      <c r="BK197" s="2" t="str">
        <f t="shared" ref="BK197:BK203" si="37">IF(BJ197&gt;=4.2, "Very Satisfied", IF(BJ197&gt;=3.4, "Satisfied", IF(BJ197&gt;=2.6, "Neutral", IF(BJ197&gt;=1.8, "Dissatisfied", "Very Dissatisfied"))))</f>
        <v>Very Dissatisfied</v>
      </c>
      <c r="BL197" s="2">
        <f t="shared" si="35"/>
        <v>1</v>
      </c>
      <c r="BM197" s="2" t="str">
        <f t="shared" si="36"/>
        <v>Very Dissatisfied</v>
      </c>
    </row>
    <row r="198" spans="1:65" ht="27" customHeight="1" x14ac:dyDescent="0.3">
      <c r="A198" s="1" t="s">
        <v>213</v>
      </c>
      <c r="B198" s="1" t="s">
        <v>379</v>
      </c>
      <c r="C198" s="1" t="s">
        <v>364</v>
      </c>
      <c r="D198" s="1">
        <v>25</v>
      </c>
      <c r="E198" s="1" t="s">
        <v>45</v>
      </c>
      <c r="F198" s="1" t="s">
        <v>46</v>
      </c>
      <c r="G198" s="1" t="s">
        <v>47</v>
      </c>
      <c r="H198" s="1" t="s">
        <v>48</v>
      </c>
      <c r="I198" s="1" t="s">
        <v>287</v>
      </c>
      <c r="J198" s="1" t="s">
        <v>64</v>
      </c>
      <c r="K198" s="1">
        <v>3</v>
      </c>
      <c r="L198" s="1" t="s">
        <v>87</v>
      </c>
      <c r="M198" s="1" t="s">
        <v>52</v>
      </c>
      <c r="N198" s="1" t="s">
        <v>69</v>
      </c>
      <c r="O198" s="1">
        <v>2</v>
      </c>
      <c r="P198" s="1">
        <v>3</v>
      </c>
      <c r="Q198" s="1">
        <v>2</v>
      </c>
      <c r="R198" s="1">
        <v>4</v>
      </c>
      <c r="S198" s="1">
        <v>2</v>
      </c>
      <c r="T198" s="1">
        <v>5</v>
      </c>
      <c r="U198" s="1">
        <v>1</v>
      </c>
      <c r="V198" s="1">
        <v>4</v>
      </c>
      <c r="W198" s="1">
        <v>5</v>
      </c>
      <c r="X198" s="1">
        <v>4</v>
      </c>
      <c r="Y198" s="1">
        <v>3</v>
      </c>
      <c r="Z198" s="1">
        <v>2</v>
      </c>
      <c r="AA198" s="1">
        <v>4</v>
      </c>
      <c r="AB198" s="1">
        <v>3</v>
      </c>
      <c r="AC198" s="1">
        <v>4</v>
      </c>
      <c r="AD198" s="1">
        <v>4</v>
      </c>
      <c r="AE198" s="1">
        <v>4</v>
      </c>
      <c r="AF198" s="1">
        <v>1</v>
      </c>
      <c r="AG198" s="1">
        <v>3</v>
      </c>
      <c r="AH198" s="1">
        <v>2</v>
      </c>
      <c r="AI198" s="1">
        <v>3</v>
      </c>
      <c r="AJ198" s="1">
        <v>2</v>
      </c>
      <c r="AK198" s="1">
        <v>3</v>
      </c>
      <c r="AL198" s="1">
        <v>2</v>
      </c>
      <c r="AM198" s="1">
        <v>2</v>
      </c>
      <c r="AN198" s="1">
        <v>1</v>
      </c>
      <c r="AO198" s="1" t="s">
        <v>59</v>
      </c>
      <c r="AP198" s="1" t="s">
        <v>59</v>
      </c>
      <c r="AQ198" s="1" t="s">
        <v>55</v>
      </c>
      <c r="AR198" s="1" t="s">
        <v>54</v>
      </c>
      <c r="AS198" s="1" t="s">
        <v>54</v>
      </c>
      <c r="AT198" s="1" t="s">
        <v>55</v>
      </c>
      <c r="AU198" s="1" t="s">
        <v>55</v>
      </c>
      <c r="AV198" s="1" t="s">
        <v>59</v>
      </c>
      <c r="AW198" s="1" t="s">
        <v>55</v>
      </c>
      <c r="AX198" s="1" t="s">
        <v>54</v>
      </c>
      <c r="AY198" s="1" t="s">
        <v>54</v>
      </c>
      <c r="AZ198" s="1" t="s">
        <v>59</v>
      </c>
      <c r="BA198" s="1"/>
      <c r="BB198" s="1"/>
      <c r="BC198" s="1"/>
      <c r="BD198" s="7">
        <f t="shared" ref="BD198:BD203" si="38">AVERAGE(O198:T198)</f>
        <v>3</v>
      </c>
      <c r="BE198" s="7" t="str">
        <f t="shared" si="30"/>
        <v>Neutral</v>
      </c>
      <c r="BF198" s="2">
        <f t="shared" si="31"/>
        <v>3.1666666666666665</v>
      </c>
      <c r="BG198" s="2" t="str">
        <f t="shared" ref="BG198:BG203" si="39">IF(BF198&gt;=4.2, "Very Satisfied", IF(BF198&gt;=3.4, "Satisfied", IF(BF198&gt;=2.6, "Neutral", IF(BF198&gt;=1.8, "Dissatisfied", "Very Dissatisfied"))))</f>
        <v>Neutral</v>
      </c>
      <c r="BH198" s="2">
        <f t="shared" si="32"/>
        <v>3.8</v>
      </c>
      <c r="BI198" s="2" t="str">
        <f t="shared" si="33"/>
        <v>Satisfied</v>
      </c>
      <c r="BJ198" s="2">
        <f t="shared" si="34"/>
        <v>2.2000000000000002</v>
      </c>
      <c r="BK198" s="2" t="str">
        <f t="shared" si="37"/>
        <v>Dissatisfied</v>
      </c>
      <c r="BL198" s="2">
        <f t="shared" si="35"/>
        <v>2</v>
      </c>
      <c r="BM198" s="2" t="str">
        <f t="shared" si="36"/>
        <v>Dissatisfied</v>
      </c>
    </row>
    <row r="199" spans="1:65" ht="27" customHeight="1" x14ac:dyDescent="0.3">
      <c r="A199" s="1" t="s">
        <v>213</v>
      </c>
      <c r="B199" s="1" t="s">
        <v>379</v>
      </c>
      <c r="C199" s="1" t="s">
        <v>364</v>
      </c>
      <c r="D199" s="1">
        <v>32</v>
      </c>
      <c r="E199" s="1" t="s">
        <v>57</v>
      </c>
      <c r="F199" s="1" t="s">
        <v>46</v>
      </c>
      <c r="G199" s="1" t="s">
        <v>47</v>
      </c>
      <c r="H199" s="1" t="s">
        <v>48</v>
      </c>
      <c r="I199" s="1" t="s">
        <v>126</v>
      </c>
      <c r="J199" s="1" t="s">
        <v>64</v>
      </c>
      <c r="K199" s="1">
        <v>4</v>
      </c>
      <c r="L199" s="1" t="s">
        <v>51</v>
      </c>
      <c r="M199" s="1" t="s">
        <v>52</v>
      </c>
      <c r="N199" s="1" t="s">
        <v>441</v>
      </c>
      <c r="O199" s="1">
        <v>4</v>
      </c>
      <c r="P199" s="1">
        <v>4</v>
      </c>
      <c r="Q199" s="1">
        <v>2</v>
      </c>
      <c r="R199" s="1">
        <v>2</v>
      </c>
      <c r="S199" s="1">
        <v>3</v>
      </c>
      <c r="T199" s="1">
        <v>3</v>
      </c>
      <c r="U199" s="1">
        <v>1</v>
      </c>
      <c r="V199" s="1">
        <v>2</v>
      </c>
      <c r="W199" s="1">
        <v>4</v>
      </c>
      <c r="X199" s="1">
        <v>3</v>
      </c>
      <c r="Y199" s="1">
        <v>2</v>
      </c>
      <c r="Z199" s="1">
        <v>2</v>
      </c>
      <c r="AA199" s="1">
        <v>3</v>
      </c>
      <c r="AB199" s="1">
        <v>3</v>
      </c>
      <c r="AC199" s="1">
        <v>3</v>
      </c>
      <c r="AD199" s="1">
        <v>3</v>
      </c>
      <c r="AE199" s="1">
        <v>2</v>
      </c>
      <c r="AF199" s="1">
        <v>2</v>
      </c>
      <c r="AG199" s="1">
        <v>2</v>
      </c>
      <c r="AH199" s="1">
        <v>2</v>
      </c>
      <c r="AI199" s="1">
        <v>2</v>
      </c>
      <c r="AJ199" s="1">
        <v>3</v>
      </c>
      <c r="AK199" s="1">
        <v>3</v>
      </c>
      <c r="AL199" s="1">
        <v>2</v>
      </c>
      <c r="AM199" s="1">
        <v>2</v>
      </c>
      <c r="AN199" s="1">
        <v>2</v>
      </c>
      <c r="AO199" s="1" t="s">
        <v>55</v>
      </c>
      <c r="AP199" s="1" t="s">
        <v>59</v>
      </c>
      <c r="AQ199" s="1" t="s">
        <v>55</v>
      </c>
      <c r="AR199" s="1" t="s">
        <v>54</v>
      </c>
      <c r="AS199" s="1" t="s">
        <v>54</v>
      </c>
      <c r="AT199" s="1" t="s">
        <v>54</v>
      </c>
      <c r="AU199" s="1" t="s">
        <v>55</v>
      </c>
      <c r="AV199" s="1" t="s">
        <v>55</v>
      </c>
      <c r="AW199" s="1" t="s">
        <v>54</v>
      </c>
      <c r="AX199" s="1" t="s">
        <v>54</v>
      </c>
      <c r="AY199" s="1" t="s">
        <v>55</v>
      </c>
      <c r="AZ199" s="1" t="s">
        <v>59</v>
      </c>
      <c r="BA199" s="1"/>
      <c r="BB199" s="1"/>
      <c r="BC199" s="1"/>
      <c r="BD199" s="7">
        <f t="shared" si="38"/>
        <v>3</v>
      </c>
      <c r="BE199" s="7" t="str">
        <f t="shared" si="30"/>
        <v>Neutral</v>
      </c>
      <c r="BF199" s="2">
        <f t="shared" si="31"/>
        <v>2.3333333333333335</v>
      </c>
      <c r="BG199" s="2" t="str">
        <f t="shared" si="39"/>
        <v>Dissatisfied</v>
      </c>
      <c r="BH199" s="2">
        <f t="shared" si="32"/>
        <v>2.8</v>
      </c>
      <c r="BI199" s="2" t="str">
        <f t="shared" si="33"/>
        <v>Neutral</v>
      </c>
      <c r="BJ199" s="2">
        <f t="shared" si="34"/>
        <v>2.2000000000000002</v>
      </c>
      <c r="BK199" s="2" t="str">
        <f t="shared" si="37"/>
        <v>Dissatisfied</v>
      </c>
      <c r="BL199" s="2">
        <f t="shared" si="35"/>
        <v>2.25</v>
      </c>
      <c r="BM199" s="2" t="str">
        <f t="shared" si="36"/>
        <v>Dissatisfied</v>
      </c>
    </row>
    <row r="200" spans="1:65" ht="27" customHeight="1" x14ac:dyDescent="0.3">
      <c r="A200" s="1" t="s">
        <v>213</v>
      </c>
      <c r="B200" s="1" t="s">
        <v>379</v>
      </c>
      <c r="C200" s="1" t="s">
        <v>364</v>
      </c>
      <c r="D200" s="1">
        <v>31</v>
      </c>
      <c r="E200" s="1" t="s">
        <v>45</v>
      </c>
      <c r="F200" s="1" t="s">
        <v>46</v>
      </c>
      <c r="G200" s="1" t="s">
        <v>47</v>
      </c>
      <c r="H200" s="1" t="s">
        <v>48</v>
      </c>
      <c r="I200" s="1" t="s">
        <v>126</v>
      </c>
      <c r="J200" s="1" t="s">
        <v>64</v>
      </c>
      <c r="K200" s="1">
        <v>4</v>
      </c>
      <c r="L200" s="1" t="s">
        <v>87</v>
      </c>
      <c r="M200" s="1" t="s">
        <v>52</v>
      </c>
      <c r="N200" s="1" t="s">
        <v>442</v>
      </c>
      <c r="O200" s="1">
        <v>1</v>
      </c>
      <c r="P200" s="1">
        <v>4</v>
      </c>
      <c r="Q200" s="1">
        <v>1</v>
      </c>
      <c r="R200" s="1">
        <v>4</v>
      </c>
      <c r="S200" s="1">
        <v>3</v>
      </c>
      <c r="T200" s="1">
        <v>5</v>
      </c>
      <c r="U200" s="1">
        <v>1</v>
      </c>
      <c r="V200" s="1">
        <v>3</v>
      </c>
      <c r="W200" s="1">
        <v>5</v>
      </c>
      <c r="X200" s="1">
        <v>3</v>
      </c>
      <c r="Y200" s="1">
        <v>2</v>
      </c>
      <c r="Z200" s="1">
        <v>2</v>
      </c>
      <c r="AA200" s="1">
        <v>4</v>
      </c>
      <c r="AB200" s="1">
        <v>3</v>
      </c>
      <c r="AC200" s="1">
        <v>3</v>
      </c>
      <c r="AD200" s="1">
        <v>2</v>
      </c>
      <c r="AE200" s="1">
        <v>1</v>
      </c>
      <c r="AF200" s="1">
        <v>1</v>
      </c>
      <c r="AG200" s="1">
        <v>1</v>
      </c>
      <c r="AH200" s="1">
        <v>2</v>
      </c>
      <c r="AI200" s="1">
        <v>1</v>
      </c>
      <c r="AJ200" s="1">
        <v>5</v>
      </c>
      <c r="AK200" s="1">
        <v>2</v>
      </c>
      <c r="AL200" s="1">
        <v>2</v>
      </c>
      <c r="AM200" s="1">
        <v>4</v>
      </c>
      <c r="AN200" s="1">
        <v>4</v>
      </c>
      <c r="AO200" s="1" t="s">
        <v>55</v>
      </c>
      <c r="AP200" s="1" t="s">
        <v>55</v>
      </c>
      <c r="AQ200" s="1" t="s">
        <v>54</v>
      </c>
      <c r="AR200" s="1" t="s">
        <v>54</v>
      </c>
      <c r="AS200" s="1" t="s">
        <v>59</v>
      </c>
      <c r="AT200" s="1" t="s">
        <v>54</v>
      </c>
      <c r="AU200" s="1" t="s">
        <v>54</v>
      </c>
      <c r="AV200" s="1" t="s">
        <v>54</v>
      </c>
      <c r="AW200" s="1" t="s">
        <v>55</v>
      </c>
      <c r="AX200" s="1" t="s">
        <v>54</v>
      </c>
      <c r="AY200" s="1" t="s">
        <v>55</v>
      </c>
      <c r="AZ200" s="1" t="s">
        <v>55</v>
      </c>
      <c r="BA200" s="1"/>
      <c r="BB200" s="1"/>
      <c r="BC200" s="1"/>
      <c r="BD200" s="7">
        <f t="shared" si="38"/>
        <v>3</v>
      </c>
      <c r="BE200" s="7" t="str">
        <f t="shared" si="30"/>
        <v>Neutral</v>
      </c>
      <c r="BF200" s="2">
        <f t="shared" si="31"/>
        <v>2.6666666666666665</v>
      </c>
      <c r="BG200" s="2" t="str">
        <f t="shared" si="39"/>
        <v>Neutral</v>
      </c>
      <c r="BH200" s="2">
        <f t="shared" si="32"/>
        <v>2.6</v>
      </c>
      <c r="BI200" s="2" t="str">
        <f t="shared" si="33"/>
        <v>Neutral</v>
      </c>
      <c r="BJ200" s="2">
        <f t="shared" si="34"/>
        <v>2</v>
      </c>
      <c r="BK200" s="2" t="str">
        <f t="shared" si="37"/>
        <v>Dissatisfied</v>
      </c>
      <c r="BL200" s="2">
        <f t="shared" si="35"/>
        <v>3</v>
      </c>
      <c r="BM200" s="2" t="str">
        <f t="shared" si="36"/>
        <v>Neutral</v>
      </c>
    </row>
    <row r="201" spans="1:65" ht="27" customHeight="1" x14ac:dyDescent="0.3">
      <c r="A201" s="1" t="s">
        <v>213</v>
      </c>
      <c r="B201" s="1" t="s">
        <v>379</v>
      </c>
      <c r="C201" s="1" t="s">
        <v>364</v>
      </c>
      <c r="D201" s="1">
        <v>39</v>
      </c>
      <c r="E201" s="1" t="s">
        <v>45</v>
      </c>
      <c r="F201" s="1" t="s">
        <v>46</v>
      </c>
      <c r="G201" s="1" t="s">
        <v>47</v>
      </c>
      <c r="H201" s="1" t="s">
        <v>48</v>
      </c>
      <c r="I201" s="1" t="s">
        <v>170</v>
      </c>
      <c r="J201" s="1" t="s">
        <v>111</v>
      </c>
      <c r="K201" s="1">
        <v>4</v>
      </c>
      <c r="L201" s="1" t="s">
        <v>87</v>
      </c>
      <c r="M201" s="1" t="s">
        <v>52</v>
      </c>
      <c r="N201" s="1" t="s">
        <v>69</v>
      </c>
      <c r="O201" s="1">
        <v>2</v>
      </c>
      <c r="P201" s="1">
        <v>4</v>
      </c>
      <c r="Q201" s="1">
        <v>1</v>
      </c>
      <c r="R201" s="1">
        <v>4</v>
      </c>
      <c r="S201" s="1">
        <v>4</v>
      </c>
      <c r="T201" s="1">
        <v>5</v>
      </c>
      <c r="U201" s="1">
        <v>2</v>
      </c>
      <c r="V201" s="1">
        <v>4</v>
      </c>
      <c r="W201" s="1">
        <v>4</v>
      </c>
      <c r="X201" s="1">
        <v>4</v>
      </c>
      <c r="Y201" s="1">
        <v>4</v>
      </c>
      <c r="Z201" s="1">
        <v>4</v>
      </c>
      <c r="AA201" s="1">
        <v>3</v>
      </c>
      <c r="AB201" s="1">
        <v>4</v>
      </c>
      <c r="AC201" s="1">
        <v>4</v>
      </c>
      <c r="AD201" s="1">
        <v>4</v>
      </c>
      <c r="AE201" s="1">
        <v>5</v>
      </c>
      <c r="AF201" s="1">
        <v>3</v>
      </c>
      <c r="AG201" s="1">
        <v>3</v>
      </c>
      <c r="AH201" s="1">
        <v>4</v>
      </c>
      <c r="AI201" s="1">
        <v>4</v>
      </c>
      <c r="AJ201" s="1">
        <v>4</v>
      </c>
      <c r="AK201" s="1">
        <v>3</v>
      </c>
      <c r="AL201" s="1">
        <v>4</v>
      </c>
      <c r="AM201" s="1">
        <v>4</v>
      </c>
      <c r="AN201" s="1">
        <v>4</v>
      </c>
      <c r="AO201" s="1" t="s">
        <v>54</v>
      </c>
      <c r="AP201" s="1" t="s">
        <v>55</v>
      </c>
      <c r="AQ201" s="1" t="s">
        <v>54</v>
      </c>
      <c r="AR201" s="1" t="s">
        <v>54</v>
      </c>
      <c r="AS201" s="1" t="s">
        <v>54</v>
      </c>
      <c r="AT201" s="1" t="s">
        <v>55</v>
      </c>
      <c r="AU201" s="1" t="s">
        <v>55</v>
      </c>
      <c r="AV201" s="1" t="s">
        <v>54</v>
      </c>
      <c r="AW201" s="1" t="s">
        <v>54</v>
      </c>
      <c r="AX201" s="1" t="s">
        <v>54</v>
      </c>
      <c r="AY201" s="1" t="s">
        <v>55</v>
      </c>
      <c r="AZ201" s="1" t="s">
        <v>55</v>
      </c>
      <c r="BA201" s="1"/>
      <c r="BB201" s="1"/>
      <c r="BC201" s="1"/>
      <c r="BD201" s="7">
        <f t="shared" si="38"/>
        <v>3.3333333333333335</v>
      </c>
      <c r="BE201" s="7" t="str">
        <f t="shared" si="30"/>
        <v>Neutral</v>
      </c>
      <c r="BF201" s="2">
        <f t="shared" si="31"/>
        <v>3.6666666666666665</v>
      </c>
      <c r="BG201" s="2" t="str">
        <f t="shared" si="39"/>
        <v>Satisfied</v>
      </c>
      <c r="BH201" s="2">
        <f t="shared" si="32"/>
        <v>4</v>
      </c>
      <c r="BI201" s="2" t="str">
        <f t="shared" si="33"/>
        <v>Satisfied</v>
      </c>
      <c r="BJ201" s="2">
        <f t="shared" si="34"/>
        <v>3.6</v>
      </c>
      <c r="BK201" s="2" t="str">
        <f t="shared" si="37"/>
        <v>Satisfied</v>
      </c>
      <c r="BL201" s="2">
        <f t="shared" si="35"/>
        <v>3.75</v>
      </c>
      <c r="BM201" s="2" t="str">
        <f t="shared" si="36"/>
        <v>Satisfied</v>
      </c>
    </row>
    <row r="202" spans="1:65" ht="27" customHeight="1" x14ac:dyDescent="0.3">
      <c r="A202" s="1" t="s">
        <v>213</v>
      </c>
      <c r="B202" s="1" t="s">
        <v>379</v>
      </c>
      <c r="C202" s="1" t="s">
        <v>364</v>
      </c>
      <c r="D202" s="1">
        <v>20</v>
      </c>
      <c r="E202" s="1" t="s">
        <v>57</v>
      </c>
      <c r="F202" s="1" t="s">
        <v>46</v>
      </c>
      <c r="G202" s="1" t="s">
        <v>47</v>
      </c>
      <c r="H202" s="1" t="s">
        <v>48</v>
      </c>
      <c r="I202" s="1" t="s">
        <v>49</v>
      </c>
      <c r="J202" s="1" t="s">
        <v>50</v>
      </c>
      <c r="K202" s="1">
        <v>3</v>
      </c>
      <c r="L202" s="1" t="s">
        <v>87</v>
      </c>
      <c r="M202" s="1" t="s">
        <v>52</v>
      </c>
      <c r="N202" s="1" t="s">
        <v>296</v>
      </c>
      <c r="O202" s="1">
        <v>4</v>
      </c>
      <c r="P202" s="1">
        <v>4</v>
      </c>
      <c r="Q202" s="1">
        <v>1</v>
      </c>
      <c r="R202" s="1">
        <v>3</v>
      </c>
      <c r="S202" s="1">
        <v>3</v>
      </c>
      <c r="T202" s="1">
        <v>5</v>
      </c>
      <c r="U202" s="1">
        <v>1</v>
      </c>
      <c r="V202" s="1">
        <v>4</v>
      </c>
      <c r="W202" s="1">
        <v>5</v>
      </c>
      <c r="X202" s="1">
        <v>5</v>
      </c>
      <c r="Y202" s="1">
        <v>3</v>
      </c>
      <c r="Z202" s="1">
        <v>3</v>
      </c>
      <c r="AA202" s="1">
        <v>4</v>
      </c>
      <c r="AB202" s="1">
        <v>4</v>
      </c>
      <c r="AC202" s="1">
        <v>5</v>
      </c>
      <c r="AD202" s="1">
        <v>3</v>
      </c>
      <c r="AE202" s="1">
        <v>4</v>
      </c>
      <c r="AF202" s="1">
        <v>5</v>
      </c>
      <c r="AG202" s="1">
        <v>3</v>
      </c>
      <c r="AH202" s="1">
        <v>4</v>
      </c>
      <c r="AI202" s="1">
        <v>3</v>
      </c>
      <c r="AJ202" s="1">
        <v>3</v>
      </c>
      <c r="AK202" s="1">
        <v>3</v>
      </c>
      <c r="AL202" s="1">
        <v>4</v>
      </c>
      <c r="AM202" s="1">
        <v>4</v>
      </c>
      <c r="AN202" s="1">
        <v>4</v>
      </c>
      <c r="AO202" s="1" t="s">
        <v>54</v>
      </c>
      <c r="AP202" s="1" t="s">
        <v>55</v>
      </c>
      <c r="AQ202" s="1" t="s">
        <v>54</v>
      </c>
      <c r="AR202" s="1" t="s">
        <v>54</v>
      </c>
      <c r="AS202" s="1" t="s">
        <v>54</v>
      </c>
      <c r="AT202" s="1" t="s">
        <v>54</v>
      </c>
      <c r="AU202" s="1" t="s">
        <v>54</v>
      </c>
      <c r="AV202" s="1" t="s">
        <v>54</v>
      </c>
      <c r="AW202" s="1" t="s">
        <v>54</v>
      </c>
      <c r="AX202" s="1" t="s">
        <v>54</v>
      </c>
      <c r="AY202" s="1" t="s">
        <v>55</v>
      </c>
      <c r="AZ202" s="1" t="s">
        <v>55</v>
      </c>
      <c r="BA202" s="1"/>
      <c r="BB202" s="1"/>
      <c r="BC202" s="1"/>
      <c r="BD202" s="7">
        <f t="shared" si="38"/>
        <v>3.3333333333333335</v>
      </c>
      <c r="BE202" s="7" t="str">
        <f t="shared" si="30"/>
        <v>Neutral</v>
      </c>
      <c r="BF202" s="2">
        <f t="shared" si="31"/>
        <v>3.5</v>
      </c>
      <c r="BG202" s="2" t="str">
        <f t="shared" si="39"/>
        <v>Satisfied</v>
      </c>
      <c r="BH202" s="2">
        <f t="shared" si="32"/>
        <v>4</v>
      </c>
      <c r="BI202" s="2" t="str">
        <f t="shared" si="33"/>
        <v>Satisfied</v>
      </c>
      <c r="BJ202" s="2">
        <f t="shared" si="34"/>
        <v>3.6</v>
      </c>
      <c r="BK202" s="2" t="str">
        <f t="shared" si="37"/>
        <v>Satisfied</v>
      </c>
      <c r="BL202" s="2">
        <f t="shared" si="35"/>
        <v>3.75</v>
      </c>
      <c r="BM202" s="2" t="str">
        <f t="shared" si="36"/>
        <v>Satisfied</v>
      </c>
    </row>
    <row r="203" spans="1:65" ht="27" customHeight="1" x14ac:dyDescent="0.3">
      <c r="A203" s="1" t="s">
        <v>213</v>
      </c>
      <c r="B203" s="1" t="s">
        <v>379</v>
      </c>
      <c r="C203" s="1" t="s">
        <v>364</v>
      </c>
      <c r="D203" s="1">
        <v>39</v>
      </c>
      <c r="E203" s="1" t="s">
        <v>45</v>
      </c>
      <c r="F203" s="1" t="s">
        <v>46</v>
      </c>
      <c r="G203" s="1" t="s">
        <v>47</v>
      </c>
      <c r="H203" s="1" t="s">
        <v>48</v>
      </c>
      <c r="I203" s="1" t="s">
        <v>170</v>
      </c>
      <c r="J203" s="1" t="s">
        <v>64</v>
      </c>
      <c r="K203" s="1">
        <v>2</v>
      </c>
      <c r="L203" s="1" t="s">
        <v>87</v>
      </c>
      <c r="M203" s="1" t="s">
        <v>52</v>
      </c>
      <c r="N203" s="1" t="s">
        <v>309</v>
      </c>
      <c r="O203" s="1">
        <v>4</v>
      </c>
      <c r="P203" s="1">
        <v>4</v>
      </c>
      <c r="Q203" s="1">
        <v>1</v>
      </c>
      <c r="R203" s="1">
        <v>3</v>
      </c>
      <c r="S203" s="1">
        <v>3</v>
      </c>
      <c r="T203" s="1">
        <v>5</v>
      </c>
      <c r="U203" s="1">
        <v>2</v>
      </c>
      <c r="V203" s="1">
        <v>1</v>
      </c>
      <c r="W203" s="1">
        <v>4</v>
      </c>
      <c r="X203" s="1">
        <v>4</v>
      </c>
      <c r="Y203" s="1">
        <v>4</v>
      </c>
      <c r="Z203" s="1">
        <v>3</v>
      </c>
      <c r="AA203" s="1">
        <v>4</v>
      </c>
      <c r="AB203" s="1">
        <v>4</v>
      </c>
      <c r="AC203" s="1">
        <v>4</v>
      </c>
      <c r="AD203" s="1">
        <v>3</v>
      </c>
      <c r="AE203" s="1">
        <v>5</v>
      </c>
      <c r="AF203" s="1">
        <v>2</v>
      </c>
      <c r="AG203" s="1">
        <v>3</v>
      </c>
      <c r="AH203" s="1">
        <v>4</v>
      </c>
      <c r="AI203" s="1">
        <v>2</v>
      </c>
      <c r="AJ203" s="1">
        <v>4</v>
      </c>
      <c r="AK203" s="1">
        <v>4</v>
      </c>
      <c r="AL203" s="1">
        <v>3</v>
      </c>
      <c r="AM203" s="1">
        <v>3</v>
      </c>
      <c r="AN203" s="1">
        <v>3</v>
      </c>
      <c r="AO203" s="1" t="s">
        <v>54</v>
      </c>
      <c r="AP203" s="1" t="s">
        <v>55</v>
      </c>
      <c r="AQ203" s="1" t="s">
        <v>54</v>
      </c>
      <c r="AR203" s="1" t="s">
        <v>54</v>
      </c>
      <c r="AS203" s="1" t="s">
        <v>54</v>
      </c>
      <c r="AT203" s="1" t="s">
        <v>54</v>
      </c>
      <c r="AU203" s="1" t="s">
        <v>54</v>
      </c>
      <c r="AV203" s="1" t="s">
        <v>54</v>
      </c>
      <c r="AW203" s="1" t="s">
        <v>55</v>
      </c>
      <c r="AX203" s="1" t="s">
        <v>55</v>
      </c>
      <c r="AY203" s="1" t="s">
        <v>55</v>
      </c>
      <c r="AZ203" s="1" t="s">
        <v>54</v>
      </c>
      <c r="BA203" s="1"/>
      <c r="BB203" s="1"/>
      <c r="BC203" s="1"/>
      <c r="BD203" s="7">
        <f t="shared" si="38"/>
        <v>3.3333333333333335</v>
      </c>
      <c r="BE203" s="7" t="str">
        <f t="shared" si="30"/>
        <v>Neutral</v>
      </c>
      <c r="BF203" s="2">
        <f t="shared" si="31"/>
        <v>3</v>
      </c>
      <c r="BG203" s="2" t="str">
        <f t="shared" si="39"/>
        <v>Neutral</v>
      </c>
      <c r="BH203" s="2">
        <f t="shared" si="32"/>
        <v>4</v>
      </c>
      <c r="BI203" s="2" t="str">
        <f t="shared" si="33"/>
        <v>Satisfied</v>
      </c>
      <c r="BJ203" s="2">
        <f t="shared" si="34"/>
        <v>3</v>
      </c>
      <c r="BK203" s="2" t="str">
        <f t="shared" si="37"/>
        <v>Neutral</v>
      </c>
      <c r="BL203" s="2">
        <f t="shared" si="35"/>
        <v>3.25</v>
      </c>
      <c r="BM203" s="2" t="str">
        <f t="shared" si="36"/>
        <v>Neutral</v>
      </c>
    </row>
  </sheetData>
  <mergeCells count="11">
    <mergeCell ref="BN1:BR1"/>
    <mergeCell ref="AO1:AZ1"/>
    <mergeCell ref="BA1:BC1"/>
    <mergeCell ref="A1:A2"/>
    <mergeCell ref="BD1:BM1"/>
    <mergeCell ref="B1:N1"/>
    <mergeCell ref="O1:T1"/>
    <mergeCell ref="U1:Z1"/>
    <mergeCell ref="AA1:AE1"/>
    <mergeCell ref="AF1:AJ1"/>
    <mergeCell ref="AK1:AN1"/>
  </mergeCells>
  <pageMargins left="0.7" right="0.7" top="0.75" bottom="0.75" header="0.3" footer="0.3"/>
  <pageSetup orientation="portrait" r:id="rId1"/>
  <ignoredErrors>
    <ignoredError sqref="BD3:BD20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0588-7C31-4153-9151-1AD90CED45D3}">
  <sheetPr>
    <tabColor rgb="FFFFC000"/>
  </sheetPr>
  <dimension ref="A3:O7"/>
  <sheetViews>
    <sheetView topLeftCell="B1" zoomScale="69" zoomScaleNormal="75" workbookViewId="0">
      <selection activeCell="H5" sqref="H5"/>
    </sheetView>
  </sheetViews>
  <sheetFormatPr defaultRowHeight="14.4" x14ac:dyDescent="0.3"/>
  <cols>
    <col min="1" max="1" width="17.33203125" bestFit="1" customWidth="1"/>
    <col min="2" max="2" width="30.6640625" bestFit="1" customWidth="1"/>
    <col min="3" max="3" width="35.33203125" bestFit="1" customWidth="1"/>
    <col min="4" max="4" width="37.109375" bestFit="1" customWidth="1"/>
    <col min="5" max="5" width="32.44140625" bestFit="1" customWidth="1"/>
    <col min="6" max="6" width="37.77734375" bestFit="1" customWidth="1"/>
    <col min="7" max="7" width="35.77734375" customWidth="1"/>
    <col min="8" max="9" width="40.21875" customWidth="1"/>
    <col min="10" max="10" width="37.77734375" customWidth="1"/>
    <col min="11" max="11" width="29.21875" customWidth="1"/>
    <col min="12" max="12" width="30.44140625" customWidth="1"/>
    <col min="13" max="13" width="33.109375" customWidth="1"/>
    <col min="14" max="14" width="28.5546875" customWidth="1"/>
    <col min="15" max="15" width="32.5546875" customWidth="1"/>
    <col min="16" max="16" width="11.88671875" customWidth="1"/>
  </cols>
  <sheetData>
    <row r="3" spans="1:15" s="2" customFormat="1" ht="15.6" x14ac:dyDescent="0.3">
      <c r="A3" s="26" t="s">
        <v>2</v>
      </c>
      <c r="B3" s="10" t="s">
        <v>464</v>
      </c>
      <c r="C3" s="10" t="s">
        <v>466</v>
      </c>
      <c r="D3" s="10" t="s">
        <v>465</v>
      </c>
      <c r="E3" s="10" t="s">
        <v>467</v>
      </c>
      <c r="F3" s="12" t="s">
        <v>468</v>
      </c>
      <c r="G3" s="16" t="s">
        <v>2</v>
      </c>
      <c r="H3" s="19" t="s">
        <v>484</v>
      </c>
      <c r="I3" s="19" t="s">
        <v>485</v>
      </c>
      <c r="J3" s="16" t="s">
        <v>2</v>
      </c>
      <c r="K3" s="11" t="s">
        <v>470</v>
      </c>
      <c r="L3" s="11" t="s">
        <v>452</v>
      </c>
      <c r="M3" s="11" t="s">
        <v>453</v>
      </c>
      <c r="N3" s="11" t="s">
        <v>454</v>
      </c>
      <c r="O3" s="11" t="s">
        <v>463</v>
      </c>
    </row>
    <row r="4" spans="1:15" s="2" customFormat="1" ht="15.6" x14ac:dyDescent="0.3">
      <c r="A4" s="27" t="s">
        <v>364</v>
      </c>
      <c r="B4" s="24">
        <v>2.9666666666666668</v>
      </c>
      <c r="C4" s="20">
        <v>2.726666666666667</v>
      </c>
      <c r="D4" s="20">
        <v>3.3119999999999998</v>
      </c>
      <c r="E4" s="20">
        <v>2.4439999999999995</v>
      </c>
      <c r="F4" s="21">
        <v>2.89</v>
      </c>
      <c r="G4" s="17" t="s">
        <v>364</v>
      </c>
      <c r="H4" s="15">
        <f>(B4*0.2 + C4*0.3 + D4*0.15 + E4*0.25 + F4*0.1)</f>
        <v>2.8081333333333331</v>
      </c>
      <c r="I4" s="15" t="str">
        <f>IF(H4&gt;=4.2, "Very Satisfied", IF(H4&gt;=3.4, "Satisfied", IF(H4&gt;=2.6, "Neutral", IF(H4&gt;=1.8, "Dissatisfied", "Very Dissatisfied"))))</f>
        <v>Neutral</v>
      </c>
      <c r="J4" s="17" t="s">
        <v>364</v>
      </c>
      <c r="K4" s="10" t="str">
        <f t="shared" ref="K4:O7" si="0">IF(B4&gt;=4.2, "Very Satisfied", IF(B4&gt;=3.4, "Satisfied", IF(B4&gt;=2.6, "Neutral", IF(B4&gt;=1.8, "Dissatisfied", "Very Dissatisfied"))))</f>
        <v>Neutral</v>
      </c>
      <c r="L4" s="10" t="str">
        <f t="shared" si="0"/>
        <v>Neutral</v>
      </c>
      <c r="M4" s="10" t="str">
        <f t="shared" si="0"/>
        <v>Neutral</v>
      </c>
      <c r="N4" s="10" t="str">
        <f t="shared" si="0"/>
        <v>Dissatisfied</v>
      </c>
      <c r="O4" s="10" t="str">
        <f t="shared" si="0"/>
        <v>Neutral</v>
      </c>
    </row>
    <row r="5" spans="1:15" s="2" customFormat="1" ht="15.6" x14ac:dyDescent="0.3">
      <c r="A5" s="27" t="s">
        <v>275</v>
      </c>
      <c r="B5" s="24">
        <v>2.9599999999999991</v>
      </c>
      <c r="C5" s="20">
        <v>3.0333333333333337</v>
      </c>
      <c r="D5" s="20">
        <v>3.08</v>
      </c>
      <c r="E5" s="20">
        <v>2.2520000000000007</v>
      </c>
      <c r="F5" s="21">
        <v>2.71</v>
      </c>
      <c r="G5" s="17" t="s">
        <v>275</v>
      </c>
      <c r="H5" s="15">
        <f>(B5*0.2 + C5*0.3 + D5*0.15 + E5*0.25 + F5*0.1)</f>
        <v>2.798</v>
      </c>
      <c r="I5" s="15" t="str">
        <f>IF(H5&gt;=4.2, "Very Satisfied", IF(H5&gt;=3.4, "Satisfied", IF(H5&gt;=2.6, "Neutral", IF(H5&gt;=1.8, "Dissatisfied", "Very Dissatisfied"))))</f>
        <v>Neutral</v>
      </c>
      <c r="J5" s="17" t="s">
        <v>275</v>
      </c>
      <c r="K5" s="10" t="str">
        <f t="shared" si="0"/>
        <v>Neutral</v>
      </c>
      <c r="L5" s="10" t="str">
        <f t="shared" si="0"/>
        <v>Neutral</v>
      </c>
      <c r="M5" s="10" t="str">
        <f t="shared" si="0"/>
        <v>Neutral</v>
      </c>
      <c r="N5" s="10" t="str">
        <f t="shared" si="0"/>
        <v>Dissatisfied</v>
      </c>
      <c r="O5" s="10" t="str">
        <f t="shared" si="0"/>
        <v>Neutral</v>
      </c>
    </row>
    <row r="6" spans="1:15" s="2" customFormat="1" ht="15.6" x14ac:dyDescent="0.3">
      <c r="A6" s="28" t="s">
        <v>44</v>
      </c>
      <c r="B6" s="24">
        <v>3.5016501650165028</v>
      </c>
      <c r="C6" s="20">
        <v>3.3844884488448841</v>
      </c>
      <c r="D6" s="20">
        <v>3.3029702970297028</v>
      </c>
      <c r="E6" s="20">
        <v>2.6297029702970298</v>
      </c>
      <c r="F6" s="21">
        <v>2.838283828382838</v>
      </c>
      <c r="G6" s="17" t="s">
        <v>44</v>
      </c>
      <c r="H6" s="15">
        <f>(B6*0.2 + C6*0.3 + D6*0.15 + E6*0.25 + F6*0.1)</f>
        <v>3.1523762376237627</v>
      </c>
      <c r="I6" s="15" t="str">
        <f>IF(H6&gt;=4.2, "Very Satisfied", IF(H6&gt;=3.4, "Satisfied", IF(H6&gt;=2.6, "Neutral", IF(H6&gt;=1.8, "Dissatisfied", "Very Dissatisfied"))))</f>
        <v>Neutral</v>
      </c>
      <c r="J6" s="17" t="s">
        <v>44</v>
      </c>
      <c r="K6" s="10" t="str">
        <f t="shared" si="0"/>
        <v>Satisfied</v>
      </c>
      <c r="L6" s="10" t="str">
        <f t="shared" si="0"/>
        <v>Neutral</v>
      </c>
      <c r="M6" s="10" t="str">
        <f t="shared" si="0"/>
        <v>Neutral</v>
      </c>
      <c r="N6" s="10" t="str">
        <f t="shared" si="0"/>
        <v>Neutral</v>
      </c>
      <c r="O6" s="10" t="str">
        <f t="shared" si="0"/>
        <v>Neutral</v>
      </c>
    </row>
    <row r="7" spans="1:15" s="2" customFormat="1" ht="15.6" x14ac:dyDescent="0.3">
      <c r="A7" s="28" t="s">
        <v>469</v>
      </c>
      <c r="B7" s="25">
        <v>3.2338308457711444</v>
      </c>
      <c r="C7" s="22">
        <v>3.1334991708126037</v>
      </c>
      <c r="D7" s="22">
        <v>3.2497512437810929</v>
      </c>
      <c r="E7" s="22">
        <v>2.4895522388059712</v>
      </c>
      <c r="F7" s="23">
        <v>2.8192371475953562</v>
      </c>
      <c r="G7" s="22"/>
      <c r="H7" s="15"/>
      <c r="I7" s="15"/>
      <c r="J7" s="18" t="s">
        <v>483</v>
      </c>
      <c r="K7" s="14" t="str">
        <f>IF(B7&gt;=4.2, "Very Satisfied", IF(B7&gt;=3.4, "Satisfied", IF(B7&gt;=2.6, "Neutral", IF(B7&gt;=1.8, "Dissatisfied", "Very Dissatisfied"))))</f>
        <v>Neutral</v>
      </c>
      <c r="L7" s="14" t="str">
        <f t="shared" si="0"/>
        <v>Neutral</v>
      </c>
      <c r="M7" s="14" t="str">
        <f t="shared" si="0"/>
        <v>Neutral</v>
      </c>
      <c r="N7" s="14" t="str">
        <f t="shared" si="0"/>
        <v>Dissatisfied</v>
      </c>
      <c r="O7" s="14" t="str">
        <f t="shared" si="0"/>
        <v>Neutral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7585-A878-48FF-9653-5DBB0E2ACF7C}">
  <sheetPr>
    <tabColor rgb="FFFFC000"/>
  </sheetPr>
  <dimension ref="A3:F7"/>
  <sheetViews>
    <sheetView topLeftCell="A10" zoomScale="73" zoomScaleNormal="100" workbookViewId="0">
      <selection activeCell="A3" sqref="A3:F6"/>
    </sheetView>
  </sheetViews>
  <sheetFormatPr defaultRowHeight="14.4" x14ac:dyDescent="0.3"/>
  <cols>
    <col min="1" max="1" width="17.44140625" bestFit="1" customWidth="1"/>
    <col min="2" max="2" width="30.109375" bestFit="1" customWidth="1"/>
    <col min="3" max="3" width="34" bestFit="1" customWidth="1"/>
    <col min="4" max="4" width="36.6640625" bestFit="1" customWidth="1"/>
    <col min="5" max="5" width="36.77734375" bestFit="1" customWidth="1"/>
    <col min="6" max="6" width="31.33203125" bestFit="1" customWidth="1"/>
  </cols>
  <sheetData>
    <row r="3" spans="1:6" s="1" customFormat="1" ht="15.6" x14ac:dyDescent="0.3">
      <c r="A3" s="9" t="s">
        <v>2</v>
      </c>
      <c r="B3" s="10" t="s">
        <v>478</v>
      </c>
      <c r="C3" s="10" t="s">
        <v>479</v>
      </c>
      <c r="D3" s="10" t="s">
        <v>480</v>
      </c>
      <c r="E3" s="10" t="s">
        <v>481</v>
      </c>
      <c r="F3" s="10" t="s">
        <v>482</v>
      </c>
    </row>
    <row r="4" spans="1:6" s="1" customFormat="1" ht="15.6" x14ac:dyDescent="0.3">
      <c r="A4" s="10" t="s">
        <v>364</v>
      </c>
      <c r="B4" s="13">
        <v>0.47856550576765916</v>
      </c>
      <c r="C4" s="13">
        <v>0.59738659869411004</v>
      </c>
      <c r="D4" s="13">
        <v>0.76255210594798961</v>
      </c>
      <c r="E4" s="13">
        <v>0.7322038302136854</v>
      </c>
      <c r="F4" s="13">
        <v>0.6506386187776575</v>
      </c>
    </row>
    <row r="5" spans="1:6" s="1" customFormat="1" ht="15.6" x14ac:dyDescent="0.3">
      <c r="A5" s="10" t="s">
        <v>275</v>
      </c>
      <c r="B5" s="13">
        <v>0.68392624020490866</v>
      </c>
      <c r="C5" s="13">
        <v>0.61629424312117509</v>
      </c>
      <c r="D5" s="13">
        <v>0.61809450436525581</v>
      </c>
      <c r="E5" s="13">
        <v>0.90260394279607525</v>
      </c>
      <c r="F5" s="13">
        <v>0.66616171352864928</v>
      </c>
    </row>
    <row r="6" spans="1:6" s="1" customFormat="1" ht="15.6" x14ac:dyDescent="0.3">
      <c r="A6" s="10" t="s">
        <v>44</v>
      </c>
      <c r="B6" s="13">
        <v>0.61032552766942405</v>
      </c>
      <c r="C6" s="13">
        <v>0.64020073859576909</v>
      </c>
      <c r="D6" s="13">
        <v>0.52810140040423614</v>
      </c>
      <c r="E6" s="13">
        <v>0.79876830375291619</v>
      </c>
      <c r="F6" s="13">
        <v>0.71014710510646284</v>
      </c>
    </row>
    <row r="7" spans="1:6" s="1" customFormat="1" ht="15.6" x14ac:dyDescent="0.3">
      <c r="A7"/>
      <c r="B7"/>
      <c r="C7"/>
      <c r="D7"/>
      <c r="E7"/>
      <c r="F7"/>
    </row>
  </sheetData>
  <conditionalFormatting sqref="A3:F3 A7:F7 A4:A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{B2ED2BAE-CA70-4A5C-AEB2-4FBDA519CF4E}</x14:id>
        </ext>
      </extLst>
    </cfRule>
  </conditionalFormatting>
  <conditionalFormatting sqref="A3:F3 A4:A6">
    <cfRule type="colorScale" priority="6">
      <colorScale>
        <cfvo type="min"/>
        <cfvo type="max"/>
        <color theme="8" tint="0.79998168889431442"/>
        <color theme="8" tint="-0.249977111117893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{6A62C2D2-6192-4B48-B8CC-5BBA7D6CC35D}</x14:id>
        </ext>
      </extLst>
    </cfRule>
  </conditionalFormatting>
  <conditionalFormatting sqref="A3:F3 A4:A6">
    <cfRule type="colorScale" priority="5">
      <colorScale>
        <cfvo type="min"/>
        <cfvo type="max"/>
        <color theme="8" tint="0.79998168889431442"/>
        <color theme="8" tint="-0.499984740745262"/>
      </colorScale>
    </cfRule>
  </conditionalFormatting>
  <conditionalFormatting sqref="A3:F3 A4:A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F3 A4:A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{5D4ABF6E-9E8B-4FC1-867E-E5EEB1F512C4}</x14:id>
        </ext>
      </extLst>
    </cfRule>
  </conditionalFormatting>
  <conditionalFormatting sqref="A3:F3 A4:A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{6318FB45-EBDF-4644-AC5B-DF72348B786C}</x14:id>
        </ext>
      </extLst>
    </cfRule>
  </conditionalFormatting>
  <conditionalFormatting pivot="1" sqref="B4:F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{75255ECD-0291-4D7A-B319-97EC49469C05}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ED2BAE-CA70-4A5C-AEB2-4FBDA519C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A3:F3 A7:F7 A4:A6</xm:sqref>
        </x14:conditionalFormatting>
        <x14:conditionalFormatting xmlns:xm="http://schemas.microsoft.com/office/excel/2006/main">
          <x14:cfRule type="dataBar" id="{6A62C2D2-6192-4B48-B8CC-5BBA7D6CC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A3:F3 A4:A6</xm:sqref>
        </x14:conditionalFormatting>
        <x14:conditionalFormatting xmlns:xm="http://schemas.microsoft.com/office/excel/2006/main">
          <x14:cfRule type="dataBar" id="{5D4ABF6E-9E8B-4FC1-867E-E5EEB1F51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A3:F3 A4:A6</xm:sqref>
        </x14:conditionalFormatting>
        <x14:conditionalFormatting xmlns:xm="http://schemas.microsoft.com/office/excel/2006/main">
          <x14:cfRule type="dataBar" id="{6318FB45-EBDF-4644-AC5B-DF72348B7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A3:F3 A4:A6</xm:sqref>
        </x14:conditionalFormatting>
        <x14:conditionalFormatting xmlns:xm="http://schemas.microsoft.com/office/excel/2006/main" pivot="1">
          <x14:cfRule type="dataBar" id="{75255ECD-0291-4D7A-B319-97EC49469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B6F0-12EA-42DF-9891-38727E4D409F}">
  <sheetPr>
    <tabColor rgb="FF92D050"/>
  </sheetPr>
  <dimension ref="A2:J53"/>
  <sheetViews>
    <sheetView topLeftCell="C29" zoomScale="79" zoomScaleNormal="90" workbookViewId="0">
      <selection activeCell="I30" sqref="I30:J53"/>
    </sheetView>
  </sheetViews>
  <sheetFormatPr defaultRowHeight="14.4" x14ac:dyDescent="0.3"/>
  <cols>
    <col min="1" max="1" width="32.109375" bestFit="1" customWidth="1"/>
    <col min="2" max="2" width="27.21875" bestFit="1" customWidth="1"/>
    <col min="3" max="3" width="31.33203125" bestFit="1" customWidth="1"/>
    <col min="4" max="4" width="33.21875" bestFit="1" customWidth="1"/>
    <col min="5" max="5" width="28.77734375" bestFit="1" customWidth="1"/>
    <col min="6" max="6" width="33.109375" bestFit="1" customWidth="1"/>
    <col min="7" max="7" width="25.44140625" customWidth="1"/>
    <col min="8" max="8" width="12" bestFit="1" customWidth="1"/>
    <col min="9" max="9" width="33.88671875" customWidth="1"/>
    <col min="10" max="10" width="39.5546875" customWidth="1"/>
    <col min="11" max="12" width="12" bestFit="1" customWidth="1"/>
    <col min="13" max="13" width="9.33203125" customWidth="1"/>
    <col min="14" max="15" width="12" bestFit="1" customWidth="1"/>
    <col min="16" max="16" width="2" bestFit="1" customWidth="1"/>
    <col min="17" max="18" width="12" bestFit="1" customWidth="1"/>
    <col min="19" max="19" width="4" bestFit="1" customWidth="1"/>
    <col min="20" max="20" width="2" bestFit="1" customWidth="1"/>
    <col min="21" max="21" width="12" bestFit="1" customWidth="1"/>
    <col min="22" max="22" width="25.77734375" bestFit="1" customWidth="1"/>
    <col min="23" max="23" width="31.5546875" bestFit="1" customWidth="1"/>
    <col min="24" max="24" width="25.77734375" bestFit="1" customWidth="1"/>
    <col min="25" max="25" width="31.5546875" bestFit="1" customWidth="1"/>
    <col min="26" max="26" width="25.77734375" bestFit="1" customWidth="1"/>
    <col min="27" max="27" width="31.5546875" bestFit="1" customWidth="1"/>
    <col min="28" max="28" width="25.77734375" bestFit="1" customWidth="1"/>
    <col min="29" max="29" width="31.5546875" bestFit="1" customWidth="1"/>
    <col min="30" max="30" width="25.77734375" bestFit="1" customWidth="1"/>
    <col min="31" max="31" width="31.5546875" bestFit="1" customWidth="1"/>
    <col min="32" max="32" width="25.77734375" bestFit="1" customWidth="1"/>
    <col min="33" max="33" width="31.5546875" bestFit="1" customWidth="1"/>
    <col min="34" max="34" width="25.77734375" bestFit="1" customWidth="1"/>
    <col min="35" max="35" width="31.5546875" bestFit="1" customWidth="1"/>
    <col min="36" max="36" width="25.77734375" bestFit="1" customWidth="1"/>
    <col min="37" max="37" width="31.5546875" bestFit="1" customWidth="1"/>
    <col min="38" max="38" width="25.77734375" bestFit="1" customWidth="1"/>
    <col min="39" max="39" width="31.5546875" bestFit="1" customWidth="1"/>
    <col min="40" max="40" width="30.5546875" bestFit="1" customWidth="1"/>
    <col min="41" max="41" width="36.33203125" bestFit="1" customWidth="1"/>
    <col min="42" max="42" width="27.21875" bestFit="1" customWidth="1"/>
    <col min="43" max="43" width="31.5546875" bestFit="1" customWidth="1"/>
    <col min="44" max="44" width="25.77734375" bestFit="1" customWidth="1"/>
    <col min="45" max="45" width="27.21875" bestFit="1" customWidth="1"/>
    <col min="46" max="46" width="31.5546875" bestFit="1" customWidth="1"/>
    <col min="47" max="47" width="25.77734375" bestFit="1" customWidth="1"/>
    <col min="48" max="48" width="27.21875" bestFit="1" customWidth="1"/>
    <col min="49" max="49" width="31.5546875" bestFit="1" customWidth="1"/>
    <col min="50" max="50" width="25.77734375" bestFit="1" customWidth="1"/>
    <col min="51" max="51" width="27.21875" bestFit="1" customWidth="1"/>
    <col min="52" max="52" width="31.5546875" bestFit="1" customWidth="1"/>
    <col min="53" max="53" width="25.77734375" bestFit="1" customWidth="1"/>
    <col min="54" max="54" width="27.21875" bestFit="1" customWidth="1"/>
    <col min="55" max="55" width="31.5546875" bestFit="1" customWidth="1"/>
    <col min="56" max="56" width="25.77734375" bestFit="1" customWidth="1"/>
    <col min="57" max="57" width="27.21875" bestFit="1" customWidth="1"/>
    <col min="58" max="58" width="31.5546875" bestFit="1" customWidth="1"/>
    <col min="59" max="59" width="30.5546875" bestFit="1" customWidth="1"/>
    <col min="60" max="60" width="32" bestFit="1" customWidth="1"/>
    <col min="61" max="61" width="36.33203125" bestFit="1" customWidth="1"/>
    <col min="62" max="62" width="25.77734375" bestFit="1" customWidth="1"/>
    <col min="63" max="63" width="31.88671875" bestFit="1" customWidth="1"/>
    <col min="64" max="64" width="27.21875" bestFit="1" customWidth="1"/>
    <col min="65" max="65" width="31.5546875" bestFit="1" customWidth="1"/>
    <col min="66" max="66" width="25.77734375" bestFit="1" customWidth="1"/>
    <col min="67" max="67" width="31.88671875" bestFit="1" customWidth="1"/>
    <col min="68" max="68" width="27.21875" bestFit="1" customWidth="1"/>
    <col min="69" max="69" width="31.5546875" bestFit="1" customWidth="1"/>
    <col min="70" max="70" width="25.77734375" bestFit="1" customWidth="1"/>
    <col min="71" max="71" width="31.88671875" bestFit="1" customWidth="1"/>
    <col min="72" max="72" width="27.21875" bestFit="1" customWidth="1"/>
    <col min="73" max="73" width="31.5546875" bestFit="1" customWidth="1"/>
    <col min="74" max="74" width="25.77734375" bestFit="1" customWidth="1"/>
    <col min="75" max="75" width="31.88671875" bestFit="1" customWidth="1"/>
    <col min="76" max="76" width="27.21875" bestFit="1" customWidth="1"/>
    <col min="77" max="77" width="31.5546875" bestFit="1" customWidth="1"/>
    <col min="78" max="78" width="30.5546875" bestFit="1" customWidth="1"/>
    <col min="79" max="79" width="36.6640625" bestFit="1" customWidth="1"/>
    <col min="80" max="80" width="32" bestFit="1" customWidth="1"/>
    <col min="81" max="81" width="36.33203125" bestFit="1" customWidth="1"/>
    <col min="82" max="82" width="25.77734375" bestFit="1" customWidth="1"/>
    <col min="83" max="83" width="29.6640625" bestFit="1" customWidth="1"/>
    <col min="84" max="84" width="31.88671875" bestFit="1" customWidth="1"/>
    <col min="85" max="85" width="27.21875" bestFit="1" customWidth="1"/>
    <col min="86" max="86" width="31.5546875" bestFit="1" customWidth="1"/>
    <col min="87" max="87" width="25.77734375" bestFit="1" customWidth="1"/>
    <col min="88" max="88" width="29.6640625" bestFit="1" customWidth="1"/>
    <col min="89" max="89" width="31.88671875" bestFit="1" customWidth="1"/>
    <col min="90" max="90" width="27.21875" bestFit="1" customWidth="1"/>
    <col min="91" max="91" width="31.5546875" bestFit="1" customWidth="1"/>
    <col min="92" max="92" width="25.77734375" bestFit="1" customWidth="1"/>
    <col min="93" max="93" width="29.6640625" bestFit="1" customWidth="1"/>
    <col min="94" max="94" width="31.88671875" bestFit="1" customWidth="1"/>
    <col min="95" max="95" width="27.21875" bestFit="1" customWidth="1"/>
    <col min="96" max="96" width="31.5546875" bestFit="1" customWidth="1"/>
    <col min="97" max="97" width="30.5546875" bestFit="1" customWidth="1"/>
    <col min="98" max="98" width="34.44140625" bestFit="1" customWidth="1"/>
    <col min="99" max="99" width="36.6640625" bestFit="1" customWidth="1"/>
    <col min="100" max="100" width="32" bestFit="1" customWidth="1"/>
    <col min="101" max="101" width="36.33203125" bestFit="1" customWidth="1"/>
    <col min="102" max="102" width="42.21875" bestFit="1" customWidth="1"/>
    <col min="103" max="103" width="46.109375" bestFit="1" customWidth="1"/>
    <col min="104" max="104" width="48.33203125" bestFit="1" customWidth="1"/>
    <col min="105" max="105" width="43.6640625" bestFit="1" customWidth="1"/>
    <col min="106" max="106" width="48" bestFit="1" customWidth="1"/>
    <col min="107" max="107" width="25.77734375" bestFit="1" customWidth="1"/>
    <col min="108" max="108" width="29.6640625" bestFit="1" customWidth="1"/>
    <col min="109" max="109" width="31.88671875" bestFit="1" customWidth="1"/>
    <col min="110" max="110" width="27.21875" bestFit="1" customWidth="1"/>
    <col min="111" max="111" width="31.5546875" bestFit="1" customWidth="1"/>
    <col min="112" max="112" width="25.77734375" bestFit="1" customWidth="1"/>
    <col min="113" max="113" width="29.6640625" bestFit="1" customWidth="1"/>
    <col min="114" max="114" width="31.88671875" bestFit="1" customWidth="1"/>
    <col min="115" max="115" width="27.21875" bestFit="1" customWidth="1"/>
    <col min="116" max="116" width="31.5546875" bestFit="1" customWidth="1"/>
    <col min="117" max="117" width="25.77734375" bestFit="1" customWidth="1"/>
    <col min="118" max="118" width="29.6640625" bestFit="1" customWidth="1"/>
    <col min="119" max="119" width="31.88671875" bestFit="1" customWidth="1"/>
    <col min="120" max="120" width="27.21875" bestFit="1" customWidth="1"/>
    <col min="121" max="121" width="31.5546875" bestFit="1" customWidth="1"/>
    <col min="122" max="122" width="25.77734375" bestFit="1" customWidth="1"/>
    <col min="123" max="123" width="29.6640625" bestFit="1" customWidth="1"/>
    <col min="124" max="124" width="31.88671875" bestFit="1" customWidth="1"/>
    <col min="125" max="125" width="27.21875" bestFit="1" customWidth="1"/>
    <col min="126" max="126" width="31.5546875" bestFit="1" customWidth="1"/>
    <col min="127" max="127" width="25.77734375" bestFit="1" customWidth="1"/>
    <col min="128" max="128" width="29.6640625" bestFit="1" customWidth="1"/>
    <col min="129" max="129" width="31.88671875" bestFit="1" customWidth="1"/>
    <col min="130" max="130" width="27.21875" bestFit="1" customWidth="1"/>
    <col min="131" max="131" width="31.5546875" bestFit="1" customWidth="1"/>
    <col min="132" max="132" width="28.77734375" bestFit="1" customWidth="1"/>
    <col min="133" max="133" width="32.6640625" bestFit="1" customWidth="1"/>
    <col min="134" max="134" width="35" bestFit="1" customWidth="1"/>
    <col min="135" max="135" width="30.33203125" bestFit="1" customWidth="1"/>
    <col min="136" max="136" width="34.6640625" bestFit="1" customWidth="1"/>
    <col min="137" max="137" width="25.77734375" bestFit="1" customWidth="1"/>
    <col min="138" max="138" width="29.6640625" bestFit="1" customWidth="1"/>
    <col min="139" max="139" width="31.88671875" bestFit="1" customWidth="1"/>
    <col min="140" max="140" width="27.21875" bestFit="1" customWidth="1"/>
    <col min="141" max="141" width="31.5546875" bestFit="1" customWidth="1"/>
    <col min="142" max="142" width="25.77734375" bestFit="1" customWidth="1"/>
    <col min="143" max="143" width="29.6640625" bestFit="1" customWidth="1"/>
    <col min="144" max="144" width="31.88671875" bestFit="1" customWidth="1"/>
    <col min="145" max="145" width="27.21875" bestFit="1" customWidth="1"/>
    <col min="146" max="146" width="31.5546875" bestFit="1" customWidth="1"/>
    <col min="147" max="147" width="25.77734375" bestFit="1" customWidth="1"/>
    <col min="148" max="148" width="29.6640625" bestFit="1" customWidth="1"/>
    <col min="149" max="149" width="31.88671875" bestFit="1" customWidth="1"/>
    <col min="150" max="150" width="27.21875" bestFit="1" customWidth="1"/>
    <col min="151" max="151" width="31.5546875" bestFit="1" customWidth="1"/>
    <col min="152" max="152" width="25.77734375" bestFit="1" customWidth="1"/>
    <col min="153" max="153" width="29.6640625" bestFit="1" customWidth="1"/>
    <col min="154" max="154" width="31.88671875" bestFit="1" customWidth="1"/>
    <col min="155" max="155" width="27.21875" bestFit="1" customWidth="1"/>
    <col min="156" max="156" width="31.5546875" bestFit="1" customWidth="1"/>
    <col min="157" max="157" width="25.77734375" bestFit="1" customWidth="1"/>
    <col min="158" max="158" width="29.6640625" bestFit="1" customWidth="1"/>
    <col min="159" max="159" width="31.88671875" bestFit="1" customWidth="1"/>
    <col min="160" max="160" width="27.21875" bestFit="1" customWidth="1"/>
    <col min="161" max="161" width="31.5546875" bestFit="1" customWidth="1"/>
    <col min="162" max="162" width="25.77734375" bestFit="1" customWidth="1"/>
    <col min="163" max="163" width="29.6640625" bestFit="1" customWidth="1"/>
    <col min="164" max="164" width="31.88671875" bestFit="1" customWidth="1"/>
    <col min="165" max="165" width="27.21875" bestFit="1" customWidth="1"/>
    <col min="166" max="166" width="31.5546875" bestFit="1" customWidth="1"/>
    <col min="167" max="167" width="25.77734375" bestFit="1" customWidth="1"/>
    <col min="168" max="168" width="29.6640625" bestFit="1" customWidth="1"/>
    <col min="169" max="169" width="31.88671875" bestFit="1" customWidth="1"/>
    <col min="170" max="170" width="27.21875" bestFit="1" customWidth="1"/>
    <col min="171" max="171" width="31.5546875" bestFit="1" customWidth="1"/>
    <col min="172" max="172" width="25.77734375" bestFit="1" customWidth="1"/>
    <col min="173" max="173" width="29.6640625" bestFit="1" customWidth="1"/>
    <col min="174" max="174" width="31.88671875" bestFit="1" customWidth="1"/>
    <col min="175" max="175" width="27.21875" bestFit="1" customWidth="1"/>
    <col min="176" max="176" width="31.5546875" bestFit="1" customWidth="1"/>
    <col min="177" max="177" width="42.21875" bestFit="1" customWidth="1"/>
    <col min="178" max="178" width="46.109375" bestFit="1" customWidth="1"/>
    <col min="179" max="179" width="48.33203125" bestFit="1" customWidth="1"/>
    <col min="180" max="180" width="43.6640625" bestFit="1" customWidth="1"/>
    <col min="181" max="181" width="48" bestFit="1" customWidth="1"/>
    <col min="182" max="182" width="25.77734375" bestFit="1" customWidth="1"/>
    <col min="183" max="183" width="29.6640625" bestFit="1" customWidth="1"/>
    <col min="184" max="184" width="31.88671875" bestFit="1" customWidth="1"/>
    <col min="185" max="185" width="27.21875" bestFit="1" customWidth="1"/>
    <col min="186" max="186" width="31.5546875" bestFit="1" customWidth="1"/>
    <col min="187" max="187" width="25.77734375" bestFit="1" customWidth="1"/>
    <col min="188" max="188" width="29.6640625" bestFit="1" customWidth="1"/>
    <col min="189" max="189" width="31.88671875" bestFit="1" customWidth="1"/>
    <col min="190" max="190" width="27.21875" bestFit="1" customWidth="1"/>
    <col min="191" max="191" width="31.5546875" bestFit="1" customWidth="1"/>
    <col min="192" max="192" width="25.77734375" bestFit="1" customWidth="1"/>
    <col min="193" max="193" width="29.6640625" bestFit="1" customWidth="1"/>
    <col min="194" max="194" width="31.88671875" bestFit="1" customWidth="1"/>
    <col min="195" max="195" width="27.21875" bestFit="1" customWidth="1"/>
    <col min="196" max="196" width="31.5546875" bestFit="1" customWidth="1"/>
    <col min="197" max="197" width="25.77734375" bestFit="1" customWidth="1"/>
    <col min="198" max="198" width="29.6640625" bestFit="1" customWidth="1"/>
    <col min="199" max="199" width="31.88671875" bestFit="1" customWidth="1"/>
    <col min="200" max="200" width="27.21875" bestFit="1" customWidth="1"/>
    <col min="201" max="201" width="31.5546875" bestFit="1" customWidth="1"/>
    <col min="202" max="202" width="25.77734375" bestFit="1" customWidth="1"/>
    <col min="203" max="203" width="29.6640625" bestFit="1" customWidth="1"/>
    <col min="204" max="204" width="31.88671875" bestFit="1" customWidth="1"/>
    <col min="205" max="205" width="27.21875" bestFit="1" customWidth="1"/>
    <col min="206" max="206" width="31.5546875" bestFit="1" customWidth="1"/>
    <col min="207" max="207" width="42.21875" bestFit="1" customWidth="1"/>
    <col min="208" max="208" width="46.109375" bestFit="1" customWidth="1"/>
    <col min="209" max="209" width="48.33203125" bestFit="1" customWidth="1"/>
    <col min="210" max="210" width="43.6640625" bestFit="1" customWidth="1"/>
    <col min="211" max="211" width="48" bestFit="1" customWidth="1"/>
    <col min="212" max="212" width="25.77734375" bestFit="1" customWidth="1"/>
    <col min="213" max="213" width="29.6640625" bestFit="1" customWidth="1"/>
    <col min="214" max="214" width="31.88671875" bestFit="1" customWidth="1"/>
    <col min="215" max="215" width="27.21875" bestFit="1" customWidth="1"/>
    <col min="216" max="216" width="31.5546875" bestFit="1" customWidth="1"/>
    <col min="217" max="217" width="25.77734375" bestFit="1" customWidth="1"/>
    <col min="218" max="218" width="29.6640625" bestFit="1" customWidth="1"/>
    <col min="219" max="219" width="31.88671875" bestFit="1" customWidth="1"/>
    <col min="220" max="220" width="27.21875" bestFit="1" customWidth="1"/>
    <col min="221" max="221" width="31.5546875" bestFit="1" customWidth="1"/>
    <col min="222" max="222" width="25.77734375" bestFit="1" customWidth="1"/>
    <col min="223" max="223" width="29.6640625" bestFit="1" customWidth="1"/>
    <col min="224" max="224" width="31.88671875" bestFit="1" customWidth="1"/>
    <col min="225" max="225" width="27.21875" bestFit="1" customWidth="1"/>
    <col min="226" max="226" width="31.5546875" bestFit="1" customWidth="1"/>
    <col min="227" max="227" width="25.77734375" bestFit="1" customWidth="1"/>
    <col min="228" max="228" width="29.6640625" bestFit="1" customWidth="1"/>
    <col min="229" max="229" width="31.88671875" bestFit="1" customWidth="1"/>
    <col min="230" max="230" width="27.21875" bestFit="1" customWidth="1"/>
    <col min="231" max="231" width="31.5546875" bestFit="1" customWidth="1"/>
    <col min="232" max="232" width="25.77734375" bestFit="1" customWidth="1"/>
    <col min="233" max="233" width="29.6640625" bestFit="1" customWidth="1"/>
    <col min="234" max="234" width="31.88671875" bestFit="1" customWidth="1"/>
    <col min="235" max="235" width="27.21875" bestFit="1" customWidth="1"/>
    <col min="236" max="236" width="31.5546875" bestFit="1" customWidth="1"/>
    <col min="237" max="237" width="25.77734375" bestFit="1" customWidth="1"/>
    <col min="238" max="238" width="29.6640625" bestFit="1" customWidth="1"/>
    <col min="239" max="239" width="31.88671875" bestFit="1" customWidth="1"/>
    <col min="240" max="240" width="27.21875" bestFit="1" customWidth="1"/>
    <col min="241" max="241" width="31.5546875" bestFit="1" customWidth="1"/>
    <col min="242" max="242" width="25.77734375" bestFit="1" customWidth="1"/>
    <col min="243" max="243" width="29.6640625" bestFit="1" customWidth="1"/>
    <col min="244" max="244" width="31.88671875" bestFit="1" customWidth="1"/>
    <col min="245" max="245" width="27.21875" bestFit="1" customWidth="1"/>
    <col min="246" max="246" width="31.5546875" bestFit="1" customWidth="1"/>
    <col min="247" max="247" width="25.77734375" bestFit="1" customWidth="1"/>
    <col min="248" max="248" width="29.6640625" bestFit="1" customWidth="1"/>
    <col min="249" max="249" width="31.88671875" bestFit="1" customWidth="1"/>
    <col min="250" max="250" width="27.21875" bestFit="1" customWidth="1"/>
    <col min="251" max="251" width="31.5546875" bestFit="1" customWidth="1"/>
    <col min="252" max="252" width="25.77734375" bestFit="1" customWidth="1"/>
    <col min="253" max="253" width="29.6640625" bestFit="1" customWidth="1"/>
    <col min="254" max="254" width="31.88671875" bestFit="1" customWidth="1"/>
    <col min="255" max="255" width="27.21875" bestFit="1" customWidth="1"/>
    <col min="256" max="256" width="31.5546875" bestFit="1" customWidth="1"/>
    <col min="257" max="257" width="25.77734375" bestFit="1" customWidth="1"/>
    <col min="258" max="258" width="29.6640625" bestFit="1" customWidth="1"/>
    <col min="259" max="259" width="31.88671875" bestFit="1" customWidth="1"/>
    <col min="260" max="260" width="27.21875" bestFit="1" customWidth="1"/>
    <col min="261" max="261" width="31.5546875" bestFit="1" customWidth="1"/>
    <col min="262" max="262" width="27.21875" bestFit="1" customWidth="1"/>
    <col min="263" max="263" width="31.109375" bestFit="1" customWidth="1"/>
    <col min="264" max="264" width="33.33203125" bestFit="1" customWidth="1"/>
    <col min="265" max="265" width="28.6640625" bestFit="1" customWidth="1"/>
    <col min="266" max="266" width="33" bestFit="1" customWidth="1"/>
    <col min="267" max="267" width="25.77734375" bestFit="1" customWidth="1"/>
    <col min="268" max="268" width="29.6640625" bestFit="1" customWidth="1"/>
    <col min="269" max="269" width="31.88671875" bestFit="1" customWidth="1"/>
    <col min="270" max="270" width="27.21875" bestFit="1" customWidth="1"/>
    <col min="271" max="271" width="31.5546875" bestFit="1" customWidth="1"/>
    <col min="272" max="272" width="25.77734375" bestFit="1" customWidth="1"/>
    <col min="273" max="273" width="29.6640625" bestFit="1" customWidth="1"/>
    <col min="274" max="274" width="31.88671875" bestFit="1" customWidth="1"/>
    <col min="275" max="275" width="27.21875" bestFit="1" customWidth="1"/>
    <col min="276" max="276" width="31.5546875" bestFit="1" customWidth="1"/>
    <col min="277" max="277" width="25.77734375" bestFit="1" customWidth="1"/>
    <col min="278" max="278" width="29.6640625" bestFit="1" customWidth="1"/>
    <col min="279" max="279" width="31.88671875" bestFit="1" customWidth="1"/>
    <col min="280" max="280" width="27.21875" bestFit="1" customWidth="1"/>
    <col min="281" max="281" width="31.5546875" bestFit="1" customWidth="1"/>
    <col min="282" max="282" width="25.77734375" bestFit="1" customWidth="1"/>
    <col min="283" max="283" width="29.6640625" bestFit="1" customWidth="1"/>
    <col min="284" max="284" width="31.88671875" bestFit="1" customWidth="1"/>
    <col min="285" max="285" width="27.21875" bestFit="1" customWidth="1"/>
    <col min="286" max="286" width="31.5546875" bestFit="1" customWidth="1"/>
    <col min="287" max="287" width="25.77734375" bestFit="1" customWidth="1"/>
    <col min="288" max="288" width="29.6640625" bestFit="1" customWidth="1"/>
    <col min="289" max="289" width="31.88671875" bestFit="1" customWidth="1"/>
    <col min="290" max="290" width="27.21875" bestFit="1" customWidth="1"/>
    <col min="291" max="291" width="31.5546875" bestFit="1" customWidth="1"/>
    <col min="292" max="292" width="25.77734375" bestFit="1" customWidth="1"/>
    <col min="293" max="293" width="29.6640625" bestFit="1" customWidth="1"/>
    <col min="294" max="294" width="31.88671875" bestFit="1" customWidth="1"/>
    <col min="295" max="295" width="27.21875" bestFit="1" customWidth="1"/>
    <col min="296" max="296" width="31.5546875" bestFit="1" customWidth="1"/>
    <col min="297" max="297" width="25.77734375" bestFit="1" customWidth="1"/>
    <col min="298" max="298" width="29.6640625" bestFit="1" customWidth="1"/>
    <col min="299" max="299" width="31.88671875" bestFit="1" customWidth="1"/>
    <col min="300" max="300" width="27.21875" bestFit="1" customWidth="1"/>
    <col min="301" max="301" width="31.5546875" bestFit="1" customWidth="1"/>
    <col min="302" max="302" width="25.77734375" bestFit="1" customWidth="1"/>
    <col min="303" max="303" width="29.6640625" bestFit="1" customWidth="1"/>
    <col min="304" max="304" width="31.88671875" bestFit="1" customWidth="1"/>
    <col min="305" max="305" width="27.21875" bestFit="1" customWidth="1"/>
    <col min="306" max="306" width="31.5546875" bestFit="1" customWidth="1"/>
    <col min="307" max="307" width="25.77734375" bestFit="1" customWidth="1"/>
    <col min="308" max="308" width="29.6640625" bestFit="1" customWidth="1"/>
    <col min="309" max="309" width="31.88671875" bestFit="1" customWidth="1"/>
    <col min="310" max="310" width="27.21875" bestFit="1" customWidth="1"/>
    <col min="311" max="311" width="31.5546875" bestFit="1" customWidth="1"/>
    <col min="312" max="312" width="25.77734375" bestFit="1" customWidth="1"/>
    <col min="313" max="313" width="29.6640625" bestFit="1" customWidth="1"/>
    <col min="314" max="314" width="31.88671875" bestFit="1" customWidth="1"/>
    <col min="315" max="315" width="27.21875" bestFit="1" customWidth="1"/>
    <col min="316" max="316" width="31.5546875" bestFit="1" customWidth="1"/>
    <col min="317" max="317" width="25.77734375" bestFit="1" customWidth="1"/>
    <col min="318" max="318" width="29.6640625" bestFit="1" customWidth="1"/>
    <col min="319" max="319" width="31.88671875" bestFit="1" customWidth="1"/>
    <col min="320" max="320" width="27.21875" bestFit="1" customWidth="1"/>
    <col min="321" max="321" width="31.5546875" bestFit="1" customWidth="1"/>
    <col min="322" max="322" width="25.77734375" bestFit="1" customWidth="1"/>
    <col min="323" max="323" width="29.6640625" bestFit="1" customWidth="1"/>
    <col min="324" max="324" width="31.88671875" bestFit="1" customWidth="1"/>
    <col min="325" max="325" width="27.21875" bestFit="1" customWidth="1"/>
    <col min="326" max="326" width="31.5546875" bestFit="1" customWidth="1"/>
    <col min="327" max="327" width="42.21875" bestFit="1" customWidth="1"/>
    <col min="328" max="328" width="46.109375" bestFit="1" customWidth="1"/>
    <col min="329" max="329" width="48.33203125" bestFit="1" customWidth="1"/>
    <col min="330" max="330" width="43.6640625" bestFit="1" customWidth="1"/>
    <col min="331" max="331" width="48" bestFit="1" customWidth="1"/>
    <col min="332" max="332" width="25.77734375" bestFit="1" customWidth="1"/>
    <col min="333" max="333" width="29.6640625" bestFit="1" customWidth="1"/>
    <col min="334" max="334" width="31.88671875" bestFit="1" customWidth="1"/>
    <col min="335" max="335" width="27.21875" bestFit="1" customWidth="1"/>
    <col min="336" max="336" width="31.5546875" bestFit="1" customWidth="1"/>
    <col min="337" max="337" width="25.77734375" bestFit="1" customWidth="1"/>
    <col min="338" max="338" width="29.6640625" bestFit="1" customWidth="1"/>
    <col min="339" max="339" width="31.88671875" bestFit="1" customWidth="1"/>
    <col min="340" max="340" width="27.21875" bestFit="1" customWidth="1"/>
    <col min="341" max="341" width="31.5546875" bestFit="1" customWidth="1"/>
    <col min="342" max="342" width="25.77734375" bestFit="1" customWidth="1"/>
    <col min="343" max="343" width="29.6640625" bestFit="1" customWidth="1"/>
    <col min="344" max="344" width="31.88671875" bestFit="1" customWidth="1"/>
    <col min="345" max="345" width="27.21875" bestFit="1" customWidth="1"/>
    <col min="346" max="346" width="31.5546875" bestFit="1" customWidth="1"/>
    <col min="347" max="347" width="25.77734375" bestFit="1" customWidth="1"/>
    <col min="348" max="348" width="29.6640625" bestFit="1" customWidth="1"/>
    <col min="349" max="349" width="31.88671875" bestFit="1" customWidth="1"/>
    <col min="350" max="350" width="27.21875" bestFit="1" customWidth="1"/>
    <col min="351" max="351" width="31.5546875" bestFit="1" customWidth="1"/>
    <col min="352" max="352" width="25.77734375" bestFit="1" customWidth="1"/>
    <col min="353" max="353" width="29.6640625" bestFit="1" customWidth="1"/>
    <col min="354" max="354" width="31.88671875" bestFit="1" customWidth="1"/>
    <col min="355" max="355" width="27.21875" bestFit="1" customWidth="1"/>
    <col min="356" max="356" width="31.5546875" bestFit="1" customWidth="1"/>
    <col min="357" max="357" width="25.77734375" bestFit="1" customWidth="1"/>
    <col min="358" max="358" width="29.6640625" bestFit="1" customWidth="1"/>
    <col min="359" max="359" width="31.88671875" bestFit="1" customWidth="1"/>
    <col min="360" max="360" width="27.21875" bestFit="1" customWidth="1"/>
    <col min="361" max="361" width="31.5546875" bestFit="1" customWidth="1"/>
    <col min="362" max="362" width="25.77734375" bestFit="1" customWidth="1"/>
    <col min="363" max="363" width="29.6640625" bestFit="1" customWidth="1"/>
    <col min="364" max="364" width="31.88671875" bestFit="1" customWidth="1"/>
    <col min="365" max="365" width="27.21875" bestFit="1" customWidth="1"/>
    <col min="366" max="366" width="31.5546875" bestFit="1" customWidth="1"/>
    <col min="367" max="367" width="25.77734375" bestFit="1" customWidth="1"/>
    <col min="368" max="368" width="29.6640625" bestFit="1" customWidth="1"/>
    <col min="369" max="369" width="31.88671875" bestFit="1" customWidth="1"/>
    <col min="370" max="370" width="27.21875" bestFit="1" customWidth="1"/>
    <col min="371" max="371" width="31.5546875" bestFit="1" customWidth="1"/>
    <col min="372" max="372" width="25.77734375" bestFit="1" customWidth="1"/>
    <col min="373" max="373" width="29.6640625" bestFit="1" customWidth="1"/>
    <col min="374" max="374" width="31.88671875" bestFit="1" customWidth="1"/>
    <col min="375" max="375" width="27.21875" bestFit="1" customWidth="1"/>
    <col min="376" max="376" width="31.5546875" bestFit="1" customWidth="1"/>
    <col min="377" max="377" width="25.77734375" bestFit="1" customWidth="1"/>
    <col min="378" max="378" width="29.6640625" bestFit="1" customWidth="1"/>
    <col min="379" max="379" width="31.88671875" bestFit="1" customWidth="1"/>
    <col min="380" max="380" width="27.21875" bestFit="1" customWidth="1"/>
    <col min="381" max="381" width="31.5546875" bestFit="1" customWidth="1"/>
    <col min="382" max="382" width="42.21875" bestFit="1" customWidth="1"/>
    <col min="383" max="383" width="46.109375" bestFit="1" customWidth="1"/>
    <col min="384" max="384" width="48.33203125" bestFit="1" customWidth="1"/>
    <col min="385" max="385" width="43.6640625" bestFit="1" customWidth="1"/>
    <col min="386" max="386" width="48" bestFit="1" customWidth="1"/>
    <col min="387" max="387" width="25.77734375" bestFit="1" customWidth="1"/>
    <col min="388" max="388" width="29.6640625" bestFit="1" customWidth="1"/>
    <col min="389" max="389" width="31.88671875" bestFit="1" customWidth="1"/>
    <col min="390" max="390" width="27.21875" bestFit="1" customWidth="1"/>
    <col min="391" max="391" width="31.5546875" bestFit="1" customWidth="1"/>
    <col min="392" max="392" width="25.77734375" bestFit="1" customWidth="1"/>
    <col min="393" max="393" width="29.6640625" bestFit="1" customWidth="1"/>
    <col min="394" max="394" width="31.88671875" bestFit="1" customWidth="1"/>
    <col min="395" max="395" width="27.21875" bestFit="1" customWidth="1"/>
    <col min="396" max="396" width="31.5546875" bestFit="1" customWidth="1"/>
    <col min="397" max="397" width="25.77734375" bestFit="1" customWidth="1"/>
    <col min="398" max="398" width="29.6640625" bestFit="1" customWidth="1"/>
    <col min="399" max="399" width="31.88671875" bestFit="1" customWidth="1"/>
    <col min="400" max="400" width="27.21875" bestFit="1" customWidth="1"/>
    <col min="401" max="401" width="31.5546875" bestFit="1" customWidth="1"/>
    <col min="402" max="402" width="25.77734375" bestFit="1" customWidth="1"/>
    <col min="403" max="403" width="29.6640625" bestFit="1" customWidth="1"/>
    <col min="404" max="404" width="31.88671875" bestFit="1" customWidth="1"/>
    <col min="405" max="405" width="27.21875" bestFit="1" customWidth="1"/>
    <col min="406" max="406" width="31.5546875" bestFit="1" customWidth="1"/>
    <col min="407" max="407" width="25.77734375" bestFit="1" customWidth="1"/>
    <col min="408" max="408" width="29.6640625" bestFit="1" customWidth="1"/>
    <col min="409" max="409" width="31.88671875" bestFit="1" customWidth="1"/>
    <col min="410" max="410" width="27.21875" bestFit="1" customWidth="1"/>
    <col min="411" max="411" width="31.5546875" bestFit="1" customWidth="1"/>
    <col min="412" max="412" width="25.77734375" bestFit="1" customWidth="1"/>
    <col min="413" max="413" width="29.6640625" bestFit="1" customWidth="1"/>
    <col min="414" max="414" width="31.88671875" bestFit="1" customWidth="1"/>
    <col min="415" max="415" width="27.21875" bestFit="1" customWidth="1"/>
    <col min="416" max="416" width="31.5546875" bestFit="1" customWidth="1"/>
    <col min="417" max="417" width="25.77734375" bestFit="1" customWidth="1"/>
    <col min="418" max="418" width="29.6640625" bestFit="1" customWidth="1"/>
    <col min="419" max="419" width="31.88671875" bestFit="1" customWidth="1"/>
    <col min="420" max="420" width="27.21875" bestFit="1" customWidth="1"/>
    <col min="421" max="421" width="31.5546875" bestFit="1" customWidth="1"/>
    <col min="422" max="422" width="25.77734375" bestFit="1" customWidth="1"/>
    <col min="423" max="423" width="29.6640625" bestFit="1" customWidth="1"/>
    <col min="424" max="424" width="31.88671875" bestFit="1" customWidth="1"/>
    <col min="425" max="425" width="27.21875" bestFit="1" customWidth="1"/>
    <col min="426" max="426" width="31.5546875" bestFit="1" customWidth="1"/>
    <col min="427" max="427" width="28.77734375" bestFit="1" customWidth="1"/>
    <col min="428" max="428" width="32.6640625" bestFit="1" customWidth="1"/>
    <col min="429" max="429" width="35" bestFit="1" customWidth="1"/>
    <col min="430" max="430" width="30.33203125" bestFit="1" customWidth="1"/>
    <col min="431" max="431" width="34.6640625" bestFit="1" customWidth="1"/>
    <col min="432" max="432" width="25.77734375" bestFit="1" customWidth="1"/>
    <col min="433" max="433" width="29.6640625" bestFit="1" customWidth="1"/>
    <col min="434" max="434" width="31.88671875" bestFit="1" customWidth="1"/>
    <col min="435" max="435" width="27.21875" bestFit="1" customWidth="1"/>
    <col min="436" max="436" width="31.5546875" bestFit="1" customWidth="1"/>
    <col min="437" max="437" width="25.77734375" bestFit="1" customWidth="1"/>
    <col min="438" max="438" width="29.6640625" bestFit="1" customWidth="1"/>
    <col min="439" max="439" width="31.88671875" bestFit="1" customWidth="1"/>
    <col min="440" max="440" width="27.21875" bestFit="1" customWidth="1"/>
    <col min="441" max="441" width="31.5546875" bestFit="1" customWidth="1"/>
    <col min="442" max="442" width="25.77734375" bestFit="1" customWidth="1"/>
    <col min="443" max="443" width="29.6640625" bestFit="1" customWidth="1"/>
    <col min="444" max="444" width="31.88671875" bestFit="1" customWidth="1"/>
    <col min="445" max="445" width="27.21875" bestFit="1" customWidth="1"/>
    <col min="446" max="446" width="31.5546875" bestFit="1" customWidth="1"/>
    <col min="447" max="447" width="25.77734375" bestFit="1" customWidth="1"/>
    <col min="448" max="448" width="29.6640625" bestFit="1" customWidth="1"/>
    <col min="449" max="449" width="31.88671875" bestFit="1" customWidth="1"/>
    <col min="450" max="450" width="27.21875" bestFit="1" customWidth="1"/>
    <col min="451" max="451" width="31.5546875" bestFit="1" customWidth="1"/>
    <col min="452" max="452" width="25.77734375" bestFit="1" customWidth="1"/>
    <col min="453" max="453" width="29.6640625" bestFit="1" customWidth="1"/>
    <col min="454" max="454" width="31.88671875" bestFit="1" customWidth="1"/>
    <col min="455" max="455" width="27.21875" bestFit="1" customWidth="1"/>
    <col min="456" max="456" width="31.5546875" bestFit="1" customWidth="1"/>
    <col min="457" max="457" width="25.77734375" bestFit="1" customWidth="1"/>
    <col min="458" max="458" width="29.6640625" bestFit="1" customWidth="1"/>
    <col min="459" max="459" width="31.88671875" bestFit="1" customWidth="1"/>
    <col min="460" max="460" width="27.21875" bestFit="1" customWidth="1"/>
    <col min="461" max="461" width="31.5546875" bestFit="1" customWidth="1"/>
    <col min="462" max="462" width="25.77734375" bestFit="1" customWidth="1"/>
    <col min="463" max="463" width="29.6640625" bestFit="1" customWidth="1"/>
    <col min="464" max="464" width="31.88671875" bestFit="1" customWidth="1"/>
    <col min="465" max="465" width="27.21875" bestFit="1" customWidth="1"/>
    <col min="466" max="466" width="31.5546875" bestFit="1" customWidth="1"/>
    <col min="467" max="467" width="25.77734375" bestFit="1" customWidth="1"/>
    <col min="468" max="468" width="29.6640625" bestFit="1" customWidth="1"/>
    <col min="469" max="469" width="31.88671875" bestFit="1" customWidth="1"/>
    <col min="470" max="470" width="27.21875" bestFit="1" customWidth="1"/>
    <col min="471" max="471" width="31.5546875" bestFit="1" customWidth="1"/>
    <col min="472" max="472" width="25.77734375" bestFit="1" customWidth="1"/>
    <col min="473" max="473" width="29.6640625" bestFit="1" customWidth="1"/>
    <col min="474" max="474" width="31.88671875" bestFit="1" customWidth="1"/>
    <col min="475" max="475" width="27.21875" bestFit="1" customWidth="1"/>
    <col min="476" max="476" width="31.5546875" bestFit="1" customWidth="1"/>
    <col min="477" max="477" width="25.77734375" bestFit="1" customWidth="1"/>
    <col min="478" max="478" width="29.6640625" bestFit="1" customWidth="1"/>
    <col min="479" max="479" width="31.88671875" bestFit="1" customWidth="1"/>
    <col min="480" max="480" width="27.21875" bestFit="1" customWidth="1"/>
    <col min="481" max="481" width="31.5546875" bestFit="1" customWidth="1"/>
    <col min="482" max="482" width="42.21875" bestFit="1" customWidth="1"/>
    <col min="483" max="483" width="46.109375" bestFit="1" customWidth="1"/>
    <col min="484" max="484" width="48.33203125" bestFit="1" customWidth="1"/>
    <col min="485" max="485" width="43.6640625" bestFit="1" customWidth="1"/>
    <col min="486" max="486" width="48" bestFit="1" customWidth="1"/>
    <col min="487" max="487" width="25.77734375" bestFit="1" customWidth="1"/>
    <col min="488" max="488" width="29.6640625" bestFit="1" customWidth="1"/>
    <col min="489" max="489" width="31.88671875" bestFit="1" customWidth="1"/>
    <col min="490" max="490" width="27.21875" bestFit="1" customWidth="1"/>
    <col min="491" max="491" width="31.5546875" bestFit="1" customWidth="1"/>
    <col min="492" max="492" width="25.77734375" bestFit="1" customWidth="1"/>
    <col min="493" max="493" width="29.6640625" bestFit="1" customWidth="1"/>
    <col min="494" max="494" width="31.88671875" bestFit="1" customWidth="1"/>
    <col min="495" max="495" width="27.21875" bestFit="1" customWidth="1"/>
    <col min="496" max="496" width="31.5546875" bestFit="1" customWidth="1"/>
    <col min="497" max="497" width="25.77734375" bestFit="1" customWidth="1"/>
    <col min="498" max="498" width="29.6640625" bestFit="1" customWidth="1"/>
    <col min="499" max="499" width="31.88671875" bestFit="1" customWidth="1"/>
    <col min="500" max="500" width="27.21875" bestFit="1" customWidth="1"/>
    <col min="501" max="501" width="31.5546875" bestFit="1" customWidth="1"/>
    <col min="502" max="502" width="25.77734375" bestFit="1" customWidth="1"/>
    <col min="503" max="503" width="29.6640625" bestFit="1" customWidth="1"/>
    <col min="504" max="504" width="31.88671875" bestFit="1" customWidth="1"/>
    <col min="505" max="505" width="27.21875" bestFit="1" customWidth="1"/>
    <col min="506" max="506" width="31.5546875" bestFit="1" customWidth="1"/>
    <col min="507" max="507" width="25.77734375" bestFit="1" customWidth="1"/>
    <col min="508" max="508" width="29.6640625" bestFit="1" customWidth="1"/>
    <col min="509" max="509" width="31.88671875" bestFit="1" customWidth="1"/>
    <col min="510" max="510" width="27.21875" bestFit="1" customWidth="1"/>
    <col min="511" max="511" width="31.5546875" bestFit="1" customWidth="1"/>
    <col min="512" max="512" width="25.77734375" bestFit="1" customWidth="1"/>
    <col min="513" max="513" width="29.6640625" bestFit="1" customWidth="1"/>
    <col min="514" max="514" width="31.88671875" bestFit="1" customWidth="1"/>
    <col min="515" max="515" width="27.21875" bestFit="1" customWidth="1"/>
    <col min="516" max="516" width="31.5546875" bestFit="1" customWidth="1"/>
    <col min="517" max="517" width="25.77734375" bestFit="1" customWidth="1"/>
    <col min="518" max="518" width="29.6640625" bestFit="1" customWidth="1"/>
    <col min="519" max="519" width="31.88671875" bestFit="1" customWidth="1"/>
    <col min="520" max="520" width="27.21875" bestFit="1" customWidth="1"/>
    <col min="521" max="521" width="31.5546875" bestFit="1" customWidth="1"/>
    <col min="522" max="522" width="42.21875" bestFit="1" customWidth="1"/>
    <col min="523" max="523" width="46.109375" bestFit="1" customWidth="1"/>
    <col min="524" max="524" width="48.33203125" bestFit="1" customWidth="1"/>
    <col min="525" max="525" width="43.6640625" bestFit="1" customWidth="1"/>
    <col min="526" max="526" width="48" bestFit="1" customWidth="1"/>
    <col min="527" max="527" width="25.77734375" bestFit="1" customWidth="1"/>
    <col min="528" max="528" width="29.6640625" bestFit="1" customWidth="1"/>
    <col min="529" max="529" width="31.88671875" bestFit="1" customWidth="1"/>
    <col min="530" max="530" width="27.21875" bestFit="1" customWidth="1"/>
    <col min="531" max="531" width="31.5546875" bestFit="1" customWidth="1"/>
    <col min="532" max="532" width="25.77734375" bestFit="1" customWidth="1"/>
    <col min="533" max="533" width="29.6640625" bestFit="1" customWidth="1"/>
    <col min="534" max="534" width="31.88671875" bestFit="1" customWidth="1"/>
    <col min="535" max="535" width="27.21875" bestFit="1" customWidth="1"/>
    <col min="536" max="536" width="31.5546875" bestFit="1" customWidth="1"/>
    <col min="537" max="537" width="25.77734375" bestFit="1" customWidth="1"/>
    <col min="538" max="538" width="29.6640625" bestFit="1" customWidth="1"/>
    <col min="539" max="539" width="31.88671875" bestFit="1" customWidth="1"/>
    <col min="540" max="540" width="27.21875" bestFit="1" customWidth="1"/>
    <col min="541" max="541" width="31.5546875" bestFit="1" customWidth="1"/>
    <col min="542" max="542" width="25.77734375" bestFit="1" customWidth="1"/>
    <col min="543" max="543" width="29.6640625" bestFit="1" customWidth="1"/>
    <col min="544" max="544" width="31.88671875" bestFit="1" customWidth="1"/>
    <col min="545" max="545" width="27.21875" bestFit="1" customWidth="1"/>
    <col min="546" max="546" width="31.5546875" bestFit="1" customWidth="1"/>
    <col min="547" max="547" width="25.77734375" bestFit="1" customWidth="1"/>
    <col min="548" max="548" width="29.6640625" bestFit="1" customWidth="1"/>
    <col min="549" max="549" width="31.88671875" bestFit="1" customWidth="1"/>
    <col min="550" max="550" width="27.21875" bestFit="1" customWidth="1"/>
    <col min="551" max="551" width="31.5546875" bestFit="1" customWidth="1"/>
    <col min="552" max="552" width="25.77734375" bestFit="1" customWidth="1"/>
    <col min="553" max="553" width="29.6640625" bestFit="1" customWidth="1"/>
    <col min="554" max="554" width="31.88671875" bestFit="1" customWidth="1"/>
    <col min="555" max="555" width="27.21875" bestFit="1" customWidth="1"/>
    <col min="556" max="556" width="31.5546875" bestFit="1" customWidth="1"/>
    <col min="557" max="557" width="25.77734375" bestFit="1" customWidth="1"/>
    <col min="558" max="558" width="29.6640625" bestFit="1" customWidth="1"/>
    <col min="559" max="559" width="31.88671875" bestFit="1" customWidth="1"/>
    <col min="560" max="560" width="27.21875" bestFit="1" customWidth="1"/>
    <col min="561" max="561" width="31.5546875" bestFit="1" customWidth="1"/>
    <col min="562" max="562" width="25.77734375" bestFit="1" customWidth="1"/>
    <col min="563" max="563" width="29.6640625" bestFit="1" customWidth="1"/>
    <col min="564" max="564" width="31.88671875" bestFit="1" customWidth="1"/>
    <col min="565" max="565" width="27.21875" bestFit="1" customWidth="1"/>
    <col min="566" max="566" width="31.5546875" bestFit="1" customWidth="1"/>
    <col min="567" max="567" width="25.77734375" bestFit="1" customWidth="1"/>
    <col min="568" max="568" width="29.6640625" bestFit="1" customWidth="1"/>
    <col min="569" max="569" width="31.88671875" bestFit="1" customWidth="1"/>
    <col min="570" max="570" width="27.21875" bestFit="1" customWidth="1"/>
    <col min="571" max="571" width="31.5546875" bestFit="1" customWidth="1"/>
    <col min="572" max="572" width="27.21875" bestFit="1" customWidth="1"/>
    <col min="573" max="573" width="31.109375" bestFit="1" customWidth="1"/>
    <col min="574" max="574" width="33.33203125" bestFit="1" customWidth="1"/>
    <col min="575" max="575" width="28.6640625" bestFit="1" customWidth="1"/>
    <col min="576" max="576" width="33" bestFit="1" customWidth="1"/>
    <col min="577" max="577" width="25.77734375" bestFit="1" customWidth="1"/>
    <col min="578" max="578" width="29.6640625" bestFit="1" customWidth="1"/>
    <col min="579" max="579" width="31.88671875" bestFit="1" customWidth="1"/>
    <col min="580" max="580" width="27.21875" bestFit="1" customWidth="1"/>
    <col min="581" max="581" width="31.5546875" bestFit="1" customWidth="1"/>
    <col min="582" max="582" width="25.77734375" bestFit="1" customWidth="1"/>
    <col min="583" max="583" width="29.6640625" bestFit="1" customWidth="1"/>
    <col min="584" max="584" width="31.88671875" bestFit="1" customWidth="1"/>
    <col min="585" max="585" width="27.21875" bestFit="1" customWidth="1"/>
    <col min="586" max="586" width="31.5546875" bestFit="1" customWidth="1"/>
    <col min="587" max="587" width="25.77734375" bestFit="1" customWidth="1"/>
    <col min="588" max="588" width="29.6640625" bestFit="1" customWidth="1"/>
    <col min="589" max="589" width="31.88671875" bestFit="1" customWidth="1"/>
    <col min="590" max="590" width="27.21875" bestFit="1" customWidth="1"/>
    <col min="591" max="591" width="31.5546875" bestFit="1" customWidth="1"/>
    <col min="592" max="592" width="25.77734375" bestFit="1" customWidth="1"/>
    <col min="593" max="593" width="29.6640625" bestFit="1" customWidth="1"/>
    <col min="594" max="594" width="31.88671875" bestFit="1" customWidth="1"/>
    <col min="595" max="595" width="27.21875" bestFit="1" customWidth="1"/>
    <col min="596" max="596" width="31.5546875" bestFit="1" customWidth="1"/>
    <col min="597" max="597" width="25.77734375" bestFit="1" customWidth="1"/>
    <col min="598" max="598" width="29.6640625" bestFit="1" customWidth="1"/>
    <col min="599" max="599" width="31.88671875" bestFit="1" customWidth="1"/>
    <col min="600" max="600" width="27.21875" bestFit="1" customWidth="1"/>
    <col min="601" max="601" width="31.5546875" bestFit="1" customWidth="1"/>
    <col min="602" max="602" width="25.77734375" bestFit="1" customWidth="1"/>
    <col min="603" max="603" width="29.6640625" bestFit="1" customWidth="1"/>
    <col min="604" max="604" width="31.88671875" bestFit="1" customWidth="1"/>
    <col min="605" max="605" width="27.21875" bestFit="1" customWidth="1"/>
    <col min="606" max="606" width="31.5546875" bestFit="1" customWidth="1"/>
    <col min="607" max="607" width="42.21875" bestFit="1" customWidth="1"/>
    <col min="608" max="608" width="46.109375" bestFit="1" customWidth="1"/>
    <col min="609" max="609" width="48.33203125" bestFit="1" customWidth="1"/>
    <col min="610" max="610" width="43.6640625" bestFit="1" customWidth="1"/>
    <col min="611" max="611" width="48" bestFit="1" customWidth="1"/>
    <col min="612" max="612" width="25.77734375" bestFit="1" customWidth="1"/>
    <col min="613" max="613" width="29.6640625" bestFit="1" customWidth="1"/>
    <col min="614" max="614" width="31.88671875" bestFit="1" customWidth="1"/>
    <col min="615" max="615" width="27.21875" bestFit="1" customWidth="1"/>
    <col min="616" max="616" width="31.5546875" bestFit="1" customWidth="1"/>
    <col min="617" max="617" width="25.77734375" bestFit="1" customWidth="1"/>
    <col min="618" max="618" width="29.6640625" bestFit="1" customWidth="1"/>
    <col min="619" max="619" width="31.88671875" bestFit="1" customWidth="1"/>
    <col min="620" max="620" width="27.21875" bestFit="1" customWidth="1"/>
    <col min="621" max="621" width="31.5546875" bestFit="1" customWidth="1"/>
    <col min="622" max="622" width="25.77734375" bestFit="1" customWidth="1"/>
    <col min="623" max="623" width="29.6640625" bestFit="1" customWidth="1"/>
    <col min="624" max="624" width="31.88671875" bestFit="1" customWidth="1"/>
    <col min="625" max="625" width="27.21875" bestFit="1" customWidth="1"/>
    <col min="626" max="626" width="31.5546875" bestFit="1" customWidth="1"/>
    <col min="627" max="627" width="42.21875" bestFit="1" customWidth="1"/>
    <col min="628" max="628" width="46.109375" bestFit="1" customWidth="1"/>
    <col min="629" max="629" width="48.33203125" bestFit="1" customWidth="1"/>
    <col min="630" max="630" width="43.6640625" bestFit="1" customWidth="1"/>
    <col min="631" max="631" width="48" bestFit="1" customWidth="1"/>
    <col min="632" max="632" width="25.77734375" bestFit="1" customWidth="1"/>
    <col min="633" max="633" width="29.6640625" bestFit="1" customWidth="1"/>
    <col min="634" max="634" width="31.88671875" bestFit="1" customWidth="1"/>
    <col min="635" max="635" width="27.21875" bestFit="1" customWidth="1"/>
    <col min="636" max="636" width="31.5546875" bestFit="1" customWidth="1"/>
    <col min="637" max="637" width="25.77734375" bestFit="1" customWidth="1"/>
    <col min="638" max="638" width="29.6640625" bestFit="1" customWidth="1"/>
    <col min="639" max="639" width="31.88671875" bestFit="1" customWidth="1"/>
    <col min="640" max="640" width="27.21875" bestFit="1" customWidth="1"/>
    <col min="641" max="641" width="31.5546875" bestFit="1" customWidth="1"/>
    <col min="642" max="642" width="25.77734375" bestFit="1" customWidth="1"/>
    <col min="643" max="643" width="29.6640625" bestFit="1" customWidth="1"/>
    <col min="644" max="644" width="31.88671875" bestFit="1" customWidth="1"/>
    <col min="645" max="645" width="27.21875" bestFit="1" customWidth="1"/>
    <col min="646" max="646" width="31.5546875" bestFit="1" customWidth="1"/>
    <col min="647" max="647" width="28.77734375" bestFit="1" customWidth="1"/>
    <col min="648" max="648" width="32.6640625" bestFit="1" customWidth="1"/>
    <col min="649" max="649" width="35" bestFit="1" customWidth="1"/>
    <col min="650" max="650" width="30.33203125" bestFit="1" customWidth="1"/>
    <col min="651" max="651" width="34.6640625" bestFit="1" customWidth="1"/>
    <col min="652" max="652" width="25.77734375" bestFit="1" customWidth="1"/>
    <col min="653" max="653" width="29.6640625" bestFit="1" customWidth="1"/>
    <col min="654" max="654" width="31.88671875" bestFit="1" customWidth="1"/>
    <col min="655" max="655" width="27.21875" bestFit="1" customWidth="1"/>
    <col min="656" max="656" width="31.5546875" bestFit="1" customWidth="1"/>
    <col min="657" max="657" width="27.21875" bestFit="1" customWidth="1"/>
    <col min="658" max="658" width="31.109375" bestFit="1" customWidth="1"/>
    <col min="659" max="659" width="33.33203125" bestFit="1" customWidth="1"/>
    <col min="660" max="660" width="28.6640625" bestFit="1" customWidth="1"/>
    <col min="661" max="661" width="33" bestFit="1" customWidth="1"/>
    <col min="662" max="662" width="30.5546875" bestFit="1" customWidth="1"/>
    <col min="663" max="663" width="34.44140625" bestFit="1" customWidth="1"/>
    <col min="664" max="664" width="36.6640625" bestFit="1" customWidth="1"/>
    <col min="665" max="665" width="32" bestFit="1" customWidth="1"/>
    <col min="666" max="666" width="36.33203125" bestFit="1" customWidth="1"/>
    <col min="667" max="667" width="25.77734375" bestFit="1" customWidth="1"/>
    <col min="668" max="668" width="29.6640625" bestFit="1" customWidth="1"/>
    <col min="669" max="669" width="31.88671875" bestFit="1" customWidth="1"/>
    <col min="670" max="670" width="27.21875" bestFit="1" customWidth="1"/>
    <col min="671" max="671" width="31.5546875" bestFit="1" customWidth="1"/>
    <col min="672" max="672" width="28.77734375" bestFit="1" customWidth="1"/>
    <col min="673" max="673" width="32.6640625" bestFit="1" customWidth="1"/>
    <col min="674" max="674" width="35" bestFit="1" customWidth="1"/>
    <col min="675" max="675" width="30.33203125" bestFit="1" customWidth="1"/>
    <col min="676" max="676" width="34.6640625" bestFit="1" customWidth="1"/>
    <col min="677" max="677" width="25.77734375" bestFit="1" customWidth="1"/>
    <col min="678" max="678" width="29.6640625" bestFit="1" customWidth="1"/>
    <col min="679" max="679" width="31.88671875" bestFit="1" customWidth="1"/>
    <col min="680" max="680" width="27.21875" bestFit="1" customWidth="1"/>
    <col min="681" max="681" width="31.5546875" bestFit="1" customWidth="1"/>
    <col min="682" max="682" width="25.77734375" bestFit="1" customWidth="1"/>
    <col min="683" max="683" width="29.6640625" bestFit="1" customWidth="1"/>
    <col min="684" max="684" width="31.88671875" bestFit="1" customWidth="1"/>
    <col min="685" max="685" width="27.21875" bestFit="1" customWidth="1"/>
    <col min="686" max="686" width="31.5546875" bestFit="1" customWidth="1"/>
    <col min="687" max="687" width="25.77734375" bestFit="1" customWidth="1"/>
    <col min="688" max="688" width="29.6640625" bestFit="1" customWidth="1"/>
    <col min="689" max="689" width="31.88671875" bestFit="1" customWidth="1"/>
    <col min="690" max="690" width="27.21875" bestFit="1" customWidth="1"/>
    <col min="691" max="691" width="31.5546875" bestFit="1" customWidth="1"/>
    <col min="692" max="692" width="28.77734375" bestFit="1" customWidth="1"/>
    <col min="693" max="693" width="32.6640625" bestFit="1" customWidth="1"/>
    <col min="694" max="694" width="35" bestFit="1" customWidth="1"/>
    <col min="695" max="695" width="30.33203125" bestFit="1" customWidth="1"/>
    <col min="696" max="696" width="34.6640625" bestFit="1" customWidth="1"/>
    <col min="697" max="697" width="25.77734375" bestFit="1" customWidth="1"/>
    <col min="698" max="698" width="29.6640625" bestFit="1" customWidth="1"/>
    <col min="699" max="699" width="31.88671875" bestFit="1" customWidth="1"/>
    <col min="700" max="700" width="27.21875" bestFit="1" customWidth="1"/>
    <col min="701" max="701" width="31.5546875" bestFit="1" customWidth="1"/>
    <col min="702" max="702" width="25.77734375" bestFit="1" customWidth="1"/>
    <col min="703" max="703" width="29.6640625" bestFit="1" customWidth="1"/>
    <col min="704" max="704" width="31.88671875" bestFit="1" customWidth="1"/>
    <col min="705" max="705" width="27.21875" bestFit="1" customWidth="1"/>
    <col min="706" max="706" width="31.5546875" bestFit="1" customWidth="1"/>
    <col min="707" max="707" width="28.77734375" bestFit="1" customWidth="1"/>
    <col min="708" max="708" width="32.6640625" bestFit="1" customWidth="1"/>
    <col min="709" max="709" width="35" bestFit="1" customWidth="1"/>
    <col min="710" max="710" width="30.33203125" bestFit="1" customWidth="1"/>
    <col min="711" max="711" width="34.6640625" bestFit="1" customWidth="1"/>
    <col min="712" max="712" width="25.77734375" bestFit="1" customWidth="1"/>
    <col min="713" max="713" width="29.6640625" bestFit="1" customWidth="1"/>
    <col min="714" max="714" width="31.88671875" bestFit="1" customWidth="1"/>
    <col min="715" max="715" width="27.21875" bestFit="1" customWidth="1"/>
    <col min="716" max="716" width="31.5546875" bestFit="1" customWidth="1"/>
    <col min="717" max="717" width="25.77734375" bestFit="1" customWidth="1"/>
    <col min="718" max="718" width="29.6640625" bestFit="1" customWidth="1"/>
    <col min="719" max="719" width="31.88671875" bestFit="1" customWidth="1"/>
    <col min="720" max="720" width="27.21875" bestFit="1" customWidth="1"/>
    <col min="721" max="721" width="31.5546875" bestFit="1" customWidth="1"/>
    <col min="722" max="722" width="27.21875" bestFit="1" customWidth="1"/>
    <col min="723" max="723" width="31.109375" bestFit="1" customWidth="1"/>
    <col min="724" max="724" width="33.33203125" bestFit="1" customWidth="1"/>
    <col min="725" max="725" width="28.6640625" bestFit="1" customWidth="1"/>
    <col min="726" max="726" width="33" bestFit="1" customWidth="1"/>
    <col min="727" max="727" width="25.77734375" bestFit="1" customWidth="1"/>
    <col min="728" max="728" width="29.6640625" bestFit="1" customWidth="1"/>
    <col min="729" max="729" width="31.88671875" bestFit="1" customWidth="1"/>
    <col min="730" max="730" width="27.21875" bestFit="1" customWidth="1"/>
    <col min="731" max="731" width="31.5546875" bestFit="1" customWidth="1"/>
    <col min="732" max="732" width="25.77734375" bestFit="1" customWidth="1"/>
    <col min="733" max="733" width="29.6640625" bestFit="1" customWidth="1"/>
    <col min="734" max="734" width="31.88671875" bestFit="1" customWidth="1"/>
    <col min="735" max="735" width="27.21875" bestFit="1" customWidth="1"/>
    <col min="736" max="736" width="31.5546875" bestFit="1" customWidth="1"/>
    <col min="737" max="737" width="28.77734375" bestFit="1" customWidth="1"/>
    <col min="738" max="738" width="32.6640625" bestFit="1" customWidth="1"/>
    <col min="739" max="739" width="35" bestFit="1" customWidth="1"/>
    <col min="740" max="740" width="30.33203125" bestFit="1" customWidth="1"/>
    <col min="741" max="741" width="34.6640625" bestFit="1" customWidth="1"/>
    <col min="742" max="742" width="25.77734375" bestFit="1" customWidth="1"/>
    <col min="743" max="743" width="29.6640625" bestFit="1" customWidth="1"/>
    <col min="744" max="744" width="31.88671875" bestFit="1" customWidth="1"/>
    <col min="745" max="745" width="27.21875" bestFit="1" customWidth="1"/>
    <col min="746" max="746" width="31.5546875" bestFit="1" customWidth="1"/>
    <col min="747" max="747" width="27.21875" bestFit="1" customWidth="1"/>
    <col min="748" max="748" width="31.109375" bestFit="1" customWidth="1"/>
    <col min="749" max="749" width="33.33203125" bestFit="1" customWidth="1"/>
    <col min="750" max="750" width="28.6640625" bestFit="1" customWidth="1"/>
    <col min="751" max="751" width="33" bestFit="1" customWidth="1"/>
    <col min="752" max="752" width="42.21875" bestFit="1" customWidth="1"/>
    <col min="753" max="753" width="46.109375" bestFit="1" customWidth="1"/>
    <col min="754" max="754" width="48.33203125" bestFit="1" customWidth="1"/>
    <col min="755" max="755" width="43.6640625" bestFit="1" customWidth="1"/>
    <col min="756" max="756" width="48" bestFit="1" customWidth="1"/>
    <col min="757" max="757" width="25.77734375" bestFit="1" customWidth="1"/>
    <col min="758" max="758" width="29.6640625" bestFit="1" customWidth="1"/>
    <col min="759" max="759" width="31.88671875" bestFit="1" customWidth="1"/>
    <col min="760" max="760" width="27.21875" bestFit="1" customWidth="1"/>
    <col min="761" max="761" width="31.5546875" bestFit="1" customWidth="1"/>
    <col min="762" max="762" width="25.77734375" bestFit="1" customWidth="1"/>
    <col min="763" max="763" width="29.6640625" bestFit="1" customWidth="1"/>
    <col min="764" max="764" width="31.88671875" bestFit="1" customWidth="1"/>
    <col min="765" max="765" width="27.21875" bestFit="1" customWidth="1"/>
    <col min="766" max="766" width="31.5546875" bestFit="1" customWidth="1"/>
    <col min="767" max="767" width="27.21875" bestFit="1" customWidth="1"/>
    <col min="768" max="768" width="31.109375" bestFit="1" customWidth="1"/>
    <col min="769" max="769" width="33.33203125" bestFit="1" customWidth="1"/>
    <col min="770" max="770" width="28.6640625" bestFit="1" customWidth="1"/>
    <col min="771" max="771" width="33" bestFit="1" customWidth="1"/>
    <col min="772" max="772" width="25.77734375" bestFit="1" customWidth="1"/>
    <col min="773" max="773" width="29.6640625" bestFit="1" customWidth="1"/>
    <col min="774" max="774" width="31.88671875" bestFit="1" customWidth="1"/>
    <col min="775" max="775" width="27.21875" bestFit="1" customWidth="1"/>
    <col min="776" max="776" width="31.5546875" bestFit="1" customWidth="1"/>
    <col min="777" max="777" width="25.77734375" bestFit="1" customWidth="1"/>
    <col min="778" max="778" width="29.6640625" bestFit="1" customWidth="1"/>
    <col min="779" max="779" width="31.88671875" bestFit="1" customWidth="1"/>
    <col min="780" max="780" width="27.21875" bestFit="1" customWidth="1"/>
    <col min="781" max="781" width="31.5546875" bestFit="1" customWidth="1"/>
    <col min="782" max="782" width="25.77734375" bestFit="1" customWidth="1"/>
    <col min="783" max="783" width="29.6640625" bestFit="1" customWidth="1"/>
    <col min="784" max="784" width="31.88671875" bestFit="1" customWidth="1"/>
    <col min="785" max="785" width="27.21875" bestFit="1" customWidth="1"/>
    <col min="786" max="786" width="31.5546875" bestFit="1" customWidth="1"/>
    <col min="787" max="787" width="28.77734375" bestFit="1" customWidth="1"/>
    <col min="788" max="788" width="32.6640625" bestFit="1" customWidth="1"/>
    <col min="789" max="789" width="35" bestFit="1" customWidth="1"/>
    <col min="790" max="790" width="30.33203125" bestFit="1" customWidth="1"/>
    <col min="791" max="791" width="34.6640625" bestFit="1" customWidth="1"/>
    <col min="792" max="792" width="25.77734375" bestFit="1" customWidth="1"/>
    <col min="793" max="793" width="29.6640625" bestFit="1" customWidth="1"/>
    <col min="794" max="794" width="31.88671875" bestFit="1" customWidth="1"/>
    <col min="795" max="795" width="27.21875" bestFit="1" customWidth="1"/>
    <col min="796" max="796" width="31.5546875" bestFit="1" customWidth="1"/>
    <col min="797" max="797" width="28.77734375" bestFit="1" customWidth="1"/>
    <col min="798" max="798" width="32.6640625" bestFit="1" customWidth="1"/>
    <col min="799" max="799" width="35" bestFit="1" customWidth="1"/>
    <col min="800" max="800" width="30.33203125" bestFit="1" customWidth="1"/>
    <col min="801" max="801" width="34.6640625" bestFit="1" customWidth="1"/>
    <col min="802" max="802" width="25.77734375" bestFit="1" customWidth="1"/>
    <col min="803" max="803" width="29.6640625" bestFit="1" customWidth="1"/>
    <col min="804" max="804" width="31.88671875" bestFit="1" customWidth="1"/>
    <col min="805" max="805" width="27.21875" bestFit="1" customWidth="1"/>
    <col min="806" max="806" width="31.5546875" bestFit="1" customWidth="1"/>
    <col min="807" max="807" width="25.77734375" bestFit="1" customWidth="1"/>
    <col min="808" max="808" width="29.6640625" bestFit="1" customWidth="1"/>
    <col min="809" max="809" width="31.88671875" bestFit="1" customWidth="1"/>
    <col min="810" max="810" width="27.21875" bestFit="1" customWidth="1"/>
    <col min="811" max="811" width="31.5546875" bestFit="1" customWidth="1"/>
    <col min="812" max="812" width="28.77734375" bestFit="1" customWidth="1"/>
    <col min="813" max="813" width="32.6640625" bestFit="1" customWidth="1"/>
    <col min="814" max="814" width="35" bestFit="1" customWidth="1"/>
    <col min="815" max="815" width="30.33203125" bestFit="1" customWidth="1"/>
    <col min="816" max="816" width="34.6640625" bestFit="1" customWidth="1"/>
    <col min="817" max="817" width="25.77734375" bestFit="1" customWidth="1"/>
    <col min="818" max="818" width="29.6640625" bestFit="1" customWidth="1"/>
    <col min="819" max="819" width="31.88671875" bestFit="1" customWidth="1"/>
    <col min="820" max="820" width="27.21875" bestFit="1" customWidth="1"/>
    <col min="821" max="821" width="31.5546875" bestFit="1" customWidth="1"/>
    <col min="822" max="822" width="25.77734375" bestFit="1" customWidth="1"/>
    <col min="823" max="823" width="29.6640625" bestFit="1" customWidth="1"/>
    <col min="824" max="824" width="31.88671875" bestFit="1" customWidth="1"/>
    <col min="825" max="825" width="27.21875" bestFit="1" customWidth="1"/>
    <col min="826" max="826" width="31.5546875" bestFit="1" customWidth="1"/>
    <col min="827" max="827" width="28.77734375" bestFit="1" customWidth="1"/>
    <col min="828" max="828" width="32.6640625" bestFit="1" customWidth="1"/>
    <col min="829" max="829" width="35" bestFit="1" customWidth="1"/>
    <col min="830" max="830" width="30.33203125" bestFit="1" customWidth="1"/>
    <col min="831" max="831" width="34.6640625" bestFit="1" customWidth="1"/>
    <col min="832" max="832" width="25.77734375" bestFit="1" customWidth="1"/>
    <col min="833" max="833" width="29.6640625" bestFit="1" customWidth="1"/>
    <col min="834" max="834" width="31.88671875" bestFit="1" customWidth="1"/>
    <col min="835" max="835" width="27.21875" bestFit="1" customWidth="1"/>
    <col min="836" max="836" width="31.5546875" bestFit="1" customWidth="1"/>
    <col min="837" max="837" width="25.77734375" bestFit="1" customWidth="1"/>
    <col min="838" max="838" width="29.6640625" bestFit="1" customWidth="1"/>
    <col min="839" max="839" width="31.88671875" bestFit="1" customWidth="1"/>
    <col min="840" max="840" width="27.21875" bestFit="1" customWidth="1"/>
    <col min="841" max="841" width="31.5546875" bestFit="1" customWidth="1"/>
    <col min="842" max="842" width="25.77734375" bestFit="1" customWidth="1"/>
    <col min="843" max="843" width="29.6640625" bestFit="1" customWidth="1"/>
    <col min="844" max="844" width="31.88671875" bestFit="1" customWidth="1"/>
    <col min="845" max="845" width="27.21875" bestFit="1" customWidth="1"/>
    <col min="846" max="846" width="31.5546875" bestFit="1" customWidth="1"/>
    <col min="847" max="847" width="27.21875" bestFit="1" customWidth="1"/>
    <col min="848" max="848" width="31.109375" bestFit="1" customWidth="1"/>
    <col min="849" max="849" width="33.33203125" bestFit="1" customWidth="1"/>
    <col min="850" max="850" width="28.6640625" bestFit="1" customWidth="1"/>
    <col min="851" max="851" width="33" bestFit="1" customWidth="1"/>
    <col min="852" max="852" width="25.77734375" bestFit="1" customWidth="1"/>
    <col min="853" max="853" width="29.6640625" bestFit="1" customWidth="1"/>
    <col min="854" max="854" width="31.88671875" bestFit="1" customWidth="1"/>
    <col min="855" max="855" width="27.21875" bestFit="1" customWidth="1"/>
    <col min="856" max="856" width="31.5546875" bestFit="1" customWidth="1"/>
    <col min="857" max="857" width="25.77734375" bestFit="1" customWidth="1"/>
    <col min="858" max="858" width="29.6640625" bestFit="1" customWidth="1"/>
    <col min="859" max="859" width="31.88671875" bestFit="1" customWidth="1"/>
    <col min="860" max="860" width="27.21875" bestFit="1" customWidth="1"/>
    <col min="861" max="861" width="31.5546875" bestFit="1" customWidth="1"/>
    <col min="862" max="862" width="28.77734375" bestFit="1" customWidth="1"/>
    <col min="863" max="863" width="32.6640625" bestFit="1" customWidth="1"/>
    <col min="864" max="864" width="35" bestFit="1" customWidth="1"/>
    <col min="865" max="865" width="30.33203125" bestFit="1" customWidth="1"/>
    <col min="866" max="866" width="34.6640625" bestFit="1" customWidth="1"/>
    <col min="867" max="867" width="25.77734375" bestFit="1" customWidth="1"/>
    <col min="868" max="868" width="29.6640625" bestFit="1" customWidth="1"/>
    <col min="869" max="869" width="31.88671875" bestFit="1" customWidth="1"/>
    <col min="870" max="870" width="27.21875" bestFit="1" customWidth="1"/>
    <col min="871" max="871" width="31.5546875" bestFit="1" customWidth="1"/>
    <col min="872" max="872" width="25.77734375" bestFit="1" customWidth="1"/>
    <col min="873" max="873" width="29.6640625" bestFit="1" customWidth="1"/>
    <col min="874" max="874" width="31.88671875" bestFit="1" customWidth="1"/>
    <col min="875" max="875" width="27.21875" bestFit="1" customWidth="1"/>
    <col min="876" max="876" width="31.5546875" bestFit="1" customWidth="1"/>
    <col min="877" max="877" width="25.77734375" bestFit="1" customWidth="1"/>
    <col min="878" max="878" width="29.6640625" bestFit="1" customWidth="1"/>
    <col min="879" max="879" width="31.88671875" bestFit="1" customWidth="1"/>
    <col min="880" max="880" width="27.21875" bestFit="1" customWidth="1"/>
    <col min="881" max="881" width="31.5546875" bestFit="1" customWidth="1"/>
    <col min="882" max="882" width="28.77734375" bestFit="1" customWidth="1"/>
    <col min="883" max="883" width="32.6640625" bestFit="1" customWidth="1"/>
    <col min="884" max="884" width="35" bestFit="1" customWidth="1"/>
    <col min="885" max="885" width="30.33203125" bestFit="1" customWidth="1"/>
    <col min="886" max="886" width="34.6640625" bestFit="1" customWidth="1"/>
    <col min="887" max="887" width="42.21875" bestFit="1" customWidth="1"/>
    <col min="888" max="888" width="46.109375" bestFit="1" customWidth="1"/>
    <col min="889" max="889" width="48.33203125" bestFit="1" customWidth="1"/>
    <col min="890" max="890" width="43.6640625" bestFit="1" customWidth="1"/>
    <col min="891" max="891" width="48" bestFit="1" customWidth="1"/>
    <col min="892" max="892" width="25.77734375" bestFit="1" customWidth="1"/>
    <col min="893" max="893" width="29.6640625" bestFit="1" customWidth="1"/>
    <col min="894" max="894" width="31.88671875" bestFit="1" customWidth="1"/>
    <col min="895" max="895" width="27.21875" bestFit="1" customWidth="1"/>
    <col min="896" max="896" width="31.5546875" bestFit="1" customWidth="1"/>
    <col min="897" max="897" width="28.77734375" bestFit="1" customWidth="1"/>
    <col min="898" max="898" width="32.6640625" bestFit="1" customWidth="1"/>
    <col min="899" max="899" width="35" bestFit="1" customWidth="1"/>
    <col min="900" max="900" width="30.33203125" bestFit="1" customWidth="1"/>
    <col min="901" max="901" width="34.6640625" bestFit="1" customWidth="1"/>
    <col min="902" max="902" width="25.77734375" bestFit="1" customWidth="1"/>
    <col min="903" max="903" width="29.6640625" bestFit="1" customWidth="1"/>
    <col min="904" max="904" width="31.88671875" bestFit="1" customWidth="1"/>
    <col min="905" max="905" width="27.21875" bestFit="1" customWidth="1"/>
    <col min="906" max="906" width="31.5546875" bestFit="1" customWidth="1"/>
    <col min="907" max="907" width="28.77734375" bestFit="1" customWidth="1"/>
    <col min="908" max="908" width="32.6640625" bestFit="1" customWidth="1"/>
    <col min="909" max="909" width="35" bestFit="1" customWidth="1"/>
    <col min="910" max="910" width="30.33203125" bestFit="1" customWidth="1"/>
    <col min="911" max="911" width="34.6640625" bestFit="1" customWidth="1"/>
    <col min="912" max="912" width="25.77734375" bestFit="1" customWidth="1"/>
    <col min="913" max="913" width="29.6640625" bestFit="1" customWidth="1"/>
    <col min="914" max="914" width="31.88671875" bestFit="1" customWidth="1"/>
    <col min="915" max="915" width="27.21875" bestFit="1" customWidth="1"/>
    <col min="916" max="916" width="31.5546875" bestFit="1" customWidth="1"/>
    <col min="917" max="917" width="28.77734375" bestFit="1" customWidth="1"/>
    <col min="918" max="918" width="32.6640625" bestFit="1" customWidth="1"/>
    <col min="919" max="919" width="35" bestFit="1" customWidth="1"/>
    <col min="920" max="920" width="30.33203125" bestFit="1" customWidth="1"/>
    <col min="921" max="921" width="34.6640625" bestFit="1" customWidth="1"/>
    <col min="922" max="922" width="25.77734375" bestFit="1" customWidth="1"/>
    <col min="923" max="923" width="29.6640625" bestFit="1" customWidth="1"/>
    <col min="924" max="924" width="31.88671875" bestFit="1" customWidth="1"/>
    <col min="925" max="925" width="27.21875" bestFit="1" customWidth="1"/>
    <col min="926" max="926" width="31.5546875" bestFit="1" customWidth="1"/>
    <col min="927" max="927" width="25.77734375" bestFit="1" customWidth="1"/>
    <col min="928" max="928" width="29.6640625" bestFit="1" customWidth="1"/>
    <col min="929" max="929" width="31.88671875" bestFit="1" customWidth="1"/>
    <col min="930" max="930" width="27.21875" bestFit="1" customWidth="1"/>
    <col min="931" max="931" width="31.5546875" bestFit="1" customWidth="1"/>
    <col min="932" max="932" width="25.77734375" bestFit="1" customWidth="1"/>
    <col min="933" max="933" width="29.6640625" bestFit="1" customWidth="1"/>
    <col min="934" max="934" width="31.88671875" bestFit="1" customWidth="1"/>
    <col min="935" max="935" width="27.21875" bestFit="1" customWidth="1"/>
    <col min="936" max="936" width="31.5546875" bestFit="1" customWidth="1"/>
    <col min="937" max="937" width="25.77734375" bestFit="1" customWidth="1"/>
    <col min="938" max="938" width="29.6640625" bestFit="1" customWidth="1"/>
    <col min="939" max="939" width="31.88671875" bestFit="1" customWidth="1"/>
    <col min="940" max="940" width="27.21875" bestFit="1" customWidth="1"/>
    <col min="941" max="941" width="31.5546875" bestFit="1" customWidth="1"/>
    <col min="942" max="942" width="28.77734375" bestFit="1" customWidth="1"/>
    <col min="943" max="943" width="32.6640625" bestFit="1" customWidth="1"/>
    <col min="944" max="944" width="35" bestFit="1" customWidth="1"/>
    <col min="945" max="945" width="30.33203125" bestFit="1" customWidth="1"/>
    <col min="946" max="946" width="34.6640625" bestFit="1" customWidth="1"/>
    <col min="947" max="947" width="25.77734375" bestFit="1" customWidth="1"/>
    <col min="948" max="948" width="29.6640625" bestFit="1" customWidth="1"/>
    <col min="949" max="949" width="31.88671875" bestFit="1" customWidth="1"/>
    <col min="950" max="950" width="27.21875" bestFit="1" customWidth="1"/>
    <col min="951" max="951" width="31.5546875" bestFit="1" customWidth="1"/>
    <col min="952" max="952" width="28.77734375" bestFit="1" customWidth="1"/>
    <col min="953" max="953" width="32.6640625" bestFit="1" customWidth="1"/>
    <col min="954" max="954" width="35" bestFit="1" customWidth="1"/>
    <col min="955" max="955" width="30.33203125" bestFit="1" customWidth="1"/>
    <col min="956" max="956" width="34.6640625" bestFit="1" customWidth="1"/>
    <col min="957" max="957" width="25.77734375" bestFit="1" customWidth="1"/>
    <col min="958" max="958" width="29.6640625" bestFit="1" customWidth="1"/>
    <col min="959" max="959" width="31.88671875" bestFit="1" customWidth="1"/>
    <col min="960" max="960" width="27.21875" bestFit="1" customWidth="1"/>
    <col min="961" max="961" width="31.5546875" bestFit="1" customWidth="1"/>
    <col min="962" max="962" width="28.77734375" bestFit="1" customWidth="1"/>
    <col min="963" max="963" width="32.6640625" bestFit="1" customWidth="1"/>
    <col min="964" max="964" width="35" bestFit="1" customWidth="1"/>
    <col min="965" max="965" width="30.33203125" bestFit="1" customWidth="1"/>
    <col min="966" max="966" width="34.6640625" bestFit="1" customWidth="1"/>
    <col min="967" max="967" width="25.77734375" bestFit="1" customWidth="1"/>
    <col min="968" max="968" width="29.6640625" bestFit="1" customWidth="1"/>
    <col min="969" max="969" width="31.88671875" bestFit="1" customWidth="1"/>
    <col min="970" max="970" width="27.21875" bestFit="1" customWidth="1"/>
    <col min="971" max="971" width="31.5546875" bestFit="1" customWidth="1"/>
    <col min="972" max="972" width="28.77734375" bestFit="1" customWidth="1"/>
    <col min="973" max="973" width="32.6640625" bestFit="1" customWidth="1"/>
    <col min="974" max="974" width="35" bestFit="1" customWidth="1"/>
    <col min="975" max="975" width="30.33203125" bestFit="1" customWidth="1"/>
    <col min="976" max="976" width="34.6640625" bestFit="1" customWidth="1"/>
    <col min="977" max="977" width="25.77734375" bestFit="1" customWidth="1"/>
    <col min="978" max="978" width="29.6640625" bestFit="1" customWidth="1"/>
    <col min="979" max="979" width="31.88671875" bestFit="1" customWidth="1"/>
    <col min="980" max="980" width="27.21875" bestFit="1" customWidth="1"/>
    <col min="981" max="981" width="31.5546875" bestFit="1" customWidth="1"/>
    <col min="982" max="982" width="28.77734375" bestFit="1" customWidth="1"/>
    <col min="983" max="983" width="32.6640625" bestFit="1" customWidth="1"/>
    <col min="984" max="984" width="35" bestFit="1" customWidth="1"/>
    <col min="985" max="985" width="30.33203125" bestFit="1" customWidth="1"/>
    <col min="986" max="986" width="34.6640625" bestFit="1" customWidth="1"/>
    <col min="987" max="987" width="28.77734375" bestFit="1" customWidth="1"/>
    <col min="988" max="988" width="32.6640625" bestFit="1" customWidth="1"/>
    <col min="989" max="989" width="35" bestFit="1" customWidth="1"/>
    <col min="990" max="990" width="30.33203125" bestFit="1" customWidth="1"/>
    <col min="991" max="991" width="34.6640625" bestFit="1" customWidth="1"/>
    <col min="992" max="992" width="25.77734375" bestFit="1" customWidth="1"/>
    <col min="993" max="993" width="29.6640625" bestFit="1" customWidth="1"/>
    <col min="994" max="994" width="31.88671875" bestFit="1" customWidth="1"/>
    <col min="995" max="995" width="27.21875" bestFit="1" customWidth="1"/>
    <col min="996" max="996" width="31.5546875" bestFit="1" customWidth="1"/>
    <col min="997" max="997" width="28.77734375" bestFit="1" customWidth="1"/>
    <col min="998" max="998" width="32.6640625" bestFit="1" customWidth="1"/>
    <col min="999" max="999" width="35" bestFit="1" customWidth="1"/>
    <col min="1000" max="1000" width="30.33203125" bestFit="1" customWidth="1"/>
    <col min="1001" max="1001" width="34.6640625" bestFit="1" customWidth="1"/>
    <col min="1002" max="1002" width="25.77734375" bestFit="1" customWidth="1"/>
    <col min="1003" max="1003" width="29.6640625" bestFit="1" customWidth="1"/>
    <col min="1004" max="1004" width="31.88671875" bestFit="1" customWidth="1"/>
    <col min="1005" max="1005" width="27.21875" bestFit="1" customWidth="1"/>
    <col min="1006" max="1006" width="31.5546875" bestFit="1" customWidth="1"/>
    <col min="1007" max="1007" width="25.77734375" bestFit="1" customWidth="1"/>
    <col min="1008" max="1008" width="29.6640625" bestFit="1" customWidth="1"/>
    <col min="1009" max="1009" width="31.88671875" bestFit="1" customWidth="1"/>
    <col min="1010" max="1010" width="27.21875" bestFit="1" customWidth="1"/>
    <col min="1011" max="1011" width="31.5546875" bestFit="1" customWidth="1"/>
    <col min="1012" max="1012" width="28.77734375" bestFit="1" customWidth="1"/>
    <col min="1013" max="1013" width="32.6640625" bestFit="1" customWidth="1"/>
    <col min="1014" max="1014" width="35" bestFit="1" customWidth="1"/>
    <col min="1015" max="1015" width="30.33203125" bestFit="1" customWidth="1"/>
    <col min="1016" max="1016" width="34.6640625" bestFit="1" customWidth="1"/>
    <col min="1017" max="1017" width="25.77734375" bestFit="1" customWidth="1"/>
    <col min="1018" max="1018" width="29.6640625" bestFit="1" customWidth="1"/>
    <col min="1019" max="1019" width="31.88671875" bestFit="1" customWidth="1"/>
    <col min="1020" max="1020" width="27.21875" bestFit="1" customWidth="1"/>
    <col min="1021" max="1021" width="31.5546875" bestFit="1" customWidth="1"/>
    <col min="1022" max="1022" width="27.21875" bestFit="1" customWidth="1"/>
    <col min="1023" max="1023" width="31.109375" bestFit="1" customWidth="1"/>
    <col min="1024" max="1024" width="33.33203125" bestFit="1" customWidth="1"/>
    <col min="1025" max="1025" width="28.6640625" bestFit="1" customWidth="1"/>
    <col min="1026" max="1026" width="33" bestFit="1" customWidth="1"/>
    <col min="1027" max="1027" width="25.77734375" bestFit="1" customWidth="1"/>
    <col min="1028" max="1028" width="29.6640625" bestFit="1" customWidth="1"/>
    <col min="1029" max="1029" width="31.88671875" bestFit="1" customWidth="1"/>
    <col min="1030" max="1030" width="27.21875" bestFit="1" customWidth="1"/>
    <col min="1031" max="1031" width="31.5546875" bestFit="1" customWidth="1"/>
    <col min="1032" max="1032" width="25.77734375" bestFit="1" customWidth="1"/>
    <col min="1033" max="1033" width="29.6640625" bestFit="1" customWidth="1"/>
    <col min="1034" max="1034" width="31.88671875" bestFit="1" customWidth="1"/>
    <col min="1035" max="1035" width="27.21875" bestFit="1" customWidth="1"/>
    <col min="1036" max="1036" width="31.5546875" bestFit="1" customWidth="1"/>
    <col min="1037" max="1037" width="28.77734375" bestFit="1" customWidth="1"/>
    <col min="1038" max="1038" width="32.6640625" bestFit="1" customWidth="1"/>
    <col min="1039" max="1039" width="35" bestFit="1" customWidth="1"/>
    <col min="1040" max="1040" width="30.33203125" bestFit="1" customWidth="1"/>
    <col min="1041" max="1041" width="34.6640625" bestFit="1" customWidth="1"/>
    <col min="1042" max="1042" width="25.77734375" bestFit="1" customWidth="1"/>
    <col min="1043" max="1043" width="29.6640625" bestFit="1" customWidth="1"/>
    <col min="1044" max="1044" width="31.88671875" bestFit="1" customWidth="1"/>
    <col min="1045" max="1045" width="27.21875" bestFit="1" customWidth="1"/>
    <col min="1046" max="1046" width="31.5546875" bestFit="1" customWidth="1"/>
    <col min="1047" max="1047" width="25.77734375" bestFit="1" customWidth="1"/>
    <col min="1048" max="1048" width="29.6640625" bestFit="1" customWidth="1"/>
    <col min="1049" max="1049" width="31.88671875" bestFit="1" customWidth="1"/>
    <col min="1050" max="1050" width="27.21875" bestFit="1" customWidth="1"/>
    <col min="1051" max="1051" width="31.5546875" bestFit="1" customWidth="1"/>
    <col min="1052" max="1052" width="28.77734375" bestFit="1" customWidth="1"/>
    <col min="1053" max="1053" width="32.6640625" bestFit="1" customWidth="1"/>
    <col min="1054" max="1054" width="35" bestFit="1" customWidth="1"/>
    <col min="1055" max="1055" width="30.33203125" bestFit="1" customWidth="1"/>
    <col min="1056" max="1056" width="34.6640625" bestFit="1" customWidth="1"/>
    <col min="1057" max="1057" width="25.77734375" bestFit="1" customWidth="1"/>
    <col min="1058" max="1058" width="29.6640625" bestFit="1" customWidth="1"/>
    <col min="1059" max="1059" width="31.88671875" bestFit="1" customWidth="1"/>
    <col min="1060" max="1060" width="27.21875" bestFit="1" customWidth="1"/>
    <col min="1061" max="1061" width="31.5546875" bestFit="1" customWidth="1"/>
    <col min="1062" max="1062" width="28.77734375" bestFit="1" customWidth="1"/>
    <col min="1063" max="1063" width="32.6640625" bestFit="1" customWidth="1"/>
    <col min="1064" max="1064" width="35" bestFit="1" customWidth="1"/>
    <col min="1065" max="1065" width="30.33203125" bestFit="1" customWidth="1"/>
    <col min="1066" max="1066" width="34.6640625" bestFit="1" customWidth="1"/>
    <col min="1067" max="1067" width="25.77734375" bestFit="1" customWidth="1"/>
    <col min="1068" max="1068" width="29.6640625" bestFit="1" customWidth="1"/>
    <col min="1069" max="1069" width="31.88671875" bestFit="1" customWidth="1"/>
    <col min="1070" max="1070" width="27.21875" bestFit="1" customWidth="1"/>
    <col min="1071" max="1071" width="31.5546875" bestFit="1" customWidth="1"/>
    <col min="1072" max="1072" width="25.77734375" bestFit="1" customWidth="1"/>
    <col min="1073" max="1073" width="29.6640625" bestFit="1" customWidth="1"/>
    <col min="1074" max="1074" width="31.88671875" bestFit="1" customWidth="1"/>
    <col min="1075" max="1075" width="27.21875" bestFit="1" customWidth="1"/>
    <col min="1076" max="1076" width="31.5546875" bestFit="1" customWidth="1"/>
    <col min="1077" max="1077" width="28.77734375" bestFit="1" customWidth="1"/>
    <col min="1078" max="1078" width="32.6640625" bestFit="1" customWidth="1"/>
    <col min="1079" max="1079" width="35" bestFit="1" customWidth="1"/>
    <col min="1080" max="1080" width="30.33203125" bestFit="1" customWidth="1"/>
    <col min="1081" max="1081" width="34.6640625" bestFit="1" customWidth="1"/>
    <col min="1082" max="1082" width="25.77734375" bestFit="1" customWidth="1"/>
    <col min="1083" max="1083" width="29.6640625" bestFit="1" customWidth="1"/>
    <col min="1084" max="1084" width="31.88671875" bestFit="1" customWidth="1"/>
    <col min="1085" max="1085" width="27.21875" bestFit="1" customWidth="1"/>
    <col min="1086" max="1086" width="31.5546875" bestFit="1" customWidth="1"/>
    <col min="1087" max="1087" width="27.21875" bestFit="1" customWidth="1"/>
    <col min="1088" max="1088" width="31.109375" bestFit="1" customWidth="1"/>
    <col min="1089" max="1089" width="33.33203125" bestFit="1" customWidth="1"/>
    <col min="1090" max="1090" width="28.6640625" bestFit="1" customWidth="1"/>
    <col min="1091" max="1091" width="33" bestFit="1" customWidth="1"/>
    <col min="1092" max="1092" width="25.77734375" bestFit="1" customWidth="1"/>
    <col min="1093" max="1093" width="29.6640625" bestFit="1" customWidth="1"/>
    <col min="1094" max="1094" width="31.88671875" bestFit="1" customWidth="1"/>
    <col min="1095" max="1095" width="27.21875" bestFit="1" customWidth="1"/>
    <col min="1096" max="1096" width="31.5546875" bestFit="1" customWidth="1"/>
    <col min="1097" max="1097" width="25.77734375" bestFit="1" customWidth="1"/>
    <col min="1098" max="1098" width="29.6640625" bestFit="1" customWidth="1"/>
    <col min="1099" max="1099" width="31.88671875" bestFit="1" customWidth="1"/>
    <col min="1100" max="1100" width="27.21875" bestFit="1" customWidth="1"/>
    <col min="1101" max="1101" width="31.5546875" bestFit="1" customWidth="1"/>
    <col min="1102" max="1102" width="25.77734375" bestFit="1" customWidth="1"/>
    <col min="1103" max="1103" width="29.6640625" bestFit="1" customWidth="1"/>
    <col min="1104" max="1104" width="31.88671875" bestFit="1" customWidth="1"/>
    <col min="1105" max="1105" width="27.21875" bestFit="1" customWidth="1"/>
    <col min="1106" max="1106" width="31.5546875" bestFit="1" customWidth="1"/>
    <col min="1107" max="1107" width="28.77734375" bestFit="1" customWidth="1"/>
    <col min="1108" max="1108" width="32.6640625" bestFit="1" customWidth="1"/>
    <col min="1109" max="1109" width="35" bestFit="1" customWidth="1"/>
    <col min="1110" max="1110" width="30.33203125" bestFit="1" customWidth="1"/>
    <col min="1111" max="1111" width="34.6640625" bestFit="1" customWidth="1"/>
    <col min="1112" max="1112" width="25.77734375" bestFit="1" customWidth="1"/>
    <col min="1113" max="1113" width="29.6640625" bestFit="1" customWidth="1"/>
    <col min="1114" max="1114" width="31.88671875" bestFit="1" customWidth="1"/>
    <col min="1115" max="1115" width="27.21875" bestFit="1" customWidth="1"/>
    <col min="1116" max="1116" width="31.5546875" bestFit="1" customWidth="1"/>
    <col min="1117" max="1117" width="25.77734375" bestFit="1" customWidth="1"/>
    <col min="1118" max="1118" width="29.6640625" bestFit="1" customWidth="1"/>
    <col min="1119" max="1119" width="31.88671875" bestFit="1" customWidth="1"/>
    <col min="1120" max="1120" width="27.21875" bestFit="1" customWidth="1"/>
    <col min="1121" max="1121" width="31.5546875" bestFit="1" customWidth="1"/>
    <col min="1122" max="1122" width="28.77734375" bestFit="1" customWidth="1"/>
    <col min="1123" max="1123" width="32.6640625" bestFit="1" customWidth="1"/>
    <col min="1124" max="1124" width="35" bestFit="1" customWidth="1"/>
    <col min="1125" max="1125" width="30.33203125" bestFit="1" customWidth="1"/>
    <col min="1126" max="1126" width="34.6640625" bestFit="1" customWidth="1"/>
    <col min="1127" max="1127" width="42.21875" bestFit="1" customWidth="1"/>
    <col min="1128" max="1128" width="46.109375" bestFit="1" customWidth="1"/>
    <col min="1129" max="1129" width="48.33203125" bestFit="1" customWidth="1"/>
    <col min="1130" max="1130" width="43.6640625" bestFit="1" customWidth="1"/>
    <col min="1131" max="1131" width="48" bestFit="1" customWidth="1"/>
    <col min="1132" max="1132" width="25.77734375" bestFit="1" customWidth="1"/>
    <col min="1133" max="1133" width="29.6640625" bestFit="1" customWidth="1"/>
    <col min="1134" max="1134" width="31.88671875" bestFit="1" customWidth="1"/>
    <col min="1135" max="1135" width="27.21875" bestFit="1" customWidth="1"/>
    <col min="1136" max="1136" width="31.5546875" bestFit="1" customWidth="1"/>
    <col min="1137" max="1137" width="27.21875" bestFit="1" customWidth="1"/>
    <col min="1138" max="1138" width="31.109375" bestFit="1" customWidth="1"/>
    <col min="1139" max="1139" width="33.33203125" bestFit="1" customWidth="1"/>
    <col min="1140" max="1140" width="28.6640625" bestFit="1" customWidth="1"/>
    <col min="1141" max="1141" width="33" bestFit="1" customWidth="1"/>
    <col min="1142" max="1142" width="25.77734375" bestFit="1" customWidth="1"/>
    <col min="1143" max="1143" width="29.6640625" bestFit="1" customWidth="1"/>
    <col min="1144" max="1144" width="31.88671875" bestFit="1" customWidth="1"/>
    <col min="1145" max="1145" width="27.21875" bestFit="1" customWidth="1"/>
    <col min="1146" max="1146" width="31.5546875" bestFit="1" customWidth="1"/>
    <col min="1147" max="1147" width="28.77734375" bestFit="1" customWidth="1"/>
    <col min="1148" max="1148" width="32.6640625" bestFit="1" customWidth="1"/>
    <col min="1149" max="1149" width="35" bestFit="1" customWidth="1"/>
    <col min="1150" max="1150" width="30.33203125" bestFit="1" customWidth="1"/>
    <col min="1151" max="1151" width="34.6640625" bestFit="1" customWidth="1"/>
    <col min="1152" max="1152" width="25.77734375" bestFit="1" customWidth="1"/>
    <col min="1153" max="1153" width="29.6640625" bestFit="1" customWidth="1"/>
    <col min="1154" max="1154" width="31.88671875" bestFit="1" customWidth="1"/>
    <col min="1155" max="1155" width="27.21875" bestFit="1" customWidth="1"/>
    <col min="1156" max="1156" width="31.5546875" bestFit="1" customWidth="1"/>
    <col min="1157" max="1157" width="27.21875" bestFit="1" customWidth="1"/>
    <col min="1158" max="1158" width="31.109375" bestFit="1" customWidth="1"/>
    <col min="1159" max="1159" width="33.33203125" bestFit="1" customWidth="1"/>
    <col min="1160" max="1160" width="28.6640625" bestFit="1" customWidth="1"/>
    <col min="1161" max="1161" width="33" bestFit="1" customWidth="1"/>
    <col min="1162" max="1162" width="25.77734375" bestFit="1" customWidth="1"/>
    <col min="1163" max="1163" width="29.6640625" bestFit="1" customWidth="1"/>
    <col min="1164" max="1164" width="31.88671875" bestFit="1" customWidth="1"/>
    <col min="1165" max="1165" width="27.21875" bestFit="1" customWidth="1"/>
    <col min="1166" max="1166" width="31.5546875" bestFit="1" customWidth="1"/>
    <col min="1167" max="1167" width="28.77734375" bestFit="1" customWidth="1"/>
    <col min="1168" max="1168" width="32.6640625" bestFit="1" customWidth="1"/>
    <col min="1169" max="1169" width="35" bestFit="1" customWidth="1"/>
    <col min="1170" max="1170" width="30.33203125" bestFit="1" customWidth="1"/>
    <col min="1171" max="1171" width="34.6640625" bestFit="1" customWidth="1"/>
    <col min="1172" max="1172" width="25.77734375" bestFit="1" customWidth="1"/>
    <col min="1173" max="1173" width="29.6640625" bestFit="1" customWidth="1"/>
    <col min="1174" max="1174" width="31.88671875" bestFit="1" customWidth="1"/>
    <col min="1175" max="1175" width="27.21875" bestFit="1" customWidth="1"/>
    <col min="1176" max="1176" width="31.5546875" bestFit="1" customWidth="1"/>
    <col min="1177" max="1177" width="25.77734375" bestFit="1" customWidth="1"/>
    <col min="1178" max="1178" width="29.6640625" bestFit="1" customWidth="1"/>
    <col min="1179" max="1179" width="31.88671875" bestFit="1" customWidth="1"/>
    <col min="1180" max="1180" width="27.21875" bestFit="1" customWidth="1"/>
    <col min="1181" max="1181" width="31.5546875" bestFit="1" customWidth="1"/>
    <col min="1182" max="1182" width="28.77734375" bestFit="1" customWidth="1"/>
    <col min="1183" max="1183" width="32.6640625" bestFit="1" customWidth="1"/>
    <col min="1184" max="1184" width="35" bestFit="1" customWidth="1"/>
    <col min="1185" max="1185" width="30.33203125" bestFit="1" customWidth="1"/>
    <col min="1186" max="1186" width="34.6640625" bestFit="1" customWidth="1"/>
    <col min="1187" max="1187" width="25.77734375" bestFit="1" customWidth="1"/>
    <col min="1188" max="1188" width="29.6640625" bestFit="1" customWidth="1"/>
    <col min="1189" max="1189" width="31.88671875" bestFit="1" customWidth="1"/>
    <col min="1190" max="1190" width="27.21875" bestFit="1" customWidth="1"/>
    <col min="1191" max="1191" width="31.5546875" bestFit="1" customWidth="1"/>
    <col min="1192" max="1192" width="28.77734375" bestFit="1" customWidth="1"/>
    <col min="1193" max="1193" width="32.6640625" bestFit="1" customWidth="1"/>
    <col min="1194" max="1194" width="35" bestFit="1" customWidth="1"/>
    <col min="1195" max="1195" width="30.33203125" bestFit="1" customWidth="1"/>
    <col min="1196" max="1196" width="34.6640625" bestFit="1" customWidth="1"/>
    <col min="1197" max="1197" width="25.77734375" bestFit="1" customWidth="1"/>
    <col min="1198" max="1198" width="29.6640625" bestFit="1" customWidth="1"/>
    <col min="1199" max="1199" width="31.88671875" bestFit="1" customWidth="1"/>
    <col min="1200" max="1200" width="27.21875" bestFit="1" customWidth="1"/>
    <col min="1201" max="1201" width="31.5546875" bestFit="1" customWidth="1"/>
    <col min="1202" max="1202" width="27.21875" bestFit="1" customWidth="1"/>
    <col min="1203" max="1203" width="31.109375" bestFit="1" customWidth="1"/>
    <col min="1204" max="1204" width="33.33203125" bestFit="1" customWidth="1"/>
    <col min="1205" max="1205" width="28.6640625" bestFit="1" customWidth="1"/>
    <col min="1206" max="1206" width="33" bestFit="1" customWidth="1"/>
    <col min="1207" max="1207" width="25.77734375" bestFit="1" customWidth="1"/>
    <col min="1208" max="1208" width="29.6640625" bestFit="1" customWidth="1"/>
    <col min="1209" max="1209" width="31.88671875" bestFit="1" customWidth="1"/>
    <col min="1210" max="1210" width="27.21875" bestFit="1" customWidth="1"/>
    <col min="1211" max="1211" width="31.5546875" bestFit="1" customWidth="1"/>
    <col min="1212" max="1212" width="25.77734375" bestFit="1" customWidth="1"/>
    <col min="1213" max="1213" width="29.6640625" bestFit="1" customWidth="1"/>
    <col min="1214" max="1214" width="31.88671875" bestFit="1" customWidth="1"/>
    <col min="1215" max="1215" width="27.21875" bestFit="1" customWidth="1"/>
    <col min="1216" max="1216" width="31.5546875" bestFit="1" customWidth="1"/>
    <col min="1217" max="1217" width="28.77734375" bestFit="1" customWidth="1"/>
    <col min="1218" max="1218" width="32.6640625" bestFit="1" customWidth="1"/>
    <col min="1219" max="1219" width="35" bestFit="1" customWidth="1"/>
    <col min="1220" max="1220" width="30.33203125" bestFit="1" customWidth="1"/>
    <col min="1221" max="1221" width="34.6640625" bestFit="1" customWidth="1"/>
    <col min="1222" max="1222" width="25.77734375" bestFit="1" customWidth="1"/>
    <col min="1223" max="1223" width="29.6640625" bestFit="1" customWidth="1"/>
    <col min="1224" max="1224" width="31.88671875" bestFit="1" customWidth="1"/>
    <col min="1225" max="1225" width="27.21875" bestFit="1" customWidth="1"/>
    <col min="1226" max="1226" width="31.5546875" bestFit="1" customWidth="1"/>
    <col min="1227" max="1227" width="28.77734375" bestFit="1" customWidth="1"/>
    <col min="1228" max="1228" width="32.6640625" bestFit="1" customWidth="1"/>
    <col min="1229" max="1229" width="35" bestFit="1" customWidth="1"/>
    <col min="1230" max="1230" width="30.33203125" bestFit="1" customWidth="1"/>
    <col min="1231" max="1231" width="34.6640625" bestFit="1" customWidth="1"/>
    <col min="1232" max="1232" width="42.21875" bestFit="1" customWidth="1"/>
    <col min="1233" max="1233" width="46.109375" bestFit="1" customWidth="1"/>
    <col min="1234" max="1234" width="48.33203125" bestFit="1" customWidth="1"/>
    <col min="1235" max="1235" width="43.6640625" bestFit="1" customWidth="1"/>
    <col min="1236" max="1236" width="48" bestFit="1" customWidth="1"/>
    <col min="1237" max="1237" width="25.77734375" bestFit="1" customWidth="1"/>
    <col min="1238" max="1238" width="29.6640625" bestFit="1" customWidth="1"/>
    <col min="1239" max="1239" width="31.88671875" bestFit="1" customWidth="1"/>
    <col min="1240" max="1240" width="27.21875" bestFit="1" customWidth="1"/>
    <col min="1241" max="1241" width="31.5546875" bestFit="1" customWidth="1"/>
    <col min="1242" max="1242" width="27.21875" bestFit="1" customWidth="1"/>
    <col min="1243" max="1243" width="31.109375" bestFit="1" customWidth="1"/>
    <col min="1244" max="1244" width="33.33203125" bestFit="1" customWidth="1"/>
    <col min="1245" max="1245" width="28.6640625" bestFit="1" customWidth="1"/>
    <col min="1246" max="1246" width="33" bestFit="1" customWidth="1"/>
    <col min="1247" max="1247" width="25.77734375" bestFit="1" customWidth="1"/>
    <col min="1248" max="1248" width="29.6640625" bestFit="1" customWidth="1"/>
    <col min="1249" max="1249" width="31.88671875" bestFit="1" customWidth="1"/>
    <col min="1250" max="1250" width="27.21875" bestFit="1" customWidth="1"/>
    <col min="1251" max="1251" width="31.5546875" bestFit="1" customWidth="1"/>
    <col min="1252" max="1252" width="25.77734375" bestFit="1" customWidth="1"/>
    <col min="1253" max="1253" width="29.6640625" bestFit="1" customWidth="1"/>
    <col min="1254" max="1254" width="31.88671875" bestFit="1" customWidth="1"/>
    <col min="1255" max="1255" width="27.21875" bestFit="1" customWidth="1"/>
    <col min="1256" max="1256" width="31.5546875" bestFit="1" customWidth="1"/>
    <col min="1257" max="1257" width="28.77734375" bestFit="1" customWidth="1"/>
    <col min="1258" max="1258" width="32.6640625" bestFit="1" customWidth="1"/>
    <col min="1259" max="1259" width="35" bestFit="1" customWidth="1"/>
    <col min="1260" max="1260" width="30.33203125" bestFit="1" customWidth="1"/>
    <col min="1261" max="1261" width="34.6640625" bestFit="1" customWidth="1"/>
    <col min="1262" max="1262" width="25.77734375" bestFit="1" customWidth="1"/>
    <col min="1263" max="1263" width="29.6640625" bestFit="1" customWidth="1"/>
    <col min="1264" max="1264" width="31.88671875" bestFit="1" customWidth="1"/>
    <col min="1265" max="1265" width="27.21875" bestFit="1" customWidth="1"/>
    <col min="1266" max="1266" width="31.5546875" bestFit="1" customWidth="1"/>
    <col min="1267" max="1267" width="25.77734375" bestFit="1" customWidth="1"/>
    <col min="1268" max="1268" width="29.6640625" bestFit="1" customWidth="1"/>
    <col min="1269" max="1269" width="31.88671875" bestFit="1" customWidth="1"/>
    <col min="1270" max="1270" width="27.21875" bestFit="1" customWidth="1"/>
    <col min="1271" max="1271" width="31.5546875" bestFit="1" customWidth="1"/>
    <col min="1272" max="1272" width="28.77734375" bestFit="1" customWidth="1"/>
    <col min="1273" max="1273" width="32.6640625" bestFit="1" customWidth="1"/>
    <col min="1274" max="1274" width="35" bestFit="1" customWidth="1"/>
    <col min="1275" max="1275" width="30.33203125" bestFit="1" customWidth="1"/>
    <col min="1276" max="1276" width="34.6640625" bestFit="1" customWidth="1"/>
    <col min="1277" max="1277" width="25.77734375" bestFit="1" customWidth="1"/>
    <col min="1278" max="1278" width="29.6640625" bestFit="1" customWidth="1"/>
    <col min="1279" max="1279" width="31.88671875" bestFit="1" customWidth="1"/>
    <col min="1280" max="1280" width="27.21875" bestFit="1" customWidth="1"/>
    <col min="1281" max="1281" width="31.5546875" bestFit="1" customWidth="1"/>
    <col min="1282" max="1282" width="25.77734375" bestFit="1" customWidth="1"/>
    <col min="1283" max="1283" width="29.6640625" bestFit="1" customWidth="1"/>
    <col min="1284" max="1284" width="31.88671875" bestFit="1" customWidth="1"/>
    <col min="1285" max="1285" width="27.21875" bestFit="1" customWidth="1"/>
    <col min="1286" max="1286" width="31.5546875" bestFit="1" customWidth="1"/>
    <col min="1287" max="1287" width="28.77734375" bestFit="1" customWidth="1"/>
    <col min="1288" max="1288" width="32.6640625" bestFit="1" customWidth="1"/>
    <col min="1289" max="1289" width="35" bestFit="1" customWidth="1"/>
    <col min="1290" max="1290" width="30.33203125" bestFit="1" customWidth="1"/>
    <col min="1291" max="1291" width="34.6640625" bestFit="1" customWidth="1"/>
    <col min="1292" max="1292" width="25.77734375" bestFit="1" customWidth="1"/>
    <col min="1293" max="1293" width="29.6640625" bestFit="1" customWidth="1"/>
    <col min="1294" max="1294" width="31.88671875" bestFit="1" customWidth="1"/>
    <col min="1295" max="1295" width="27.21875" bestFit="1" customWidth="1"/>
    <col min="1296" max="1296" width="31.5546875" bestFit="1" customWidth="1"/>
    <col min="1297" max="1297" width="25.77734375" bestFit="1" customWidth="1"/>
    <col min="1298" max="1298" width="29.6640625" bestFit="1" customWidth="1"/>
    <col min="1299" max="1299" width="31.88671875" bestFit="1" customWidth="1"/>
    <col min="1300" max="1300" width="27.21875" bestFit="1" customWidth="1"/>
    <col min="1301" max="1301" width="31.5546875" bestFit="1" customWidth="1"/>
    <col min="1302" max="1302" width="28.77734375" bestFit="1" customWidth="1"/>
    <col min="1303" max="1303" width="32.6640625" bestFit="1" customWidth="1"/>
    <col min="1304" max="1304" width="35" bestFit="1" customWidth="1"/>
    <col min="1305" max="1305" width="30.33203125" bestFit="1" customWidth="1"/>
    <col min="1306" max="1306" width="34.6640625" bestFit="1" customWidth="1"/>
    <col min="1307" max="1307" width="25.77734375" bestFit="1" customWidth="1"/>
    <col min="1308" max="1308" width="29.6640625" bestFit="1" customWidth="1"/>
    <col min="1309" max="1309" width="31.88671875" bestFit="1" customWidth="1"/>
    <col min="1310" max="1310" width="27.21875" bestFit="1" customWidth="1"/>
    <col min="1311" max="1311" width="31.5546875" bestFit="1" customWidth="1"/>
    <col min="1312" max="1312" width="25.77734375" bestFit="1" customWidth="1"/>
    <col min="1313" max="1313" width="29.6640625" bestFit="1" customWidth="1"/>
    <col min="1314" max="1314" width="31.88671875" bestFit="1" customWidth="1"/>
    <col min="1315" max="1315" width="27.21875" bestFit="1" customWidth="1"/>
    <col min="1316" max="1316" width="31.5546875" bestFit="1" customWidth="1"/>
    <col min="1317" max="1317" width="27.21875" bestFit="1" customWidth="1"/>
    <col min="1318" max="1318" width="31.109375" bestFit="1" customWidth="1"/>
    <col min="1319" max="1319" width="33.33203125" bestFit="1" customWidth="1"/>
    <col min="1320" max="1320" width="28.6640625" bestFit="1" customWidth="1"/>
    <col min="1321" max="1321" width="33" bestFit="1" customWidth="1"/>
    <col min="1322" max="1322" width="25.77734375" bestFit="1" customWidth="1"/>
    <col min="1323" max="1323" width="29.6640625" bestFit="1" customWidth="1"/>
    <col min="1324" max="1324" width="31.88671875" bestFit="1" customWidth="1"/>
    <col min="1325" max="1325" width="27.21875" bestFit="1" customWidth="1"/>
    <col min="1326" max="1326" width="31.5546875" bestFit="1" customWidth="1"/>
    <col min="1327" max="1327" width="28.77734375" bestFit="1" customWidth="1"/>
    <col min="1328" max="1328" width="32.6640625" bestFit="1" customWidth="1"/>
    <col min="1329" max="1329" width="35" bestFit="1" customWidth="1"/>
    <col min="1330" max="1330" width="30.33203125" bestFit="1" customWidth="1"/>
    <col min="1331" max="1331" width="34.6640625" bestFit="1" customWidth="1"/>
    <col min="1332" max="1332" width="25.77734375" bestFit="1" customWidth="1"/>
    <col min="1333" max="1333" width="29.6640625" bestFit="1" customWidth="1"/>
    <col min="1334" max="1334" width="31.88671875" bestFit="1" customWidth="1"/>
    <col min="1335" max="1335" width="27.21875" bestFit="1" customWidth="1"/>
    <col min="1336" max="1336" width="31.5546875" bestFit="1" customWidth="1"/>
    <col min="1337" max="1337" width="25.77734375" bestFit="1" customWidth="1"/>
    <col min="1338" max="1338" width="29.6640625" bestFit="1" customWidth="1"/>
    <col min="1339" max="1339" width="31.88671875" bestFit="1" customWidth="1"/>
    <col min="1340" max="1340" width="27.21875" bestFit="1" customWidth="1"/>
    <col min="1341" max="1341" width="31.5546875" bestFit="1" customWidth="1"/>
    <col min="1342" max="1342" width="28.77734375" bestFit="1" customWidth="1"/>
    <col min="1343" max="1343" width="32.6640625" bestFit="1" customWidth="1"/>
    <col min="1344" max="1344" width="35" bestFit="1" customWidth="1"/>
    <col min="1345" max="1345" width="30.33203125" bestFit="1" customWidth="1"/>
    <col min="1346" max="1346" width="34.6640625" bestFit="1" customWidth="1"/>
    <col min="1347" max="1347" width="25.77734375" bestFit="1" customWidth="1"/>
    <col min="1348" max="1348" width="29.6640625" bestFit="1" customWidth="1"/>
    <col min="1349" max="1349" width="31.88671875" bestFit="1" customWidth="1"/>
    <col min="1350" max="1350" width="27.21875" bestFit="1" customWidth="1"/>
    <col min="1351" max="1351" width="31.5546875" bestFit="1" customWidth="1"/>
    <col min="1352" max="1352" width="28.77734375" bestFit="1" customWidth="1"/>
    <col min="1353" max="1353" width="32.6640625" bestFit="1" customWidth="1"/>
    <col min="1354" max="1354" width="35" bestFit="1" customWidth="1"/>
    <col min="1355" max="1355" width="30.33203125" bestFit="1" customWidth="1"/>
    <col min="1356" max="1356" width="34.6640625" bestFit="1" customWidth="1"/>
    <col min="1357" max="1357" width="25.77734375" bestFit="1" customWidth="1"/>
    <col min="1358" max="1358" width="29.6640625" bestFit="1" customWidth="1"/>
    <col min="1359" max="1359" width="31.88671875" bestFit="1" customWidth="1"/>
    <col min="1360" max="1360" width="27.21875" bestFit="1" customWidth="1"/>
    <col min="1361" max="1361" width="31.5546875" bestFit="1" customWidth="1"/>
    <col min="1362" max="1362" width="27.21875" bestFit="1" customWidth="1"/>
    <col min="1363" max="1363" width="31.109375" bestFit="1" customWidth="1"/>
    <col min="1364" max="1364" width="33.33203125" bestFit="1" customWidth="1"/>
    <col min="1365" max="1365" width="28.6640625" bestFit="1" customWidth="1"/>
    <col min="1366" max="1366" width="33" bestFit="1" customWidth="1"/>
    <col min="1367" max="1367" width="25.77734375" bestFit="1" customWidth="1"/>
    <col min="1368" max="1368" width="29.6640625" bestFit="1" customWidth="1"/>
    <col min="1369" max="1369" width="31.88671875" bestFit="1" customWidth="1"/>
    <col min="1370" max="1370" width="27.21875" bestFit="1" customWidth="1"/>
    <col min="1371" max="1371" width="31.5546875" bestFit="1" customWidth="1"/>
    <col min="1372" max="1372" width="28.77734375" bestFit="1" customWidth="1"/>
    <col min="1373" max="1373" width="32.6640625" bestFit="1" customWidth="1"/>
    <col min="1374" max="1374" width="35" bestFit="1" customWidth="1"/>
    <col min="1375" max="1375" width="30.33203125" bestFit="1" customWidth="1"/>
    <col min="1376" max="1376" width="34.6640625" bestFit="1" customWidth="1"/>
    <col min="1377" max="1377" width="27.21875" bestFit="1" customWidth="1"/>
    <col min="1378" max="1378" width="31.109375" bestFit="1" customWidth="1"/>
    <col min="1379" max="1379" width="33.33203125" bestFit="1" customWidth="1"/>
    <col min="1380" max="1380" width="28.6640625" bestFit="1" customWidth="1"/>
    <col min="1381" max="1381" width="33" bestFit="1" customWidth="1"/>
    <col min="1382" max="1382" width="25.77734375" bestFit="1" customWidth="1"/>
    <col min="1383" max="1383" width="29.6640625" bestFit="1" customWidth="1"/>
    <col min="1384" max="1384" width="31.88671875" bestFit="1" customWidth="1"/>
    <col min="1385" max="1385" width="27.21875" bestFit="1" customWidth="1"/>
    <col min="1386" max="1386" width="31.5546875" bestFit="1" customWidth="1"/>
    <col min="1387" max="1387" width="28.77734375" bestFit="1" customWidth="1"/>
    <col min="1388" max="1388" width="32.6640625" bestFit="1" customWidth="1"/>
    <col min="1389" max="1389" width="35" bestFit="1" customWidth="1"/>
    <col min="1390" max="1390" width="30.33203125" bestFit="1" customWidth="1"/>
    <col min="1391" max="1391" width="34.6640625" bestFit="1" customWidth="1"/>
    <col min="1392" max="1392" width="25.77734375" bestFit="1" customWidth="1"/>
    <col min="1393" max="1393" width="29.6640625" bestFit="1" customWidth="1"/>
    <col min="1394" max="1394" width="31.88671875" bestFit="1" customWidth="1"/>
    <col min="1395" max="1395" width="27.21875" bestFit="1" customWidth="1"/>
    <col min="1396" max="1396" width="31.5546875" bestFit="1" customWidth="1"/>
    <col min="1397" max="1397" width="28.77734375" bestFit="1" customWidth="1"/>
    <col min="1398" max="1398" width="32.6640625" bestFit="1" customWidth="1"/>
    <col min="1399" max="1399" width="35" bestFit="1" customWidth="1"/>
    <col min="1400" max="1400" width="30.33203125" bestFit="1" customWidth="1"/>
    <col min="1401" max="1401" width="34.6640625" bestFit="1" customWidth="1"/>
    <col min="1402" max="1402" width="25.77734375" bestFit="1" customWidth="1"/>
    <col min="1403" max="1403" width="29.6640625" bestFit="1" customWidth="1"/>
    <col min="1404" max="1404" width="31.88671875" bestFit="1" customWidth="1"/>
    <col min="1405" max="1405" width="27.21875" bestFit="1" customWidth="1"/>
    <col min="1406" max="1406" width="31.5546875" bestFit="1" customWidth="1"/>
    <col min="1407" max="1407" width="28.77734375" bestFit="1" customWidth="1"/>
    <col min="1408" max="1408" width="32.6640625" bestFit="1" customWidth="1"/>
    <col min="1409" max="1409" width="35" bestFit="1" customWidth="1"/>
    <col min="1410" max="1410" width="30.33203125" bestFit="1" customWidth="1"/>
    <col min="1411" max="1411" width="34.6640625" bestFit="1" customWidth="1"/>
    <col min="1412" max="1412" width="25.77734375" bestFit="1" customWidth="1"/>
    <col min="1413" max="1413" width="29.6640625" bestFit="1" customWidth="1"/>
    <col min="1414" max="1414" width="31.88671875" bestFit="1" customWidth="1"/>
    <col min="1415" max="1415" width="27.21875" bestFit="1" customWidth="1"/>
    <col min="1416" max="1416" width="31.5546875" bestFit="1" customWidth="1"/>
    <col min="1417" max="1417" width="27.21875" bestFit="1" customWidth="1"/>
    <col min="1418" max="1418" width="31.109375" bestFit="1" customWidth="1"/>
    <col min="1419" max="1419" width="33.33203125" bestFit="1" customWidth="1"/>
    <col min="1420" max="1420" width="28.6640625" bestFit="1" customWidth="1"/>
    <col min="1421" max="1421" width="33" bestFit="1" customWidth="1"/>
    <col min="1422" max="1422" width="25.77734375" bestFit="1" customWidth="1"/>
    <col min="1423" max="1423" width="29.6640625" bestFit="1" customWidth="1"/>
    <col min="1424" max="1424" width="31.88671875" bestFit="1" customWidth="1"/>
    <col min="1425" max="1425" width="27.21875" bestFit="1" customWidth="1"/>
    <col min="1426" max="1426" width="31.5546875" bestFit="1" customWidth="1"/>
    <col min="1427" max="1427" width="25.77734375" bestFit="1" customWidth="1"/>
    <col min="1428" max="1428" width="29.6640625" bestFit="1" customWidth="1"/>
    <col min="1429" max="1429" width="31.88671875" bestFit="1" customWidth="1"/>
    <col min="1430" max="1430" width="27.21875" bestFit="1" customWidth="1"/>
    <col min="1431" max="1431" width="31.5546875" bestFit="1" customWidth="1"/>
    <col min="1432" max="1432" width="25.77734375" bestFit="1" customWidth="1"/>
    <col min="1433" max="1433" width="29.6640625" bestFit="1" customWidth="1"/>
    <col min="1434" max="1434" width="31.88671875" bestFit="1" customWidth="1"/>
    <col min="1435" max="1435" width="27.21875" bestFit="1" customWidth="1"/>
    <col min="1436" max="1436" width="31.5546875" bestFit="1" customWidth="1"/>
    <col min="1437" max="1437" width="28.77734375" bestFit="1" customWidth="1"/>
    <col min="1438" max="1438" width="32.6640625" bestFit="1" customWidth="1"/>
    <col min="1439" max="1439" width="35" bestFit="1" customWidth="1"/>
    <col min="1440" max="1440" width="30.33203125" bestFit="1" customWidth="1"/>
    <col min="1441" max="1441" width="34.6640625" bestFit="1" customWidth="1"/>
    <col min="1442" max="1442" width="42.21875" bestFit="1" customWidth="1"/>
    <col min="1443" max="1443" width="46.109375" bestFit="1" customWidth="1"/>
    <col min="1444" max="1444" width="48.33203125" bestFit="1" customWidth="1"/>
    <col min="1445" max="1445" width="43.6640625" bestFit="1" customWidth="1"/>
    <col min="1446" max="1446" width="48" bestFit="1" customWidth="1"/>
    <col min="1447" max="1447" width="25.77734375" bestFit="1" customWidth="1"/>
    <col min="1448" max="1448" width="29.6640625" bestFit="1" customWidth="1"/>
    <col min="1449" max="1449" width="31.88671875" bestFit="1" customWidth="1"/>
    <col min="1450" max="1450" width="27.21875" bestFit="1" customWidth="1"/>
    <col min="1451" max="1451" width="31.5546875" bestFit="1" customWidth="1"/>
    <col min="1452" max="1452" width="27.21875" bestFit="1" customWidth="1"/>
    <col min="1453" max="1453" width="31.109375" bestFit="1" customWidth="1"/>
    <col min="1454" max="1454" width="33.33203125" bestFit="1" customWidth="1"/>
    <col min="1455" max="1455" width="28.6640625" bestFit="1" customWidth="1"/>
    <col min="1456" max="1456" width="33" bestFit="1" customWidth="1"/>
    <col min="1457" max="1457" width="25.77734375" bestFit="1" customWidth="1"/>
    <col min="1458" max="1458" width="29.6640625" bestFit="1" customWidth="1"/>
    <col min="1459" max="1459" width="31.88671875" bestFit="1" customWidth="1"/>
    <col min="1460" max="1460" width="27.21875" bestFit="1" customWidth="1"/>
    <col min="1461" max="1461" width="31.5546875" bestFit="1" customWidth="1"/>
    <col min="1462" max="1462" width="28.77734375" bestFit="1" customWidth="1"/>
    <col min="1463" max="1463" width="32.6640625" bestFit="1" customWidth="1"/>
    <col min="1464" max="1464" width="35" bestFit="1" customWidth="1"/>
    <col min="1465" max="1465" width="30.33203125" bestFit="1" customWidth="1"/>
    <col min="1466" max="1466" width="34.6640625" bestFit="1" customWidth="1"/>
    <col min="1467" max="1467" width="25.77734375" bestFit="1" customWidth="1"/>
    <col min="1468" max="1468" width="29.6640625" bestFit="1" customWidth="1"/>
    <col min="1469" max="1469" width="31.88671875" bestFit="1" customWidth="1"/>
    <col min="1470" max="1470" width="27.21875" bestFit="1" customWidth="1"/>
    <col min="1471" max="1471" width="31.5546875" bestFit="1" customWidth="1"/>
    <col min="1472" max="1472" width="25.77734375" bestFit="1" customWidth="1"/>
    <col min="1473" max="1473" width="29.6640625" bestFit="1" customWidth="1"/>
    <col min="1474" max="1474" width="31.88671875" bestFit="1" customWidth="1"/>
    <col min="1475" max="1475" width="27.21875" bestFit="1" customWidth="1"/>
    <col min="1476" max="1476" width="31.5546875" bestFit="1" customWidth="1"/>
    <col min="1477" max="1477" width="28.77734375" bestFit="1" customWidth="1"/>
    <col min="1478" max="1478" width="32.6640625" bestFit="1" customWidth="1"/>
    <col min="1479" max="1479" width="35" bestFit="1" customWidth="1"/>
    <col min="1480" max="1480" width="30.33203125" bestFit="1" customWidth="1"/>
    <col min="1481" max="1481" width="34.6640625" bestFit="1" customWidth="1"/>
    <col min="1482" max="1482" width="42.21875" bestFit="1" customWidth="1"/>
    <col min="1483" max="1483" width="46.109375" bestFit="1" customWidth="1"/>
    <col min="1484" max="1484" width="48.33203125" bestFit="1" customWidth="1"/>
    <col min="1485" max="1485" width="43.6640625" bestFit="1" customWidth="1"/>
    <col min="1486" max="1486" width="48" bestFit="1" customWidth="1"/>
    <col min="1487" max="1487" width="25.77734375" bestFit="1" customWidth="1"/>
    <col min="1488" max="1488" width="29.6640625" bestFit="1" customWidth="1"/>
    <col min="1489" max="1489" width="31.88671875" bestFit="1" customWidth="1"/>
    <col min="1490" max="1490" width="27.21875" bestFit="1" customWidth="1"/>
    <col min="1491" max="1491" width="31.5546875" bestFit="1" customWidth="1"/>
    <col min="1492" max="1492" width="28.77734375" bestFit="1" customWidth="1"/>
    <col min="1493" max="1493" width="32.6640625" bestFit="1" customWidth="1"/>
    <col min="1494" max="1494" width="35" bestFit="1" customWidth="1"/>
    <col min="1495" max="1495" width="30.33203125" bestFit="1" customWidth="1"/>
    <col min="1496" max="1496" width="34.6640625" bestFit="1" customWidth="1"/>
    <col min="1497" max="1497" width="25.77734375" bestFit="1" customWidth="1"/>
    <col min="1498" max="1498" width="29.6640625" bestFit="1" customWidth="1"/>
    <col min="1499" max="1499" width="31.88671875" bestFit="1" customWidth="1"/>
    <col min="1500" max="1500" width="27.21875" bestFit="1" customWidth="1"/>
    <col min="1501" max="1501" width="31.5546875" bestFit="1" customWidth="1"/>
    <col min="1502" max="1502" width="28.77734375" bestFit="1" customWidth="1"/>
    <col min="1503" max="1503" width="32.6640625" bestFit="1" customWidth="1"/>
    <col min="1504" max="1504" width="35" bestFit="1" customWidth="1"/>
    <col min="1505" max="1505" width="30.33203125" bestFit="1" customWidth="1"/>
    <col min="1506" max="1506" width="34.6640625" bestFit="1" customWidth="1"/>
    <col min="1507" max="1507" width="25.77734375" bestFit="1" customWidth="1"/>
    <col min="1508" max="1508" width="29.6640625" bestFit="1" customWidth="1"/>
    <col min="1509" max="1509" width="31.88671875" bestFit="1" customWidth="1"/>
    <col min="1510" max="1510" width="27.21875" bestFit="1" customWidth="1"/>
    <col min="1511" max="1511" width="31.5546875" bestFit="1" customWidth="1"/>
    <col min="1512" max="1512" width="27.21875" bestFit="1" customWidth="1"/>
    <col min="1513" max="1513" width="31.109375" bestFit="1" customWidth="1"/>
    <col min="1514" max="1514" width="33.33203125" bestFit="1" customWidth="1"/>
    <col min="1515" max="1515" width="28.6640625" bestFit="1" customWidth="1"/>
    <col min="1516" max="1516" width="33" bestFit="1" customWidth="1"/>
    <col min="1517" max="1517" width="25.77734375" bestFit="1" customWidth="1"/>
    <col min="1518" max="1518" width="29.6640625" bestFit="1" customWidth="1"/>
    <col min="1519" max="1519" width="31.88671875" bestFit="1" customWidth="1"/>
    <col min="1520" max="1520" width="27.21875" bestFit="1" customWidth="1"/>
    <col min="1521" max="1521" width="31.5546875" bestFit="1" customWidth="1"/>
    <col min="1522" max="1522" width="28.77734375" bestFit="1" customWidth="1"/>
    <col min="1523" max="1523" width="32.6640625" bestFit="1" customWidth="1"/>
    <col min="1524" max="1524" width="35" bestFit="1" customWidth="1"/>
    <col min="1525" max="1525" width="30.33203125" bestFit="1" customWidth="1"/>
    <col min="1526" max="1526" width="34.6640625" bestFit="1" customWidth="1"/>
    <col min="1527" max="1527" width="25.77734375" bestFit="1" customWidth="1"/>
    <col min="1528" max="1528" width="29.6640625" bestFit="1" customWidth="1"/>
    <col min="1529" max="1529" width="31.88671875" bestFit="1" customWidth="1"/>
    <col min="1530" max="1530" width="27.21875" bestFit="1" customWidth="1"/>
    <col min="1531" max="1531" width="31.5546875" bestFit="1" customWidth="1"/>
    <col min="1532" max="1532" width="28.77734375" bestFit="1" customWidth="1"/>
    <col min="1533" max="1533" width="32.6640625" bestFit="1" customWidth="1"/>
    <col min="1534" max="1534" width="35" bestFit="1" customWidth="1"/>
    <col min="1535" max="1535" width="30.33203125" bestFit="1" customWidth="1"/>
    <col min="1536" max="1536" width="34.6640625" bestFit="1" customWidth="1"/>
    <col min="1537" max="1537" width="28.77734375" bestFit="1" customWidth="1"/>
    <col min="1538" max="1538" width="32.6640625" bestFit="1" customWidth="1"/>
    <col min="1539" max="1539" width="35" bestFit="1" customWidth="1"/>
    <col min="1540" max="1540" width="30.33203125" bestFit="1" customWidth="1"/>
    <col min="1541" max="1541" width="34.6640625" bestFit="1" customWidth="1"/>
    <col min="1542" max="1542" width="25.77734375" bestFit="1" customWidth="1"/>
    <col min="1543" max="1543" width="29.6640625" bestFit="1" customWidth="1"/>
    <col min="1544" max="1544" width="31.88671875" bestFit="1" customWidth="1"/>
    <col min="1545" max="1545" width="27.21875" bestFit="1" customWidth="1"/>
    <col min="1546" max="1546" width="31.5546875" bestFit="1" customWidth="1"/>
    <col min="1547" max="1547" width="28.77734375" bestFit="1" customWidth="1"/>
    <col min="1548" max="1548" width="32.6640625" bestFit="1" customWidth="1"/>
    <col min="1549" max="1549" width="35" bestFit="1" customWidth="1"/>
    <col min="1550" max="1550" width="30.33203125" bestFit="1" customWidth="1"/>
    <col min="1551" max="1551" width="34.6640625" bestFit="1" customWidth="1"/>
    <col min="1552" max="1552" width="27.21875" bestFit="1" customWidth="1"/>
    <col min="1553" max="1553" width="31.109375" bestFit="1" customWidth="1"/>
    <col min="1554" max="1554" width="33.33203125" bestFit="1" customWidth="1"/>
    <col min="1555" max="1555" width="28.6640625" bestFit="1" customWidth="1"/>
    <col min="1556" max="1556" width="33" bestFit="1" customWidth="1"/>
    <col min="1557" max="1557" width="30.5546875" bestFit="1" customWidth="1"/>
    <col min="1558" max="1558" width="34.44140625" bestFit="1" customWidth="1"/>
    <col min="1559" max="1559" width="36.6640625" bestFit="1" customWidth="1"/>
    <col min="1560" max="1560" width="32" bestFit="1" customWidth="1"/>
    <col min="1561" max="1561" width="36.33203125" bestFit="1" customWidth="1"/>
    <col min="1562" max="1562" width="27.21875" bestFit="1" customWidth="1"/>
    <col min="1563" max="1563" width="31.109375" bestFit="1" customWidth="1"/>
    <col min="1564" max="1564" width="33.33203125" bestFit="1" customWidth="1"/>
    <col min="1565" max="1565" width="28.6640625" bestFit="1" customWidth="1"/>
    <col min="1566" max="1566" width="33" bestFit="1" customWidth="1"/>
    <col min="1567" max="1567" width="28.77734375" bestFit="1" customWidth="1"/>
    <col min="1568" max="1568" width="32.6640625" bestFit="1" customWidth="1"/>
    <col min="1569" max="1569" width="35" bestFit="1" customWidth="1"/>
    <col min="1570" max="1570" width="30.33203125" bestFit="1" customWidth="1"/>
    <col min="1571" max="1571" width="34.6640625" bestFit="1" customWidth="1"/>
    <col min="1572" max="1572" width="25.77734375" bestFit="1" customWidth="1"/>
    <col min="1573" max="1573" width="29.6640625" bestFit="1" customWidth="1"/>
    <col min="1574" max="1574" width="31.88671875" bestFit="1" customWidth="1"/>
    <col min="1575" max="1575" width="27.21875" bestFit="1" customWidth="1"/>
    <col min="1576" max="1576" width="31.5546875" bestFit="1" customWidth="1"/>
    <col min="1577" max="1577" width="28.77734375" bestFit="1" customWidth="1"/>
    <col min="1578" max="1578" width="32.6640625" bestFit="1" customWidth="1"/>
    <col min="1579" max="1579" width="35" bestFit="1" customWidth="1"/>
    <col min="1580" max="1580" width="30.33203125" bestFit="1" customWidth="1"/>
    <col min="1581" max="1581" width="34.6640625" bestFit="1" customWidth="1"/>
    <col min="1582" max="1582" width="27.21875" bestFit="1" customWidth="1"/>
    <col min="1583" max="1583" width="31.109375" bestFit="1" customWidth="1"/>
    <col min="1584" max="1584" width="33.33203125" bestFit="1" customWidth="1"/>
    <col min="1585" max="1585" width="28.6640625" bestFit="1" customWidth="1"/>
    <col min="1586" max="1586" width="33" bestFit="1" customWidth="1"/>
    <col min="1587" max="1587" width="25.77734375" bestFit="1" customWidth="1"/>
    <col min="1588" max="1588" width="29.6640625" bestFit="1" customWidth="1"/>
    <col min="1589" max="1589" width="31.88671875" bestFit="1" customWidth="1"/>
    <col min="1590" max="1590" width="27.21875" bestFit="1" customWidth="1"/>
    <col min="1591" max="1591" width="31.5546875" bestFit="1" customWidth="1"/>
    <col min="1592" max="1592" width="28.77734375" bestFit="1" customWidth="1"/>
    <col min="1593" max="1593" width="32.6640625" bestFit="1" customWidth="1"/>
    <col min="1594" max="1594" width="35" bestFit="1" customWidth="1"/>
    <col min="1595" max="1595" width="30.33203125" bestFit="1" customWidth="1"/>
    <col min="1596" max="1596" width="34.6640625" bestFit="1" customWidth="1"/>
    <col min="1597" max="1597" width="25.77734375" bestFit="1" customWidth="1"/>
    <col min="1598" max="1598" width="29.6640625" bestFit="1" customWidth="1"/>
    <col min="1599" max="1599" width="31.88671875" bestFit="1" customWidth="1"/>
    <col min="1600" max="1600" width="27.21875" bestFit="1" customWidth="1"/>
    <col min="1601" max="1601" width="31.5546875" bestFit="1" customWidth="1"/>
    <col min="1602" max="1602" width="28.77734375" bestFit="1" customWidth="1"/>
    <col min="1603" max="1603" width="32.6640625" bestFit="1" customWidth="1"/>
    <col min="1604" max="1604" width="35" bestFit="1" customWidth="1"/>
    <col min="1605" max="1605" width="30.33203125" bestFit="1" customWidth="1"/>
    <col min="1606" max="1606" width="34.6640625" bestFit="1" customWidth="1"/>
    <col min="1607" max="1607" width="28.77734375" bestFit="1" customWidth="1"/>
    <col min="1608" max="1608" width="32.6640625" bestFit="1" customWidth="1"/>
    <col min="1609" max="1609" width="35" bestFit="1" customWidth="1"/>
    <col min="1610" max="1610" width="30.33203125" bestFit="1" customWidth="1"/>
    <col min="1611" max="1611" width="34.6640625" bestFit="1" customWidth="1"/>
    <col min="1612" max="1612" width="25.77734375" bestFit="1" customWidth="1"/>
    <col min="1613" max="1613" width="29.6640625" bestFit="1" customWidth="1"/>
    <col min="1614" max="1614" width="31.88671875" bestFit="1" customWidth="1"/>
    <col min="1615" max="1615" width="27.21875" bestFit="1" customWidth="1"/>
    <col min="1616" max="1616" width="31.5546875" bestFit="1" customWidth="1"/>
    <col min="1617" max="1617" width="28.77734375" bestFit="1" customWidth="1"/>
    <col min="1618" max="1618" width="32.6640625" bestFit="1" customWidth="1"/>
    <col min="1619" max="1619" width="35" bestFit="1" customWidth="1"/>
    <col min="1620" max="1620" width="30.33203125" bestFit="1" customWidth="1"/>
    <col min="1621" max="1621" width="34.6640625" bestFit="1" customWidth="1"/>
    <col min="1622" max="1622" width="27.21875" bestFit="1" customWidth="1"/>
    <col min="1623" max="1623" width="31.109375" bestFit="1" customWidth="1"/>
    <col min="1624" max="1624" width="33.33203125" bestFit="1" customWidth="1"/>
    <col min="1625" max="1625" width="28.6640625" bestFit="1" customWidth="1"/>
    <col min="1626" max="1626" width="33" bestFit="1" customWidth="1"/>
    <col min="1627" max="1627" width="25.77734375" bestFit="1" customWidth="1"/>
    <col min="1628" max="1628" width="29.6640625" bestFit="1" customWidth="1"/>
    <col min="1629" max="1629" width="31.88671875" bestFit="1" customWidth="1"/>
    <col min="1630" max="1630" width="27.21875" bestFit="1" customWidth="1"/>
    <col min="1631" max="1631" width="31.5546875" bestFit="1" customWidth="1"/>
    <col min="1632" max="1632" width="27.21875" bestFit="1" customWidth="1"/>
    <col min="1633" max="1633" width="31.109375" bestFit="1" customWidth="1"/>
    <col min="1634" max="1634" width="33.33203125" bestFit="1" customWidth="1"/>
    <col min="1635" max="1635" width="28.6640625" bestFit="1" customWidth="1"/>
    <col min="1636" max="1636" width="33" bestFit="1" customWidth="1"/>
    <col min="1637" max="1637" width="25.77734375" bestFit="1" customWidth="1"/>
    <col min="1638" max="1638" width="29.6640625" bestFit="1" customWidth="1"/>
    <col min="1639" max="1639" width="31.88671875" bestFit="1" customWidth="1"/>
    <col min="1640" max="1640" width="27.21875" bestFit="1" customWidth="1"/>
    <col min="1641" max="1641" width="31.5546875" bestFit="1" customWidth="1"/>
    <col min="1642" max="1642" width="28.77734375" bestFit="1" customWidth="1"/>
    <col min="1643" max="1643" width="32.6640625" bestFit="1" customWidth="1"/>
    <col min="1644" max="1644" width="35" bestFit="1" customWidth="1"/>
    <col min="1645" max="1645" width="30.33203125" bestFit="1" customWidth="1"/>
    <col min="1646" max="1646" width="34.6640625" bestFit="1" customWidth="1"/>
    <col min="1647" max="1647" width="28.77734375" bestFit="1" customWidth="1"/>
    <col min="1648" max="1648" width="32.6640625" bestFit="1" customWidth="1"/>
    <col min="1649" max="1649" width="35" bestFit="1" customWidth="1"/>
    <col min="1650" max="1650" width="30.33203125" bestFit="1" customWidth="1"/>
    <col min="1651" max="1651" width="34.6640625" bestFit="1" customWidth="1"/>
    <col min="1652" max="1652" width="25.77734375" bestFit="1" customWidth="1"/>
    <col min="1653" max="1653" width="29.6640625" bestFit="1" customWidth="1"/>
    <col min="1654" max="1654" width="31.88671875" bestFit="1" customWidth="1"/>
    <col min="1655" max="1655" width="27.21875" bestFit="1" customWidth="1"/>
    <col min="1656" max="1656" width="31.5546875" bestFit="1" customWidth="1"/>
    <col min="1657" max="1657" width="25.77734375" bestFit="1" customWidth="1"/>
    <col min="1658" max="1658" width="29.6640625" bestFit="1" customWidth="1"/>
    <col min="1659" max="1659" width="31.88671875" bestFit="1" customWidth="1"/>
    <col min="1660" max="1660" width="27.21875" bestFit="1" customWidth="1"/>
    <col min="1661" max="1661" width="31.5546875" bestFit="1" customWidth="1"/>
    <col min="1662" max="1662" width="28.77734375" bestFit="1" customWidth="1"/>
    <col min="1663" max="1663" width="32.6640625" bestFit="1" customWidth="1"/>
    <col min="1664" max="1664" width="35" bestFit="1" customWidth="1"/>
    <col min="1665" max="1665" width="30.33203125" bestFit="1" customWidth="1"/>
    <col min="1666" max="1666" width="34.6640625" bestFit="1" customWidth="1"/>
    <col min="1667" max="1667" width="25.77734375" bestFit="1" customWidth="1"/>
    <col min="1668" max="1668" width="29.6640625" bestFit="1" customWidth="1"/>
    <col min="1669" max="1669" width="31.88671875" bestFit="1" customWidth="1"/>
    <col min="1670" max="1670" width="27.21875" bestFit="1" customWidth="1"/>
    <col min="1671" max="1671" width="31.5546875" bestFit="1" customWidth="1"/>
    <col min="1672" max="1672" width="28.77734375" bestFit="1" customWidth="1"/>
    <col min="1673" max="1673" width="32.6640625" bestFit="1" customWidth="1"/>
    <col min="1674" max="1674" width="35" bestFit="1" customWidth="1"/>
    <col min="1675" max="1675" width="30.33203125" bestFit="1" customWidth="1"/>
    <col min="1676" max="1676" width="34.6640625" bestFit="1" customWidth="1"/>
    <col min="1677" max="1677" width="25.77734375" bestFit="1" customWidth="1"/>
    <col min="1678" max="1678" width="29.6640625" bestFit="1" customWidth="1"/>
    <col min="1679" max="1679" width="31.88671875" bestFit="1" customWidth="1"/>
    <col min="1680" max="1680" width="27.21875" bestFit="1" customWidth="1"/>
    <col min="1681" max="1681" width="31.5546875" bestFit="1" customWidth="1"/>
    <col min="1682" max="1682" width="28.77734375" bestFit="1" customWidth="1"/>
    <col min="1683" max="1683" width="32.6640625" bestFit="1" customWidth="1"/>
    <col min="1684" max="1684" width="35" bestFit="1" customWidth="1"/>
    <col min="1685" max="1685" width="30.33203125" bestFit="1" customWidth="1"/>
    <col min="1686" max="1686" width="34.6640625" bestFit="1" customWidth="1"/>
    <col min="1687" max="1687" width="25.77734375" bestFit="1" customWidth="1"/>
    <col min="1688" max="1688" width="29.6640625" bestFit="1" customWidth="1"/>
    <col min="1689" max="1689" width="31.88671875" bestFit="1" customWidth="1"/>
    <col min="1690" max="1690" width="27.21875" bestFit="1" customWidth="1"/>
    <col min="1691" max="1691" width="31.5546875" bestFit="1" customWidth="1"/>
    <col min="1692" max="1692" width="25.77734375" bestFit="1" customWidth="1"/>
    <col min="1693" max="1693" width="29.6640625" bestFit="1" customWidth="1"/>
    <col min="1694" max="1694" width="31.88671875" bestFit="1" customWidth="1"/>
    <col min="1695" max="1695" width="27.21875" bestFit="1" customWidth="1"/>
    <col min="1696" max="1696" width="31.5546875" bestFit="1" customWidth="1"/>
    <col min="1697" max="1697" width="25.77734375" bestFit="1" customWidth="1"/>
    <col min="1698" max="1698" width="29.6640625" bestFit="1" customWidth="1"/>
    <col min="1699" max="1699" width="31.88671875" bestFit="1" customWidth="1"/>
    <col min="1700" max="1700" width="27.21875" bestFit="1" customWidth="1"/>
    <col min="1701" max="1701" width="31.5546875" bestFit="1" customWidth="1"/>
    <col min="1702" max="1702" width="28.77734375" bestFit="1" customWidth="1"/>
    <col min="1703" max="1703" width="32.6640625" bestFit="1" customWidth="1"/>
    <col min="1704" max="1704" width="35" bestFit="1" customWidth="1"/>
    <col min="1705" max="1705" width="30.33203125" bestFit="1" customWidth="1"/>
    <col min="1706" max="1706" width="34.6640625" bestFit="1" customWidth="1"/>
    <col min="1707" max="1707" width="28.77734375" bestFit="1" customWidth="1"/>
    <col min="1708" max="1708" width="32.6640625" bestFit="1" customWidth="1"/>
    <col min="1709" max="1709" width="35" bestFit="1" customWidth="1"/>
    <col min="1710" max="1710" width="30.33203125" bestFit="1" customWidth="1"/>
    <col min="1711" max="1711" width="34.6640625" bestFit="1" customWidth="1"/>
    <col min="1712" max="1712" width="25.77734375" bestFit="1" customWidth="1"/>
    <col min="1713" max="1713" width="29.6640625" bestFit="1" customWidth="1"/>
    <col min="1714" max="1714" width="31.88671875" bestFit="1" customWidth="1"/>
    <col min="1715" max="1715" width="27.21875" bestFit="1" customWidth="1"/>
    <col min="1716" max="1716" width="31.5546875" bestFit="1" customWidth="1"/>
    <col min="1717" max="1717" width="28.77734375" bestFit="1" customWidth="1"/>
    <col min="1718" max="1718" width="32.6640625" bestFit="1" customWidth="1"/>
    <col min="1719" max="1719" width="35" bestFit="1" customWidth="1"/>
    <col min="1720" max="1720" width="30.33203125" bestFit="1" customWidth="1"/>
    <col min="1721" max="1721" width="34.6640625" bestFit="1" customWidth="1"/>
    <col min="1722" max="1722" width="28.77734375" bestFit="1" customWidth="1"/>
    <col min="1723" max="1723" width="32.6640625" bestFit="1" customWidth="1"/>
    <col min="1724" max="1724" width="35" bestFit="1" customWidth="1"/>
    <col min="1725" max="1725" width="30.33203125" bestFit="1" customWidth="1"/>
    <col min="1726" max="1726" width="34.6640625" bestFit="1" customWidth="1"/>
    <col min="1727" max="1727" width="25.77734375" bestFit="1" customWidth="1"/>
    <col min="1728" max="1728" width="29.6640625" bestFit="1" customWidth="1"/>
    <col min="1729" max="1729" width="31.88671875" bestFit="1" customWidth="1"/>
    <col min="1730" max="1730" width="27.21875" bestFit="1" customWidth="1"/>
    <col min="1731" max="1731" width="31.5546875" bestFit="1" customWidth="1"/>
    <col min="1732" max="1732" width="28.77734375" bestFit="1" customWidth="1"/>
    <col min="1733" max="1733" width="32.6640625" bestFit="1" customWidth="1"/>
    <col min="1734" max="1734" width="35" bestFit="1" customWidth="1"/>
    <col min="1735" max="1735" width="30.33203125" bestFit="1" customWidth="1"/>
    <col min="1736" max="1736" width="34.6640625" bestFit="1" customWidth="1"/>
    <col min="1737" max="1737" width="25.77734375" bestFit="1" customWidth="1"/>
    <col min="1738" max="1738" width="29.6640625" bestFit="1" customWidth="1"/>
    <col min="1739" max="1739" width="31.88671875" bestFit="1" customWidth="1"/>
    <col min="1740" max="1740" width="27.21875" bestFit="1" customWidth="1"/>
    <col min="1741" max="1741" width="31.5546875" bestFit="1" customWidth="1"/>
    <col min="1742" max="1742" width="28.77734375" bestFit="1" customWidth="1"/>
    <col min="1743" max="1743" width="32.6640625" bestFit="1" customWidth="1"/>
    <col min="1744" max="1744" width="35" bestFit="1" customWidth="1"/>
    <col min="1745" max="1745" width="30.33203125" bestFit="1" customWidth="1"/>
    <col min="1746" max="1746" width="34.6640625" bestFit="1" customWidth="1"/>
    <col min="1747" max="1747" width="27.21875" bestFit="1" customWidth="1"/>
    <col min="1748" max="1748" width="31.109375" bestFit="1" customWidth="1"/>
    <col min="1749" max="1749" width="33.33203125" bestFit="1" customWidth="1"/>
    <col min="1750" max="1750" width="28.6640625" bestFit="1" customWidth="1"/>
    <col min="1751" max="1751" width="33" bestFit="1" customWidth="1"/>
    <col min="1752" max="1752" width="25.77734375" bestFit="1" customWidth="1"/>
    <col min="1753" max="1753" width="29.6640625" bestFit="1" customWidth="1"/>
    <col min="1754" max="1754" width="31.88671875" bestFit="1" customWidth="1"/>
    <col min="1755" max="1755" width="27.21875" bestFit="1" customWidth="1"/>
    <col min="1756" max="1756" width="31.5546875" bestFit="1" customWidth="1"/>
    <col min="1757" max="1757" width="27.21875" bestFit="1" customWidth="1"/>
    <col min="1758" max="1758" width="31.109375" bestFit="1" customWidth="1"/>
    <col min="1759" max="1759" width="33.33203125" bestFit="1" customWidth="1"/>
    <col min="1760" max="1760" width="28.6640625" bestFit="1" customWidth="1"/>
    <col min="1761" max="1761" width="33" bestFit="1" customWidth="1"/>
    <col min="1762" max="1762" width="28.77734375" bestFit="1" customWidth="1"/>
    <col min="1763" max="1763" width="32.6640625" bestFit="1" customWidth="1"/>
    <col min="1764" max="1764" width="35" bestFit="1" customWidth="1"/>
    <col min="1765" max="1765" width="30.33203125" bestFit="1" customWidth="1"/>
    <col min="1766" max="1766" width="34.6640625" bestFit="1" customWidth="1"/>
    <col min="1767" max="1767" width="42.21875" bestFit="1" customWidth="1"/>
    <col min="1768" max="1768" width="46.109375" bestFit="1" customWidth="1"/>
    <col min="1769" max="1769" width="48.33203125" bestFit="1" customWidth="1"/>
    <col min="1770" max="1770" width="43.6640625" bestFit="1" customWidth="1"/>
    <col min="1771" max="1771" width="48" bestFit="1" customWidth="1"/>
    <col min="1772" max="1772" width="25.77734375" bestFit="1" customWidth="1"/>
    <col min="1773" max="1773" width="29.6640625" bestFit="1" customWidth="1"/>
    <col min="1774" max="1774" width="31.88671875" bestFit="1" customWidth="1"/>
    <col min="1775" max="1775" width="27.21875" bestFit="1" customWidth="1"/>
    <col min="1776" max="1776" width="31.5546875" bestFit="1" customWidth="1"/>
    <col min="1777" max="1777" width="27.21875" bestFit="1" customWidth="1"/>
    <col min="1778" max="1778" width="31.109375" bestFit="1" customWidth="1"/>
    <col min="1779" max="1779" width="33.33203125" bestFit="1" customWidth="1"/>
    <col min="1780" max="1780" width="28.6640625" bestFit="1" customWidth="1"/>
    <col min="1781" max="1781" width="33" bestFit="1" customWidth="1"/>
    <col min="1782" max="1782" width="28.77734375" bestFit="1" customWidth="1"/>
    <col min="1783" max="1783" width="32.6640625" bestFit="1" customWidth="1"/>
    <col min="1784" max="1784" width="35" bestFit="1" customWidth="1"/>
    <col min="1785" max="1785" width="30.33203125" bestFit="1" customWidth="1"/>
    <col min="1786" max="1786" width="34.6640625" bestFit="1" customWidth="1"/>
    <col min="1787" max="1787" width="25.77734375" bestFit="1" customWidth="1"/>
    <col min="1788" max="1788" width="29.6640625" bestFit="1" customWidth="1"/>
    <col min="1789" max="1789" width="31.88671875" bestFit="1" customWidth="1"/>
    <col min="1790" max="1790" width="27.21875" bestFit="1" customWidth="1"/>
    <col min="1791" max="1791" width="31.5546875" bestFit="1" customWidth="1"/>
    <col min="1792" max="1792" width="27.21875" bestFit="1" customWidth="1"/>
    <col min="1793" max="1793" width="31.109375" bestFit="1" customWidth="1"/>
    <col min="1794" max="1794" width="33.33203125" bestFit="1" customWidth="1"/>
    <col min="1795" max="1795" width="28.6640625" bestFit="1" customWidth="1"/>
    <col min="1796" max="1796" width="33" bestFit="1" customWidth="1"/>
    <col min="1797" max="1797" width="25.77734375" bestFit="1" customWidth="1"/>
    <col min="1798" max="1798" width="29.6640625" bestFit="1" customWidth="1"/>
    <col min="1799" max="1799" width="31.88671875" bestFit="1" customWidth="1"/>
    <col min="1800" max="1800" width="27.21875" bestFit="1" customWidth="1"/>
    <col min="1801" max="1801" width="31.5546875" bestFit="1" customWidth="1"/>
    <col min="1802" max="1802" width="28.77734375" bestFit="1" customWidth="1"/>
    <col min="1803" max="1803" width="32.6640625" bestFit="1" customWidth="1"/>
    <col min="1804" max="1804" width="35" bestFit="1" customWidth="1"/>
    <col min="1805" max="1805" width="30.33203125" bestFit="1" customWidth="1"/>
    <col min="1806" max="1806" width="34.6640625" bestFit="1" customWidth="1"/>
    <col min="1807" max="1807" width="27.21875" bestFit="1" customWidth="1"/>
    <col min="1808" max="1808" width="31.109375" bestFit="1" customWidth="1"/>
    <col min="1809" max="1809" width="33.33203125" bestFit="1" customWidth="1"/>
    <col min="1810" max="1810" width="28.6640625" bestFit="1" customWidth="1"/>
    <col min="1811" max="1811" width="33" bestFit="1" customWidth="1"/>
    <col min="1812" max="1812" width="25.77734375" bestFit="1" customWidth="1"/>
    <col min="1813" max="1813" width="29.6640625" bestFit="1" customWidth="1"/>
    <col min="1814" max="1814" width="31.88671875" bestFit="1" customWidth="1"/>
    <col min="1815" max="1815" width="27.21875" bestFit="1" customWidth="1"/>
    <col min="1816" max="1816" width="31.5546875" bestFit="1" customWidth="1"/>
    <col min="1817" max="1817" width="28.77734375" bestFit="1" customWidth="1"/>
    <col min="1818" max="1818" width="32.6640625" bestFit="1" customWidth="1"/>
    <col min="1819" max="1819" width="35" bestFit="1" customWidth="1"/>
    <col min="1820" max="1820" width="30.33203125" bestFit="1" customWidth="1"/>
    <col min="1821" max="1821" width="34.6640625" bestFit="1" customWidth="1"/>
    <col min="1822" max="1822" width="25.77734375" bestFit="1" customWidth="1"/>
    <col min="1823" max="1823" width="29.6640625" bestFit="1" customWidth="1"/>
    <col min="1824" max="1824" width="31.88671875" bestFit="1" customWidth="1"/>
    <col min="1825" max="1825" width="27.21875" bestFit="1" customWidth="1"/>
    <col min="1826" max="1826" width="31.5546875" bestFit="1" customWidth="1"/>
    <col min="1827" max="1827" width="27.21875" bestFit="1" customWidth="1"/>
    <col min="1828" max="1828" width="31.109375" bestFit="1" customWidth="1"/>
    <col min="1829" max="1829" width="33.33203125" bestFit="1" customWidth="1"/>
    <col min="1830" max="1830" width="28.6640625" bestFit="1" customWidth="1"/>
    <col min="1831" max="1831" width="33" bestFit="1" customWidth="1"/>
    <col min="1832" max="1832" width="28.77734375" bestFit="1" customWidth="1"/>
    <col min="1833" max="1833" width="32.6640625" bestFit="1" customWidth="1"/>
    <col min="1834" max="1834" width="35" bestFit="1" customWidth="1"/>
    <col min="1835" max="1835" width="30.33203125" bestFit="1" customWidth="1"/>
    <col min="1836" max="1836" width="34.6640625" bestFit="1" customWidth="1"/>
    <col min="1837" max="1837" width="25.77734375" bestFit="1" customWidth="1"/>
    <col min="1838" max="1838" width="29.6640625" bestFit="1" customWidth="1"/>
    <col min="1839" max="1839" width="31.88671875" bestFit="1" customWidth="1"/>
    <col min="1840" max="1840" width="27.21875" bestFit="1" customWidth="1"/>
    <col min="1841" max="1841" width="31.5546875" bestFit="1" customWidth="1"/>
    <col min="1842" max="1842" width="28.77734375" bestFit="1" customWidth="1"/>
    <col min="1843" max="1843" width="32.6640625" bestFit="1" customWidth="1"/>
    <col min="1844" max="1844" width="35" bestFit="1" customWidth="1"/>
    <col min="1845" max="1845" width="30.33203125" bestFit="1" customWidth="1"/>
    <col min="1846" max="1846" width="34.6640625" bestFit="1" customWidth="1"/>
    <col min="1847" max="1847" width="28.77734375" bestFit="1" customWidth="1"/>
    <col min="1848" max="1848" width="32.6640625" bestFit="1" customWidth="1"/>
    <col min="1849" max="1849" width="35" bestFit="1" customWidth="1"/>
    <col min="1850" max="1850" width="30.33203125" bestFit="1" customWidth="1"/>
    <col min="1851" max="1851" width="34.6640625" bestFit="1" customWidth="1"/>
    <col min="1852" max="1852" width="25.77734375" bestFit="1" customWidth="1"/>
    <col min="1853" max="1853" width="29.6640625" bestFit="1" customWidth="1"/>
    <col min="1854" max="1854" width="31.88671875" bestFit="1" customWidth="1"/>
    <col min="1855" max="1855" width="27.21875" bestFit="1" customWidth="1"/>
    <col min="1856" max="1856" width="31.5546875" bestFit="1" customWidth="1"/>
    <col min="1857" max="1857" width="28.77734375" bestFit="1" customWidth="1"/>
    <col min="1858" max="1858" width="32.6640625" bestFit="1" customWidth="1"/>
    <col min="1859" max="1859" width="35" bestFit="1" customWidth="1"/>
    <col min="1860" max="1860" width="30.33203125" bestFit="1" customWidth="1"/>
    <col min="1861" max="1861" width="34.6640625" bestFit="1" customWidth="1"/>
    <col min="1862" max="1862" width="25.77734375" bestFit="1" customWidth="1"/>
    <col min="1863" max="1863" width="29.6640625" bestFit="1" customWidth="1"/>
    <col min="1864" max="1864" width="31.88671875" bestFit="1" customWidth="1"/>
    <col min="1865" max="1865" width="27.21875" bestFit="1" customWidth="1"/>
    <col min="1866" max="1866" width="31.5546875" bestFit="1" customWidth="1"/>
    <col min="1867" max="1867" width="28.77734375" bestFit="1" customWidth="1"/>
    <col min="1868" max="1868" width="32.6640625" bestFit="1" customWidth="1"/>
    <col min="1869" max="1869" width="35" bestFit="1" customWidth="1"/>
    <col min="1870" max="1870" width="30.33203125" bestFit="1" customWidth="1"/>
    <col min="1871" max="1871" width="34.6640625" bestFit="1" customWidth="1"/>
    <col min="1872" max="1872" width="28.77734375" bestFit="1" customWidth="1"/>
    <col min="1873" max="1873" width="32.6640625" bestFit="1" customWidth="1"/>
    <col min="1874" max="1874" width="35" bestFit="1" customWidth="1"/>
    <col min="1875" max="1875" width="30.33203125" bestFit="1" customWidth="1"/>
    <col min="1876" max="1876" width="34.6640625" bestFit="1" customWidth="1"/>
    <col min="1877" max="1877" width="25.77734375" bestFit="1" customWidth="1"/>
    <col min="1878" max="1878" width="29.6640625" bestFit="1" customWidth="1"/>
    <col min="1879" max="1879" width="31.88671875" bestFit="1" customWidth="1"/>
    <col min="1880" max="1880" width="27.21875" bestFit="1" customWidth="1"/>
    <col min="1881" max="1881" width="31.5546875" bestFit="1" customWidth="1"/>
    <col min="1882" max="1882" width="28.77734375" bestFit="1" customWidth="1"/>
    <col min="1883" max="1883" width="32.6640625" bestFit="1" customWidth="1"/>
    <col min="1884" max="1884" width="35" bestFit="1" customWidth="1"/>
    <col min="1885" max="1885" width="30.33203125" bestFit="1" customWidth="1"/>
    <col min="1886" max="1886" width="34.6640625" bestFit="1" customWidth="1"/>
    <col min="1887" max="1887" width="27.21875" bestFit="1" customWidth="1"/>
    <col min="1888" max="1888" width="31.109375" bestFit="1" customWidth="1"/>
    <col min="1889" max="1889" width="33.33203125" bestFit="1" customWidth="1"/>
    <col min="1890" max="1890" width="28.6640625" bestFit="1" customWidth="1"/>
    <col min="1891" max="1891" width="33" bestFit="1" customWidth="1"/>
    <col min="1892" max="1892" width="25.77734375" bestFit="1" customWidth="1"/>
    <col min="1893" max="1893" width="29.6640625" bestFit="1" customWidth="1"/>
    <col min="1894" max="1894" width="31.88671875" bestFit="1" customWidth="1"/>
    <col min="1895" max="1895" width="27.21875" bestFit="1" customWidth="1"/>
    <col min="1896" max="1896" width="31.5546875" bestFit="1" customWidth="1"/>
    <col min="1897" max="1897" width="28.77734375" bestFit="1" customWidth="1"/>
    <col min="1898" max="1898" width="32.6640625" bestFit="1" customWidth="1"/>
    <col min="1899" max="1899" width="35" bestFit="1" customWidth="1"/>
    <col min="1900" max="1900" width="30.33203125" bestFit="1" customWidth="1"/>
    <col min="1901" max="1901" width="34.6640625" bestFit="1" customWidth="1"/>
    <col min="1902" max="1902" width="28.77734375" bestFit="1" customWidth="1"/>
    <col min="1903" max="1903" width="32.6640625" bestFit="1" customWidth="1"/>
    <col min="1904" max="1904" width="35" bestFit="1" customWidth="1"/>
    <col min="1905" max="1905" width="30.33203125" bestFit="1" customWidth="1"/>
    <col min="1906" max="1906" width="34.6640625" bestFit="1" customWidth="1"/>
    <col min="1907" max="1907" width="25.77734375" bestFit="1" customWidth="1"/>
    <col min="1908" max="1908" width="29.6640625" bestFit="1" customWidth="1"/>
    <col min="1909" max="1909" width="31.88671875" bestFit="1" customWidth="1"/>
    <col min="1910" max="1910" width="27.21875" bestFit="1" customWidth="1"/>
    <col min="1911" max="1911" width="31.5546875" bestFit="1" customWidth="1"/>
    <col min="1912" max="1912" width="28.77734375" bestFit="1" customWidth="1"/>
    <col min="1913" max="1913" width="32.6640625" bestFit="1" customWidth="1"/>
    <col min="1914" max="1914" width="35" bestFit="1" customWidth="1"/>
    <col min="1915" max="1915" width="30.33203125" bestFit="1" customWidth="1"/>
    <col min="1916" max="1916" width="34.6640625" bestFit="1" customWidth="1"/>
    <col min="1917" max="1917" width="28.77734375" bestFit="1" customWidth="1"/>
    <col min="1918" max="1918" width="32.6640625" bestFit="1" customWidth="1"/>
    <col min="1919" max="1919" width="35" bestFit="1" customWidth="1"/>
    <col min="1920" max="1920" width="30.33203125" bestFit="1" customWidth="1"/>
    <col min="1921" max="1921" width="34.6640625" bestFit="1" customWidth="1"/>
    <col min="1922" max="1922" width="42.21875" bestFit="1" customWidth="1"/>
    <col min="1923" max="1923" width="46.109375" bestFit="1" customWidth="1"/>
    <col min="1924" max="1924" width="48.33203125" bestFit="1" customWidth="1"/>
    <col min="1925" max="1925" width="43.6640625" bestFit="1" customWidth="1"/>
    <col min="1926" max="1926" width="48" bestFit="1" customWidth="1"/>
    <col min="1927" max="1927" width="25.77734375" bestFit="1" customWidth="1"/>
    <col min="1928" max="1928" width="29.6640625" bestFit="1" customWidth="1"/>
    <col min="1929" max="1929" width="31.88671875" bestFit="1" customWidth="1"/>
    <col min="1930" max="1930" width="27.21875" bestFit="1" customWidth="1"/>
    <col min="1931" max="1931" width="31.5546875" bestFit="1" customWidth="1"/>
    <col min="1932" max="1932" width="28.77734375" bestFit="1" customWidth="1"/>
    <col min="1933" max="1933" width="32.6640625" bestFit="1" customWidth="1"/>
    <col min="1934" max="1934" width="35" bestFit="1" customWidth="1"/>
    <col min="1935" max="1935" width="30.33203125" bestFit="1" customWidth="1"/>
    <col min="1936" max="1936" width="34.6640625" bestFit="1" customWidth="1"/>
    <col min="1937" max="1937" width="25.77734375" bestFit="1" customWidth="1"/>
    <col min="1938" max="1938" width="29.6640625" bestFit="1" customWidth="1"/>
    <col min="1939" max="1939" width="31.88671875" bestFit="1" customWidth="1"/>
    <col min="1940" max="1940" width="27.21875" bestFit="1" customWidth="1"/>
    <col min="1941" max="1941" width="31.5546875" bestFit="1" customWidth="1"/>
    <col min="1942" max="1942" width="27.21875" bestFit="1" customWidth="1"/>
    <col min="1943" max="1943" width="31.109375" bestFit="1" customWidth="1"/>
    <col min="1944" max="1944" width="33.33203125" bestFit="1" customWidth="1"/>
    <col min="1945" max="1945" width="28.6640625" bestFit="1" customWidth="1"/>
    <col min="1946" max="1946" width="33" bestFit="1" customWidth="1"/>
    <col min="1947" max="1947" width="28.77734375" bestFit="1" customWidth="1"/>
    <col min="1948" max="1948" width="32.6640625" bestFit="1" customWidth="1"/>
    <col min="1949" max="1949" width="35" bestFit="1" customWidth="1"/>
    <col min="1950" max="1950" width="30.33203125" bestFit="1" customWidth="1"/>
    <col min="1951" max="1951" width="34.6640625" bestFit="1" customWidth="1"/>
    <col min="1952" max="1952" width="25.77734375" bestFit="1" customWidth="1"/>
    <col min="1953" max="1953" width="29.6640625" bestFit="1" customWidth="1"/>
    <col min="1954" max="1954" width="31.88671875" bestFit="1" customWidth="1"/>
    <col min="1955" max="1955" width="27.21875" bestFit="1" customWidth="1"/>
    <col min="1956" max="1956" width="31.5546875" bestFit="1" customWidth="1"/>
    <col min="1957" max="1957" width="27.21875" bestFit="1" customWidth="1"/>
    <col min="1958" max="1958" width="31.109375" bestFit="1" customWidth="1"/>
    <col min="1959" max="1959" width="33.33203125" bestFit="1" customWidth="1"/>
    <col min="1960" max="1960" width="28.6640625" bestFit="1" customWidth="1"/>
    <col min="1961" max="1961" width="33" bestFit="1" customWidth="1"/>
    <col min="1962" max="1962" width="27.21875" bestFit="1" customWidth="1"/>
    <col min="1963" max="1963" width="31.109375" bestFit="1" customWidth="1"/>
    <col min="1964" max="1964" width="33.33203125" bestFit="1" customWidth="1"/>
    <col min="1965" max="1965" width="28.6640625" bestFit="1" customWidth="1"/>
    <col min="1966" max="1966" width="33" bestFit="1" customWidth="1"/>
    <col min="1967" max="1967" width="25.77734375" bestFit="1" customWidth="1"/>
    <col min="1968" max="1968" width="29.6640625" bestFit="1" customWidth="1"/>
    <col min="1969" max="1969" width="31.88671875" bestFit="1" customWidth="1"/>
    <col min="1970" max="1970" width="27.21875" bestFit="1" customWidth="1"/>
    <col min="1971" max="1971" width="31.5546875" bestFit="1" customWidth="1"/>
    <col min="1972" max="1972" width="27.21875" bestFit="1" customWidth="1"/>
    <col min="1973" max="1973" width="31.109375" bestFit="1" customWidth="1"/>
    <col min="1974" max="1974" width="33.33203125" bestFit="1" customWidth="1"/>
    <col min="1975" max="1975" width="28.6640625" bestFit="1" customWidth="1"/>
    <col min="1976" max="1976" width="33" bestFit="1" customWidth="1"/>
    <col min="1977" max="1977" width="25.77734375" bestFit="1" customWidth="1"/>
    <col min="1978" max="1978" width="29.6640625" bestFit="1" customWidth="1"/>
    <col min="1979" max="1979" width="31.88671875" bestFit="1" customWidth="1"/>
    <col min="1980" max="1980" width="27.21875" bestFit="1" customWidth="1"/>
    <col min="1981" max="1981" width="31.5546875" bestFit="1" customWidth="1"/>
    <col min="1982" max="1982" width="27.21875" bestFit="1" customWidth="1"/>
    <col min="1983" max="1983" width="31.109375" bestFit="1" customWidth="1"/>
    <col min="1984" max="1984" width="33.33203125" bestFit="1" customWidth="1"/>
    <col min="1985" max="1985" width="28.6640625" bestFit="1" customWidth="1"/>
    <col min="1986" max="1986" width="33" bestFit="1" customWidth="1"/>
    <col min="1987" max="1987" width="28.77734375" bestFit="1" customWidth="1"/>
    <col min="1988" max="1988" width="32.6640625" bestFit="1" customWidth="1"/>
    <col min="1989" max="1989" width="35" bestFit="1" customWidth="1"/>
    <col min="1990" max="1990" width="30.33203125" bestFit="1" customWidth="1"/>
    <col min="1991" max="1991" width="34.6640625" bestFit="1" customWidth="1"/>
    <col min="1992" max="1992" width="25.77734375" bestFit="1" customWidth="1"/>
    <col min="1993" max="1993" width="29.6640625" bestFit="1" customWidth="1"/>
    <col min="1994" max="1994" width="31.88671875" bestFit="1" customWidth="1"/>
    <col min="1995" max="1995" width="27.21875" bestFit="1" customWidth="1"/>
    <col min="1996" max="1996" width="31.5546875" bestFit="1" customWidth="1"/>
    <col min="1997" max="1997" width="28.77734375" bestFit="1" customWidth="1"/>
    <col min="1998" max="1998" width="32.6640625" bestFit="1" customWidth="1"/>
    <col min="1999" max="1999" width="35" bestFit="1" customWidth="1"/>
    <col min="2000" max="2000" width="30.33203125" bestFit="1" customWidth="1"/>
    <col min="2001" max="2001" width="34.6640625" bestFit="1" customWidth="1"/>
    <col min="2002" max="2002" width="25.77734375" bestFit="1" customWidth="1"/>
    <col min="2003" max="2003" width="29.6640625" bestFit="1" customWidth="1"/>
    <col min="2004" max="2004" width="31.88671875" bestFit="1" customWidth="1"/>
    <col min="2005" max="2005" width="27.21875" bestFit="1" customWidth="1"/>
    <col min="2006" max="2006" width="31.5546875" bestFit="1" customWidth="1"/>
    <col min="2007" max="2007" width="28.77734375" bestFit="1" customWidth="1"/>
    <col min="2008" max="2008" width="32.6640625" bestFit="1" customWidth="1"/>
    <col min="2009" max="2009" width="35" bestFit="1" customWidth="1"/>
    <col min="2010" max="2010" width="30.33203125" bestFit="1" customWidth="1"/>
    <col min="2011" max="2011" width="34.6640625" bestFit="1" customWidth="1"/>
    <col min="2012" max="2012" width="25.77734375" bestFit="1" customWidth="1"/>
    <col min="2013" max="2013" width="29.6640625" bestFit="1" customWidth="1"/>
    <col min="2014" max="2014" width="31.88671875" bestFit="1" customWidth="1"/>
    <col min="2015" max="2015" width="27.21875" bestFit="1" customWidth="1"/>
    <col min="2016" max="2016" width="31.5546875" bestFit="1" customWidth="1"/>
    <col min="2017" max="2017" width="28.77734375" bestFit="1" customWidth="1"/>
    <col min="2018" max="2018" width="32.6640625" bestFit="1" customWidth="1"/>
    <col min="2019" max="2019" width="35" bestFit="1" customWidth="1"/>
    <col min="2020" max="2020" width="30.33203125" bestFit="1" customWidth="1"/>
    <col min="2021" max="2021" width="34.6640625" bestFit="1" customWidth="1"/>
    <col min="2022" max="2022" width="28.77734375" bestFit="1" customWidth="1"/>
    <col min="2023" max="2023" width="32.6640625" bestFit="1" customWidth="1"/>
    <col min="2024" max="2024" width="35" bestFit="1" customWidth="1"/>
    <col min="2025" max="2025" width="30.33203125" bestFit="1" customWidth="1"/>
    <col min="2026" max="2026" width="34.6640625" bestFit="1" customWidth="1"/>
    <col min="2027" max="2027" width="25.77734375" bestFit="1" customWidth="1"/>
    <col min="2028" max="2028" width="29.6640625" bestFit="1" customWidth="1"/>
    <col min="2029" max="2029" width="31.88671875" bestFit="1" customWidth="1"/>
    <col min="2030" max="2030" width="27.21875" bestFit="1" customWidth="1"/>
    <col min="2031" max="2031" width="31.5546875" bestFit="1" customWidth="1"/>
    <col min="2032" max="2032" width="28.77734375" bestFit="1" customWidth="1"/>
    <col min="2033" max="2033" width="32.6640625" bestFit="1" customWidth="1"/>
    <col min="2034" max="2034" width="35" bestFit="1" customWidth="1"/>
    <col min="2035" max="2035" width="30.33203125" bestFit="1" customWidth="1"/>
    <col min="2036" max="2036" width="34.6640625" bestFit="1" customWidth="1"/>
    <col min="2037" max="2037" width="25.77734375" bestFit="1" customWidth="1"/>
    <col min="2038" max="2038" width="29.6640625" bestFit="1" customWidth="1"/>
    <col min="2039" max="2039" width="31.88671875" bestFit="1" customWidth="1"/>
    <col min="2040" max="2040" width="27.21875" bestFit="1" customWidth="1"/>
    <col min="2041" max="2041" width="31.5546875" bestFit="1" customWidth="1"/>
    <col min="2042" max="2042" width="28.77734375" bestFit="1" customWidth="1"/>
    <col min="2043" max="2043" width="32.6640625" bestFit="1" customWidth="1"/>
    <col min="2044" max="2044" width="35" bestFit="1" customWidth="1"/>
    <col min="2045" max="2045" width="30.33203125" bestFit="1" customWidth="1"/>
    <col min="2046" max="2046" width="34.6640625" bestFit="1" customWidth="1"/>
    <col min="2047" max="2047" width="28.77734375" bestFit="1" customWidth="1"/>
    <col min="2048" max="2048" width="32.6640625" bestFit="1" customWidth="1"/>
    <col min="2049" max="2049" width="35" bestFit="1" customWidth="1"/>
    <col min="2050" max="2050" width="30.33203125" bestFit="1" customWidth="1"/>
    <col min="2051" max="2051" width="34.6640625" bestFit="1" customWidth="1"/>
    <col min="2052" max="2052" width="25.77734375" bestFit="1" customWidth="1"/>
    <col min="2053" max="2053" width="29.6640625" bestFit="1" customWidth="1"/>
    <col min="2054" max="2054" width="31.88671875" bestFit="1" customWidth="1"/>
    <col min="2055" max="2055" width="27.21875" bestFit="1" customWidth="1"/>
    <col min="2056" max="2056" width="31.5546875" bestFit="1" customWidth="1"/>
    <col min="2057" max="2057" width="28.77734375" bestFit="1" customWidth="1"/>
    <col min="2058" max="2058" width="32.6640625" bestFit="1" customWidth="1"/>
    <col min="2059" max="2059" width="35" bestFit="1" customWidth="1"/>
    <col min="2060" max="2060" width="30.33203125" bestFit="1" customWidth="1"/>
    <col min="2061" max="2061" width="34.6640625" bestFit="1" customWidth="1"/>
    <col min="2062" max="2062" width="25.77734375" bestFit="1" customWidth="1"/>
    <col min="2063" max="2063" width="29.6640625" bestFit="1" customWidth="1"/>
    <col min="2064" max="2064" width="31.88671875" bestFit="1" customWidth="1"/>
    <col min="2065" max="2065" width="27.21875" bestFit="1" customWidth="1"/>
    <col min="2066" max="2066" width="31.5546875" bestFit="1" customWidth="1"/>
    <col min="2067" max="2067" width="28.77734375" bestFit="1" customWidth="1"/>
    <col min="2068" max="2068" width="32.6640625" bestFit="1" customWidth="1"/>
    <col min="2069" max="2069" width="35" bestFit="1" customWidth="1"/>
    <col min="2070" max="2070" width="30.33203125" bestFit="1" customWidth="1"/>
    <col min="2071" max="2071" width="34.6640625" bestFit="1" customWidth="1"/>
    <col min="2072" max="2072" width="25.77734375" bestFit="1" customWidth="1"/>
    <col min="2073" max="2073" width="29.6640625" bestFit="1" customWidth="1"/>
    <col min="2074" max="2074" width="31.88671875" bestFit="1" customWidth="1"/>
    <col min="2075" max="2075" width="27.21875" bestFit="1" customWidth="1"/>
    <col min="2076" max="2076" width="31.5546875" bestFit="1" customWidth="1"/>
    <col min="2077" max="2077" width="28.77734375" bestFit="1" customWidth="1"/>
    <col min="2078" max="2078" width="32.6640625" bestFit="1" customWidth="1"/>
    <col min="2079" max="2079" width="35" bestFit="1" customWidth="1"/>
    <col min="2080" max="2080" width="30.33203125" bestFit="1" customWidth="1"/>
    <col min="2081" max="2081" width="34.6640625" bestFit="1" customWidth="1"/>
    <col min="2082" max="2082" width="25.77734375" bestFit="1" customWidth="1"/>
    <col min="2083" max="2083" width="29.6640625" bestFit="1" customWidth="1"/>
    <col min="2084" max="2084" width="31.88671875" bestFit="1" customWidth="1"/>
    <col min="2085" max="2085" width="27.21875" bestFit="1" customWidth="1"/>
    <col min="2086" max="2086" width="31.5546875" bestFit="1" customWidth="1"/>
    <col min="2087" max="2087" width="27.21875" bestFit="1" customWidth="1"/>
    <col min="2088" max="2088" width="31.109375" bestFit="1" customWidth="1"/>
    <col min="2089" max="2089" width="33.33203125" bestFit="1" customWidth="1"/>
    <col min="2090" max="2090" width="28.6640625" bestFit="1" customWidth="1"/>
    <col min="2091" max="2091" width="33" bestFit="1" customWidth="1"/>
    <col min="2092" max="2092" width="28.77734375" bestFit="1" customWidth="1"/>
    <col min="2093" max="2093" width="32.6640625" bestFit="1" customWidth="1"/>
    <col min="2094" max="2094" width="35" bestFit="1" customWidth="1"/>
    <col min="2095" max="2095" width="30.33203125" bestFit="1" customWidth="1"/>
    <col min="2096" max="2096" width="34.6640625" bestFit="1" customWidth="1"/>
    <col min="2097" max="2097" width="25.77734375" bestFit="1" customWidth="1"/>
    <col min="2098" max="2098" width="29.6640625" bestFit="1" customWidth="1"/>
    <col min="2099" max="2099" width="31.88671875" bestFit="1" customWidth="1"/>
    <col min="2100" max="2100" width="27.21875" bestFit="1" customWidth="1"/>
    <col min="2101" max="2101" width="31.5546875" bestFit="1" customWidth="1"/>
    <col min="2102" max="2102" width="28.77734375" bestFit="1" customWidth="1"/>
    <col min="2103" max="2103" width="32.6640625" bestFit="1" customWidth="1"/>
    <col min="2104" max="2104" width="35" bestFit="1" customWidth="1"/>
    <col min="2105" max="2105" width="30.33203125" bestFit="1" customWidth="1"/>
    <col min="2106" max="2106" width="34.6640625" bestFit="1" customWidth="1"/>
    <col min="2107" max="2107" width="27.21875" bestFit="1" customWidth="1"/>
    <col min="2108" max="2108" width="31.109375" bestFit="1" customWidth="1"/>
    <col min="2109" max="2109" width="33.33203125" bestFit="1" customWidth="1"/>
    <col min="2110" max="2110" width="28.6640625" bestFit="1" customWidth="1"/>
    <col min="2111" max="2111" width="33" bestFit="1" customWidth="1"/>
    <col min="2112" max="2112" width="25.77734375" bestFit="1" customWidth="1"/>
    <col min="2113" max="2113" width="29.6640625" bestFit="1" customWidth="1"/>
    <col min="2114" max="2114" width="31.88671875" bestFit="1" customWidth="1"/>
    <col min="2115" max="2115" width="27.21875" bestFit="1" customWidth="1"/>
    <col min="2116" max="2116" width="31.5546875" bestFit="1" customWidth="1"/>
    <col min="2117" max="2117" width="28.77734375" bestFit="1" customWidth="1"/>
    <col min="2118" max="2118" width="32.6640625" bestFit="1" customWidth="1"/>
    <col min="2119" max="2119" width="35" bestFit="1" customWidth="1"/>
    <col min="2120" max="2120" width="30.33203125" bestFit="1" customWidth="1"/>
    <col min="2121" max="2121" width="34.6640625" bestFit="1" customWidth="1"/>
    <col min="2122" max="2122" width="25.77734375" bestFit="1" customWidth="1"/>
    <col min="2123" max="2123" width="29.6640625" bestFit="1" customWidth="1"/>
    <col min="2124" max="2124" width="31.88671875" bestFit="1" customWidth="1"/>
    <col min="2125" max="2125" width="27.21875" bestFit="1" customWidth="1"/>
    <col min="2126" max="2126" width="31.5546875" bestFit="1" customWidth="1"/>
    <col min="2127" max="2127" width="28.77734375" bestFit="1" customWidth="1"/>
    <col min="2128" max="2128" width="32.6640625" bestFit="1" customWidth="1"/>
    <col min="2129" max="2129" width="35" bestFit="1" customWidth="1"/>
    <col min="2130" max="2130" width="30.33203125" bestFit="1" customWidth="1"/>
    <col min="2131" max="2131" width="34.6640625" bestFit="1" customWidth="1"/>
    <col min="2132" max="2132" width="25.77734375" bestFit="1" customWidth="1"/>
    <col min="2133" max="2133" width="29.6640625" bestFit="1" customWidth="1"/>
    <col min="2134" max="2134" width="31.88671875" bestFit="1" customWidth="1"/>
    <col min="2135" max="2135" width="27.21875" bestFit="1" customWidth="1"/>
    <col min="2136" max="2136" width="31.5546875" bestFit="1" customWidth="1"/>
    <col min="2137" max="2137" width="28.77734375" bestFit="1" customWidth="1"/>
    <col min="2138" max="2138" width="32.6640625" bestFit="1" customWidth="1"/>
    <col min="2139" max="2139" width="35" bestFit="1" customWidth="1"/>
    <col min="2140" max="2140" width="30.33203125" bestFit="1" customWidth="1"/>
    <col min="2141" max="2141" width="34.6640625" bestFit="1" customWidth="1"/>
    <col min="2142" max="2142" width="28.77734375" bestFit="1" customWidth="1"/>
    <col min="2143" max="2143" width="32.6640625" bestFit="1" customWidth="1"/>
    <col min="2144" max="2144" width="35" bestFit="1" customWidth="1"/>
    <col min="2145" max="2145" width="30.33203125" bestFit="1" customWidth="1"/>
    <col min="2146" max="2146" width="34.6640625" bestFit="1" customWidth="1"/>
    <col min="2147" max="2147" width="25.77734375" bestFit="1" customWidth="1"/>
    <col min="2148" max="2148" width="29.6640625" bestFit="1" customWidth="1"/>
    <col min="2149" max="2149" width="31.88671875" bestFit="1" customWidth="1"/>
    <col min="2150" max="2150" width="27.21875" bestFit="1" customWidth="1"/>
    <col min="2151" max="2151" width="31.5546875" bestFit="1" customWidth="1"/>
    <col min="2152" max="2152" width="28.77734375" bestFit="1" customWidth="1"/>
    <col min="2153" max="2153" width="32.6640625" bestFit="1" customWidth="1"/>
    <col min="2154" max="2154" width="35" bestFit="1" customWidth="1"/>
    <col min="2155" max="2155" width="30.33203125" bestFit="1" customWidth="1"/>
    <col min="2156" max="2156" width="34.6640625" bestFit="1" customWidth="1"/>
    <col min="2157" max="2157" width="28.77734375" bestFit="1" customWidth="1"/>
    <col min="2158" max="2158" width="32.6640625" bestFit="1" customWidth="1"/>
    <col min="2159" max="2159" width="35" bestFit="1" customWidth="1"/>
    <col min="2160" max="2160" width="30.33203125" bestFit="1" customWidth="1"/>
    <col min="2161" max="2161" width="34.6640625" bestFit="1" customWidth="1"/>
    <col min="2162" max="2162" width="27.21875" bestFit="1" customWidth="1"/>
    <col min="2163" max="2163" width="31.109375" bestFit="1" customWidth="1"/>
    <col min="2164" max="2164" width="33.33203125" bestFit="1" customWidth="1"/>
    <col min="2165" max="2165" width="28.6640625" bestFit="1" customWidth="1"/>
    <col min="2166" max="2166" width="33" bestFit="1" customWidth="1"/>
    <col min="2167" max="2167" width="25.77734375" bestFit="1" customWidth="1"/>
    <col min="2168" max="2168" width="29.6640625" bestFit="1" customWidth="1"/>
    <col min="2169" max="2169" width="31.88671875" bestFit="1" customWidth="1"/>
    <col min="2170" max="2170" width="27.21875" bestFit="1" customWidth="1"/>
    <col min="2171" max="2171" width="31.5546875" bestFit="1" customWidth="1"/>
    <col min="2172" max="2172" width="28.77734375" bestFit="1" customWidth="1"/>
    <col min="2173" max="2173" width="32.6640625" bestFit="1" customWidth="1"/>
    <col min="2174" max="2174" width="35" bestFit="1" customWidth="1"/>
    <col min="2175" max="2175" width="30.33203125" bestFit="1" customWidth="1"/>
    <col min="2176" max="2176" width="34.6640625" bestFit="1" customWidth="1"/>
    <col min="2177" max="2177" width="27.21875" bestFit="1" customWidth="1"/>
    <col min="2178" max="2178" width="31.109375" bestFit="1" customWidth="1"/>
    <col min="2179" max="2179" width="33.33203125" bestFit="1" customWidth="1"/>
    <col min="2180" max="2180" width="28.6640625" bestFit="1" customWidth="1"/>
    <col min="2181" max="2181" width="33" bestFit="1" customWidth="1"/>
    <col min="2182" max="2182" width="25.77734375" bestFit="1" customWidth="1"/>
    <col min="2183" max="2183" width="29.6640625" bestFit="1" customWidth="1"/>
    <col min="2184" max="2184" width="31.88671875" bestFit="1" customWidth="1"/>
    <col min="2185" max="2185" width="27.21875" bestFit="1" customWidth="1"/>
    <col min="2186" max="2186" width="31.5546875" bestFit="1" customWidth="1"/>
    <col min="2187" max="2187" width="28.77734375" bestFit="1" customWidth="1"/>
    <col min="2188" max="2188" width="32.6640625" bestFit="1" customWidth="1"/>
    <col min="2189" max="2189" width="35" bestFit="1" customWidth="1"/>
    <col min="2190" max="2190" width="30.33203125" bestFit="1" customWidth="1"/>
    <col min="2191" max="2191" width="34.6640625" bestFit="1" customWidth="1"/>
    <col min="2192" max="2192" width="25.77734375" bestFit="1" customWidth="1"/>
    <col min="2193" max="2193" width="29.6640625" bestFit="1" customWidth="1"/>
    <col min="2194" max="2194" width="31.88671875" bestFit="1" customWidth="1"/>
    <col min="2195" max="2195" width="27.21875" bestFit="1" customWidth="1"/>
    <col min="2196" max="2196" width="31.5546875" bestFit="1" customWidth="1"/>
    <col min="2197" max="2197" width="28.77734375" bestFit="1" customWidth="1"/>
    <col min="2198" max="2198" width="32.6640625" bestFit="1" customWidth="1"/>
    <col min="2199" max="2199" width="35" bestFit="1" customWidth="1"/>
    <col min="2200" max="2200" width="30.33203125" bestFit="1" customWidth="1"/>
    <col min="2201" max="2201" width="34.6640625" bestFit="1" customWidth="1"/>
    <col min="2202" max="2202" width="28.77734375" bestFit="1" customWidth="1"/>
    <col min="2203" max="2203" width="32.6640625" bestFit="1" customWidth="1"/>
    <col min="2204" max="2204" width="35" bestFit="1" customWidth="1"/>
    <col min="2205" max="2205" width="30.33203125" bestFit="1" customWidth="1"/>
    <col min="2206" max="2206" width="34.6640625" bestFit="1" customWidth="1"/>
    <col min="2207" max="2207" width="25.77734375" bestFit="1" customWidth="1"/>
    <col min="2208" max="2208" width="29.6640625" bestFit="1" customWidth="1"/>
    <col min="2209" max="2209" width="31.88671875" bestFit="1" customWidth="1"/>
    <col min="2210" max="2210" width="27.21875" bestFit="1" customWidth="1"/>
    <col min="2211" max="2211" width="31.5546875" bestFit="1" customWidth="1"/>
    <col min="2212" max="2212" width="27.21875" bestFit="1" customWidth="1"/>
    <col min="2213" max="2213" width="31.109375" bestFit="1" customWidth="1"/>
    <col min="2214" max="2214" width="33.33203125" bestFit="1" customWidth="1"/>
    <col min="2215" max="2215" width="28.6640625" bestFit="1" customWidth="1"/>
    <col min="2216" max="2216" width="33" bestFit="1" customWidth="1"/>
    <col min="2217" max="2217" width="28.77734375" bestFit="1" customWidth="1"/>
    <col min="2218" max="2218" width="32.6640625" bestFit="1" customWidth="1"/>
    <col min="2219" max="2219" width="35" bestFit="1" customWidth="1"/>
    <col min="2220" max="2220" width="30.33203125" bestFit="1" customWidth="1"/>
    <col min="2221" max="2221" width="34.6640625" bestFit="1" customWidth="1"/>
    <col min="2222" max="2222" width="25.77734375" bestFit="1" customWidth="1"/>
    <col min="2223" max="2223" width="29.6640625" bestFit="1" customWidth="1"/>
    <col min="2224" max="2224" width="31.88671875" bestFit="1" customWidth="1"/>
    <col min="2225" max="2225" width="27.21875" bestFit="1" customWidth="1"/>
    <col min="2226" max="2226" width="31.5546875" bestFit="1" customWidth="1"/>
    <col min="2227" max="2227" width="25.77734375" bestFit="1" customWidth="1"/>
    <col min="2228" max="2228" width="29.6640625" bestFit="1" customWidth="1"/>
    <col min="2229" max="2229" width="31.88671875" bestFit="1" customWidth="1"/>
    <col min="2230" max="2230" width="27.21875" bestFit="1" customWidth="1"/>
    <col min="2231" max="2231" width="31.5546875" bestFit="1" customWidth="1"/>
    <col min="2232" max="2232" width="25.77734375" bestFit="1" customWidth="1"/>
    <col min="2233" max="2233" width="29.6640625" bestFit="1" customWidth="1"/>
    <col min="2234" max="2234" width="31.88671875" bestFit="1" customWidth="1"/>
    <col min="2235" max="2235" width="27.21875" bestFit="1" customWidth="1"/>
    <col min="2236" max="2236" width="31.5546875" bestFit="1" customWidth="1"/>
    <col min="2237" max="2237" width="28.77734375" bestFit="1" customWidth="1"/>
    <col min="2238" max="2238" width="32.6640625" bestFit="1" customWidth="1"/>
    <col min="2239" max="2239" width="35" bestFit="1" customWidth="1"/>
    <col min="2240" max="2240" width="30.33203125" bestFit="1" customWidth="1"/>
    <col min="2241" max="2241" width="34.6640625" bestFit="1" customWidth="1"/>
    <col min="2242" max="2242" width="28.77734375" bestFit="1" customWidth="1"/>
    <col min="2243" max="2243" width="32.6640625" bestFit="1" customWidth="1"/>
    <col min="2244" max="2244" width="35" bestFit="1" customWidth="1"/>
    <col min="2245" max="2245" width="30.33203125" bestFit="1" customWidth="1"/>
    <col min="2246" max="2246" width="34.6640625" bestFit="1" customWidth="1"/>
    <col min="2247" max="2247" width="42.21875" bestFit="1" customWidth="1"/>
    <col min="2248" max="2248" width="46.109375" bestFit="1" customWidth="1"/>
    <col min="2249" max="2249" width="48.33203125" bestFit="1" customWidth="1"/>
    <col min="2250" max="2250" width="43.6640625" bestFit="1" customWidth="1"/>
    <col min="2251" max="2251" width="48" bestFit="1" customWidth="1"/>
    <col min="2252" max="2252" width="25.77734375" bestFit="1" customWidth="1"/>
    <col min="2253" max="2253" width="29.6640625" bestFit="1" customWidth="1"/>
    <col min="2254" max="2254" width="31.88671875" bestFit="1" customWidth="1"/>
    <col min="2255" max="2255" width="27.21875" bestFit="1" customWidth="1"/>
    <col min="2256" max="2256" width="31.5546875" bestFit="1" customWidth="1"/>
    <col min="2257" max="2257" width="27.21875" bestFit="1" customWidth="1"/>
    <col min="2258" max="2258" width="31.109375" bestFit="1" customWidth="1"/>
    <col min="2259" max="2259" width="33.33203125" bestFit="1" customWidth="1"/>
    <col min="2260" max="2260" width="28.6640625" bestFit="1" customWidth="1"/>
    <col min="2261" max="2261" width="33" bestFit="1" customWidth="1"/>
    <col min="2262" max="2262" width="25.77734375" bestFit="1" customWidth="1"/>
    <col min="2263" max="2263" width="29.6640625" bestFit="1" customWidth="1"/>
    <col min="2264" max="2264" width="31.88671875" bestFit="1" customWidth="1"/>
    <col min="2265" max="2265" width="27.21875" bestFit="1" customWidth="1"/>
    <col min="2266" max="2266" width="31.5546875" bestFit="1" customWidth="1"/>
    <col min="2267" max="2267" width="28.77734375" bestFit="1" customWidth="1"/>
    <col min="2268" max="2268" width="32.6640625" bestFit="1" customWidth="1"/>
    <col min="2269" max="2269" width="35" bestFit="1" customWidth="1"/>
    <col min="2270" max="2270" width="30.33203125" bestFit="1" customWidth="1"/>
    <col min="2271" max="2271" width="34.6640625" bestFit="1" customWidth="1"/>
    <col min="2272" max="2272" width="28.77734375" bestFit="1" customWidth="1"/>
    <col min="2273" max="2273" width="32.6640625" bestFit="1" customWidth="1"/>
    <col min="2274" max="2274" width="35" bestFit="1" customWidth="1"/>
    <col min="2275" max="2275" width="30.33203125" bestFit="1" customWidth="1"/>
    <col min="2276" max="2276" width="34.6640625" bestFit="1" customWidth="1"/>
    <col min="2277" max="2277" width="25.77734375" bestFit="1" customWidth="1"/>
    <col min="2278" max="2278" width="29.6640625" bestFit="1" customWidth="1"/>
    <col min="2279" max="2279" width="31.88671875" bestFit="1" customWidth="1"/>
    <col min="2280" max="2280" width="27.21875" bestFit="1" customWidth="1"/>
    <col min="2281" max="2281" width="31.5546875" bestFit="1" customWidth="1"/>
    <col min="2282" max="2282" width="28.77734375" bestFit="1" customWidth="1"/>
    <col min="2283" max="2283" width="32.6640625" bestFit="1" customWidth="1"/>
    <col min="2284" max="2284" width="35" bestFit="1" customWidth="1"/>
    <col min="2285" max="2285" width="30.33203125" bestFit="1" customWidth="1"/>
    <col min="2286" max="2286" width="34.6640625" bestFit="1" customWidth="1"/>
    <col min="2287" max="2287" width="28.77734375" bestFit="1" customWidth="1"/>
    <col min="2288" max="2288" width="32.6640625" bestFit="1" customWidth="1"/>
    <col min="2289" max="2289" width="35" bestFit="1" customWidth="1"/>
    <col min="2290" max="2290" width="30.33203125" bestFit="1" customWidth="1"/>
    <col min="2291" max="2291" width="34.6640625" bestFit="1" customWidth="1"/>
    <col min="2292" max="2292" width="25.77734375" bestFit="1" customWidth="1"/>
    <col min="2293" max="2293" width="29.6640625" bestFit="1" customWidth="1"/>
    <col min="2294" max="2294" width="31.88671875" bestFit="1" customWidth="1"/>
    <col min="2295" max="2295" width="27.21875" bestFit="1" customWidth="1"/>
    <col min="2296" max="2296" width="31.5546875" bestFit="1" customWidth="1"/>
    <col min="2297" max="2297" width="28.77734375" bestFit="1" customWidth="1"/>
    <col min="2298" max="2298" width="32.6640625" bestFit="1" customWidth="1"/>
    <col min="2299" max="2299" width="35" bestFit="1" customWidth="1"/>
    <col min="2300" max="2300" width="30.33203125" bestFit="1" customWidth="1"/>
    <col min="2301" max="2301" width="34.6640625" bestFit="1" customWidth="1"/>
    <col min="2302" max="2302" width="28.77734375" bestFit="1" customWidth="1"/>
    <col min="2303" max="2303" width="32.6640625" bestFit="1" customWidth="1"/>
    <col min="2304" max="2304" width="35" bestFit="1" customWidth="1"/>
    <col min="2305" max="2305" width="30.33203125" bestFit="1" customWidth="1"/>
    <col min="2306" max="2306" width="34.6640625" bestFit="1" customWidth="1"/>
    <col min="2307" max="2307" width="42.21875" bestFit="1" customWidth="1"/>
    <col min="2308" max="2308" width="46.109375" bestFit="1" customWidth="1"/>
    <col min="2309" max="2309" width="48.33203125" bestFit="1" customWidth="1"/>
    <col min="2310" max="2310" width="43.6640625" bestFit="1" customWidth="1"/>
    <col min="2311" max="2311" width="48" bestFit="1" customWidth="1"/>
    <col min="2312" max="2312" width="25.77734375" bestFit="1" customWidth="1"/>
    <col min="2313" max="2313" width="29.6640625" bestFit="1" customWidth="1"/>
    <col min="2314" max="2314" width="31.88671875" bestFit="1" customWidth="1"/>
    <col min="2315" max="2315" width="27.21875" bestFit="1" customWidth="1"/>
    <col min="2316" max="2316" width="31.5546875" bestFit="1" customWidth="1"/>
    <col min="2317" max="2317" width="28.77734375" bestFit="1" customWidth="1"/>
    <col min="2318" max="2318" width="32.6640625" bestFit="1" customWidth="1"/>
    <col min="2319" max="2319" width="35" bestFit="1" customWidth="1"/>
    <col min="2320" max="2320" width="30.33203125" bestFit="1" customWidth="1"/>
    <col min="2321" max="2321" width="34.6640625" bestFit="1" customWidth="1"/>
    <col min="2322" max="2322" width="25.77734375" bestFit="1" customWidth="1"/>
    <col min="2323" max="2323" width="29.6640625" bestFit="1" customWidth="1"/>
    <col min="2324" max="2324" width="31.88671875" bestFit="1" customWidth="1"/>
    <col min="2325" max="2325" width="27.21875" bestFit="1" customWidth="1"/>
    <col min="2326" max="2326" width="31.5546875" bestFit="1" customWidth="1"/>
    <col min="2327" max="2327" width="27.21875" bestFit="1" customWidth="1"/>
    <col min="2328" max="2328" width="31.109375" bestFit="1" customWidth="1"/>
    <col min="2329" max="2329" width="33.33203125" bestFit="1" customWidth="1"/>
    <col min="2330" max="2330" width="28.6640625" bestFit="1" customWidth="1"/>
    <col min="2331" max="2331" width="33" bestFit="1" customWidth="1"/>
    <col min="2332" max="2332" width="28.77734375" bestFit="1" customWidth="1"/>
    <col min="2333" max="2333" width="32.6640625" bestFit="1" customWidth="1"/>
    <col min="2334" max="2334" width="35" bestFit="1" customWidth="1"/>
    <col min="2335" max="2335" width="30.33203125" bestFit="1" customWidth="1"/>
    <col min="2336" max="2336" width="34.6640625" bestFit="1" customWidth="1"/>
    <col min="2337" max="2337" width="25.77734375" bestFit="1" customWidth="1"/>
    <col min="2338" max="2338" width="29.6640625" bestFit="1" customWidth="1"/>
    <col min="2339" max="2339" width="31.88671875" bestFit="1" customWidth="1"/>
    <col min="2340" max="2340" width="27.21875" bestFit="1" customWidth="1"/>
    <col min="2341" max="2341" width="31.5546875" bestFit="1" customWidth="1"/>
    <col min="2342" max="2342" width="28.77734375" bestFit="1" customWidth="1"/>
    <col min="2343" max="2343" width="32.6640625" bestFit="1" customWidth="1"/>
    <col min="2344" max="2344" width="35" bestFit="1" customWidth="1"/>
    <col min="2345" max="2345" width="30.33203125" bestFit="1" customWidth="1"/>
    <col min="2346" max="2346" width="34.6640625" bestFit="1" customWidth="1"/>
    <col min="2347" max="2347" width="25.77734375" bestFit="1" customWidth="1"/>
    <col min="2348" max="2348" width="29.6640625" bestFit="1" customWidth="1"/>
    <col min="2349" max="2349" width="31.88671875" bestFit="1" customWidth="1"/>
    <col min="2350" max="2350" width="27.21875" bestFit="1" customWidth="1"/>
    <col min="2351" max="2351" width="31.5546875" bestFit="1" customWidth="1"/>
    <col min="2352" max="2352" width="28.77734375" bestFit="1" customWidth="1"/>
    <col min="2353" max="2353" width="32.6640625" bestFit="1" customWidth="1"/>
    <col min="2354" max="2354" width="35" bestFit="1" customWidth="1"/>
    <col min="2355" max="2355" width="30.33203125" bestFit="1" customWidth="1"/>
    <col min="2356" max="2356" width="34.6640625" bestFit="1" customWidth="1"/>
    <col min="2357" max="2357" width="28.77734375" bestFit="1" customWidth="1"/>
    <col min="2358" max="2358" width="32.6640625" bestFit="1" customWidth="1"/>
    <col min="2359" max="2359" width="35" bestFit="1" customWidth="1"/>
    <col min="2360" max="2360" width="30.33203125" bestFit="1" customWidth="1"/>
    <col min="2361" max="2361" width="34.6640625" bestFit="1" customWidth="1"/>
    <col min="2362" max="2362" width="25.77734375" bestFit="1" customWidth="1"/>
    <col min="2363" max="2363" width="29.6640625" bestFit="1" customWidth="1"/>
    <col min="2364" max="2364" width="31.88671875" bestFit="1" customWidth="1"/>
    <col min="2365" max="2365" width="27.21875" bestFit="1" customWidth="1"/>
    <col min="2366" max="2366" width="31.5546875" bestFit="1" customWidth="1"/>
    <col min="2367" max="2367" width="28.77734375" bestFit="1" customWidth="1"/>
    <col min="2368" max="2368" width="32.6640625" bestFit="1" customWidth="1"/>
    <col min="2369" max="2369" width="35" bestFit="1" customWidth="1"/>
    <col min="2370" max="2370" width="30.33203125" bestFit="1" customWidth="1"/>
    <col min="2371" max="2371" width="34.6640625" bestFit="1" customWidth="1"/>
    <col min="2372" max="2372" width="27.21875" bestFit="1" customWidth="1"/>
    <col min="2373" max="2373" width="31.109375" bestFit="1" customWidth="1"/>
    <col min="2374" max="2374" width="33.33203125" bestFit="1" customWidth="1"/>
    <col min="2375" max="2375" width="28.6640625" bestFit="1" customWidth="1"/>
    <col min="2376" max="2376" width="33" bestFit="1" customWidth="1"/>
    <col min="2377" max="2377" width="28.77734375" bestFit="1" customWidth="1"/>
    <col min="2378" max="2378" width="32.6640625" bestFit="1" customWidth="1"/>
    <col min="2379" max="2379" width="35" bestFit="1" customWidth="1"/>
    <col min="2380" max="2380" width="30.33203125" bestFit="1" customWidth="1"/>
    <col min="2381" max="2381" width="34.6640625" bestFit="1" customWidth="1"/>
    <col min="2382" max="2382" width="25.77734375" bestFit="1" customWidth="1"/>
    <col min="2383" max="2383" width="29.6640625" bestFit="1" customWidth="1"/>
    <col min="2384" max="2384" width="31.88671875" bestFit="1" customWidth="1"/>
    <col min="2385" max="2385" width="27.21875" bestFit="1" customWidth="1"/>
    <col min="2386" max="2386" width="31.5546875" bestFit="1" customWidth="1"/>
    <col min="2387" max="2387" width="28.77734375" bestFit="1" customWidth="1"/>
    <col min="2388" max="2388" width="32.6640625" bestFit="1" customWidth="1"/>
    <col min="2389" max="2389" width="35" bestFit="1" customWidth="1"/>
    <col min="2390" max="2390" width="30.33203125" bestFit="1" customWidth="1"/>
    <col min="2391" max="2391" width="34.6640625" bestFit="1" customWidth="1"/>
    <col min="2392" max="2392" width="28.77734375" bestFit="1" customWidth="1"/>
    <col min="2393" max="2393" width="32.6640625" bestFit="1" customWidth="1"/>
    <col min="2394" max="2394" width="35" bestFit="1" customWidth="1"/>
    <col min="2395" max="2395" width="30.33203125" bestFit="1" customWidth="1"/>
    <col min="2396" max="2396" width="34.6640625" bestFit="1" customWidth="1"/>
    <col min="2397" max="2397" width="27.21875" bestFit="1" customWidth="1"/>
    <col min="2398" max="2398" width="31.109375" bestFit="1" customWidth="1"/>
    <col min="2399" max="2399" width="33.33203125" bestFit="1" customWidth="1"/>
    <col min="2400" max="2400" width="28.6640625" bestFit="1" customWidth="1"/>
    <col min="2401" max="2401" width="33" bestFit="1" customWidth="1"/>
    <col min="2402" max="2402" width="30.5546875" bestFit="1" customWidth="1"/>
    <col min="2403" max="2403" width="34.44140625" bestFit="1" customWidth="1"/>
    <col min="2404" max="2404" width="36.6640625" bestFit="1" customWidth="1"/>
    <col min="2405" max="2405" width="32" bestFit="1" customWidth="1"/>
    <col min="2406" max="2406" width="36.33203125" bestFit="1" customWidth="1"/>
    <col min="2407" max="2407" width="28.77734375" bestFit="1" customWidth="1"/>
    <col min="2408" max="2408" width="32.6640625" bestFit="1" customWidth="1"/>
    <col min="2409" max="2409" width="35" bestFit="1" customWidth="1"/>
    <col min="2410" max="2410" width="30.33203125" bestFit="1" customWidth="1"/>
    <col min="2411" max="2411" width="34.6640625" bestFit="1" customWidth="1"/>
    <col min="2412" max="2412" width="25.77734375" bestFit="1" customWidth="1"/>
    <col min="2413" max="2413" width="29.6640625" bestFit="1" customWidth="1"/>
    <col min="2414" max="2414" width="31.88671875" bestFit="1" customWidth="1"/>
    <col min="2415" max="2415" width="27.21875" bestFit="1" customWidth="1"/>
    <col min="2416" max="2416" width="31.5546875" bestFit="1" customWidth="1"/>
    <col min="2417" max="2417" width="28.77734375" bestFit="1" customWidth="1"/>
    <col min="2418" max="2418" width="32.6640625" bestFit="1" customWidth="1"/>
    <col min="2419" max="2419" width="35" bestFit="1" customWidth="1"/>
    <col min="2420" max="2420" width="30.33203125" bestFit="1" customWidth="1"/>
    <col min="2421" max="2421" width="34.6640625" bestFit="1" customWidth="1"/>
    <col min="2422" max="2422" width="28.77734375" bestFit="1" customWidth="1"/>
    <col min="2423" max="2423" width="32.6640625" bestFit="1" customWidth="1"/>
    <col min="2424" max="2424" width="35" bestFit="1" customWidth="1"/>
    <col min="2425" max="2425" width="30.33203125" bestFit="1" customWidth="1"/>
    <col min="2426" max="2426" width="34.6640625" bestFit="1" customWidth="1"/>
    <col min="2427" max="2427" width="25.77734375" bestFit="1" customWidth="1"/>
    <col min="2428" max="2428" width="29.6640625" bestFit="1" customWidth="1"/>
    <col min="2429" max="2429" width="31.88671875" bestFit="1" customWidth="1"/>
    <col min="2430" max="2430" width="27.21875" bestFit="1" customWidth="1"/>
    <col min="2431" max="2431" width="31.5546875" bestFit="1" customWidth="1"/>
    <col min="2432" max="2432" width="27.21875" bestFit="1" customWidth="1"/>
    <col min="2433" max="2433" width="31.109375" bestFit="1" customWidth="1"/>
    <col min="2434" max="2434" width="33.33203125" bestFit="1" customWidth="1"/>
    <col min="2435" max="2435" width="28.6640625" bestFit="1" customWidth="1"/>
    <col min="2436" max="2436" width="33" bestFit="1" customWidth="1"/>
    <col min="2437" max="2437" width="28.77734375" bestFit="1" customWidth="1"/>
    <col min="2438" max="2438" width="32.6640625" bestFit="1" customWidth="1"/>
    <col min="2439" max="2439" width="35" bestFit="1" customWidth="1"/>
    <col min="2440" max="2440" width="30.33203125" bestFit="1" customWidth="1"/>
    <col min="2441" max="2441" width="34.6640625" bestFit="1" customWidth="1"/>
    <col min="2442" max="2442" width="42.21875" bestFit="1" customWidth="1"/>
    <col min="2443" max="2443" width="46.109375" bestFit="1" customWidth="1"/>
    <col min="2444" max="2444" width="48.33203125" bestFit="1" customWidth="1"/>
    <col min="2445" max="2445" width="43.6640625" bestFit="1" customWidth="1"/>
    <col min="2446" max="2446" width="48" bestFit="1" customWidth="1"/>
    <col min="2447" max="2447" width="25.77734375" bestFit="1" customWidth="1"/>
    <col min="2448" max="2448" width="29.6640625" bestFit="1" customWidth="1"/>
    <col min="2449" max="2449" width="31.88671875" bestFit="1" customWidth="1"/>
    <col min="2450" max="2450" width="27.21875" bestFit="1" customWidth="1"/>
    <col min="2451" max="2451" width="31.5546875" bestFit="1" customWidth="1"/>
    <col min="2452" max="2452" width="25.77734375" bestFit="1" customWidth="1"/>
    <col min="2453" max="2453" width="29.6640625" bestFit="1" customWidth="1"/>
    <col min="2454" max="2454" width="31.88671875" bestFit="1" customWidth="1"/>
    <col min="2455" max="2455" width="27.21875" bestFit="1" customWidth="1"/>
    <col min="2456" max="2456" width="31.5546875" bestFit="1" customWidth="1"/>
    <col min="2457" max="2457" width="28.77734375" bestFit="1" customWidth="1"/>
    <col min="2458" max="2458" width="32.6640625" bestFit="1" customWidth="1"/>
    <col min="2459" max="2459" width="35" bestFit="1" customWidth="1"/>
    <col min="2460" max="2460" width="30.33203125" bestFit="1" customWidth="1"/>
    <col min="2461" max="2461" width="34.6640625" bestFit="1" customWidth="1"/>
    <col min="2462" max="2462" width="28.77734375" bestFit="1" customWidth="1"/>
    <col min="2463" max="2463" width="32.6640625" bestFit="1" customWidth="1"/>
    <col min="2464" max="2464" width="35" bestFit="1" customWidth="1"/>
    <col min="2465" max="2465" width="30.33203125" bestFit="1" customWidth="1"/>
    <col min="2466" max="2466" width="34.6640625" bestFit="1" customWidth="1"/>
    <col min="2467" max="2467" width="42.21875" bestFit="1" customWidth="1"/>
    <col min="2468" max="2468" width="46.109375" bestFit="1" customWidth="1"/>
    <col min="2469" max="2469" width="48.33203125" bestFit="1" customWidth="1"/>
    <col min="2470" max="2470" width="43.6640625" bestFit="1" customWidth="1"/>
    <col min="2471" max="2471" width="48" bestFit="1" customWidth="1"/>
    <col min="2472" max="2472" width="25.77734375" bestFit="1" customWidth="1"/>
    <col min="2473" max="2473" width="29.6640625" bestFit="1" customWidth="1"/>
    <col min="2474" max="2474" width="31.88671875" bestFit="1" customWidth="1"/>
    <col min="2475" max="2475" width="27.21875" bestFit="1" customWidth="1"/>
    <col min="2476" max="2476" width="31.5546875" bestFit="1" customWidth="1"/>
    <col min="2477" max="2477" width="28.77734375" bestFit="1" customWidth="1"/>
    <col min="2478" max="2478" width="32.6640625" bestFit="1" customWidth="1"/>
    <col min="2479" max="2479" width="35" bestFit="1" customWidth="1"/>
    <col min="2480" max="2480" width="30.33203125" bestFit="1" customWidth="1"/>
    <col min="2481" max="2481" width="34.6640625" bestFit="1" customWidth="1"/>
    <col min="2482" max="2482" width="27.21875" bestFit="1" customWidth="1"/>
    <col min="2483" max="2483" width="31.109375" bestFit="1" customWidth="1"/>
    <col min="2484" max="2484" width="33.33203125" bestFit="1" customWidth="1"/>
    <col min="2485" max="2485" width="28.6640625" bestFit="1" customWidth="1"/>
    <col min="2486" max="2486" width="33" bestFit="1" customWidth="1"/>
    <col min="2487" max="2487" width="42.21875" bestFit="1" customWidth="1"/>
    <col min="2488" max="2488" width="46.109375" bestFit="1" customWidth="1"/>
    <col min="2489" max="2489" width="48.33203125" bestFit="1" customWidth="1"/>
    <col min="2490" max="2490" width="43.6640625" bestFit="1" customWidth="1"/>
    <col min="2491" max="2491" width="48" bestFit="1" customWidth="1"/>
    <col min="2492" max="2492" width="42.21875" bestFit="1" customWidth="1"/>
    <col min="2493" max="2493" width="46.109375" bestFit="1" customWidth="1"/>
    <col min="2494" max="2494" width="48.33203125" bestFit="1" customWidth="1"/>
    <col min="2495" max="2495" width="43.6640625" bestFit="1" customWidth="1"/>
    <col min="2496" max="2496" width="48" bestFit="1" customWidth="1"/>
    <col min="2497" max="2497" width="25.77734375" bestFit="1" customWidth="1"/>
    <col min="2498" max="2498" width="29.6640625" bestFit="1" customWidth="1"/>
    <col min="2499" max="2499" width="31.88671875" bestFit="1" customWidth="1"/>
    <col min="2500" max="2500" width="27.21875" bestFit="1" customWidth="1"/>
    <col min="2501" max="2501" width="31.5546875" bestFit="1" customWidth="1"/>
    <col min="2502" max="2502" width="27.21875" bestFit="1" customWidth="1"/>
    <col min="2503" max="2503" width="31.109375" bestFit="1" customWidth="1"/>
    <col min="2504" max="2504" width="33.33203125" bestFit="1" customWidth="1"/>
    <col min="2505" max="2505" width="28.6640625" bestFit="1" customWidth="1"/>
    <col min="2506" max="2506" width="33" bestFit="1" customWidth="1"/>
    <col min="2507" max="2507" width="27.21875" bestFit="1" customWidth="1"/>
    <col min="2508" max="2508" width="31.109375" bestFit="1" customWidth="1"/>
    <col min="2509" max="2509" width="33.33203125" bestFit="1" customWidth="1"/>
    <col min="2510" max="2510" width="28.6640625" bestFit="1" customWidth="1"/>
    <col min="2511" max="2511" width="33" bestFit="1" customWidth="1"/>
    <col min="2512" max="2512" width="42.21875" bestFit="1" customWidth="1"/>
    <col min="2513" max="2513" width="46.109375" bestFit="1" customWidth="1"/>
    <col min="2514" max="2514" width="48.33203125" bestFit="1" customWidth="1"/>
    <col min="2515" max="2515" width="43.6640625" bestFit="1" customWidth="1"/>
    <col min="2516" max="2516" width="48" bestFit="1" customWidth="1"/>
    <col min="2517" max="2517" width="25.77734375" bestFit="1" customWidth="1"/>
    <col min="2518" max="2518" width="29.6640625" bestFit="1" customWidth="1"/>
    <col min="2519" max="2519" width="31.88671875" bestFit="1" customWidth="1"/>
    <col min="2520" max="2520" width="27.21875" bestFit="1" customWidth="1"/>
    <col min="2521" max="2521" width="31.5546875" bestFit="1" customWidth="1"/>
    <col min="2522" max="2522" width="28.77734375" bestFit="1" customWidth="1"/>
    <col min="2523" max="2523" width="32.6640625" bestFit="1" customWidth="1"/>
    <col min="2524" max="2524" width="35" bestFit="1" customWidth="1"/>
    <col min="2525" max="2525" width="30.33203125" bestFit="1" customWidth="1"/>
    <col min="2526" max="2526" width="34.6640625" bestFit="1" customWidth="1"/>
    <col min="2527" max="2527" width="28.77734375" bestFit="1" customWidth="1"/>
    <col min="2528" max="2528" width="32.6640625" bestFit="1" customWidth="1"/>
    <col min="2529" max="2529" width="35" bestFit="1" customWidth="1"/>
    <col min="2530" max="2530" width="30.33203125" bestFit="1" customWidth="1"/>
    <col min="2531" max="2531" width="34.6640625" bestFit="1" customWidth="1"/>
    <col min="2532" max="2532" width="25.77734375" bestFit="1" customWidth="1"/>
    <col min="2533" max="2533" width="29.6640625" bestFit="1" customWidth="1"/>
    <col min="2534" max="2534" width="31.88671875" bestFit="1" customWidth="1"/>
    <col min="2535" max="2535" width="27.21875" bestFit="1" customWidth="1"/>
    <col min="2536" max="2536" width="31.5546875" bestFit="1" customWidth="1"/>
    <col min="2537" max="2537" width="28.77734375" bestFit="1" customWidth="1"/>
    <col min="2538" max="2538" width="32.6640625" bestFit="1" customWidth="1"/>
    <col min="2539" max="2539" width="35" bestFit="1" customWidth="1"/>
    <col min="2540" max="2540" width="30.33203125" bestFit="1" customWidth="1"/>
    <col min="2541" max="2541" width="34.6640625" bestFit="1" customWidth="1"/>
    <col min="2542" max="2542" width="28.77734375" bestFit="1" customWidth="1"/>
    <col min="2543" max="2543" width="32.6640625" bestFit="1" customWidth="1"/>
    <col min="2544" max="2544" width="35" bestFit="1" customWidth="1"/>
    <col min="2545" max="2545" width="30.33203125" bestFit="1" customWidth="1"/>
    <col min="2546" max="2546" width="34.6640625" bestFit="1" customWidth="1"/>
    <col min="2547" max="2547" width="27.21875" bestFit="1" customWidth="1"/>
    <col min="2548" max="2548" width="31.109375" bestFit="1" customWidth="1"/>
    <col min="2549" max="2549" width="33.33203125" bestFit="1" customWidth="1"/>
    <col min="2550" max="2550" width="28.6640625" bestFit="1" customWidth="1"/>
    <col min="2551" max="2551" width="33" bestFit="1" customWidth="1"/>
    <col min="2552" max="2552" width="25.77734375" bestFit="1" customWidth="1"/>
    <col min="2553" max="2553" width="29.6640625" bestFit="1" customWidth="1"/>
    <col min="2554" max="2554" width="31.88671875" bestFit="1" customWidth="1"/>
    <col min="2555" max="2555" width="27.21875" bestFit="1" customWidth="1"/>
    <col min="2556" max="2556" width="31.5546875" bestFit="1" customWidth="1"/>
    <col min="2557" max="2557" width="28.77734375" bestFit="1" customWidth="1"/>
    <col min="2558" max="2558" width="32.6640625" bestFit="1" customWidth="1"/>
    <col min="2559" max="2559" width="35" bestFit="1" customWidth="1"/>
    <col min="2560" max="2560" width="30.33203125" bestFit="1" customWidth="1"/>
    <col min="2561" max="2561" width="34.6640625" bestFit="1" customWidth="1"/>
    <col min="2562" max="2562" width="28.77734375" bestFit="1" customWidth="1"/>
    <col min="2563" max="2563" width="32.6640625" bestFit="1" customWidth="1"/>
    <col min="2564" max="2564" width="35" bestFit="1" customWidth="1"/>
    <col min="2565" max="2565" width="30.33203125" bestFit="1" customWidth="1"/>
    <col min="2566" max="2566" width="34.6640625" bestFit="1" customWidth="1"/>
    <col min="2567" max="2567" width="42.21875" bestFit="1" customWidth="1"/>
    <col min="2568" max="2568" width="46.109375" bestFit="1" customWidth="1"/>
    <col min="2569" max="2569" width="48.33203125" bestFit="1" customWidth="1"/>
    <col min="2570" max="2570" width="43.6640625" bestFit="1" customWidth="1"/>
    <col min="2571" max="2571" width="48" bestFit="1" customWidth="1"/>
    <col min="2572" max="2572" width="25.77734375" bestFit="1" customWidth="1"/>
    <col min="2573" max="2573" width="29.6640625" bestFit="1" customWidth="1"/>
    <col min="2574" max="2574" width="31.88671875" bestFit="1" customWidth="1"/>
    <col min="2575" max="2575" width="27.21875" bestFit="1" customWidth="1"/>
    <col min="2576" max="2576" width="31.5546875" bestFit="1" customWidth="1"/>
    <col min="2577" max="2577" width="27.21875" bestFit="1" customWidth="1"/>
    <col min="2578" max="2578" width="31.109375" bestFit="1" customWidth="1"/>
    <col min="2579" max="2579" width="33.33203125" bestFit="1" customWidth="1"/>
    <col min="2580" max="2580" width="28.6640625" bestFit="1" customWidth="1"/>
    <col min="2581" max="2581" width="33" bestFit="1" customWidth="1"/>
    <col min="2582" max="2582" width="28.77734375" bestFit="1" customWidth="1"/>
    <col min="2583" max="2583" width="32.6640625" bestFit="1" customWidth="1"/>
    <col min="2584" max="2584" width="35" bestFit="1" customWidth="1"/>
    <col min="2585" max="2585" width="30.33203125" bestFit="1" customWidth="1"/>
    <col min="2586" max="2586" width="34.6640625" bestFit="1" customWidth="1"/>
    <col min="2587" max="2587" width="25.77734375" bestFit="1" customWidth="1"/>
    <col min="2588" max="2588" width="29.6640625" bestFit="1" customWidth="1"/>
    <col min="2589" max="2589" width="31.88671875" bestFit="1" customWidth="1"/>
    <col min="2590" max="2590" width="27.21875" bestFit="1" customWidth="1"/>
    <col min="2591" max="2591" width="31.5546875" bestFit="1" customWidth="1"/>
    <col min="2592" max="2592" width="28.77734375" bestFit="1" customWidth="1"/>
    <col min="2593" max="2593" width="32.6640625" bestFit="1" customWidth="1"/>
    <col min="2594" max="2594" width="35" bestFit="1" customWidth="1"/>
    <col min="2595" max="2595" width="30.33203125" bestFit="1" customWidth="1"/>
    <col min="2596" max="2596" width="34.6640625" bestFit="1" customWidth="1"/>
    <col min="2597" max="2597" width="27.21875" bestFit="1" customWidth="1"/>
    <col min="2598" max="2598" width="31.109375" bestFit="1" customWidth="1"/>
    <col min="2599" max="2599" width="33.33203125" bestFit="1" customWidth="1"/>
    <col min="2600" max="2600" width="28.6640625" bestFit="1" customWidth="1"/>
    <col min="2601" max="2601" width="33" bestFit="1" customWidth="1"/>
    <col min="2602" max="2602" width="28.77734375" bestFit="1" customWidth="1"/>
    <col min="2603" max="2603" width="32.6640625" bestFit="1" customWidth="1"/>
    <col min="2604" max="2604" width="35" bestFit="1" customWidth="1"/>
    <col min="2605" max="2605" width="30.33203125" bestFit="1" customWidth="1"/>
    <col min="2606" max="2606" width="34.6640625" bestFit="1" customWidth="1"/>
    <col min="2607" max="2607" width="25.77734375" bestFit="1" customWidth="1"/>
    <col min="2608" max="2608" width="29.6640625" bestFit="1" customWidth="1"/>
    <col min="2609" max="2609" width="31.88671875" bestFit="1" customWidth="1"/>
    <col min="2610" max="2610" width="27.21875" bestFit="1" customWidth="1"/>
    <col min="2611" max="2611" width="31.5546875" bestFit="1" customWidth="1"/>
    <col min="2612" max="2612" width="27.21875" bestFit="1" customWidth="1"/>
    <col min="2613" max="2613" width="31.109375" bestFit="1" customWidth="1"/>
    <col min="2614" max="2614" width="33.33203125" bestFit="1" customWidth="1"/>
    <col min="2615" max="2615" width="28.6640625" bestFit="1" customWidth="1"/>
    <col min="2616" max="2616" width="33" bestFit="1" customWidth="1"/>
    <col min="2617" max="2617" width="28.77734375" bestFit="1" customWidth="1"/>
    <col min="2618" max="2618" width="32.6640625" bestFit="1" customWidth="1"/>
    <col min="2619" max="2619" width="35" bestFit="1" customWidth="1"/>
    <col min="2620" max="2620" width="30.33203125" bestFit="1" customWidth="1"/>
    <col min="2621" max="2621" width="34.6640625" bestFit="1" customWidth="1"/>
    <col min="2622" max="2622" width="25.77734375" bestFit="1" customWidth="1"/>
    <col min="2623" max="2623" width="29.6640625" bestFit="1" customWidth="1"/>
    <col min="2624" max="2624" width="31.88671875" bestFit="1" customWidth="1"/>
    <col min="2625" max="2625" width="27.21875" bestFit="1" customWidth="1"/>
    <col min="2626" max="2626" width="31.5546875" bestFit="1" customWidth="1"/>
    <col min="2627" max="2627" width="28.77734375" bestFit="1" customWidth="1"/>
    <col min="2628" max="2628" width="32.6640625" bestFit="1" customWidth="1"/>
    <col min="2629" max="2629" width="35" bestFit="1" customWidth="1"/>
    <col min="2630" max="2630" width="30.33203125" bestFit="1" customWidth="1"/>
    <col min="2631" max="2631" width="34.6640625" bestFit="1" customWidth="1"/>
    <col min="2632" max="2632" width="28.77734375" bestFit="1" customWidth="1"/>
    <col min="2633" max="2633" width="32.6640625" bestFit="1" customWidth="1"/>
    <col min="2634" max="2634" width="35" bestFit="1" customWidth="1"/>
    <col min="2635" max="2635" width="30.33203125" bestFit="1" customWidth="1"/>
    <col min="2636" max="2636" width="34.6640625" bestFit="1" customWidth="1"/>
    <col min="2637" max="2637" width="42.21875" bestFit="1" customWidth="1"/>
    <col min="2638" max="2638" width="46.109375" bestFit="1" customWidth="1"/>
    <col min="2639" max="2639" width="48.33203125" bestFit="1" customWidth="1"/>
    <col min="2640" max="2640" width="43.6640625" bestFit="1" customWidth="1"/>
    <col min="2641" max="2641" width="48" bestFit="1" customWidth="1"/>
    <col min="2642" max="2642" width="25.77734375" bestFit="1" customWidth="1"/>
    <col min="2643" max="2643" width="29.6640625" bestFit="1" customWidth="1"/>
    <col min="2644" max="2644" width="31.88671875" bestFit="1" customWidth="1"/>
    <col min="2645" max="2645" width="27.21875" bestFit="1" customWidth="1"/>
    <col min="2646" max="2646" width="31.5546875" bestFit="1" customWidth="1"/>
    <col min="2647" max="2647" width="28.77734375" bestFit="1" customWidth="1"/>
    <col min="2648" max="2648" width="32.6640625" bestFit="1" customWidth="1"/>
    <col min="2649" max="2649" width="35" bestFit="1" customWidth="1"/>
    <col min="2650" max="2650" width="30.33203125" bestFit="1" customWidth="1"/>
    <col min="2651" max="2651" width="34.6640625" bestFit="1" customWidth="1"/>
    <col min="2652" max="2652" width="27.21875" bestFit="1" customWidth="1"/>
    <col min="2653" max="2653" width="31.109375" bestFit="1" customWidth="1"/>
    <col min="2654" max="2654" width="33.33203125" bestFit="1" customWidth="1"/>
    <col min="2655" max="2655" width="28.6640625" bestFit="1" customWidth="1"/>
    <col min="2656" max="2656" width="33" bestFit="1" customWidth="1"/>
    <col min="2657" max="2657" width="25.77734375" bestFit="1" customWidth="1"/>
    <col min="2658" max="2658" width="29.6640625" bestFit="1" customWidth="1"/>
    <col min="2659" max="2659" width="31.88671875" bestFit="1" customWidth="1"/>
    <col min="2660" max="2660" width="27.21875" bestFit="1" customWidth="1"/>
    <col min="2661" max="2661" width="31.5546875" bestFit="1" customWidth="1"/>
    <col min="2662" max="2662" width="28.77734375" bestFit="1" customWidth="1"/>
    <col min="2663" max="2663" width="32.6640625" bestFit="1" customWidth="1"/>
    <col min="2664" max="2664" width="35" bestFit="1" customWidth="1"/>
    <col min="2665" max="2665" width="30.33203125" bestFit="1" customWidth="1"/>
    <col min="2666" max="2666" width="34.6640625" bestFit="1" customWidth="1"/>
    <col min="2667" max="2667" width="28.77734375" bestFit="1" customWidth="1"/>
    <col min="2668" max="2668" width="32.6640625" bestFit="1" customWidth="1"/>
    <col min="2669" max="2669" width="35" bestFit="1" customWidth="1"/>
    <col min="2670" max="2670" width="30.33203125" bestFit="1" customWidth="1"/>
    <col min="2671" max="2671" width="34.6640625" bestFit="1" customWidth="1"/>
    <col min="2672" max="2672" width="27.21875" bestFit="1" customWidth="1"/>
    <col min="2673" max="2673" width="31.109375" bestFit="1" customWidth="1"/>
    <col min="2674" max="2674" width="33.33203125" bestFit="1" customWidth="1"/>
    <col min="2675" max="2675" width="28.6640625" bestFit="1" customWidth="1"/>
    <col min="2676" max="2676" width="33" bestFit="1" customWidth="1"/>
    <col min="2677" max="2677" width="25.77734375" bestFit="1" customWidth="1"/>
    <col min="2678" max="2678" width="29.6640625" bestFit="1" customWidth="1"/>
    <col min="2679" max="2679" width="31.88671875" bestFit="1" customWidth="1"/>
    <col min="2680" max="2680" width="27.21875" bestFit="1" customWidth="1"/>
    <col min="2681" max="2681" width="31.5546875" bestFit="1" customWidth="1"/>
    <col min="2682" max="2682" width="28.77734375" bestFit="1" customWidth="1"/>
    <col min="2683" max="2683" width="32.6640625" bestFit="1" customWidth="1"/>
    <col min="2684" max="2684" width="35" bestFit="1" customWidth="1"/>
    <col min="2685" max="2685" width="30.33203125" bestFit="1" customWidth="1"/>
    <col min="2686" max="2686" width="34.6640625" bestFit="1" customWidth="1"/>
    <col min="2687" max="2687" width="28.77734375" bestFit="1" customWidth="1"/>
    <col min="2688" max="2688" width="32.6640625" bestFit="1" customWidth="1"/>
    <col min="2689" max="2689" width="35" bestFit="1" customWidth="1"/>
    <col min="2690" max="2690" width="30.33203125" bestFit="1" customWidth="1"/>
    <col min="2691" max="2691" width="34.6640625" bestFit="1" customWidth="1"/>
    <col min="2692" max="2692" width="42.21875" bestFit="1" customWidth="1"/>
    <col min="2693" max="2693" width="46.109375" bestFit="1" customWidth="1"/>
    <col min="2694" max="2694" width="48.33203125" bestFit="1" customWidth="1"/>
    <col min="2695" max="2695" width="43.6640625" bestFit="1" customWidth="1"/>
    <col min="2696" max="2696" width="48" bestFit="1" customWidth="1"/>
    <col min="2697" max="2697" width="42.21875" bestFit="1" customWidth="1"/>
    <col min="2698" max="2698" width="46.109375" bestFit="1" customWidth="1"/>
    <col min="2699" max="2699" width="48.33203125" bestFit="1" customWidth="1"/>
    <col min="2700" max="2700" width="43.6640625" bestFit="1" customWidth="1"/>
    <col min="2701" max="2701" width="48" bestFit="1" customWidth="1"/>
    <col min="2702" max="2702" width="25.77734375" bestFit="1" customWidth="1"/>
    <col min="2703" max="2703" width="29.6640625" bestFit="1" customWidth="1"/>
    <col min="2704" max="2704" width="31.88671875" bestFit="1" customWidth="1"/>
    <col min="2705" max="2705" width="27.21875" bestFit="1" customWidth="1"/>
    <col min="2706" max="2706" width="31.5546875" bestFit="1" customWidth="1"/>
    <col min="2707" max="2707" width="28.77734375" bestFit="1" customWidth="1"/>
    <col min="2708" max="2708" width="32.6640625" bestFit="1" customWidth="1"/>
    <col min="2709" max="2709" width="35" bestFit="1" customWidth="1"/>
    <col min="2710" max="2710" width="30.33203125" bestFit="1" customWidth="1"/>
    <col min="2711" max="2711" width="34.6640625" bestFit="1" customWidth="1"/>
    <col min="2712" max="2712" width="28.77734375" bestFit="1" customWidth="1"/>
    <col min="2713" max="2713" width="32.6640625" bestFit="1" customWidth="1"/>
    <col min="2714" max="2714" width="35" bestFit="1" customWidth="1"/>
    <col min="2715" max="2715" width="30.33203125" bestFit="1" customWidth="1"/>
    <col min="2716" max="2716" width="34.6640625" bestFit="1" customWidth="1"/>
    <col min="2717" max="2717" width="27.21875" bestFit="1" customWidth="1"/>
    <col min="2718" max="2718" width="31.109375" bestFit="1" customWidth="1"/>
    <col min="2719" max="2719" width="33.33203125" bestFit="1" customWidth="1"/>
    <col min="2720" max="2720" width="28.6640625" bestFit="1" customWidth="1"/>
    <col min="2721" max="2721" width="33" bestFit="1" customWidth="1"/>
    <col min="2722" max="2722" width="25.77734375" bestFit="1" customWidth="1"/>
    <col min="2723" max="2723" width="29.6640625" bestFit="1" customWidth="1"/>
    <col min="2724" max="2724" width="31.88671875" bestFit="1" customWidth="1"/>
    <col min="2725" max="2725" width="27.21875" bestFit="1" customWidth="1"/>
    <col min="2726" max="2726" width="31.5546875" bestFit="1" customWidth="1"/>
    <col min="2727" max="2727" width="28.77734375" bestFit="1" customWidth="1"/>
    <col min="2728" max="2728" width="32.6640625" bestFit="1" customWidth="1"/>
    <col min="2729" max="2729" width="35" bestFit="1" customWidth="1"/>
    <col min="2730" max="2730" width="30.33203125" bestFit="1" customWidth="1"/>
    <col min="2731" max="2731" width="34.6640625" bestFit="1" customWidth="1"/>
    <col min="2732" max="2732" width="25.77734375" bestFit="1" customWidth="1"/>
    <col min="2733" max="2733" width="29.6640625" bestFit="1" customWidth="1"/>
    <col min="2734" max="2734" width="31.88671875" bestFit="1" customWidth="1"/>
    <col min="2735" max="2735" width="27.21875" bestFit="1" customWidth="1"/>
    <col min="2736" max="2736" width="31.5546875" bestFit="1" customWidth="1"/>
    <col min="2737" max="2737" width="28.77734375" bestFit="1" customWidth="1"/>
    <col min="2738" max="2738" width="32.6640625" bestFit="1" customWidth="1"/>
    <col min="2739" max="2739" width="35" bestFit="1" customWidth="1"/>
    <col min="2740" max="2740" width="30.33203125" bestFit="1" customWidth="1"/>
    <col min="2741" max="2741" width="34.6640625" bestFit="1" customWidth="1"/>
    <col min="2742" max="2742" width="25.77734375" bestFit="1" customWidth="1"/>
    <col min="2743" max="2743" width="29.6640625" bestFit="1" customWidth="1"/>
    <col min="2744" max="2744" width="31.88671875" bestFit="1" customWidth="1"/>
    <col min="2745" max="2745" width="27.21875" bestFit="1" customWidth="1"/>
    <col min="2746" max="2746" width="31.5546875" bestFit="1" customWidth="1"/>
    <col min="2747" max="2747" width="28.77734375" bestFit="1" customWidth="1"/>
    <col min="2748" max="2748" width="32.6640625" bestFit="1" customWidth="1"/>
    <col min="2749" max="2749" width="35" bestFit="1" customWidth="1"/>
    <col min="2750" max="2750" width="30.33203125" bestFit="1" customWidth="1"/>
    <col min="2751" max="2751" width="34.6640625" bestFit="1" customWidth="1"/>
    <col min="2752" max="2752" width="28.77734375" bestFit="1" customWidth="1"/>
    <col min="2753" max="2753" width="32.6640625" bestFit="1" customWidth="1"/>
    <col min="2754" max="2754" width="35" bestFit="1" customWidth="1"/>
    <col min="2755" max="2755" width="30.33203125" bestFit="1" customWidth="1"/>
    <col min="2756" max="2756" width="34.6640625" bestFit="1" customWidth="1"/>
    <col min="2757" max="2757" width="25.77734375" bestFit="1" customWidth="1"/>
    <col min="2758" max="2758" width="29.6640625" bestFit="1" customWidth="1"/>
    <col min="2759" max="2759" width="31.88671875" bestFit="1" customWidth="1"/>
    <col min="2760" max="2760" width="27.21875" bestFit="1" customWidth="1"/>
    <col min="2761" max="2761" width="31.5546875" bestFit="1" customWidth="1"/>
    <col min="2762" max="2762" width="28.77734375" bestFit="1" customWidth="1"/>
    <col min="2763" max="2763" width="32.6640625" bestFit="1" customWidth="1"/>
    <col min="2764" max="2764" width="35" bestFit="1" customWidth="1"/>
    <col min="2765" max="2765" width="30.33203125" bestFit="1" customWidth="1"/>
    <col min="2766" max="2766" width="34.6640625" bestFit="1" customWidth="1"/>
    <col min="2767" max="2767" width="28.77734375" bestFit="1" customWidth="1"/>
    <col min="2768" max="2768" width="32.6640625" bestFit="1" customWidth="1"/>
    <col min="2769" max="2769" width="35" bestFit="1" customWidth="1"/>
    <col min="2770" max="2770" width="30.33203125" bestFit="1" customWidth="1"/>
    <col min="2771" max="2771" width="34.6640625" bestFit="1" customWidth="1"/>
    <col min="2772" max="2772" width="25.77734375" bestFit="1" customWidth="1"/>
    <col min="2773" max="2773" width="29.6640625" bestFit="1" customWidth="1"/>
    <col min="2774" max="2774" width="31.88671875" bestFit="1" customWidth="1"/>
    <col min="2775" max="2775" width="27.21875" bestFit="1" customWidth="1"/>
    <col min="2776" max="2776" width="31.5546875" bestFit="1" customWidth="1"/>
    <col min="2777" max="2777" width="28.77734375" bestFit="1" customWidth="1"/>
    <col min="2778" max="2778" width="32.6640625" bestFit="1" customWidth="1"/>
    <col min="2779" max="2779" width="35" bestFit="1" customWidth="1"/>
    <col min="2780" max="2780" width="30.33203125" bestFit="1" customWidth="1"/>
    <col min="2781" max="2781" width="34.6640625" bestFit="1" customWidth="1"/>
    <col min="2782" max="2782" width="27.21875" bestFit="1" customWidth="1"/>
    <col min="2783" max="2783" width="31.109375" bestFit="1" customWidth="1"/>
    <col min="2784" max="2784" width="33.33203125" bestFit="1" customWidth="1"/>
    <col min="2785" max="2785" width="28.6640625" bestFit="1" customWidth="1"/>
    <col min="2786" max="2786" width="33" bestFit="1" customWidth="1"/>
    <col min="2787" max="2787" width="42.21875" bestFit="1" customWidth="1"/>
    <col min="2788" max="2788" width="46.109375" bestFit="1" customWidth="1"/>
    <col min="2789" max="2789" width="48.33203125" bestFit="1" customWidth="1"/>
    <col min="2790" max="2790" width="43.6640625" bestFit="1" customWidth="1"/>
    <col min="2791" max="2791" width="48" bestFit="1" customWidth="1"/>
    <col min="2792" max="2792" width="25.77734375" bestFit="1" customWidth="1"/>
    <col min="2793" max="2793" width="29.6640625" bestFit="1" customWidth="1"/>
    <col min="2794" max="2794" width="31.88671875" bestFit="1" customWidth="1"/>
    <col min="2795" max="2795" width="27.21875" bestFit="1" customWidth="1"/>
    <col min="2796" max="2796" width="31.5546875" bestFit="1" customWidth="1"/>
    <col min="2797" max="2797" width="28.77734375" bestFit="1" customWidth="1"/>
    <col min="2798" max="2798" width="32.6640625" bestFit="1" customWidth="1"/>
    <col min="2799" max="2799" width="35" bestFit="1" customWidth="1"/>
    <col min="2800" max="2800" width="30.33203125" bestFit="1" customWidth="1"/>
    <col min="2801" max="2801" width="34.6640625" bestFit="1" customWidth="1"/>
    <col min="2802" max="2802" width="28.77734375" bestFit="1" customWidth="1"/>
    <col min="2803" max="2803" width="32.6640625" bestFit="1" customWidth="1"/>
    <col min="2804" max="2804" width="35" bestFit="1" customWidth="1"/>
    <col min="2805" max="2805" width="30.33203125" bestFit="1" customWidth="1"/>
    <col min="2806" max="2806" width="34.6640625" bestFit="1" customWidth="1"/>
    <col min="2807" max="2807" width="25.77734375" bestFit="1" customWidth="1"/>
    <col min="2808" max="2808" width="29.6640625" bestFit="1" customWidth="1"/>
    <col min="2809" max="2809" width="31.88671875" bestFit="1" customWidth="1"/>
    <col min="2810" max="2810" width="27.21875" bestFit="1" customWidth="1"/>
    <col min="2811" max="2811" width="31.5546875" bestFit="1" customWidth="1"/>
    <col min="2812" max="2812" width="28.77734375" bestFit="1" customWidth="1"/>
    <col min="2813" max="2813" width="32.6640625" bestFit="1" customWidth="1"/>
    <col min="2814" max="2814" width="35" bestFit="1" customWidth="1"/>
    <col min="2815" max="2815" width="30.33203125" bestFit="1" customWidth="1"/>
    <col min="2816" max="2816" width="34.6640625" bestFit="1" customWidth="1"/>
    <col min="2817" max="2817" width="28.77734375" bestFit="1" customWidth="1"/>
    <col min="2818" max="2818" width="32.6640625" bestFit="1" customWidth="1"/>
    <col min="2819" max="2819" width="35" bestFit="1" customWidth="1"/>
    <col min="2820" max="2820" width="30.33203125" bestFit="1" customWidth="1"/>
    <col min="2821" max="2821" width="34.6640625" bestFit="1" customWidth="1"/>
    <col min="2822" max="2822" width="28.77734375" bestFit="1" customWidth="1"/>
    <col min="2823" max="2823" width="32.6640625" bestFit="1" customWidth="1"/>
    <col min="2824" max="2824" width="35" bestFit="1" customWidth="1"/>
    <col min="2825" max="2825" width="30.33203125" bestFit="1" customWidth="1"/>
    <col min="2826" max="2826" width="34.6640625" bestFit="1" customWidth="1"/>
    <col min="2827" max="2827" width="25.77734375" bestFit="1" customWidth="1"/>
    <col min="2828" max="2828" width="29.6640625" bestFit="1" customWidth="1"/>
    <col min="2829" max="2829" width="31.88671875" bestFit="1" customWidth="1"/>
    <col min="2830" max="2830" width="27.21875" bestFit="1" customWidth="1"/>
    <col min="2831" max="2831" width="31.5546875" bestFit="1" customWidth="1"/>
    <col min="2832" max="2832" width="27.21875" bestFit="1" customWidth="1"/>
    <col min="2833" max="2833" width="31.109375" bestFit="1" customWidth="1"/>
    <col min="2834" max="2834" width="33.33203125" bestFit="1" customWidth="1"/>
    <col min="2835" max="2835" width="28.6640625" bestFit="1" customWidth="1"/>
    <col min="2836" max="2836" width="33" bestFit="1" customWidth="1"/>
    <col min="2837" max="2837" width="28.77734375" bestFit="1" customWidth="1"/>
    <col min="2838" max="2838" width="32.6640625" bestFit="1" customWidth="1"/>
    <col min="2839" max="2839" width="35" bestFit="1" customWidth="1"/>
    <col min="2840" max="2840" width="30.33203125" bestFit="1" customWidth="1"/>
    <col min="2841" max="2841" width="34.6640625" bestFit="1" customWidth="1"/>
    <col min="2842" max="2842" width="25.77734375" bestFit="1" customWidth="1"/>
    <col min="2843" max="2843" width="29.6640625" bestFit="1" customWidth="1"/>
    <col min="2844" max="2844" width="31.88671875" bestFit="1" customWidth="1"/>
    <col min="2845" max="2845" width="27.21875" bestFit="1" customWidth="1"/>
    <col min="2846" max="2846" width="31.5546875" bestFit="1" customWidth="1"/>
    <col min="2847" max="2847" width="28.77734375" bestFit="1" customWidth="1"/>
    <col min="2848" max="2848" width="32.6640625" bestFit="1" customWidth="1"/>
    <col min="2849" max="2849" width="35" bestFit="1" customWidth="1"/>
    <col min="2850" max="2850" width="30.33203125" bestFit="1" customWidth="1"/>
    <col min="2851" max="2851" width="34.6640625" bestFit="1" customWidth="1"/>
    <col min="2852" max="2852" width="28.77734375" bestFit="1" customWidth="1"/>
    <col min="2853" max="2853" width="32.6640625" bestFit="1" customWidth="1"/>
    <col min="2854" max="2854" width="35" bestFit="1" customWidth="1"/>
    <col min="2855" max="2855" width="30.33203125" bestFit="1" customWidth="1"/>
    <col min="2856" max="2856" width="34.6640625" bestFit="1" customWidth="1"/>
    <col min="2857" max="2857" width="42.21875" bestFit="1" customWidth="1"/>
    <col min="2858" max="2858" width="46.109375" bestFit="1" customWidth="1"/>
    <col min="2859" max="2859" width="48.33203125" bestFit="1" customWidth="1"/>
    <col min="2860" max="2860" width="43.6640625" bestFit="1" customWidth="1"/>
    <col min="2861" max="2861" width="48" bestFit="1" customWidth="1"/>
    <col min="2862" max="2862" width="25.77734375" bestFit="1" customWidth="1"/>
    <col min="2863" max="2863" width="29.6640625" bestFit="1" customWidth="1"/>
    <col min="2864" max="2864" width="31.88671875" bestFit="1" customWidth="1"/>
    <col min="2865" max="2865" width="27.21875" bestFit="1" customWidth="1"/>
    <col min="2866" max="2866" width="31.5546875" bestFit="1" customWidth="1"/>
    <col min="2867" max="2867" width="27.21875" bestFit="1" customWidth="1"/>
    <col min="2868" max="2868" width="31.109375" bestFit="1" customWidth="1"/>
    <col min="2869" max="2869" width="33.33203125" bestFit="1" customWidth="1"/>
    <col min="2870" max="2870" width="28.6640625" bestFit="1" customWidth="1"/>
    <col min="2871" max="2871" width="33" bestFit="1" customWidth="1"/>
    <col min="2872" max="2872" width="28.77734375" bestFit="1" customWidth="1"/>
    <col min="2873" max="2873" width="32.6640625" bestFit="1" customWidth="1"/>
    <col min="2874" max="2874" width="35" bestFit="1" customWidth="1"/>
    <col min="2875" max="2875" width="30.33203125" bestFit="1" customWidth="1"/>
    <col min="2876" max="2876" width="34.6640625" bestFit="1" customWidth="1"/>
    <col min="2877" max="2877" width="25.77734375" bestFit="1" customWidth="1"/>
    <col min="2878" max="2878" width="29.6640625" bestFit="1" customWidth="1"/>
    <col min="2879" max="2879" width="31.88671875" bestFit="1" customWidth="1"/>
    <col min="2880" max="2880" width="27.21875" bestFit="1" customWidth="1"/>
    <col min="2881" max="2881" width="31.5546875" bestFit="1" customWidth="1"/>
    <col min="2882" max="2882" width="28.77734375" bestFit="1" customWidth="1"/>
    <col min="2883" max="2883" width="32.6640625" bestFit="1" customWidth="1"/>
    <col min="2884" max="2884" width="35" bestFit="1" customWidth="1"/>
    <col min="2885" max="2885" width="30.33203125" bestFit="1" customWidth="1"/>
    <col min="2886" max="2886" width="34.6640625" bestFit="1" customWidth="1"/>
    <col min="2887" max="2887" width="28.77734375" bestFit="1" customWidth="1"/>
    <col min="2888" max="2888" width="32.6640625" bestFit="1" customWidth="1"/>
    <col min="2889" max="2889" width="35" bestFit="1" customWidth="1"/>
    <col min="2890" max="2890" width="30.33203125" bestFit="1" customWidth="1"/>
    <col min="2891" max="2891" width="34.6640625" bestFit="1" customWidth="1"/>
    <col min="2892" max="2892" width="42.21875" bestFit="1" customWidth="1"/>
    <col min="2893" max="2893" width="46.109375" bestFit="1" customWidth="1"/>
    <col min="2894" max="2894" width="48.33203125" bestFit="1" customWidth="1"/>
    <col min="2895" max="2895" width="43.6640625" bestFit="1" customWidth="1"/>
    <col min="2896" max="2896" width="48" bestFit="1" customWidth="1"/>
    <col min="2897" max="2897" width="25.77734375" bestFit="1" customWidth="1"/>
    <col min="2898" max="2898" width="29.6640625" bestFit="1" customWidth="1"/>
    <col min="2899" max="2899" width="31.88671875" bestFit="1" customWidth="1"/>
    <col min="2900" max="2900" width="27.21875" bestFit="1" customWidth="1"/>
    <col min="2901" max="2901" width="31.5546875" bestFit="1" customWidth="1"/>
    <col min="2902" max="2902" width="27.21875" bestFit="1" customWidth="1"/>
    <col min="2903" max="2903" width="31.109375" bestFit="1" customWidth="1"/>
    <col min="2904" max="2904" width="33.33203125" bestFit="1" customWidth="1"/>
    <col min="2905" max="2905" width="28.6640625" bestFit="1" customWidth="1"/>
    <col min="2906" max="2906" width="33" bestFit="1" customWidth="1"/>
    <col min="2907" max="2907" width="27.21875" bestFit="1" customWidth="1"/>
    <col min="2908" max="2908" width="31.109375" bestFit="1" customWidth="1"/>
    <col min="2909" max="2909" width="33.33203125" bestFit="1" customWidth="1"/>
    <col min="2910" max="2910" width="28.6640625" bestFit="1" customWidth="1"/>
    <col min="2911" max="2911" width="33" bestFit="1" customWidth="1"/>
    <col min="2912" max="2912" width="25.77734375" bestFit="1" customWidth="1"/>
    <col min="2913" max="2913" width="29.6640625" bestFit="1" customWidth="1"/>
    <col min="2914" max="2914" width="31.88671875" bestFit="1" customWidth="1"/>
    <col min="2915" max="2915" width="27.21875" bestFit="1" customWidth="1"/>
    <col min="2916" max="2916" width="31.5546875" bestFit="1" customWidth="1"/>
    <col min="2917" max="2917" width="27.21875" bestFit="1" customWidth="1"/>
    <col min="2918" max="2918" width="31.109375" bestFit="1" customWidth="1"/>
    <col min="2919" max="2919" width="33.33203125" bestFit="1" customWidth="1"/>
    <col min="2920" max="2920" width="28.6640625" bestFit="1" customWidth="1"/>
    <col min="2921" max="2921" width="33" bestFit="1" customWidth="1"/>
    <col min="2922" max="2922" width="28.77734375" bestFit="1" customWidth="1"/>
    <col min="2923" max="2923" width="32.6640625" bestFit="1" customWidth="1"/>
    <col min="2924" max="2924" width="35" bestFit="1" customWidth="1"/>
    <col min="2925" max="2925" width="30.33203125" bestFit="1" customWidth="1"/>
    <col min="2926" max="2926" width="34.6640625" bestFit="1" customWidth="1"/>
    <col min="2927" max="2927" width="25.77734375" bestFit="1" customWidth="1"/>
    <col min="2928" max="2928" width="29.6640625" bestFit="1" customWidth="1"/>
    <col min="2929" max="2929" width="31.88671875" bestFit="1" customWidth="1"/>
    <col min="2930" max="2930" width="27.21875" bestFit="1" customWidth="1"/>
    <col min="2931" max="2931" width="31.5546875" bestFit="1" customWidth="1"/>
    <col min="2932" max="2932" width="28.77734375" bestFit="1" customWidth="1"/>
    <col min="2933" max="2933" width="32.6640625" bestFit="1" customWidth="1"/>
    <col min="2934" max="2934" width="35" bestFit="1" customWidth="1"/>
    <col min="2935" max="2935" width="30.33203125" bestFit="1" customWidth="1"/>
    <col min="2936" max="2936" width="34.6640625" bestFit="1" customWidth="1"/>
    <col min="2937" max="2937" width="28.77734375" bestFit="1" customWidth="1"/>
    <col min="2938" max="2938" width="32.6640625" bestFit="1" customWidth="1"/>
    <col min="2939" max="2939" width="35" bestFit="1" customWidth="1"/>
    <col min="2940" max="2940" width="30.33203125" bestFit="1" customWidth="1"/>
    <col min="2941" max="2941" width="34.6640625" bestFit="1" customWidth="1"/>
    <col min="2942" max="2942" width="25.77734375" bestFit="1" customWidth="1"/>
    <col min="2943" max="2943" width="29.6640625" bestFit="1" customWidth="1"/>
    <col min="2944" max="2944" width="31.88671875" bestFit="1" customWidth="1"/>
    <col min="2945" max="2945" width="27.21875" bestFit="1" customWidth="1"/>
    <col min="2946" max="2946" width="31.5546875" bestFit="1" customWidth="1"/>
    <col min="2947" max="2947" width="28.77734375" bestFit="1" customWidth="1"/>
    <col min="2948" max="2948" width="32.6640625" bestFit="1" customWidth="1"/>
    <col min="2949" max="2949" width="35" bestFit="1" customWidth="1"/>
    <col min="2950" max="2950" width="30.33203125" bestFit="1" customWidth="1"/>
    <col min="2951" max="2951" width="34.6640625" bestFit="1" customWidth="1"/>
    <col min="2952" max="2952" width="25.77734375" bestFit="1" customWidth="1"/>
    <col min="2953" max="2953" width="29.6640625" bestFit="1" customWidth="1"/>
    <col min="2954" max="2954" width="31.88671875" bestFit="1" customWidth="1"/>
    <col min="2955" max="2955" width="27.21875" bestFit="1" customWidth="1"/>
    <col min="2956" max="2956" width="31.5546875" bestFit="1" customWidth="1"/>
    <col min="2957" max="2957" width="27.21875" bestFit="1" customWidth="1"/>
    <col min="2958" max="2958" width="31.109375" bestFit="1" customWidth="1"/>
    <col min="2959" max="2959" width="33.33203125" bestFit="1" customWidth="1"/>
    <col min="2960" max="2960" width="28.6640625" bestFit="1" customWidth="1"/>
    <col min="2961" max="2961" width="33" bestFit="1" customWidth="1"/>
    <col min="2962" max="2962" width="28.77734375" bestFit="1" customWidth="1"/>
    <col min="2963" max="2963" width="32.6640625" bestFit="1" customWidth="1"/>
    <col min="2964" max="2964" width="35" bestFit="1" customWidth="1"/>
    <col min="2965" max="2965" width="30.33203125" bestFit="1" customWidth="1"/>
    <col min="2966" max="2966" width="34.6640625" bestFit="1" customWidth="1"/>
    <col min="2967" max="2967" width="27.21875" bestFit="1" customWidth="1"/>
    <col min="2968" max="2968" width="31.109375" bestFit="1" customWidth="1"/>
    <col min="2969" max="2969" width="33.33203125" bestFit="1" customWidth="1"/>
    <col min="2970" max="2970" width="28.6640625" bestFit="1" customWidth="1"/>
    <col min="2971" max="2971" width="33" bestFit="1" customWidth="1"/>
    <col min="2972" max="2972" width="25.77734375" bestFit="1" customWidth="1"/>
    <col min="2973" max="2973" width="29.6640625" bestFit="1" customWidth="1"/>
    <col min="2974" max="2974" width="31.88671875" bestFit="1" customWidth="1"/>
    <col min="2975" max="2975" width="27.21875" bestFit="1" customWidth="1"/>
    <col min="2976" max="2976" width="31.5546875" bestFit="1" customWidth="1"/>
    <col min="2977" max="2977" width="28.77734375" bestFit="1" customWidth="1"/>
    <col min="2978" max="2978" width="32.6640625" bestFit="1" customWidth="1"/>
    <col min="2979" max="2979" width="35" bestFit="1" customWidth="1"/>
    <col min="2980" max="2980" width="30.33203125" bestFit="1" customWidth="1"/>
    <col min="2981" max="2981" width="34.6640625" bestFit="1" customWidth="1"/>
    <col min="2982" max="2982" width="28.77734375" bestFit="1" customWidth="1"/>
    <col min="2983" max="2983" width="32.6640625" bestFit="1" customWidth="1"/>
    <col min="2984" max="2984" width="35" bestFit="1" customWidth="1"/>
    <col min="2985" max="2985" width="30.33203125" bestFit="1" customWidth="1"/>
    <col min="2986" max="2986" width="34.6640625" bestFit="1" customWidth="1"/>
    <col min="2987" max="2987" width="42.21875" bestFit="1" customWidth="1"/>
    <col min="2988" max="2988" width="46.109375" bestFit="1" customWidth="1"/>
    <col min="2989" max="2989" width="48.33203125" bestFit="1" customWidth="1"/>
    <col min="2990" max="2990" width="43.6640625" bestFit="1" customWidth="1"/>
    <col min="2991" max="2991" width="48" bestFit="1" customWidth="1"/>
    <col min="2992" max="2992" width="25.77734375" bestFit="1" customWidth="1"/>
    <col min="2993" max="2993" width="29.6640625" bestFit="1" customWidth="1"/>
    <col min="2994" max="2994" width="31.88671875" bestFit="1" customWidth="1"/>
    <col min="2995" max="2995" width="27.21875" bestFit="1" customWidth="1"/>
    <col min="2996" max="2996" width="31.5546875" bestFit="1" customWidth="1"/>
    <col min="2997" max="2997" width="28.77734375" bestFit="1" customWidth="1"/>
    <col min="2998" max="2998" width="32.6640625" bestFit="1" customWidth="1"/>
    <col min="2999" max="2999" width="35" bestFit="1" customWidth="1"/>
    <col min="3000" max="3000" width="30.33203125" bestFit="1" customWidth="1"/>
    <col min="3001" max="3001" width="34.6640625" bestFit="1" customWidth="1"/>
    <col min="3002" max="3002" width="28.77734375" bestFit="1" customWidth="1"/>
    <col min="3003" max="3003" width="32.6640625" bestFit="1" customWidth="1"/>
    <col min="3004" max="3004" width="35" bestFit="1" customWidth="1"/>
    <col min="3005" max="3005" width="30.33203125" bestFit="1" customWidth="1"/>
    <col min="3006" max="3006" width="34.6640625" bestFit="1" customWidth="1"/>
    <col min="3007" max="3007" width="28.77734375" bestFit="1" customWidth="1"/>
    <col min="3008" max="3008" width="32.6640625" bestFit="1" customWidth="1"/>
    <col min="3009" max="3009" width="35" bestFit="1" customWidth="1"/>
    <col min="3010" max="3010" width="30.33203125" bestFit="1" customWidth="1"/>
    <col min="3011" max="3011" width="34.6640625" bestFit="1" customWidth="1"/>
    <col min="3012" max="3012" width="27.21875" bestFit="1" customWidth="1"/>
    <col min="3013" max="3013" width="31.109375" bestFit="1" customWidth="1"/>
    <col min="3014" max="3014" width="33.33203125" bestFit="1" customWidth="1"/>
    <col min="3015" max="3015" width="28.6640625" bestFit="1" customWidth="1"/>
    <col min="3016" max="3016" width="33" bestFit="1" customWidth="1"/>
    <col min="3017" max="3017" width="25.77734375" bestFit="1" customWidth="1"/>
    <col min="3018" max="3018" width="29.6640625" bestFit="1" customWidth="1"/>
    <col min="3019" max="3019" width="31.88671875" bestFit="1" customWidth="1"/>
    <col min="3020" max="3020" width="27.21875" bestFit="1" customWidth="1"/>
    <col min="3021" max="3021" width="31.5546875" bestFit="1" customWidth="1"/>
    <col min="3022" max="3022" width="28.77734375" bestFit="1" customWidth="1"/>
    <col min="3023" max="3023" width="32.6640625" bestFit="1" customWidth="1"/>
    <col min="3024" max="3024" width="35" bestFit="1" customWidth="1"/>
    <col min="3025" max="3025" width="30.33203125" bestFit="1" customWidth="1"/>
    <col min="3026" max="3026" width="34.6640625" bestFit="1" customWidth="1"/>
    <col min="3027" max="3027" width="27.21875" bestFit="1" customWidth="1"/>
    <col min="3028" max="3028" width="31.109375" bestFit="1" customWidth="1"/>
    <col min="3029" max="3029" width="33.33203125" bestFit="1" customWidth="1"/>
    <col min="3030" max="3030" width="28.6640625" bestFit="1" customWidth="1"/>
    <col min="3031" max="3031" width="33" bestFit="1" customWidth="1"/>
    <col min="3032" max="3032" width="42.21875" bestFit="1" customWidth="1"/>
    <col min="3033" max="3033" width="46.109375" bestFit="1" customWidth="1"/>
    <col min="3034" max="3034" width="48.33203125" bestFit="1" customWidth="1"/>
    <col min="3035" max="3035" width="43.6640625" bestFit="1" customWidth="1"/>
    <col min="3036" max="3036" width="48" bestFit="1" customWidth="1"/>
    <col min="3037" max="3037" width="25.77734375" bestFit="1" customWidth="1"/>
    <col min="3038" max="3038" width="29.6640625" bestFit="1" customWidth="1"/>
    <col min="3039" max="3039" width="31.88671875" bestFit="1" customWidth="1"/>
    <col min="3040" max="3040" width="27.21875" bestFit="1" customWidth="1"/>
    <col min="3041" max="3041" width="31.5546875" bestFit="1" customWidth="1"/>
    <col min="3042" max="3042" width="28.77734375" bestFit="1" customWidth="1"/>
    <col min="3043" max="3043" width="32.6640625" bestFit="1" customWidth="1"/>
    <col min="3044" max="3044" width="35" bestFit="1" customWidth="1"/>
    <col min="3045" max="3045" width="30.33203125" bestFit="1" customWidth="1"/>
    <col min="3046" max="3046" width="34.6640625" bestFit="1" customWidth="1"/>
    <col min="3047" max="3047" width="28.77734375" bestFit="1" customWidth="1"/>
    <col min="3048" max="3048" width="32.6640625" bestFit="1" customWidth="1"/>
    <col min="3049" max="3049" width="35" bestFit="1" customWidth="1"/>
    <col min="3050" max="3050" width="30.33203125" bestFit="1" customWidth="1"/>
    <col min="3051" max="3051" width="34.6640625" bestFit="1" customWidth="1"/>
    <col min="3052" max="3052" width="42.21875" bestFit="1" customWidth="1"/>
    <col min="3053" max="3053" width="46.109375" bestFit="1" customWidth="1"/>
    <col min="3054" max="3054" width="48.33203125" bestFit="1" customWidth="1"/>
    <col min="3055" max="3055" width="43.6640625" bestFit="1" customWidth="1"/>
    <col min="3056" max="3056" width="48" bestFit="1" customWidth="1"/>
    <col min="3057" max="3057" width="25.77734375" bestFit="1" customWidth="1"/>
    <col min="3058" max="3058" width="29.6640625" bestFit="1" customWidth="1"/>
    <col min="3059" max="3059" width="31.88671875" bestFit="1" customWidth="1"/>
    <col min="3060" max="3060" width="27.21875" bestFit="1" customWidth="1"/>
    <col min="3061" max="3061" width="31.5546875" bestFit="1" customWidth="1"/>
    <col min="3062" max="3062" width="27.21875" bestFit="1" customWidth="1"/>
    <col min="3063" max="3063" width="31.109375" bestFit="1" customWidth="1"/>
    <col min="3064" max="3064" width="33.33203125" bestFit="1" customWidth="1"/>
    <col min="3065" max="3065" width="28.6640625" bestFit="1" customWidth="1"/>
    <col min="3066" max="3066" width="33" bestFit="1" customWidth="1"/>
    <col min="3067" max="3067" width="28.77734375" bestFit="1" customWidth="1"/>
    <col min="3068" max="3068" width="32.6640625" bestFit="1" customWidth="1"/>
    <col min="3069" max="3069" width="35" bestFit="1" customWidth="1"/>
    <col min="3070" max="3070" width="30.33203125" bestFit="1" customWidth="1"/>
    <col min="3071" max="3071" width="34.6640625" bestFit="1" customWidth="1"/>
    <col min="3072" max="3072" width="25.77734375" bestFit="1" customWidth="1"/>
    <col min="3073" max="3073" width="29.6640625" bestFit="1" customWidth="1"/>
    <col min="3074" max="3074" width="31.88671875" bestFit="1" customWidth="1"/>
    <col min="3075" max="3075" width="27.21875" bestFit="1" customWidth="1"/>
    <col min="3076" max="3076" width="31.5546875" bestFit="1" customWidth="1"/>
    <col min="3077" max="3077" width="25.77734375" bestFit="1" customWidth="1"/>
    <col min="3078" max="3078" width="29.6640625" bestFit="1" customWidth="1"/>
    <col min="3079" max="3079" width="31.88671875" bestFit="1" customWidth="1"/>
    <col min="3080" max="3080" width="27.21875" bestFit="1" customWidth="1"/>
    <col min="3081" max="3081" width="31.5546875" bestFit="1" customWidth="1"/>
    <col min="3082" max="3082" width="28.77734375" bestFit="1" customWidth="1"/>
    <col min="3083" max="3083" width="32.6640625" bestFit="1" customWidth="1"/>
    <col min="3084" max="3084" width="35" bestFit="1" customWidth="1"/>
    <col min="3085" max="3085" width="30.33203125" bestFit="1" customWidth="1"/>
    <col min="3086" max="3086" width="34.6640625" bestFit="1" customWidth="1"/>
    <col min="3087" max="3087" width="28.77734375" bestFit="1" customWidth="1"/>
    <col min="3088" max="3088" width="32.6640625" bestFit="1" customWidth="1"/>
    <col min="3089" max="3089" width="35" bestFit="1" customWidth="1"/>
    <col min="3090" max="3090" width="30.33203125" bestFit="1" customWidth="1"/>
    <col min="3091" max="3091" width="34.6640625" bestFit="1" customWidth="1"/>
    <col min="3092" max="3092" width="28.77734375" bestFit="1" customWidth="1"/>
    <col min="3093" max="3093" width="32.6640625" bestFit="1" customWidth="1"/>
    <col min="3094" max="3094" width="35" bestFit="1" customWidth="1"/>
    <col min="3095" max="3095" width="30.33203125" bestFit="1" customWidth="1"/>
    <col min="3096" max="3096" width="34.6640625" bestFit="1" customWidth="1"/>
    <col min="3097" max="3097" width="25.77734375" bestFit="1" customWidth="1"/>
    <col min="3098" max="3098" width="29.6640625" bestFit="1" customWidth="1"/>
    <col min="3099" max="3099" width="31.88671875" bestFit="1" customWidth="1"/>
    <col min="3100" max="3100" width="27.21875" bestFit="1" customWidth="1"/>
    <col min="3101" max="3101" width="31.5546875" bestFit="1" customWidth="1"/>
    <col min="3102" max="3102" width="28.77734375" bestFit="1" customWidth="1"/>
    <col min="3103" max="3103" width="32.6640625" bestFit="1" customWidth="1"/>
    <col min="3104" max="3104" width="35" bestFit="1" customWidth="1"/>
    <col min="3105" max="3105" width="30.33203125" bestFit="1" customWidth="1"/>
    <col min="3106" max="3106" width="34.6640625" bestFit="1" customWidth="1"/>
    <col min="3107" max="3107" width="28.77734375" bestFit="1" customWidth="1"/>
    <col min="3108" max="3108" width="32.6640625" bestFit="1" customWidth="1"/>
    <col min="3109" max="3109" width="35" bestFit="1" customWidth="1"/>
    <col min="3110" max="3110" width="30.33203125" bestFit="1" customWidth="1"/>
    <col min="3111" max="3111" width="34.6640625" bestFit="1" customWidth="1"/>
    <col min="3112" max="3112" width="25.77734375" bestFit="1" customWidth="1"/>
    <col min="3113" max="3113" width="29.6640625" bestFit="1" customWidth="1"/>
    <col min="3114" max="3114" width="31.88671875" bestFit="1" customWidth="1"/>
    <col min="3115" max="3115" width="27.21875" bestFit="1" customWidth="1"/>
    <col min="3116" max="3116" width="31.5546875" bestFit="1" customWidth="1"/>
    <col min="3117" max="3117" width="28.77734375" bestFit="1" customWidth="1"/>
    <col min="3118" max="3118" width="32.6640625" bestFit="1" customWidth="1"/>
    <col min="3119" max="3119" width="35" bestFit="1" customWidth="1"/>
    <col min="3120" max="3120" width="30.33203125" bestFit="1" customWidth="1"/>
    <col min="3121" max="3121" width="34.6640625" bestFit="1" customWidth="1"/>
    <col min="3122" max="3122" width="28.77734375" bestFit="1" customWidth="1"/>
    <col min="3123" max="3123" width="32.6640625" bestFit="1" customWidth="1"/>
    <col min="3124" max="3124" width="35" bestFit="1" customWidth="1"/>
    <col min="3125" max="3125" width="30.33203125" bestFit="1" customWidth="1"/>
    <col min="3126" max="3126" width="34.6640625" bestFit="1" customWidth="1"/>
    <col min="3127" max="3127" width="42.21875" bestFit="1" customWidth="1"/>
    <col min="3128" max="3128" width="46.109375" bestFit="1" customWidth="1"/>
    <col min="3129" max="3129" width="48.33203125" bestFit="1" customWidth="1"/>
    <col min="3130" max="3130" width="43.6640625" bestFit="1" customWidth="1"/>
    <col min="3131" max="3131" width="48" bestFit="1" customWidth="1"/>
    <col min="3132" max="3132" width="42.21875" bestFit="1" customWidth="1"/>
    <col min="3133" max="3133" width="46.109375" bestFit="1" customWidth="1"/>
    <col min="3134" max="3134" width="48.33203125" bestFit="1" customWidth="1"/>
    <col min="3135" max="3135" width="43.6640625" bestFit="1" customWidth="1"/>
    <col min="3136" max="3136" width="48" bestFit="1" customWidth="1"/>
    <col min="3137" max="3137" width="25.77734375" bestFit="1" customWidth="1"/>
    <col min="3138" max="3138" width="29.6640625" bestFit="1" customWidth="1"/>
    <col min="3139" max="3139" width="31.88671875" bestFit="1" customWidth="1"/>
    <col min="3140" max="3140" width="27.21875" bestFit="1" customWidth="1"/>
    <col min="3141" max="3141" width="31.5546875" bestFit="1" customWidth="1"/>
    <col min="3142" max="3142" width="28.77734375" bestFit="1" customWidth="1"/>
    <col min="3143" max="3143" width="32.6640625" bestFit="1" customWidth="1"/>
    <col min="3144" max="3144" width="35" bestFit="1" customWidth="1"/>
    <col min="3145" max="3145" width="30.33203125" bestFit="1" customWidth="1"/>
    <col min="3146" max="3146" width="34.6640625" bestFit="1" customWidth="1"/>
    <col min="3147" max="3147" width="28.77734375" bestFit="1" customWidth="1"/>
    <col min="3148" max="3148" width="32.6640625" bestFit="1" customWidth="1"/>
    <col min="3149" max="3149" width="35" bestFit="1" customWidth="1"/>
    <col min="3150" max="3150" width="30.33203125" bestFit="1" customWidth="1"/>
    <col min="3151" max="3151" width="34.6640625" bestFit="1" customWidth="1"/>
    <col min="3152" max="3152" width="27.21875" bestFit="1" customWidth="1"/>
    <col min="3153" max="3153" width="31.109375" bestFit="1" customWidth="1"/>
    <col min="3154" max="3154" width="33.33203125" bestFit="1" customWidth="1"/>
    <col min="3155" max="3155" width="28.6640625" bestFit="1" customWidth="1"/>
    <col min="3156" max="3156" width="33" bestFit="1" customWidth="1"/>
    <col min="3157" max="3157" width="25.77734375" bestFit="1" customWidth="1"/>
    <col min="3158" max="3158" width="29.6640625" bestFit="1" customWidth="1"/>
    <col min="3159" max="3159" width="31.88671875" bestFit="1" customWidth="1"/>
    <col min="3160" max="3160" width="27.21875" bestFit="1" customWidth="1"/>
    <col min="3161" max="3161" width="31.5546875" bestFit="1" customWidth="1"/>
    <col min="3162" max="3162" width="27.21875" bestFit="1" customWidth="1"/>
    <col min="3163" max="3163" width="31.109375" bestFit="1" customWidth="1"/>
    <col min="3164" max="3164" width="33.33203125" bestFit="1" customWidth="1"/>
    <col min="3165" max="3165" width="28.6640625" bestFit="1" customWidth="1"/>
    <col min="3166" max="3166" width="33" bestFit="1" customWidth="1"/>
    <col min="3167" max="3167" width="28.77734375" bestFit="1" customWidth="1"/>
    <col min="3168" max="3168" width="32.6640625" bestFit="1" customWidth="1"/>
    <col min="3169" max="3169" width="35" bestFit="1" customWidth="1"/>
    <col min="3170" max="3170" width="30.33203125" bestFit="1" customWidth="1"/>
    <col min="3171" max="3171" width="34.6640625" bestFit="1" customWidth="1"/>
    <col min="3172" max="3172" width="28.77734375" bestFit="1" customWidth="1"/>
    <col min="3173" max="3173" width="32.6640625" bestFit="1" customWidth="1"/>
    <col min="3174" max="3174" width="35" bestFit="1" customWidth="1"/>
    <col min="3175" max="3175" width="30.33203125" bestFit="1" customWidth="1"/>
    <col min="3176" max="3176" width="34.6640625" bestFit="1" customWidth="1"/>
    <col min="3177" max="3177" width="25.77734375" bestFit="1" customWidth="1"/>
    <col min="3178" max="3178" width="29.6640625" bestFit="1" customWidth="1"/>
    <col min="3179" max="3179" width="31.88671875" bestFit="1" customWidth="1"/>
    <col min="3180" max="3180" width="27.21875" bestFit="1" customWidth="1"/>
    <col min="3181" max="3181" width="31.5546875" bestFit="1" customWidth="1"/>
    <col min="3182" max="3182" width="28.77734375" bestFit="1" customWidth="1"/>
    <col min="3183" max="3183" width="32.6640625" bestFit="1" customWidth="1"/>
    <col min="3184" max="3184" width="35" bestFit="1" customWidth="1"/>
    <col min="3185" max="3185" width="30.33203125" bestFit="1" customWidth="1"/>
    <col min="3186" max="3186" width="34.6640625" bestFit="1" customWidth="1"/>
    <col min="3187" max="3187" width="28.77734375" bestFit="1" customWidth="1"/>
    <col min="3188" max="3188" width="32.6640625" bestFit="1" customWidth="1"/>
    <col min="3189" max="3189" width="35" bestFit="1" customWidth="1"/>
    <col min="3190" max="3190" width="30.33203125" bestFit="1" customWidth="1"/>
    <col min="3191" max="3191" width="34.6640625" bestFit="1" customWidth="1"/>
    <col min="3192" max="3192" width="27.21875" bestFit="1" customWidth="1"/>
    <col min="3193" max="3193" width="31.109375" bestFit="1" customWidth="1"/>
    <col min="3194" max="3194" width="33.33203125" bestFit="1" customWidth="1"/>
    <col min="3195" max="3195" width="28.6640625" bestFit="1" customWidth="1"/>
    <col min="3196" max="3196" width="33" bestFit="1" customWidth="1"/>
    <col min="3197" max="3197" width="25.77734375" bestFit="1" customWidth="1"/>
    <col min="3198" max="3198" width="29.6640625" bestFit="1" customWidth="1"/>
    <col min="3199" max="3199" width="31.88671875" bestFit="1" customWidth="1"/>
    <col min="3200" max="3200" width="27.21875" bestFit="1" customWidth="1"/>
    <col min="3201" max="3201" width="31.5546875" bestFit="1" customWidth="1"/>
    <col min="3202" max="3202" width="28.77734375" bestFit="1" customWidth="1"/>
    <col min="3203" max="3203" width="32.6640625" bestFit="1" customWidth="1"/>
    <col min="3204" max="3204" width="35" bestFit="1" customWidth="1"/>
    <col min="3205" max="3205" width="30.33203125" bestFit="1" customWidth="1"/>
    <col min="3206" max="3206" width="34.6640625" bestFit="1" customWidth="1"/>
    <col min="3207" max="3207" width="28.77734375" bestFit="1" customWidth="1"/>
    <col min="3208" max="3208" width="32.6640625" bestFit="1" customWidth="1"/>
    <col min="3209" max="3209" width="35" bestFit="1" customWidth="1"/>
    <col min="3210" max="3210" width="30.33203125" bestFit="1" customWidth="1"/>
    <col min="3211" max="3211" width="34.6640625" bestFit="1" customWidth="1"/>
    <col min="3212" max="3212" width="42.21875" bestFit="1" customWidth="1"/>
    <col min="3213" max="3213" width="46.109375" bestFit="1" customWidth="1"/>
    <col min="3214" max="3214" width="48.33203125" bestFit="1" customWidth="1"/>
    <col min="3215" max="3215" width="43.6640625" bestFit="1" customWidth="1"/>
    <col min="3216" max="3216" width="48" bestFit="1" customWidth="1"/>
    <col min="3217" max="3217" width="42.21875" bestFit="1" customWidth="1"/>
    <col min="3218" max="3218" width="46.109375" bestFit="1" customWidth="1"/>
    <col min="3219" max="3219" width="48.33203125" bestFit="1" customWidth="1"/>
    <col min="3220" max="3220" width="43.6640625" bestFit="1" customWidth="1"/>
    <col min="3221" max="3221" width="48" bestFit="1" customWidth="1"/>
    <col min="3222" max="3222" width="25.77734375" bestFit="1" customWidth="1"/>
    <col min="3223" max="3223" width="29.6640625" bestFit="1" customWidth="1"/>
    <col min="3224" max="3224" width="31.88671875" bestFit="1" customWidth="1"/>
    <col min="3225" max="3225" width="27.21875" bestFit="1" customWidth="1"/>
    <col min="3226" max="3226" width="31.5546875" bestFit="1" customWidth="1"/>
    <col min="3227" max="3227" width="27.21875" bestFit="1" customWidth="1"/>
    <col min="3228" max="3228" width="31.109375" bestFit="1" customWidth="1"/>
    <col min="3229" max="3229" width="33.33203125" bestFit="1" customWidth="1"/>
    <col min="3230" max="3230" width="28.6640625" bestFit="1" customWidth="1"/>
    <col min="3231" max="3231" width="33" bestFit="1" customWidth="1"/>
    <col min="3232" max="3232" width="28.77734375" bestFit="1" customWidth="1"/>
    <col min="3233" max="3233" width="32.6640625" bestFit="1" customWidth="1"/>
    <col min="3234" max="3234" width="35" bestFit="1" customWidth="1"/>
    <col min="3235" max="3235" width="30.33203125" bestFit="1" customWidth="1"/>
    <col min="3236" max="3236" width="34.6640625" bestFit="1" customWidth="1"/>
    <col min="3237" max="3237" width="42.21875" bestFit="1" customWidth="1"/>
    <col min="3238" max="3238" width="46.109375" bestFit="1" customWidth="1"/>
    <col min="3239" max="3239" width="48.33203125" bestFit="1" customWidth="1"/>
    <col min="3240" max="3240" width="43.6640625" bestFit="1" customWidth="1"/>
    <col min="3241" max="3241" width="48" bestFit="1" customWidth="1"/>
    <col min="3242" max="3242" width="25.77734375" bestFit="1" customWidth="1"/>
    <col min="3243" max="3243" width="29.6640625" bestFit="1" customWidth="1"/>
    <col min="3244" max="3244" width="31.88671875" bestFit="1" customWidth="1"/>
    <col min="3245" max="3245" width="27.21875" bestFit="1" customWidth="1"/>
    <col min="3246" max="3246" width="31.5546875" bestFit="1" customWidth="1"/>
    <col min="3247" max="3247" width="28.77734375" bestFit="1" customWidth="1"/>
    <col min="3248" max="3248" width="32.6640625" bestFit="1" customWidth="1"/>
    <col min="3249" max="3249" width="35" bestFit="1" customWidth="1"/>
    <col min="3250" max="3250" width="30.33203125" bestFit="1" customWidth="1"/>
    <col min="3251" max="3251" width="34.6640625" bestFit="1" customWidth="1"/>
    <col min="3252" max="3252" width="25.77734375" bestFit="1" customWidth="1"/>
    <col min="3253" max="3253" width="29.6640625" bestFit="1" customWidth="1"/>
    <col min="3254" max="3254" width="31.88671875" bestFit="1" customWidth="1"/>
    <col min="3255" max="3255" width="27.21875" bestFit="1" customWidth="1"/>
    <col min="3256" max="3256" width="31.5546875" bestFit="1" customWidth="1"/>
    <col min="3257" max="3257" width="28.77734375" bestFit="1" customWidth="1"/>
    <col min="3258" max="3258" width="32.6640625" bestFit="1" customWidth="1"/>
    <col min="3259" max="3259" width="35" bestFit="1" customWidth="1"/>
    <col min="3260" max="3260" width="30.33203125" bestFit="1" customWidth="1"/>
    <col min="3261" max="3261" width="34.6640625" bestFit="1" customWidth="1"/>
    <col min="3262" max="3262" width="28.77734375" bestFit="1" customWidth="1"/>
    <col min="3263" max="3263" width="32.6640625" bestFit="1" customWidth="1"/>
    <col min="3264" max="3264" width="35" bestFit="1" customWidth="1"/>
    <col min="3265" max="3265" width="30.33203125" bestFit="1" customWidth="1"/>
    <col min="3266" max="3266" width="34.6640625" bestFit="1" customWidth="1"/>
    <col min="3267" max="3267" width="42.21875" bestFit="1" customWidth="1"/>
    <col min="3268" max="3268" width="46.109375" bestFit="1" customWidth="1"/>
    <col min="3269" max="3269" width="48.33203125" bestFit="1" customWidth="1"/>
    <col min="3270" max="3270" width="43.6640625" bestFit="1" customWidth="1"/>
    <col min="3271" max="3271" width="48" bestFit="1" customWidth="1"/>
    <col min="3272" max="3272" width="25.77734375" bestFit="1" customWidth="1"/>
    <col min="3273" max="3273" width="29.6640625" bestFit="1" customWidth="1"/>
    <col min="3274" max="3274" width="31.88671875" bestFit="1" customWidth="1"/>
    <col min="3275" max="3275" width="27.21875" bestFit="1" customWidth="1"/>
    <col min="3276" max="3276" width="31.5546875" bestFit="1" customWidth="1"/>
    <col min="3277" max="3277" width="28.77734375" bestFit="1" customWidth="1"/>
    <col min="3278" max="3278" width="32.6640625" bestFit="1" customWidth="1"/>
    <col min="3279" max="3279" width="35" bestFit="1" customWidth="1"/>
    <col min="3280" max="3280" width="30.33203125" bestFit="1" customWidth="1"/>
    <col min="3281" max="3281" width="34.6640625" bestFit="1" customWidth="1"/>
    <col min="3282" max="3282" width="28.77734375" bestFit="1" customWidth="1"/>
    <col min="3283" max="3283" width="32.6640625" bestFit="1" customWidth="1"/>
    <col min="3284" max="3284" width="35" bestFit="1" customWidth="1"/>
    <col min="3285" max="3285" width="30.33203125" bestFit="1" customWidth="1"/>
    <col min="3286" max="3286" width="34.6640625" bestFit="1" customWidth="1"/>
    <col min="3287" max="3287" width="27.21875" bestFit="1" customWidth="1"/>
    <col min="3288" max="3288" width="31.109375" bestFit="1" customWidth="1"/>
    <col min="3289" max="3289" width="33.33203125" bestFit="1" customWidth="1"/>
    <col min="3290" max="3290" width="28.6640625" bestFit="1" customWidth="1"/>
    <col min="3291" max="3291" width="33" bestFit="1" customWidth="1"/>
    <col min="3292" max="3292" width="25.77734375" bestFit="1" customWidth="1"/>
    <col min="3293" max="3293" width="29.6640625" bestFit="1" customWidth="1"/>
    <col min="3294" max="3294" width="31.88671875" bestFit="1" customWidth="1"/>
    <col min="3295" max="3295" width="27.21875" bestFit="1" customWidth="1"/>
    <col min="3296" max="3296" width="31.5546875" bestFit="1" customWidth="1"/>
    <col min="3297" max="3297" width="28.77734375" bestFit="1" customWidth="1"/>
    <col min="3298" max="3298" width="32.6640625" bestFit="1" customWidth="1"/>
    <col min="3299" max="3299" width="35" bestFit="1" customWidth="1"/>
    <col min="3300" max="3300" width="30.33203125" bestFit="1" customWidth="1"/>
    <col min="3301" max="3301" width="34.6640625" bestFit="1" customWidth="1"/>
    <col min="3302" max="3302" width="27.21875" bestFit="1" customWidth="1"/>
    <col min="3303" max="3303" width="31.109375" bestFit="1" customWidth="1"/>
    <col min="3304" max="3304" width="33.33203125" bestFit="1" customWidth="1"/>
    <col min="3305" max="3305" width="28.6640625" bestFit="1" customWidth="1"/>
    <col min="3306" max="3306" width="33" bestFit="1" customWidth="1"/>
    <col min="3307" max="3307" width="42.21875" bestFit="1" customWidth="1"/>
    <col min="3308" max="3308" width="46.109375" bestFit="1" customWidth="1"/>
    <col min="3309" max="3309" width="48.33203125" bestFit="1" customWidth="1"/>
    <col min="3310" max="3310" width="43.6640625" bestFit="1" customWidth="1"/>
    <col min="3311" max="3311" width="48" bestFit="1" customWidth="1"/>
    <col min="3312" max="3312" width="28.77734375" bestFit="1" customWidth="1"/>
    <col min="3313" max="3313" width="32.6640625" bestFit="1" customWidth="1"/>
    <col min="3314" max="3314" width="35" bestFit="1" customWidth="1"/>
    <col min="3315" max="3315" width="30.33203125" bestFit="1" customWidth="1"/>
    <col min="3316" max="3316" width="34.6640625" bestFit="1" customWidth="1"/>
    <col min="3317" max="3317" width="25.77734375" bestFit="1" customWidth="1"/>
    <col min="3318" max="3318" width="29.6640625" bestFit="1" customWidth="1"/>
    <col min="3319" max="3319" width="31.88671875" bestFit="1" customWidth="1"/>
    <col min="3320" max="3320" width="27.21875" bestFit="1" customWidth="1"/>
    <col min="3321" max="3321" width="31.5546875" bestFit="1" customWidth="1"/>
    <col min="3322" max="3322" width="28.77734375" bestFit="1" customWidth="1"/>
    <col min="3323" max="3323" width="32.6640625" bestFit="1" customWidth="1"/>
    <col min="3324" max="3324" width="35" bestFit="1" customWidth="1"/>
    <col min="3325" max="3325" width="30.33203125" bestFit="1" customWidth="1"/>
    <col min="3326" max="3326" width="34.6640625" bestFit="1" customWidth="1"/>
    <col min="3327" max="3327" width="28.77734375" bestFit="1" customWidth="1"/>
    <col min="3328" max="3328" width="32.6640625" bestFit="1" customWidth="1"/>
    <col min="3329" max="3329" width="35" bestFit="1" customWidth="1"/>
    <col min="3330" max="3330" width="30.33203125" bestFit="1" customWidth="1"/>
    <col min="3331" max="3331" width="34.6640625" bestFit="1" customWidth="1"/>
    <col min="3332" max="3332" width="27.21875" bestFit="1" customWidth="1"/>
    <col min="3333" max="3333" width="31.109375" bestFit="1" customWidth="1"/>
    <col min="3334" max="3334" width="33.33203125" bestFit="1" customWidth="1"/>
    <col min="3335" max="3335" width="28.6640625" bestFit="1" customWidth="1"/>
    <col min="3336" max="3336" width="33" bestFit="1" customWidth="1"/>
    <col min="3337" max="3337" width="27.21875" bestFit="1" customWidth="1"/>
    <col min="3338" max="3338" width="31.109375" bestFit="1" customWidth="1"/>
    <col min="3339" max="3339" width="33.33203125" bestFit="1" customWidth="1"/>
    <col min="3340" max="3340" width="28.6640625" bestFit="1" customWidth="1"/>
    <col min="3341" max="3341" width="33" bestFit="1" customWidth="1"/>
    <col min="3342" max="3342" width="30.5546875" bestFit="1" customWidth="1"/>
    <col min="3343" max="3343" width="34.44140625" bestFit="1" customWidth="1"/>
    <col min="3344" max="3344" width="36.6640625" bestFit="1" customWidth="1"/>
    <col min="3345" max="3345" width="32" bestFit="1" customWidth="1"/>
    <col min="3346" max="3346" width="36.33203125" bestFit="1" customWidth="1"/>
    <col min="3347" max="3347" width="28.77734375" bestFit="1" customWidth="1"/>
    <col min="3348" max="3348" width="32.6640625" bestFit="1" customWidth="1"/>
    <col min="3349" max="3349" width="35" bestFit="1" customWidth="1"/>
    <col min="3350" max="3350" width="30.33203125" bestFit="1" customWidth="1"/>
    <col min="3351" max="3351" width="34.6640625" bestFit="1" customWidth="1"/>
    <col min="3352" max="3352" width="27.21875" bestFit="1" customWidth="1"/>
    <col min="3353" max="3353" width="31.109375" bestFit="1" customWidth="1"/>
    <col min="3354" max="3354" width="33.33203125" bestFit="1" customWidth="1"/>
    <col min="3355" max="3355" width="28.6640625" bestFit="1" customWidth="1"/>
    <col min="3356" max="3356" width="33" bestFit="1" customWidth="1"/>
    <col min="3357" max="3357" width="27.21875" bestFit="1" customWidth="1"/>
    <col min="3358" max="3358" width="31.109375" bestFit="1" customWidth="1"/>
    <col min="3359" max="3359" width="33.33203125" bestFit="1" customWidth="1"/>
    <col min="3360" max="3360" width="28.6640625" bestFit="1" customWidth="1"/>
    <col min="3361" max="3361" width="33" bestFit="1" customWidth="1"/>
    <col min="3362" max="3362" width="30.5546875" bestFit="1" customWidth="1"/>
    <col min="3363" max="3363" width="34.44140625" bestFit="1" customWidth="1"/>
    <col min="3364" max="3364" width="36.6640625" bestFit="1" customWidth="1"/>
    <col min="3365" max="3365" width="32" bestFit="1" customWidth="1"/>
    <col min="3366" max="3366" width="36.33203125" bestFit="1" customWidth="1"/>
  </cols>
  <sheetData>
    <row r="2" spans="1:10" ht="15" thickBot="1" x14ac:dyDescent="0.35"/>
    <row r="3" spans="1:10" ht="25.2" customHeight="1" thickBot="1" x14ac:dyDescent="0.35">
      <c r="A3" s="29" t="s">
        <v>487</v>
      </c>
      <c r="B3" s="30" t="s">
        <v>464</v>
      </c>
      <c r="C3" s="30" t="s">
        <v>466</v>
      </c>
      <c r="D3" s="30" t="s">
        <v>465</v>
      </c>
      <c r="E3" s="30" t="s">
        <v>467</v>
      </c>
      <c r="F3" s="30" t="s">
        <v>468</v>
      </c>
      <c r="I3" s="95" t="s">
        <v>487</v>
      </c>
      <c r="J3" s="105" t="s">
        <v>604</v>
      </c>
    </row>
    <row r="4" spans="1:10" ht="15.6" thickTop="1" thickBot="1" x14ac:dyDescent="0.35">
      <c r="A4" s="88" t="s">
        <v>364</v>
      </c>
      <c r="B4" s="40">
        <v>2.9666666666666668</v>
      </c>
      <c r="C4" s="32">
        <v>2.7266666666666661</v>
      </c>
      <c r="D4" s="32">
        <v>3.3120000000000003</v>
      </c>
      <c r="E4" s="32">
        <v>2.4440000000000004</v>
      </c>
      <c r="F4" s="89">
        <v>2.89</v>
      </c>
      <c r="I4" s="96" t="s">
        <v>364</v>
      </c>
      <c r="J4" s="97">
        <f t="shared" ref="J4:J26" si="0">(B4*0.2 + C4*0.3 + D4*0.15 + E4*0.25 + F4*0.1)</f>
        <v>2.8081333333333336</v>
      </c>
    </row>
    <row r="5" spans="1:10" ht="15" thickTop="1" x14ac:dyDescent="0.3">
      <c r="A5" s="90" t="s">
        <v>170</v>
      </c>
      <c r="B5" s="33">
        <v>3.0833333333333335</v>
      </c>
      <c r="C5" s="33">
        <v>2.8611111111111107</v>
      </c>
      <c r="D5" s="33">
        <v>3.3666666666666667</v>
      </c>
      <c r="E5" s="33">
        <v>2.7666666666666671</v>
      </c>
      <c r="F5" s="38">
        <v>3.2083333333333335</v>
      </c>
      <c r="I5" s="98" t="s">
        <v>170</v>
      </c>
      <c r="J5" s="99">
        <f t="shared" si="0"/>
        <v>2.9925000000000002</v>
      </c>
    </row>
    <row r="6" spans="1:10" x14ac:dyDescent="0.3">
      <c r="A6" s="90" t="s">
        <v>126</v>
      </c>
      <c r="B6" s="33">
        <v>2.7</v>
      </c>
      <c r="C6" s="33">
        <v>2.2333333333333334</v>
      </c>
      <c r="D6" s="33">
        <v>2.76</v>
      </c>
      <c r="E6" s="33">
        <v>2.08</v>
      </c>
      <c r="F6" s="38">
        <v>2.65</v>
      </c>
      <c r="I6" s="98" t="s">
        <v>126</v>
      </c>
      <c r="J6" s="99">
        <f t="shared" si="0"/>
        <v>2.4090000000000003</v>
      </c>
    </row>
    <row r="7" spans="1:10" x14ac:dyDescent="0.3">
      <c r="A7" s="90" t="s">
        <v>162</v>
      </c>
      <c r="B7" s="33">
        <v>3.1000000000000005</v>
      </c>
      <c r="C7" s="33">
        <v>2.7</v>
      </c>
      <c r="D7" s="33">
        <v>3.4799999999999995</v>
      </c>
      <c r="E7" s="33">
        <v>2.3600000000000003</v>
      </c>
      <c r="F7" s="38">
        <v>2.6</v>
      </c>
      <c r="I7" s="98" t="s">
        <v>162</v>
      </c>
      <c r="J7" s="99">
        <f t="shared" si="0"/>
        <v>2.8019999999999996</v>
      </c>
    </row>
    <row r="8" spans="1:10" x14ac:dyDescent="0.3">
      <c r="A8" s="90" t="s">
        <v>215</v>
      </c>
      <c r="B8" s="33">
        <v>3.291666666666667</v>
      </c>
      <c r="C8" s="33">
        <v>2.9999999999999996</v>
      </c>
      <c r="D8" s="33">
        <v>3.95</v>
      </c>
      <c r="E8" s="33">
        <v>2.9000000000000004</v>
      </c>
      <c r="F8" s="38">
        <v>3.125</v>
      </c>
      <c r="I8" s="98" t="s">
        <v>215</v>
      </c>
      <c r="J8" s="99">
        <f t="shared" si="0"/>
        <v>3.188333333333333</v>
      </c>
    </row>
    <row r="9" spans="1:10" x14ac:dyDescent="0.3">
      <c r="A9" s="90" t="s">
        <v>99</v>
      </c>
      <c r="B9" s="33">
        <v>2.8921568627450984</v>
      </c>
      <c r="C9" s="33">
        <v>2.8431372549019605</v>
      </c>
      <c r="D9" s="33">
        <v>3.3294117647058821</v>
      </c>
      <c r="E9" s="33">
        <v>2.4000000000000004</v>
      </c>
      <c r="F9" s="38">
        <v>2.8970588235294117</v>
      </c>
      <c r="I9" s="98" t="s">
        <v>99</v>
      </c>
      <c r="J9" s="99">
        <f t="shared" si="0"/>
        <v>2.8204901960784308</v>
      </c>
    </row>
    <row r="10" spans="1:10" x14ac:dyDescent="0.3">
      <c r="A10" s="90" t="s">
        <v>49</v>
      </c>
      <c r="B10" s="33">
        <v>2.9545454545454546</v>
      </c>
      <c r="C10" s="33">
        <v>2.6212121212121211</v>
      </c>
      <c r="D10" s="33">
        <v>3.0909090909090904</v>
      </c>
      <c r="E10" s="33">
        <v>2.4</v>
      </c>
      <c r="F10" s="38">
        <v>2.8409090909090908</v>
      </c>
      <c r="I10" s="98" t="s">
        <v>49</v>
      </c>
      <c r="J10" s="99">
        <f t="shared" si="0"/>
        <v>2.7250000000000001</v>
      </c>
    </row>
    <row r="11" spans="1:10" ht="15" thickBot="1" x14ac:dyDescent="0.35">
      <c r="A11" s="91" t="s">
        <v>287</v>
      </c>
      <c r="B11" s="34">
        <v>3</v>
      </c>
      <c r="C11" s="34">
        <v>2.6666666666666665</v>
      </c>
      <c r="D11" s="34">
        <v>3.9</v>
      </c>
      <c r="E11" s="34">
        <v>2.2999999999999998</v>
      </c>
      <c r="F11" s="39">
        <v>3</v>
      </c>
      <c r="I11" s="100" t="s">
        <v>287</v>
      </c>
      <c r="J11" s="99">
        <f t="shared" si="0"/>
        <v>2.8599999999999994</v>
      </c>
    </row>
    <row r="12" spans="1:10" ht="15.6" thickTop="1" thickBot="1" x14ac:dyDescent="0.35">
      <c r="A12" s="88" t="s">
        <v>275</v>
      </c>
      <c r="B12" s="42">
        <v>2.9600000000000013</v>
      </c>
      <c r="C12" s="35">
        <v>3.0333333333333332</v>
      </c>
      <c r="D12" s="35">
        <v>3.08</v>
      </c>
      <c r="E12" s="35">
        <v>2.2520000000000002</v>
      </c>
      <c r="F12" s="35">
        <v>2.71</v>
      </c>
      <c r="I12" s="96" t="s">
        <v>275</v>
      </c>
      <c r="J12" s="97">
        <f t="shared" si="0"/>
        <v>2.798</v>
      </c>
    </row>
    <row r="13" spans="1:10" ht="15" thickTop="1" x14ac:dyDescent="0.3">
      <c r="A13" s="90" t="s">
        <v>170</v>
      </c>
      <c r="B13" s="33">
        <v>2.8888888888888888</v>
      </c>
      <c r="C13" s="33">
        <v>3.2222222222222219</v>
      </c>
      <c r="D13" s="33">
        <v>2.9333333333333336</v>
      </c>
      <c r="E13" s="33">
        <v>1.5999999999999999</v>
      </c>
      <c r="F13" s="38">
        <v>2.9166666666666665</v>
      </c>
      <c r="I13" s="98" t="s">
        <v>170</v>
      </c>
      <c r="J13" s="99">
        <f t="shared" si="0"/>
        <v>2.6761111111111107</v>
      </c>
    </row>
    <row r="14" spans="1:10" x14ac:dyDescent="0.3">
      <c r="A14" s="90" t="s">
        <v>126</v>
      </c>
      <c r="B14" s="33">
        <v>3.1388888888888893</v>
      </c>
      <c r="C14" s="33">
        <v>3.5</v>
      </c>
      <c r="D14" s="33">
        <v>3</v>
      </c>
      <c r="E14" s="33">
        <v>2.3000000000000003</v>
      </c>
      <c r="F14" s="38">
        <v>3.5833333333333335</v>
      </c>
      <c r="I14" s="98" t="s">
        <v>126</v>
      </c>
      <c r="J14" s="99">
        <f t="shared" si="0"/>
        <v>3.0611111111111118</v>
      </c>
    </row>
    <row r="15" spans="1:10" x14ac:dyDescent="0.3">
      <c r="A15" s="90" t="s">
        <v>162</v>
      </c>
      <c r="B15" s="33">
        <v>2.3888888888888888</v>
      </c>
      <c r="C15" s="33">
        <v>2.5</v>
      </c>
      <c r="D15" s="33">
        <v>3.4666666666666663</v>
      </c>
      <c r="E15" s="33">
        <v>2.1333333333333333</v>
      </c>
      <c r="F15" s="38">
        <v>2.1666666666666665</v>
      </c>
      <c r="I15" s="98" t="s">
        <v>162</v>
      </c>
      <c r="J15" s="99">
        <f t="shared" si="0"/>
        <v>2.4977777777777779</v>
      </c>
    </row>
    <row r="16" spans="1:10" x14ac:dyDescent="0.3">
      <c r="A16" s="90" t="s">
        <v>215</v>
      </c>
      <c r="B16" s="33">
        <v>2.9047619047619051</v>
      </c>
      <c r="C16" s="33">
        <v>2.5714285714285716</v>
      </c>
      <c r="D16" s="33">
        <v>2.9142857142857141</v>
      </c>
      <c r="E16" s="33">
        <v>2.3999999999999995</v>
      </c>
      <c r="F16" s="38">
        <v>2.6071428571428572</v>
      </c>
      <c r="I16" s="98" t="s">
        <v>215</v>
      </c>
      <c r="J16" s="99">
        <f t="shared" si="0"/>
        <v>2.6502380952380951</v>
      </c>
    </row>
    <row r="17" spans="1:10" x14ac:dyDescent="0.3">
      <c r="A17" s="90" t="s">
        <v>99</v>
      </c>
      <c r="B17" s="33">
        <v>3.1764705882352935</v>
      </c>
      <c r="C17" s="33">
        <v>3.3235294117647065</v>
      </c>
      <c r="D17" s="33">
        <v>3.2823529411764705</v>
      </c>
      <c r="E17" s="33">
        <v>2.6352941176470592</v>
      </c>
      <c r="F17" s="38">
        <v>2.9411764705882355</v>
      </c>
      <c r="I17" s="98" t="s">
        <v>99</v>
      </c>
      <c r="J17" s="99">
        <f t="shared" si="0"/>
        <v>3.077647058823529</v>
      </c>
    </row>
    <row r="18" spans="1:10" x14ac:dyDescent="0.3">
      <c r="A18" s="90" t="s">
        <v>49</v>
      </c>
      <c r="B18" s="33">
        <v>2.95</v>
      </c>
      <c r="C18" s="33">
        <v>3.05</v>
      </c>
      <c r="D18" s="33">
        <v>2.9400000000000004</v>
      </c>
      <c r="E18" s="33">
        <v>1.7200000000000002</v>
      </c>
      <c r="F18" s="38">
        <v>2.1</v>
      </c>
      <c r="I18" s="98" t="s">
        <v>49</v>
      </c>
      <c r="J18" s="99">
        <f t="shared" si="0"/>
        <v>2.5859999999999999</v>
      </c>
    </row>
    <row r="19" spans="1:10" ht="15" thickBot="1" x14ac:dyDescent="0.35">
      <c r="A19" s="91" t="s">
        <v>287</v>
      </c>
      <c r="B19" s="34">
        <v>2.3750000000000004</v>
      </c>
      <c r="C19" s="34">
        <v>2.125</v>
      </c>
      <c r="D19" s="34">
        <v>2.8</v>
      </c>
      <c r="E19" s="34">
        <v>2.2000000000000002</v>
      </c>
      <c r="F19" s="39">
        <v>2.375</v>
      </c>
      <c r="I19" s="100" t="s">
        <v>287</v>
      </c>
      <c r="J19" s="99">
        <f t="shared" si="0"/>
        <v>2.3199999999999998</v>
      </c>
    </row>
    <row r="20" spans="1:10" ht="15.6" thickTop="1" thickBot="1" x14ac:dyDescent="0.35">
      <c r="A20" s="88" t="s">
        <v>44</v>
      </c>
      <c r="B20" s="42">
        <v>3.5016501650165006</v>
      </c>
      <c r="C20" s="35">
        <v>3.3844884488448836</v>
      </c>
      <c r="D20" s="35">
        <v>3.3029702970297032</v>
      </c>
      <c r="E20" s="35">
        <v>2.6297029702970289</v>
      </c>
      <c r="F20" s="35">
        <v>2.838283828382838</v>
      </c>
      <c r="I20" s="96" t="s">
        <v>44</v>
      </c>
      <c r="J20" s="97">
        <f t="shared" si="0"/>
        <v>3.1523762376237618</v>
      </c>
    </row>
    <row r="21" spans="1:10" ht="15" thickTop="1" x14ac:dyDescent="0.3">
      <c r="A21" s="92" t="s">
        <v>170</v>
      </c>
      <c r="B21" s="43">
        <v>3.6388888888888888</v>
      </c>
      <c r="C21" s="36">
        <v>3.6388888888888888</v>
      </c>
      <c r="D21" s="36">
        <v>3.4000000000000004</v>
      </c>
      <c r="E21" s="36">
        <v>3.1999999999999997</v>
      </c>
      <c r="F21" s="37">
        <v>3.2916666666666665</v>
      </c>
      <c r="I21" s="101" t="s">
        <v>170</v>
      </c>
      <c r="J21" s="99">
        <f t="shared" si="0"/>
        <v>3.4586111111111109</v>
      </c>
    </row>
    <row r="22" spans="1:10" x14ac:dyDescent="0.3">
      <c r="A22" s="93" t="s">
        <v>126</v>
      </c>
      <c r="B22" s="44">
        <v>3.2179487179487176</v>
      </c>
      <c r="C22" s="33">
        <v>3.0897435897435894</v>
      </c>
      <c r="D22" s="33">
        <v>2.9076923076923076</v>
      </c>
      <c r="E22" s="33">
        <v>2.1846153846153844</v>
      </c>
      <c r="F22" s="38">
        <v>2.4615384615384617</v>
      </c>
      <c r="I22" s="102" t="s">
        <v>126</v>
      </c>
      <c r="J22" s="99">
        <f t="shared" si="0"/>
        <v>2.7989743589743585</v>
      </c>
    </row>
    <row r="23" spans="1:10" x14ac:dyDescent="0.3">
      <c r="A23" s="93" t="s">
        <v>162</v>
      </c>
      <c r="B23" s="44">
        <v>3.3125</v>
      </c>
      <c r="C23" s="33">
        <v>3.2291666666666665</v>
      </c>
      <c r="D23" s="33">
        <v>3.4</v>
      </c>
      <c r="E23" s="33">
        <v>2.9750000000000001</v>
      </c>
      <c r="F23" s="38">
        <v>3.5625</v>
      </c>
      <c r="I23" s="102" t="s">
        <v>162</v>
      </c>
      <c r="J23" s="99">
        <f t="shared" si="0"/>
        <v>3.2412500000000004</v>
      </c>
    </row>
    <row r="24" spans="1:10" x14ac:dyDescent="0.3">
      <c r="A24" s="93" t="s">
        <v>215</v>
      </c>
      <c r="B24" s="44">
        <v>3.458333333333333</v>
      </c>
      <c r="C24" s="33">
        <v>3.125</v>
      </c>
      <c r="D24" s="33">
        <v>3.25</v>
      </c>
      <c r="E24" s="33">
        <v>2.8499999999999996</v>
      </c>
      <c r="F24" s="38">
        <v>2.6875</v>
      </c>
      <c r="I24" s="102" t="s">
        <v>215</v>
      </c>
      <c r="J24" s="99">
        <f t="shared" si="0"/>
        <v>3.0979166666666664</v>
      </c>
    </row>
    <row r="25" spans="1:10" x14ac:dyDescent="0.3">
      <c r="A25" s="93" t="s">
        <v>99</v>
      </c>
      <c r="B25" s="44">
        <v>3.7023809523809526</v>
      </c>
      <c r="C25" s="33">
        <v>3.5238095238095242</v>
      </c>
      <c r="D25" s="33">
        <v>3.3714285714285714</v>
      </c>
      <c r="E25" s="33">
        <v>2.6071428571428572</v>
      </c>
      <c r="F25" s="38">
        <v>2.7916666666666665</v>
      </c>
      <c r="I25" s="102" t="s">
        <v>99</v>
      </c>
      <c r="J25" s="99">
        <f t="shared" si="0"/>
        <v>3.2342857142857144</v>
      </c>
    </row>
    <row r="26" spans="1:10" ht="15" thickBot="1" x14ac:dyDescent="0.35">
      <c r="A26" s="94" t="s">
        <v>49</v>
      </c>
      <c r="B26" s="45">
        <v>3.4761904761904763</v>
      </c>
      <c r="C26" s="34">
        <v>3.4007936507936511</v>
      </c>
      <c r="D26" s="34">
        <v>3.3523809523809525</v>
      </c>
      <c r="E26" s="34">
        <v>2.6142857142857148</v>
      </c>
      <c r="F26" s="39">
        <v>2.7976190476190474</v>
      </c>
      <c r="I26" s="103" t="s">
        <v>49</v>
      </c>
      <c r="J26" s="104">
        <f t="shared" si="0"/>
        <v>3.1516666666666668</v>
      </c>
    </row>
    <row r="27" spans="1:10" ht="15" thickTop="1" x14ac:dyDescent="0.3">
      <c r="A27" s="31" t="s">
        <v>486</v>
      </c>
      <c r="B27" s="31">
        <v>3.2338308457711458</v>
      </c>
      <c r="C27" s="31">
        <v>3.1334991708126063</v>
      </c>
      <c r="D27" s="31">
        <v>3.2497512437810925</v>
      </c>
      <c r="E27" s="31">
        <v>2.4895522388059717</v>
      </c>
      <c r="F27" s="31">
        <v>2.819237147595357</v>
      </c>
    </row>
    <row r="29" spans="1:10" ht="15" thickBot="1" x14ac:dyDescent="0.35"/>
    <row r="30" spans="1:10" ht="30.6" customHeight="1" x14ac:dyDescent="0.3">
      <c r="I30" s="106" t="s">
        <v>608</v>
      </c>
      <c r="J30" s="109" t="s">
        <v>604</v>
      </c>
    </row>
    <row r="31" spans="1:10" ht="18" customHeight="1" x14ac:dyDescent="0.3">
      <c r="I31" s="107" t="s">
        <v>215</v>
      </c>
      <c r="J31" s="108">
        <v>3.1880000000000002</v>
      </c>
    </row>
    <row r="32" spans="1:10" ht="18" customHeight="1" x14ac:dyDescent="0.3">
      <c r="I32" s="107" t="s">
        <v>170</v>
      </c>
      <c r="J32" s="108">
        <v>2.9929999999999999</v>
      </c>
    </row>
    <row r="33" spans="9:10" ht="18" customHeight="1" x14ac:dyDescent="0.3">
      <c r="I33" s="107" t="s">
        <v>287</v>
      </c>
      <c r="J33" s="108">
        <v>2.86</v>
      </c>
    </row>
    <row r="34" spans="9:10" ht="18" customHeight="1" x14ac:dyDescent="0.3">
      <c r="I34" s="107" t="s">
        <v>99</v>
      </c>
      <c r="J34" s="108">
        <v>2.82</v>
      </c>
    </row>
    <row r="35" spans="9:10" ht="18" customHeight="1" x14ac:dyDescent="0.3">
      <c r="I35" s="107" t="s">
        <v>605</v>
      </c>
      <c r="J35" s="108">
        <v>2.802</v>
      </c>
    </row>
    <row r="36" spans="9:10" ht="18" customHeight="1" x14ac:dyDescent="0.3">
      <c r="I36" s="107" t="s">
        <v>49</v>
      </c>
      <c r="J36" s="108">
        <v>2.7250000000000001</v>
      </c>
    </row>
    <row r="37" spans="9:10" ht="18" customHeight="1" thickBot="1" x14ac:dyDescent="0.35">
      <c r="I37" s="107" t="s">
        <v>126</v>
      </c>
      <c r="J37" s="108">
        <v>2.4089999999999998</v>
      </c>
    </row>
    <row r="38" spans="9:10" ht="18" customHeight="1" thickBot="1" x14ac:dyDescent="0.35">
      <c r="I38" s="110" t="s">
        <v>606</v>
      </c>
      <c r="J38" s="111">
        <v>2.8079999999999998</v>
      </c>
    </row>
    <row r="39" spans="9:10" ht="18" customHeight="1" x14ac:dyDescent="0.3">
      <c r="I39" s="107" t="s">
        <v>99</v>
      </c>
      <c r="J39" s="108">
        <v>3.0779999999999998</v>
      </c>
    </row>
    <row r="40" spans="9:10" ht="18" customHeight="1" x14ac:dyDescent="0.3">
      <c r="I40" s="107" t="s">
        <v>126</v>
      </c>
      <c r="J40" s="108">
        <v>3.0609999999999999</v>
      </c>
    </row>
    <row r="41" spans="9:10" ht="18" customHeight="1" x14ac:dyDescent="0.3">
      <c r="I41" s="107" t="s">
        <v>170</v>
      </c>
      <c r="J41" s="108">
        <v>2.6760000000000002</v>
      </c>
    </row>
    <row r="42" spans="9:10" ht="18" customHeight="1" x14ac:dyDescent="0.3">
      <c r="I42" s="107" t="s">
        <v>215</v>
      </c>
      <c r="J42" s="108">
        <v>2.65</v>
      </c>
    </row>
    <row r="43" spans="9:10" ht="18" customHeight="1" x14ac:dyDescent="0.3">
      <c r="I43" s="107" t="s">
        <v>49</v>
      </c>
      <c r="J43" s="108">
        <v>2.5859999999999999</v>
      </c>
    </row>
    <row r="44" spans="9:10" ht="18" customHeight="1" x14ac:dyDescent="0.3">
      <c r="I44" s="107" t="s">
        <v>605</v>
      </c>
      <c r="J44" s="108">
        <v>2.4980000000000002</v>
      </c>
    </row>
    <row r="45" spans="9:10" ht="18" customHeight="1" thickBot="1" x14ac:dyDescent="0.35">
      <c r="I45" s="107" t="s">
        <v>287</v>
      </c>
      <c r="J45" s="108">
        <v>2.3199999999999998</v>
      </c>
    </row>
    <row r="46" spans="9:10" ht="18" customHeight="1" thickBot="1" x14ac:dyDescent="0.35">
      <c r="I46" s="110" t="s">
        <v>275</v>
      </c>
      <c r="J46" s="111">
        <v>2.798</v>
      </c>
    </row>
    <row r="47" spans="9:10" ht="18" customHeight="1" x14ac:dyDescent="0.3">
      <c r="I47" s="107" t="s">
        <v>170</v>
      </c>
      <c r="J47" s="108">
        <v>3.4590000000000001</v>
      </c>
    </row>
    <row r="48" spans="9:10" ht="18" customHeight="1" x14ac:dyDescent="0.3">
      <c r="I48" s="107" t="s">
        <v>605</v>
      </c>
      <c r="J48" s="108">
        <v>3.2410000000000001</v>
      </c>
    </row>
    <row r="49" spans="9:10" ht="18" customHeight="1" x14ac:dyDescent="0.3">
      <c r="I49" s="107" t="s">
        <v>99</v>
      </c>
      <c r="J49" s="108">
        <v>3.234</v>
      </c>
    </row>
    <row r="50" spans="9:10" ht="18" customHeight="1" x14ac:dyDescent="0.3">
      <c r="I50" s="107" t="s">
        <v>49</v>
      </c>
      <c r="J50" s="108">
        <v>3.1520000000000001</v>
      </c>
    </row>
    <row r="51" spans="9:10" ht="18" customHeight="1" x14ac:dyDescent="0.3">
      <c r="I51" s="107" t="s">
        <v>215</v>
      </c>
      <c r="J51" s="108">
        <v>3.0979999999999999</v>
      </c>
    </row>
    <row r="52" spans="9:10" ht="18" customHeight="1" thickBot="1" x14ac:dyDescent="0.35">
      <c r="I52" s="107" t="s">
        <v>126</v>
      </c>
      <c r="J52" s="108">
        <v>2.7989999999999999</v>
      </c>
    </row>
    <row r="53" spans="9:10" ht="18" customHeight="1" thickBot="1" x14ac:dyDescent="0.35">
      <c r="I53" s="110" t="s">
        <v>607</v>
      </c>
      <c r="J53" s="111">
        <v>3.1520000000000001</v>
      </c>
    </row>
  </sheetData>
  <autoFilter ref="I4:J11" xr:uid="{F7B7B6F0-12EA-42DF-9891-38727E4D409F}"/>
  <conditionalFormatting sqref="A5:A1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{6639B49B-8273-4944-A038-C3A46B95AAB4}</x14:id>
        </ext>
      </extLst>
    </cfRule>
  </conditionalFormatting>
  <conditionalFormatting sqref="A13:A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{DFEC106E-2A0B-47BB-AAC5-CC7B5BC03688}</x14:id>
        </ext>
      </extLst>
    </cfRule>
  </conditionalFormatting>
  <conditionalFormatting pivot="1" sqref="B21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{5A1E8709-DAAE-4D3F-83BF-3C61D6FC9D1B}</x14:id>
        </ext>
      </extLst>
    </cfRule>
  </conditionalFormatting>
  <conditionalFormatting pivot="1" sqref="B5:F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{759D94B3-9E87-4088-8213-637B5A7BDAC8}</x14:id>
        </ext>
      </extLst>
    </cfRule>
  </conditionalFormatting>
  <conditionalFormatting pivot="1" sqref="B13:F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{E2631D9B-362F-42B3-9494-BE504E29B88C}</x14:id>
        </ext>
      </extLst>
    </cfRule>
  </conditionalFormatting>
  <conditionalFormatting sqref="I5:I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{7C35A023-C801-4BAA-8D17-C1F07262688E}</x14:id>
        </ext>
      </extLst>
    </cfRule>
  </conditionalFormatting>
  <conditionalFormatting sqref="I13:I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{DE0D0A5B-6B36-4AD3-BA46-7A45237F6A3D}</x14:id>
        </ext>
      </extLst>
    </cfRule>
  </conditionalFormatting>
  <conditionalFormatting sqref="J31:J37">
    <cfRule type="colorScale" priority="2">
      <colorScale>
        <cfvo type="min"/>
        <cfvo type="max"/>
        <color theme="0" tint="-4.9989318521683403E-2"/>
        <color theme="9"/>
      </colorScale>
    </cfRule>
    <cfRule type="colorScale" priority="3">
      <colorScale>
        <cfvo type="min"/>
        <cfvo type="max"/>
        <color theme="9" tint="0.79998168889431442"/>
        <color theme="9" tint="0.39997558519241921"/>
      </colorScale>
    </cfRule>
  </conditionalFormatting>
  <conditionalFormatting sqref="J31:J37 J39:J45 J47:J52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39B49B-8273-4944-A038-C3A46B95AA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A5:A11</xm:sqref>
        </x14:conditionalFormatting>
        <x14:conditionalFormatting xmlns:xm="http://schemas.microsoft.com/office/excel/2006/main">
          <x14:cfRule type="dataBar" id="{DFEC106E-2A0B-47BB-AAC5-CC7B5BC03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A13:A19</xm:sqref>
        </x14:conditionalFormatting>
        <x14:conditionalFormatting xmlns:xm="http://schemas.microsoft.com/office/excel/2006/main" pivot="1">
          <x14:cfRule type="dataBar" id="{5A1E8709-DAAE-4D3F-83BF-3C61D6FC9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B21:F26</xm:sqref>
        </x14:conditionalFormatting>
        <x14:conditionalFormatting xmlns:xm="http://schemas.microsoft.com/office/excel/2006/main" pivot="1">
          <x14:cfRule type="dataBar" id="{759D94B3-9E87-4088-8213-637B5A7BD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B5:F11</xm:sqref>
        </x14:conditionalFormatting>
        <x14:conditionalFormatting xmlns:xm="http://schemas.microsoft.com/office/excel/2006/main" pivot="1">
          <x14:cfRule type="dataBar" id="{E2631D9B-362F-42B3-9494-BE504E29B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B13:F19</xm:sqref>
        </x14:conditionalFormatting>
        <x14:conditionalFormatting xmlns:xm="http://schemas.microsoft.com/office/excel/2006/main">
          <x14:cfRule type="dataBar" id="{7C35A023-C801-4BAA-8D17-C1F072626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I5:I11</xm:sqref>
        </x14:conditionalFormatting>
        <x14:conditionalFormatting xmlns:xm="http://schemas.microsoft.com/office/excel/2006/main">
          <x14:cfRule type="dataBar" id="{DE0D0A5B-6B36-4AD3-BA46-7A45237F6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I13:I19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180C-1664-4F8D-A35C-0547B3A3BFDC}">
  <sheetPr>
    <tabColor rgb="FF92D050"/>
  </sheetPr>
  <dimension ref="A2:I19"/>
  <sheetViews>
    <sheetView topLeftCell="E1" workbookViewId="0">
      <selection activeCell="H3" sqref="H3:I18"/>
    </sheetView>
  </sheetViews>
  <sheetFormatPr defaultRowHeight="14.4" x14ac:dyDescent="0.3"/>
  <cols>
    <col min="1" max="1" width="31.21875" bestFit="1" customWidth="1"/>
    <col min="2" max="2" width="26.6640625" bestFit="1" customWidth="1"/>
    <col min="3" max="3" width="30.6640625" bestFit="1" customWidth="1"/>
    <col min="4" max="4" width="32.5546875" bestFit="1" customWidth="1"/>
    <col min="5" max="5" width="28.21875" bestFit="1" customWidth="1"/>
    <col min="6" max="6" width="32.44140625" bestFit="1" customWidth="1"/>
    <col min="7" max="7" width="35" customWidth="1"/>
    <col min="8" max="8" width="29.5546875" customWidth="1"/>
    <col min="9" max="9" width="34" customWidth="1"/>
  </cols>
  <sheetData>
    <row r="2" spans="1:9" ht="15" thickBot="1" x14ac:dyDescent="0.35"/>
    <row r="3" spans="1:9" ht="24" customHeight="1" thickBot="1" x14ac:dyDescent="0.35">
      <c r="A3" s="112" t="s">
        <v>488</v>
      </c>
      <c r="B3" s="113" t="s">
        <v>464</v>
      </c>
      <c r="C3" s="113" t="s">
        <v>466</v>
      </c>
      <c r="D3" s="113" t="s">
        <v>465</v>
      </c>
      <c r="E3" s="113" t="s">
        <v>467</v>
      </c>
      <c r="F3" s="114" t="s">
        <v>468</v>
      </c>
      <c r="H3" s="122" t="s">
        <v>488</v>
      </c>
      <c r="I3" s="124" t="s">
        <v>609</v>
      </c>
    </row>
    <row r="4" spans="1:9" ht="15.6" thickTop="1" thickBot="1" x14ac:dyDescent="0.35">
      <c r="A4" s="115" t="s">
        <v>364</v>
      </c>
      <c r="B4" s="40">
        <v>2.9666666666666668</v>
      </c>
      <c r="C4" s="32">
        <v>2.7266666666666661</v>
      </c>
      <c r="D4" s="32">
        <v>3.3119999999999998</v>
      </c>
      <c r="E4" s="32">
        <v>2.444</v>
      </c>
      <c r="F4" s="116">
        <v>2.89</v>
      </c>
      <c r="H4" s="123" t="s">
        <v>364</v>
      </c>
      <c r="I4" s="127">
        <f t="shared" ref="I4:I9" si="0">(B4*0.2 + C4*0.3 + D4*0.15 + E4*0.25 + F4*0.1)</f>
        <v>2.8081333333333336</v>
      </c>
    </row>
    <row r="5" spans="1:9" ht="15" thickTop="1" x14ac:dyDescent="0.3">
      <c r="A5" s="117" t="s">
        <v>83</v>
      </c>
      <c r="B5" s="33">
        <v>2.9166666666666661</v>
      </c>
      <c r="C5" s="33">
        <v>2.7777777777777781</v>
      </c>
      <c r="D5" s="33">
        <v>3.5</v>
      </c>
      <c r="E5" s="33">
        <v>2.6666666666666665</v>
      </c>
      <c r="F5" s="118">
        <v>3</v>
      </c>
      <c r="H5" s="117" t="s">
        <v>83</v>
      </c>
      <c r="I5" s="125">
        <f t="shared" si="0"/>
        <v>2.9083333333333332</v>
      </c>
    </row>
    <row r="6" spans="1:9" x14ac:dyDescent="0.3">
      <c r="A6" s="117" t="s">
        <v>65</v>
      </c>
      <c r="B6" s="33">
        <v>3.0138888888888893</v>
      </c>
      <c r="C6" s="33">
        <v>2.9722222222222219</v>
      </c>
      <c r="D6" s="33">
        <v>3.25</v>
      </c>
      <c r="E6" s="33">
        <v>2.3833333333333333</v>
      </c>
      <c r="F6" s="118">
        <v>2.875</v>
      </c>
      <c r="H6" s="117" t="s">
        <v>65</v>
      </c>
      <c r="I6" s="125">
        <f t="shared" si="0"/>
        <v>2.865277777777778</v>
      </c>
    </row>
    <row r="7" spans="1:9" x14ac:dyDescent="0.3">
      <c r="A7" s="117" t="s">
        <v>51</v>
      </c>
      <c r="B7" s="33">
        <v>3.1333333333333337</v>
      </c>
      <c r="C7" s="33">
        <v>2.6333333333333333</v>
      </c>
      <c r="D7" s="33">
        <v>3.2800000000000002</v>
      </c>
      <c r="E7" s="33">
        <v>2.4799999999999995</v>
      </c>
      <c r="F7" s="118">
        <v>2.8</v>
      </c>
      <c r="H7" s="117" t="s">
        <v>51</v>
      </c>
      <c r="I7" s="125">
        <f t="shared" si="0"/>
        <v>2.8086666666666664</v>
      </c>
    </row>
    <row r="8" spans="1:9" ht="15" thickBot="1" x14ac:dyDescent="0.35">
      <c r="A8" s="117" t="s">
        <v>87</v>
      </c>
      <c r="B8" s="33">
        <v>2.9285714285714288</v>
      </c>
      <c r="C8" s="33">
        <v>2.5793650793650791</v>
      </c>
      <c r="D8" s="33">
        <v>3.2476190476190476</v>
      </c>
      <c r="E8" s="33">
        <v>2.3428571428571434</v>
      </c>
      <c r="F8" s="118">
        <v>2.8571428571428572</v>
      </c>
      <c r="H8" s="117" t="s">
        <v>87</v>
      </c>
      <c r="I8" s="125">
        <f t="shared" si="0"/>
        <v>2.7180952380952381</v>
      </c>
    </row>
    <row r="9" spans="1:9" ht="15.6" thickTop="1" thickBot="1" x14ac:dyDescent="0.35">
      <c r="A9" s="115" t="s">
        <v>275</v>
      </c>
      <c r="B9" s="40">
        <v>2.9599999999999995</v>
      </c>
      <c r="C9" s="32">
        <v>3.0333333333333337</v>
      </c>
      <c r="D9" s="32">
        <v>3.0800000000000005</v>
      </c>
      <c r="E9" s="32">
        <v>2.2520000000000007</v>
      </c>
      <c r="F9" s="116">
        <v>2.71</v>
      </c>
      <c r="H9" s="123" t="s">
        <v>275</v>
      </c>
      <c r="I9" s="127">
        <f t="shared" si="0"/>
        <v>2.798</v>
      </c>
    </row>
    <row r="10" spans="1:9" ht="15" thickTop="1" x14ac:dyDescent="0.3">
      <c r="A10" s="117" t="s">
        <v>83</v>
      </c>
      <c r="B10" s="33">
        <v>3.166666666666667</v>
      </c>
      <c r="C10" s="33">
        <v>3.0625000000000004</v>
      </c>
      <c r="D10" s="33">
        <v>3.0749999999999997</v>
      </c>
      <c r="E10" s="33">
        <v>2.2249999999999996</v>
      </c>
      <c r="F10" s="118">
        <v>2.515625</v>
      </c>
      <c r="H10" s="117" t="s">
        <v>51</v>
      </c>
      <c r="I10" s="125">
        <f>(B12*0.2 + C12*0.3 + D12*0.15 + E12*0.25 + F12*0.1)</f>
        <v>3.0943750000000003</v>
      </c>
    </row>
    <row r="11" spans="1:9" x14ac:dyDescent="0.3">
      <c r="A11" s="117" t="s">
        <v>65</v>
      </c>
      <c r="B11" s="33">
        <v>2.7692307692307692</v>
      </c>
      <c r="C11" s="33">
        <v>3.0512820512820515</v>
      </c>
      <c r="D11" s="33">
        <v>2.9230769230769229</v>
      </c>
      <c r="E11" s="33">
        <v>2.2307692307692308</v>
      </c>
      <c r="F11" s="118">
        <v>2.7884615384615383</v>
      </c>
      <c r="H11" s="117" t="s">
        <v>83</v>
      </c>
      <c r="I11" s="125">
        <f>(B10*0.2 + C10*0.3 + D10*0.15 + E10*0.25 + F10*0.1)</f>
        <v>2.8211458333333335</v>
      </c>
    </row>
    <row r="12" spans="1:9" x14ac:dyDescent="0.3">
      <c r="A12" s="117" t="s">
        <v>51</v>
      </c>
      <c r="B12" s="33">
        <v>3.1250000000000004</v>
      </c>
      <c r="C12" s="33">
        <v>3.2708333333333335</v>
      </c>
      <c r="D12" s="33">
        <v>3.3999999999999995</v>
      </c>
      <c r="E12" s="33">
        <v>2.6749999999999998</v>
      </c>
      <c r="F12" s="118">
        <v>3.09375</v>
      </c>
      <c r="H12" s="117" t="s">
        <v>65</v>
      </c>
      <c r="I12" s="125">
        <f>(B11*0.2 + C11*0.3 + D11*0.15 + E11*0.25 + F11*0.1)</f>
        <v>2.7442307692307693</v>
      </c>
    </row>
    <row r="13" spans="1:9" ht="15" thickBot="1" x14ac:dyDescent="0.35">
      <c r="A13" s="117" t="s">
        <v>87</v>
      </c>
      <c r="B13" s="33">
        <v>2.7948717948717952</v>
      </c>
      <c r="C13" s="33">
        <v>2.8333333333333335</v>
      </c>
      <c r="D13" s="33">
        <v>3.0461538461538464</v>
      </c>
      <c r="E13" s="33">
        <v>2.0461538461538464</v>
      </c>
      <c r="F13" s="118">
        <v>2.6346153846153846</v>
      </c>
      <c r="H13" s="117" t="s">
        <v>87</v>
      </c>
      <c r="I13" s="125">
        <f>(B13*0.2 + C13*0.3 + D13*0.15 + E13*0.25 + F13*0.1)</f>
        <v>2.6408974358974362</v>
      </c>
    </row>
    <row r="14" spans="1:9" ht="15.6" thickTop="1" thickBot="1" x14ac:dyDescent="0.35">
      <c r="A14" s="115" t="s">
        <v>44</v>
      </c>
      <c r="B14" s="40">
        <v>3.5016501650165011</v>
      </c>
      <c r="C14" s="32">
        <v>3.3844884488448854</v>
      </c>
      <c r="D14" s="32">
        <v>3.3029702970297032</v>
      </c>
      <c r="E14" s="32">
        <v>2.6297029702970289</v>
      </c>
      <c r="F14" s="116">
        <v>2.838283828382838</v>
      </c>
      <c r="H14" s="123" t="s">
        <v>44</v>
      </c>
      <c r="I14" s="127">
        <f>(B14*0.2 + C14*0.3 + D14*0.15 + E14*0.25 + F14*0.1)</f>
        <v>3.1523762376237623</v>
      </c>
    </row>
    <row r="15" spans="1:9" ht="15" thickTop="1" x14ac:dyDescent="0.3">
      <c r="A15" s="117" t="s">
        <v>83</v>
      </c>
      <c r="B15" s="33">
        <v>3.6296296296296302</v>
      </c>
      <c r="C15" s="33">
        <v>3.6358024691358026</v>
      </c>
      <c r="D15" s="33">
        <v>3.399999999999999</v>
      </c>
      <c r="E15" s="33">
        <v>2.7185185185185183</v>
      </c>
      <c r="F15" s="118">
        <v>2.8981481481481484</v>
      </c>
      <c r="H15" s="117" t="s">
        <v>83</v>
      </c>
      <c r="I15" s="125">
        <f>(B15*0.2 + C15*0.3 + D15*0.15 + E15*0.25 + F15*0.1)</f>
        <v>3.2961111111111112</v>
      </c>
    </row>
    <row r="16" spans="1:9" x14ac:dyDescent="0.3">
      <c r="A16" s="117" t="s">
        <v>65</v>
      </c>
      <c r="B16" s="33">
        <v>3.4772727272727266</v>
      </c>
      <c r="C16" s="33">
        <v>3.2272727272727271</v>
      </c>
      <c r="D16" s="33">
        <v>3.2818181818181817</v>
      </c>
      <c r="E16" s="33">
        <v>2.5363636363636357</v>
      </c>
      <c r="F16" s="118">
        <v>2.5454545454545454</v>
      </c>
      <c r="H16" s="117" t="s">
        <v>51</v>
      </c>
      <c r="I16" s="125">
        <f>(B17*0.2 + C17*0.3 + D17*0.15 + E17*0.25 + F17*0.1)</f>
        <v>3.2381159420289851</v>
      </c>
    </row>
    <row r="17" spans="1:9" x14ac:dyDescent="0.3">
      <c r="A17" s="117" t="s">
        <v>51</v>
      </c>
      <c r="B17" s="33">
        <v>3.4999999999999996</v>
      </c>
      <c r="C17" s="33">
        <v>3.3550724637681157</v>
      </c>
      <c r="D17" s="33">
        <v>3.3652173913043475</v>
      </c>
      <c r="E17" s="33">
        <v>2.8608695652173908</v>
      </c>
      <c r="F17" s="118">
        <v>3.1159420289855069</v>
      </c>
      <c r="H17" s="117" t="s">
        <v>65</v>
      </c>
      <c r="I17" s="125">
        <f>(B16*0.2 + C16*0.3 + D16*0.15 + E16*0.25 + F16*0.1)</f>
        <v>3.044545454545454</v>
      </c>
    </row>
    <row r="18" spans="1:9" ht="15" thickBot="1" x14ac:dyDescent="0.35">
      <c r="A18" s="119" t="s">
        <v>87</v>
      </c>
      <c r="B18" s="120">
        <v>3.4022988505747129</v>
      </c>
      <c r="C18" s="120">
        <v>3.2931034482758621</v>
      </c>
      <c r="D18" s="120">
        <v>3.179310344827587</v>
      </c>
      <c r="E18" s="120">
        <v>2.4344827586206903</v>
      </c>
      <c r="F18" s="121">
        <v>2.7844827586206895</v>
      </c>
      <c r="H18" s="119" t="s">
        <v>87</v>
      </c>
      <c r="I18" s="126">
        <f>(B18*0.2 + C18*0.3 + D18*0.15 + E18*0.25 + F18*0.1)</f>
        <v>3.0323563218390808</v>
      </c>
    </row>
    <row r="19" spans="1:9" x14ac:dyDescent="0.3">
      <c r="A19" s="41" t="s">
        <v>486</v>
      </c>
      <c r="B19" s="41">
        <v>3.2338308457711444</v>
      </c>
      <c r="C19" s="41">
        <v>3.1334991708126032</v>
      </c>
      <c r="D19" s="41">
        <v>3.2497512437810925</v>
      </c>
      <c r="E19" s="41">
        <v>2.4895522388059708</v>
      </c>
      <c r="F19" s="41">
        <v>2.819237147595357</v>
      </c>
    </row>
  </sheetData>
  <conditionalFormatting pivot="1" sqref="B5:F8 B10:F13 B15:F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{1FA8479D-82E0-453F-9E9A-C2E0810CEEA1}</x14:id>
        </ext>
      </extLst>
    </cfRule>
  </conditionalFormatting>
  <conditionalFormatting sqref="I5:I8">
    <cfRule type="colorScale" priority="3">
      <colorScale>
        <cfvo type="min"/>
        <cfvo type="max"/>
        <color theme="9" tint="0.79998168889431442"/>
        <color theme="9" tint="-0.249977111117893"/>
      </colorScale>
    </cfRule>
  </conditionalFormatting>
  <conditionalFormatting sqref="I10:I13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I15:I18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FA8479D-82E0-453F-9E9A-C2E0810CE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B5:F8 B10:F13 B15:F18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211A-2535-4973-9F57-04B47ECE30A0}">
  <sheetPr>
    <tabColor theme="5" tint="0.39997558519241921"/>
  </sheetPr>
  <dimension ref="A1:AL203"/>
  <sheetViews>
    <sheetView topLeftCell="A136" zoomScale="82" zoomScaleNormal="70" workbookViewId="0">
      <selection activeCell="P3" sqref="P3"/>
    </sheetView>
  </sheetViews>
  <sheetFormatPr defaultRowHeight="14.4" x14ac:dyDescent="0.3"/>
  <cols>
    <col min="1" max="1" width="13.6640625" customWidth="1"/>
    <col min="2" max="2" width="42.109375" customWidth="1"/>
    <col min="3" max="3" width="15.21875" customWidth="1"/>
    <col min="5" max="5" width="10.5546875" customWidth="1"/>
    <col min="6" max="6" width="10.6640625" customWidth="1"/>
    <col min="7" max="7" width="10.77734375" customWidth="1"/>
    <col min="8" max="8" width="26.5546875" customWidth="1"/>
    <col min="9" max="9" width="15.6640625" customWidth="1"/>
    <col min="10" max="10" width="32.109375" customWidth="1"/>
    <col min="11" max="11" width="28" customWidth="1"/>
    <col min="12" max="12" width="33.21875" customWidth="1"/>
    <col min="13" max="13" width="25.33203125" customWidth="1"/>
    <col min="14" max="14" width="40.77734375" customWidth="1"/>
    <col min="15" max="15" width="18" customWidth="1"/>
    <col min="16" max="16" width="24.88671875" customWidth="1"/>
    <col min="17" max="17" width="14.109375" customWidth="1"/>
    <col min="18" max="18" width="21.88671875" customWidth="1"/>
    <col min="19" max="19" width="18.44140625" customWidth="1"/>
    <col min="20" max="20" width="19.21875" customWidth="1"/>
    <col min="21" max="21" width="16.6640625" customWidth="1"/>
    <col min="22" max="22" width="27.44140625" customWidth="1"/>
    <col min="23" max="23" width="18.44140625" customWidth="1"/>
    <col min="24" max="24" width="27.33203125" customWidth="1"/>
    <col min="25" max="25" width="30" customWidth="1"/>
    <col min="26" max="26" width="39.77734375" customWidth="1"/>
    <col min="27" max="27" width="31.77734375" customWidth="1"/>
    <col min="28" max="28" width="41.88671875" customWidth="1"/>
    <col min="29" max="29" width="16.109375" customWidth="1"/>
    <col min="30" max="30" width="21.44140625" customWidth="1"/>
    <col min="31" max="31" width="26.33203125" customWidth="1"/>
    <col min="32" max="32" width="36.21875" customWidth="1"/>
    <col min="33" max="33" width="18.88671875" customWidth="1"/>
    <col min="34" max="34" width="31.6640625" customWidth="1"/>
    <col min="35" max="35" width="55.33203125" customWidth="1"/>
    <col min="36" max="36" width="66.21875" customWidth="1"/>
    <col min="37" max="37" width="23.77734375" customWidth="1"/>
    <col min="38" max="38" width="33.44140625" customWidth="1"/>
  </cols>
  <sheetData>
    <row r="1" spans="1:38" ht="39" customHeight="1" thickBot="1" x14ac:dyDescent="0.35">
      <c r="A1" s="132" t="s">
        <v>0</v>
      </c>
      <c r="B1" s="130" t="s">
        <v>443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4" t="s">
        <v>501</v>
      </c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</row>
    <row r="2" spans="1:38" ht="29.4" customHeight="1" x14ac:dyDescent="0.3">
      <c r="A2" s="132"/>
      <c r="B2" s="6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554</v>
      </c>
      <c r="L2" s="4" t="s">
        <v>10</v>
      </c>
      <c r="M2" s="4" t="s">
        <v>555</v>
      </c>
      <c r="N2" s="4" t="s">
        <v>556</v>
      </c>
      <c r="O2" s="4" t="s">
        <v>30</v>
      </c>
      <c r="P2" s="4" t="s">
        <v>489</v>
      </c>
      <c r="Q2" s="4" t="s">
        <v>31</v>
      </c>
      <c r="R2" s="4" t="s">
        <v>490</v>
      </c>
      <c r="S2" s="4" t="s">
        <v>32</v>
      </c>
      <c r="T2" s="4" t="s">
        <v>491</v>
      </c>
      <c r="U2" s="4" t="s">
        <v>33</v>
      </c>
      <c r="V2" s="4" t="s">
        <v>492</v>
      </c>
      <c r="W2" s="4" t="s">
        <v>34</v>
      </c>
      <c r="X2" s="4" t="s">
        <v>493</v>
      </c>
      <c r="Y2" s="4" t="s">
        <v>35</v>
      </c>
      <c r="Z2" s="4" t="s">
        <v>494</v>
      </c>
      <c r="AA2" s="4" t="s">
        <v>36</v>
      </c>
      <c r="AB2" s="4" t="s">
        <v>495</v>
      </c>
      <c r="AC2" s="4" t="s">
        <v>37</v>
      </c>
      <c r="AD2" s="4" t="s">
        <v>496</v>
      </c>
      <c r="AE2" s="4" t="s">
        <v>38</v>
      </c>
      <c r="AF2" s="4" t="s">
        <v>497</v>
      </c>
      <c r="AG2" s="4" t="s">
        <v>39</v>
      </c>
      <c r="AH2" s="4" t="s">
        <v>498</v>
      </c>
      <c r="AI2" s="4" t="s">
        <v>40</v>
      </c>
      <c r="AJ2" s="4" t="s">
        <v>499</v>
      </c>
      <c r="AK2" s="4" t="s">
        <v>41</v>
      </c>
      <c r="AL2" s="4" t="s">
        <v>500</v>
      </c>
    </row>
    <row r="3" spans="1:38" ht="27" customHeight="1" x14ac:dyDescent="0.3">
      <c r="A3" s="1" t="s">
        <v>42</v>
      </c>
      <c r="B3" s="1" t="s">
        <v>43</v>
      </c>
      <c r="C3" s="1" t="s">
        <v>44</v>
      </c>
      <c r="D3" s="1">
        <v>20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>
        <v>3</v>
      </c>
      <c r="L3" s="1" t="s">
        <v>51</v>
      </c>
      <c r="M3" s="1" t="s">
        <v>52</v>
      </c>
      <c r="N3" s="1" t="s">
        <v>53</v>
      </c>
      <c r="O3" s="1" t="s">
        <v>54</v>
      </c>
      <c r="P3" s="1">
        <f>IF(O3="Getting better", 1, IF(O3="Unchanged", 0, IF(O3="Getting worse", -1, "")))</f>
        <v>1</v>
      </c>
      <c r="Q3" s="1" t="s">
        <v>54</v>
      </c>
      <c r="R3" s="1">
        <f>IF(Q3="Getting better", 1, IF(Q3="Unchanged", 0, IF(Q3="Getting worse", -1, "")))</f>
        <v>1</v>
      </c>
      <c r="S3" s="1" t="s">
        <v>54</v>
      </c>
      <c r="T3" s="1">
        <f>IF(S3="Getting better", 1, IF(S3="Unchanged", 0, IF(S3="Getting worse", -1, "")))</f>
        <v>1</v>
      </c>
      <c r="U3" s="1" t="s">
        <v>54</v>
      </c>
      <c r="V3" s="1">
        <f>IF(U3="Getting better", 1, IF(U3="Unchanged", 0, IF(U3="Getting worse", -1, "")))</f>
        <v>1</v>
      </c>
      <c r="W3" s="1" t="s">
        <v>54</v>
      </c>
      <c r="X3" s="1">
        <f>IF(W3="Getting better", 1, IF(W3="Unchanged", 0, IF(W3="Getting worse", -1, "")))</f>
        <v>1</v>
      </c>
      <c r="Y3" s="1" t="s">
        <v>54</v>
      </c>
      <c r="Z3" s="1">
        <f>IF(Y3="Getting better", 1, IF(Y3="Unchanged", 0, IF(Y3="Getting worse", -1, "")))</f>
        <v>1</v>
      </c>
      <c r="AA3" s="1" t="s">
        <v>55</v>
      </c>
      <c r="AB3" s="1">
        <f>IF(AA3="Getting better", 1, IF(AA3="Unchanged", 0, IF(AA3="Getting worse", -1, "")))</f>
        <v>0</v>
      </c>
      <c r="AC3" s="1" t="s">
        <v>55</v>
      </c>
      <c r="AD3" s="1">
        <f>IF(AC3="Getting better", 1, IF(AC3="Unchanged", 0, IF(AC3="Getting worse", -1, "")))</f>
        <v>0</v>
      </c>
      <c r="AE3" s="1" t="s">
        <v>55</v>
      </c>
      <c r="AF3" s="1">
        <f>IF(AE3="Getting better", 1, IF(AE3="Unchanged", 0, IF(AE3="Getting worse", -1, "")))</f>
        <v>0</v>
      </c>
      <c r="AG3" s="1" t="s">
        <v>54</v>
      </c>
      <c r="AH3" s="1">
        <f>IF(AG3="Getting better", 1, IF(AG3="Unchanged", 0, IF(AG3="Getting worse", -1, "")))</f>
        <v>1</v>
      </c>
      <c r="AI3" s="1" t="s">
        <v>55</v>
      </c>
      <c r="AJ3" s="1">
        <f>IF(AI3="Getting better", 1, IF(AI3="Unchanged", 0, IF(AI3="Getting worse", -1, "")))</f>
        <v>0</v>
      </c>
      <c r="AK3" s="1" t="s">
        <v>55</v>
      </c>
      <c r="AL3" s="1">
        <f>IF(AK3="Getting better", 1, IF(AK3="Unchanged", 0, IF(AK3="Getting worse", -1, "")))</f>
        <v>0</v>
      </c>
    </row>
    <row r="4" spans="1:38" ht="27" customHeight="1" x14ac:dyDescent="0.3">
      <c r="A4" s="1" t="s">
        <v>42</v>
      </c>
      <c r="B4" s="1" t="s">
        <v>56</v>
      </c>
      <c r="C4" s="1" t="s">
        <v>44</v>
      </c>
      <c r="D4" s="1">
        <v>20</v>
      </c>
      <c r="E4" s="1" t="s">
        <v>57</v>
      </c>
      <c r="F4" s="1" t="s">
        <v>46</v>
      </c>
      <c r="G4" s="1" t="s">
        <v>47</v>
      </c>
      <c r="H4" s="1" t="s">
        <v>48</v>
      </c>
      <c r="I4" s="1" t="s">
        <v>49</v>
      </c>
      <c r="J4" s="1" t="s">
        <v>50</v>
      </c>
      <c r="K4" s="1">
        <v>5</v>
      </c>
      <c r="L4" s="1" t="s">
        <v>51</v>
      </c>
      <c r="M4" s="1" t="s">
        <v>52</v>
      </c>
      <c r="N4" s="1" t="s">
        <v>58</v>
      </c>
      <c r="O4" s="1" t="s">
        <v>59</v>
      </c>
      <c r="P4" s="1">
        <f>IF(O4="Getting better", 1, IF(O4="Unchanged", 0, IF(O4="Getting worse", -1, "")))</f>
        <v>-1</v>
      </c>
      <c r="Q4" s="1" t="s">
        <v>59</v>
      </c>
      <c r="R4" s="1">
        <f t="shared" ref="R4:R67" si="0">IF(Q4="Getting better", 1, IF(Q4="Unchanged", 0, IF(Q4="Getting worse", -1, "")))</f>
        <v>-1</v>
      </c>
      <c r="S4" s="1" t="s">
        <v>55</v>
      </c>
      <c r="T4" s="1">
        <f>IF(S4="Getting better", 1, IF(S4="Unchanged", 0, IF(S4="Getting worse", -1, "")))</f>
        <v>0</v>
      </c>
      <c r="U4" s="1" t="s">
        <v>55</v>
      </c>
      <c r="V4" s="1">
        <f>IF(U4="Getting better", 1, IF(U4="Unchanged", 0, IF(U4="Getting worse", -1, "")))</f>
        <v>0</v>
      </c>
      <c r="W4" s="1" t="s">
        <v>55</v>
      </c>
      <c r="X4" s="1">
        <f>IF(W4="Getting better", 1, IF(W4="Unchanged", 0, IF(W4="Getting worse", -1, "")))</f>
        <v>0</v>
      </c>
      <c r="Y4" s="1" t="s">
        <v>59</v>
      </c>
      <c r="Z4" s="1">
        <f>IF(Y4="Getting better", 1, IF(Y4="Unchanged", 0, IF(Y4="Getting worse", -1, "")))</f>
        <v>-1</v>
      </c>
      <c r="AA4" s="1" t="s">
        <v>59</v>
      </c>
      <c r="AB4" s="1">
        <f>IF(AA4="Getting better", 1, IF(AA4="Unchanged", 0, IF(AA4="Getting worse", -1, "")))</f>
        <v>-1</v>
      </c>
      <c r="AC4" s="1" t="s">
        <v>55</v>
      </c>
      <c r="AD4" s="1">
        <f t="shared" ref="AD4:AD67" si="1">IF(AC4="Getting better", 1, IF(AC4="Unchanged", 0, IF(AC4="Getting worse", -1, "")))</f>
        <v>0</v>
      </c>
      <c r="AE4" s="1" t="s">
        <v>54</v>
      </c>
      <c r="AF4" s="1">
        <f t="shared" ref="AF4:AF67" si="2">IF(AE4="Getting better", 1, IF(AE4="Unchanged", 0, IF(AE4="Getting worse", -1, "")))</f>
        <v>1</v>
      </c>
      <c r="AG4" s="1" t="s">
        <v>54</v>
      </c>
      <c r="AH4" s="1">
        <f t="shared" ref="AH4:AH67" si="3">IF(AG4="Getting better", 1, IF(AG4="Unchanged", 0, IF(AG4="Getting worse", -1, "")))</f>
        <v>1</v>
      </c>
      <c r="AI4" s="1" t="s">
        <v>55</v>
      </c>
      <c r="AJ4" s="1">
        <f t="shared" ref="AJ4:AJ67" si="4">IF(AI4="Getting better", 1, IF(AI4="Unchanged", 0, IF(AI4="Getting worse", -1, "")))</f>
        <v>0</v>
      </c>
      <c r="AK4" s="1" t="s">
        <v>55</v>
      </c>
      <c r="AL4" s="1">
        <f t="shared" ref="AL4:AL67" si="5">IF(AK4="Getting better", 1, IF(AK4="Unchanged", 0, IF(AK4="Getting worse", -1, "")))</f>
        <v>0</v>
      </c>
    </row>
    <row r="5" spans="1:38" ht="27" customHeight="1" x14ac:dyDescent="0.3">
      <c r="A5" s="1" t="s">
        <v>42</v>
      </c>
      <c r="B5" s="1" t="s">
        <v>63</v>
      </c>
      <c r="C5" s="1" t="s">
        <v>44</v>
      </c>
      <c r="D5" s="1">
        <v>26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64</v>
      </c>
      <c r="K5" s="1">
        <v>3</v>
      </c>
      <c r="L5" s="1" t="s">
        <v>65</v>
      </c>
      <c r="M5" s="1" t="s">
        <v>52</v>
      </c>
      <c r="N5" s="1" t="s">
        <v>53</v>
      </c>
      <c r="O5" s="1" t="s">
        <v>54</v>
      </c>
      <c r="P5" s="1">
        <f>IF(O5="Getting better", 1, IF(O5="Unchanged", 0, IF(O5="Getting worse", -1, "")))</f>
        <v>1</v>
      </c>
      <c r="Q5" s="1" t="s">
        <v>54</v>
      </c>
      <c r="R5" s="1">
        <f t="shared" si="0"/>
        <v>1</v>
      </c>
      <c r="S5" s="1" t="s">
        <v>54</v>
      </c>
      <c r="T5" s="1">
        <f t="shared" ref="T5:T68" si="6">IF(S5="Getting better", 1, IF(S5="Unchanged", 0, IF(S5="Getting worse", -1, "")))</f>
        <v>1</v>
      </c>
      <c r="U5" s="1" t="s">
        <v>54</v>
      </c>
      <c r="V5" s="1">
        <f t="shared" ref="V5:V68" si="7">IF(U5="Getting better", 1, IF(U5="Unchanged", 0, IF(U5="Getting worse", -1, "")))</f>
        <v>1</v>
      </c>
      <c r="W5" s="1" t="s">
        <v>54</v>
      </c>
      <c r="X5" s="1">
        <f>IF(W5="Getting better", 1, IF(W5="Unchanged", 0, IF(W5="Getting worse", -1, "")))</f>
        <v>1</v>
      </c>
      <c r="Y5" s="1" t="s">
        <v>54</v>
      </c>
      <c r="Z5" s="1">
        <f t="shared" ref="Z5:Z68" si="8">IF(Y5="Getting better", 1, IF(Y5="Unchanged", 0, IF(Y5="Getting worse", -1, "")))</f>
        <v>1</v>
      </c>
      <c r="AA5" s="1" t="s">
        <v>55</v>
      </c>
      <c r="AB5" s="1">
        <f t="shared" ref="AB5:AB68" si="9">IF(AA5="Getting better", 1, IF(AA5="Unchanged", 0, IF(AA5="Getting worse", -1, "")))</f>
        <v>0</v>
      </c>
      <c r="AC5" s="1" t="s">
        <v>54</v>
      </c>
      <c r="AD5" s="1">
        <f t="shared" si="1"/>
        <v>1</v>
      </c>
      <c r="AE5" s="1" t="s">
        <v>54</v>
      </c>
      <c r="AF5" s="1">
        <f t="shared" si="2"/>
        <v>1</v>
      </c>
      <c r="AG5" s="1" t="s">
        <v>54</v>
      </c>
      <c r="AH5" s="1">
        <f t="shared" si="3"/>
        <v>1</v>
      </c>
      <c r="AI5" s="1" t="s">
        <v>54</v>
      </c>
      <c r="AJ5" s="1">
        <f t="shared" si="4"/>
        <v>1</v>
      </c>
      <c r="AK5" s="1" t="s">
        <v>55</v>
      </c>
      <c r="AL5" s="1">
        <f t="shared" si="5"/>
        <v>0</v>
      </c>
    </row>
    <row r="6" spans="1:38" ht="27" customHeight="1" x14ac:dyDescent="0.3">
      <c r="A6" s="1" t="s">
        <v>42</v>
      </c>
      <c r="B6" s="1" t="s">
        <v>68</v>
      </c>
      <c r="C6" s="1" t="s">
        <v>44</v>
      </c>
      <c r="D6" s="1">
        <v>20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1">
        <v>3</v>
      </c>
      <c r="L6" s="1" t="s">
        <v>65</v>
      </c>
      <c r="M6" s="1" t="s">
        <v>52</v>
      </c>
      <c r="N6" s="1" t="s">
        <v>69</v>
      </c>
      <c r="O6" s="1" t="s">
        <v>54</v>
      </c>
      <c r="P6" s="1">
        <f t="shared" ref="P6:P69" si="10">IF(O6="Getting better", 1, IF(O6="Unchanged", 0, IF(O6="Getting worse", -1, "")))</f>
        <v>1</v>
      </c>
      <c r="Q6" s="1" t="s">
        <v>54</v>
      </c>
      <c r="R6" s="1">
        <f t="shared" si="0"/>
        <v>1</v>
      </c>
      <c r="S6" s="1" t="s">
        <v>54</v>
      </c>
      <c r="T6" s="1">
        <f t="shared" si="6"/>
        <v>1</v>
      </c>
      <c r="U6" s="1" t="s">
        <v>54</v>
      </c>
      <c r="V6" s="1">
        <f t="shared" si="7"/>
        <v>1</v>
      </c>
      <c r="W6" s="1" t="s">
        <v>55</v>
      </c>
      <c r="X6" s="1">
        <f t="shared" ref="X6:X69" si="11">IF(W6="Getting better", 1, IF(W6="Unchanged", 0, IF(W6="Getting worse", -1, "")))</f>
        <v>0</v>
      </c>
      <c r="Y6" s="1" t="s">
        <v>54</v>
      </c>
      <c r="Z6" s="1">
        <f t="shared" si="8"/>
        <v>1</v>
      </c>
      <c r="AA6" s="1" t="s">
        <v>54</v>
      </c>
      <c r="AB6" s="1">
        <f t="shared" si="9"/>
        <v>1</v>
      </c>
      <c r="AC6" s="1" t="s">
        <v>55</v>
      </c>
      <c r="AD6" s="1">
        <f t="shared" si="1"/>
        <v>0</v>
      </c>
      <c r="AE6" s="1" t="s">
        <v>55</v>
      </c>
      <c r="AF6" s="1">
        <f t="shared" si="2"/>
        <v>0</v>
      </c>
      <c r="AG6" s="1" t="s">
        <v>54</v>
      </c>
      <c r="AH6" s="1">
        <f t="shared" si="3"/>
        <v>1</v>
      </c>
      <c r="AI6" s="1" t="s">
        <v>55</v>
      </c>
      <c r="AJ6" s="1">
        <f t="shared" si="4"/>
        <v>0</v>
      </c>
      <c r="AK6" s="1" t="s">
        <v>55</v>
      </c>
      <c r="AL6" s="1">
        <f t="shared" si="5"/>
        <v>0</v>
      </c>
    </row>
    <row r="7" spans="1:38" ht="27" customHeight="1" x14ac:dyDescent="0.3">
      <c r="A7" s="1" t="s">
        <v>42</v>
      </c>
      <c r="B7" s="1" t="s">
        <v>72</v>
      </c>
      <c r="C7" s="1" t="s">
        <v>44</v>
      </c>
      <c r="D7" s="1">
        <v>19</v>
      </c>
      <c r="E7" s="1" t="s">
        <v>57</v>
      </c>
      <c r="F7" s="1" t="s">
        <v>73</v>
      </c>
      <c r="G7" s="1" t="s">
        <v>74</v>
      </c>
      <c r="H7" s="1" t="s">
        <v>48</v>
      </c>
      <c r="I7" s="1" t="s">
        <v>49</v>
      </c>
      <c r="J7" s="1" t="s">
        <v>50</v>
      </c>
      <c r="K7" s="1">
        <v>3</v>
      </c>
      <c r="L7" s="1" t="s">
        <v>65</v>
      </c>
      <c r="M7" s="1" t="s">
        <v>52</v>
      </c>
      <c r="N7" s="1" t="s">
        <v>75</v>
      </c>
      <c r="O7" s="1" t="s">
        <v>55</v>
      </c>
      <c r="P7" s="1">
        <f t="shared" si="10"/>
        <v>0</v>
      </c>
      <c r="Q7" s="1" t="s">
        <v>54</v>
      </c>
      <c r="R7" s="1">
        <f t="shared" si="0"/>
        <v>1</v>
      </c>
      <c r="S7" s="1" t="s">
        <v>54</v>
      </c>
      <c r="T7" s="1">
        <f t="shared" si="6"/>
        <v>1</v>
      </c>
      <c r="U7" s="1" t="s">
        <v>54</v>
      </c>
      <c r="V7" s="1">
        <f t="shared" si="7"/>
        <v>1</v>
      </c>
      <c r="W7" s="1" t="s">
        <v>55</v>
      </c>
      <c r="X7" s="1">
        <f t="shared" si="11"/>
        <v>0</v>
      </c>
      <c r="Y7" s="1" t="s">
        <v>55</v>
      </c>
      <c r="Z7" s="1">
        <f t="shared" si="8"/>
        <v>0</v>
      </c>
      <c r="AA7" s="1" t="s">
        <v>59</v>
      </c>
      <c r="AB7" s="1">
        <f t="shared" si="9"/>
        <v>-1</v>
      </c>
      <c r="AC7" s="1" t="s">
        <v>55</v>
      </c>
      <c r="AD7" s="1">
        <f t="shared" si="1"/>
        <v>0</v>
      </c>
      <c r="AE7" s="1" t="s">
        <v>55</v>
      </c>
      <c r="AF7" s="1">
        <f t="shared" si="2"/>
        <v>0</v>
      </c>
      <c r="AG7" s="1" t="s">
        <v>54</v>
      </c>
      <c r="AH7" s="1">
        <f t="shared" si="3"/>
        <v>1</v>
      </c>
      <c r="AI7" s="1" t="s">
        <v>54</v>
      </c>
      <c r="AJ7" s="1">
        <f t="shared" si="4"/>
        <v>1</v>
      </c>
      <c r="AK7" s="1" t="s">
        <v>59</v>
      </c>
      <c r="AL7" s="1">
        <f t="shared" si="5"/>
        <v>-1</v>
      </c>
    </row>
    <row r="8" spans="1:38" ht="27" customHeight="1" x14ac:dyDescent="0.3">
      <c r="A8" s="1" t="s">
        <v>42</v>
      </c>
      <c r="B8" s="1" t="s">
        <v>72</v>
      </c>
      <c r="C8" s="1" t="s">
        <v>44</v>
      </c>
      <c r="D8" s="1">
        <v>20</v>
      </c>
      <c r="E8" s="1" t="s">
        <v>57</v>
      </c>
      <c r="F8" s="1" t="s">
        <v>46</v>
      </c>
      <c r="G8" s="1" t="s">
        <v>47</v>
      </c>
      <c r="H8" s="1" t="s">
        <v>48</v>
      </c>
      <c r="I8" s="1" t="s">
        <v>49</v>
      </c>
      <c r="J8" s="1" t="s">
        <v>50</v>
      </c>
      <c r="K8" s="1">
        <v>3</v>
      </c>
      <c r="L8" s="1" t="s">
        <v>65</v>
      </c>
      <c r="M8" s="1" t="s">
        <v>52</v>
      </c>
      <c r="N8" s="1" t="s">
        <v>79</v>
      </c>
      <c r="O8" s="1" t="s">
        <v>55</v>
      </c>
      <c r="P8" s="1">
        <f t="shared" si="10"/>
        <v>0</v>
      </c>
      <c r="Q8" s="1" t="s">
        <v>55</v>
      </c>
      <c r="R8" s="1">
        <f t="shared" si="0"/>
        <v>0</v>
      </c>
      <c r="S8" s="1" t="s">
        <v>55</v>
      </c>
      <c r="T8" s="1">
        <f t="shared" si="6"/>
        <v>0</v>
      </c>
      <c r="U8" s="1" t="s">
        <v>54</v>
      </c>
      <c r="V8" s="1">
        <f t="shared" si="7"/>
        <v>1</v>
      </c>
      <c r="W8" s="1" t="s">
        <v>55</v>
      </c>
      <c r="X8" s="1">
        <f t="shared" si="11"/>
        <v>0</v>
      </c>
      <c r="Y8" s="1" t="s">
        <v>59</v>
      </c>
      <c r="Z8" s="1">
        <f t="shared" si="8"/>
        <v>-1</v>
      </c>
      <c r="AA8" s="1" t="s">
        <v>55</v>
      </c>
      <c r="AB8" s="1">
        <f t="shared" si="9"/>
        <v>0</v>
      </c>
      <c r="AC8" s="1" t="s">
        <v>55</v>
      </c>
      <c r="AD8" s="1">
        <f t="shared" si="1"/>
        <v>0</v>
      </c>
      <c r="AE8" s="1" t="s">
        <v>55</v>
      </c>
      <c r="AF8" s="1">
        <f t="shared" si="2"/>
        <v>0</v>
      </c>
      <c r="AG8" s="1" t="s">
        <v>59</v>
      </c>
      <c r="AH8" s="1">
        <f t="shared" si="3"/>
        <v>-1</v>
      </c>
      <c r="AI8" s="1" t="s">
        <v>55</v>
      </c>
      <c r="AJ8" s="1">
        <f t="shared" si="4"/>
        <v>0</v>
      </c>
      <c r="AK8" s="1" t="s">
        <v>55</v>
      </c>
      <c r="AL8" s="1">
        <f t="shared" si="5"/>
        <v>0</v>
      </c>
    </row>
    <row r="9" spans="1:38" ht="27" customHeight="1" x14ac:dyDescent="0.3">
      <c r="A9" s="1" t="s">
        <v>42</v>
      </c>
      <c r="B9" s="1" t="s">
        <v>82</v>
      </c>
      <c r="C9" s="1" t="s">
        <v>44</v>
      </c>
      <c r="D9" s="1">
        <v>20</v>
      </c>
      <c r="E9" s="1" t="s">
        <v>57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50</v>
      </c>
      <c r="K9" s="1">
        <v>4</v>
      </c>
      <c r="L9" s="1" t="s">
        <v>83</v>
      </c>
      <c r="M9" s="1" t="s">
        <v>52</v>
      </c>
      <c r="N9" s="1" t="s">
        <v>75</v>
      </c>
      <c r="O9" s="1" t="s">
        <v>54</v>
      </c>
      <c r="P9" s="1">
        <f t="shared" si="10"/>
        <v>1</v>
      </c>
      <c r="Q9" s="1" t="s">
        <v>54</v>
      </c>
      <c r="R9" s="1">
        <f t="shared" si="0"/>
        <v>1</v>
      </c>
      <c r="S9" s="1" t="s">
        <v>54</v>
      </c>
      <c r="T9" s="1">
        <f t="shared" si="6"/>
        <v>1</v>
      </c>
      <c r="U9" s="1" t="s">
        <v>54</v>
      </c>
      <c r="V9" s="1">
        <f t="shared" si="7"/>
        <v>1</v>
      </c>
      <c r="W9" s="1" t="s">
        <v>54</v>
      </c>
      <c r="X9" s="1">
        <f t="shared" si="11"/>
        <v>1</v>
      </c>
      <c r="Y9" s="1" t="s">
        <v>54</v>
      </c>
      <c r="Z9" s="1">
        <f t="shared" si="8"/>
        <v>1</v>
      </c>
      <c r="AA9" s="1" t="s">
        <v>54</v>
      </c>
      <c r="AB9" s="1">
        <f t="shared" si="9"/>
        <v>1</v>
      </c>
      <c r="AC9" s="1" t="s">
        <v>54</v>
      </c>
      <c r="AD9" s="1">
        <f t="shared" si="1"/>
        <v>1</v>
      </c>
      <c r="AE9" s="1" t="s">
        <v>54</v>
      </c>
      <c r="AF9" s="1">
        <f t="shared" si="2"/>
        <v>1</v>
      </c>
      <c r="AG9" s="1" t="s">
        <v>54</v>
      </c>
      <c r="AH9" s="1">
        <f t="shared" si="3"/>
        <v>1</v>
      </c>
      <c r="AI9" s="1" t="s">
        <v>54</v>
      </c>
      <c r="AJ9" s="1">
        <f t="shared" si="4"/>
        <v>1</v>
      </c>
      <c r="AK9" s="1" t="s">
        <v>54</v>
      </c>
      <c r="AL9" s="1">
        <f t="shared" si="5"/>
        <v>1</v>
      </c>
    </row>
    <row r="10" spans="1:38" ht="27" customHeight="1" x14ac:dyDescent="0.3">
      <c r="A10" s="1" t="s">
        <v>42</v>
      </c>
      <c r="B10" s="1" t="s">
        <v>82</v>
      </c>
      <c r="C10" s="1" t="s">
        <v>44</v>
      </c>
      <c r="D10" s="1">
        <v>19</v>
      </c>
      <c r="E10" s="1" t="s">
        <v>45</v>
      </c>
      <c r="F10" s="1" t="s">
        <v>46</v>
      </c>
      <c r="G10" s="1" t="s">
        <v>86</v>
      </c>
      <c r="H10" s="1" t="s">
        <v>48</v>
      </c>
      <c r="I10" s="1" t="s">
        <v>49</v>
      </c>
      <c r="J10" s="1" t="s">
        <v>50</v>
      </c>
      <c r="K10" s="1">
        <v>4</v>
      </c>
      <c r="L10" s="1" t="s">
        <v>87</v>
      </c>
      <c r="M10" s="1" t="s">
        <v>52</v>
      </c>
      <c r="N10" s="1" t="s">
        <v>88</v>
      </c>
      <c r="O10" s="1" t="s">
        <v>55</v>
      </c>
      <c r="P10" s="1">
        <f t="shared" si="10"/>
        <v>0</v>
      </c>
      <c r="Q10" s="1" t="s">
        <v>55</v>
      </c>
      <c r="R10" s="1">
        <f t="shared" si="0"/>
        <v>0</v>
      </c>
      <c r="S10" s="1" t="s">
        <v>54</v>
      </c>
      <c r="T10" s="1">
        <f t="shared" si="6"/>
        <v>1</v>
      </c>
      <c r="U10" s="1" t="s">
        <v>54</v>
      </c>
      <c r="V10" s="1">
        <f t="shared" si="7"/>
        <v>1</v>
      </c>
      <c r="W10" s="1" t="s">
        <v>54</v>
      </c>
      <c r="X10" s="1">
        <f t="shared" si="11"/>
        <v>1</v>
      </c>
      <c r="Y10" s="1" t="s">
        <v>54</v>
      </c>
      <c r="Z10" s="1">
        <f t="shared" si="8"/>
        <v>1</v>
      </c>
      <c r="AA10" s="1" t="s">
        <v>54</v>
      </c>
      <c r="AB10" s="1">
        <f t="shared" si="9"/>
        <v>1</v>
      </c>
      <c r="AC10" s="1" t="s">
        <v>55</v>
      </c>
      <c r="AD10" s="1">
        <f t="shared" si="1"/>
        <v>0</v>
      </c>
      <c r="AE10" s="1" t="s">
        <v>54</v>
      </c>
      <c r="AF10" s="1">
        <f t="shared" si="2"/>
        <v>1</v>
      </c>
      <c r="AG10" s="1" t="s">
        <v>54</v>
      </c>
      <c r="AH10" s="1">
        <f t="shared" si="3"/>
        <v>1</v>
      </c>
      <c r="AI10" s="1" t="s">
        <v>55</v>
      </c>
      <c r="AJ10" s="1">
        <f t="shared" si="4"/>
        <v>0</v>
      </c>
      <c r="AK10" s="1" t="s">
        <v>54</v>
      </c>
      <c r="AL10" s="1">
        <f t="shared" si="5"/>
        <v>1</v>
      </c>
    </row>
    <row r="11" spans="1:38" ht="27" customHeight="1" x14ac:dyDescent="0.3">
      <c r="A11" s="1" t="s">
        <v>42</v>
      </c>
      <c r="B11" s="1" t="s">
        <v>91</v>
      </c>
      <c r="C11" s="1" t="s">
        <v>44</v>
      </c>
      <c r="D11" s="1">
        <v>25</v>
      </c>
      <c r="E11" s="1" t="s">
        <v>57</v>
      </c>
      <c r="F11" s="1" t="s">
        <v>46</v>
      </c>
      <c r="G11" s="1" t="s">
        <v>47</v>
      </c>
      <c r="H11" s="1" t="s">
        <v>48</v>
      </c>
      <c r="I11" s="1" t="s">
        <v>49</v>
      </c>
      <c r="J11" s="1" t="s">
        <v>64</v>
      </c>
      <c r="K11" s="1">
        <v>7</v>
      </c>
      <c r="L11" s="1" t="s">
        <v>87</v>
      </c>
      <c r="M11" s="1" t="s">
        <v>52</v>
      </c>
      <c r="N11" s="1" t="s">
        <v>92</v>
      </c>
      <c r="O11" s="1" t="s">
        <v>55</v>
      </c>
      <c r="P11" s="1">
        <f t="shared" si="10"/>
        <v>0</v>
      </c>
      <c r="Q11" s="1" t="s">
        <v>54</v>
      </c>
      <c r="R11" s="1">
        <f t="shared" si="0"/>
        <v>1</v>
      </c>
      <c r="S11" s="1" t="s">
        <v>59</v>
      </c>
      <c r="T11" s="1">
        <f t="shared" si="6"/>
        <v>-1</v>
      </c>
      <c r="U11" s="1" t="s">
        <v>54</v>
      </c>
      <c r="V11" s="1">
        <f t="shared" si="7"/>
        <v>1</v>
      </c>
      <c r="W11" s="1" t="s">
        <v>55</v>
      </c>
      <c r="X11" s="1">
        <f t="shared" si="11"/>
        <v>0</v>
      </c>
      <c r="Y11" s="1" t="s">
        <v>55</v>
      </c>
      <c r="Z11" s="1">
        <f t="shared" si="8"/>
        <v>0</v>
      </c>
      <c r="AA11" s="1" t="s">
        <v>59</v>
      </c>
      <c r="AB11" s="1">
        <f t="shared" si="9"/>
        <v>-1</v>
      </c>
      <c r="AC11" s="1" t="s">
        <v>55</v>
      </c>
      <c r="AD11" s="1">
        <f t="shared" si="1"/>
        <v>0</v>
      </c>
      <c r="AE11" s="1" t="s">
        <v>59</v>
      </c>
      <c r="AF11" s="1">
        <f t="shared" si="2"/>
        <v>-1</v>
      </c>
      <c r="AG11" s="1" t="s">
        <v>54</v>
      </c>
      <c r="AH11" s="1">
        <f t="shared" si="3"/>
        <v>1</v>
      </c>
      <c r="AI11" s="1" t="s">
        <v>55</v>
      </c>
      <c r="AJ11" s="1">
        <f t="shared" si="4"/>
        <v>0</v>
      </c>
      <c r="AK11" s="1" t="s">
        <v>55</v>
      </c>
      <c r="AL11" s="1">
        <f t="shared" si="5"/>
        <v>0</v>
      </c>
    </row>
    <row r="12" spans="1:38" ht="27" customHeight="1" x14ac:dyDescent="0.3">
      <c r="A12" s="1" t="s">
        <v>42</v>
      </c>
      <c r="B12" s="1" t="s">
        <v>96</v>
      </c>
      <c r="C12" s="1" t="s">
        <v>44</v>
      </c>
      <c r="D12" s="1">
        <v>20</v>
      </c>
      <c r="E12" s="1" t="s">
        <v>45</v>
      </c>
      <c r="F12" s="1" t="s">
        <v>46</v>
      </c>
      <c r="G12" s="1" t="s">
        <v>47</v>
      </c>
      <c r="H12" s="1" t="s">
        <v>97</v>
      </c>
      <c r="I12" s="1" t="s">
        <v>49</v>
      </c>
      <c r="J12" s="1" t="s">
        <v>50</v>
      </c>
      <c r="K12" s="1">
        <v>3</v>
      </c>
      <c r="L12" s="1" t="s">
        <v>83</v>
      </c>
      <c r="M12" s="1" t="s">
        <v>52</v>
      </c>
      <c r="N12" s="1" t="s">
        <v>53</v>
      </c>
      <c r="O12" s="1" t="s">
        <v>55</v>
      </c>
      <c r="P12" s="1">
        <f t="shared" si="10"/>
        <v>0</v>
      </c>
      <c r="Q12" s="1" t="s">
        <v>55</v>
      </c>
      <c r="R12" s="1">
        <f t="shared" si="0"/>
        <v>0</v>
      </c>
      <c r="S12" s="1" t="s">
        <v>59</v>
      </c>
      <c r="T12" s="1">
        <f t="shared" si="6"/>
        <v>-1</v>
      </c>
      <c r="U12" s="1" t="s">
        <v>54</v>
      </c>
      <c r="V12" s="1">
        <f t="shared" si="7"/>
        <v>1</v>
      </c>
      <c r="W12" s="1" t="s">
        <v>55</v>
      </c>
      <c r="X12" s="1">
        <f t="shared" si="11"/>
        <v>0</v>
      </c>
      <c r="Y12" s="1" t="s">
        <v>54</v>
      </c>
      <c r="Z12" s="1">
        <f t="shared" si="8"/>
        <v>1</v>
      </c>
      <c r="AA12" s="1" t="s">
        <v>59</v>
      </c>
      <c r="AB12" s="1">
        <f t="shared" si="9"/>
        <v>-1</v>
      </c>
      <c r="AC12" s="1" t="s">
        <v>55</v>
      </c>
      <c r="AD12" s="1">
        <f t="shared" si="1"/>
        <v>0</v>
      </c>
      <c r="AE12" s="1" t="s">
        <v>59</v>
      </c>
      <c r="AF12" s="1">
        <f t="shared" si="2"/>
        <v>-1</v>
      </c>
      <c r="AG12" s="1" t="s">
        <v>55</v>
      </c>
      <c r="AH12" s="1">
        <f t="shared" si="3"/>
        <v>0</v>
      </c>
      <c r="AI12" s="1" t="s">
        <v>59</v>
      </c>
      <c r="AJ12" s="1">
        <f t="shared" si="4"/>
        <v>-1</v>
      </c>
      <c r="AK12" s="1" t="s">
        <v>54</v>
      </c>
      <c r="AL12" s="1">
        <f t="shared" si="5"/>
        <v>1</v>
      </c>
    </row>
    <row r="13" spans="1:38" ht="27" customHeight="1" x14ac:dyDescent="0.3">
      <c r="A13" s="1" t="s">
        <v>42</v>
      </c>
      <c r="B13" s="1" t="s">
        <v>98</v>
      </c>
      <c r="C13" s="1" t="s">
        <v>44</v>
      </c>
      <c r="D13" s="1">
        <v>33</v>
      </c>
      <c r="E13" s="1" t="s">
        <v>45</v>
      </c>
      <c r="F13" s="1" t="s">
        <v>46</v>
      </c>
      <c r="G13" s="1" t="s">
        <v>47</v>
      </c>
      <c r="H13" s="1" t="s">
        <v>48</v>
      </c>
      <c r="I13" s="1" t="s">
        <v>99</v>
      </c>
      <c r="J13" s="1" t="s">
        <v>64</v>
      </c>
      <c r="K13" s="1">
        <v>5</v>
      </c>
      <c r="L13" s="1" t="s">
        <v>65</v>
      </c>
      <c r="M13" s="1" t="s">
        <v>52</v>
      </c>
      <c r="N13" s="1" t="s">
        <v>100</v>
      </c>
      <c r="O13" s="1" t="s">
        <v>55</v>
      </c>
      <c r="P13" s="1">
        <f t="shared" si="10"/>
        <v>0</v>
      </c>
      <c r="Q13" s="1" t="s">
        <v>55</v>
      </c>
      <c r="R13" s="1">
        <f t="shared" si="0"/>
        <v>0</v>
      </c>
      <c r="S13" s="1" t="s">
        <v>54</v>
      </c>
      <c r="T13" s="1">
        <f t="shared" si="6"/>
        <v>1</v>
      </c>
      <c r="U13" s="1" t="s">
        <v>54</v>
      </c>
      <c r="V13" s="1">
        <f t="shared" si="7"/>
        <v>1</v>
      </c>
      <c r="W13" s="1" t="s">
        <v>54</v>
      </c>
      <c r="X13" s="1">
        <f t="shared" si="11"/>
        <v>1</v>
      </c>
      <c r="Y13" s="1" t="s">
        <v>54</v>
      </c>
      <c r="Z13" s="1">
        <f t="shared" si="8"/>
        <v>1</v>
      </c>
      <c r="AA13" s="1" t="s">
        <v>55</v>
      </c>
      <c r="AB13" s="1">
        <f t="shared" si="9"/>
        <v>0</v>
      </c>
      <c r="AC13" s="1" t="s">
        <v>55</v>
      </c>
      <c r="AD13" s="1">
        <f t="shared" si="1"/>
        <v>0</v>
      </c>
      <c r="AE13" s="1" t="s">
        <v>54</v>
      </c>
      <c r="AF13" s="1">
        <f t="shared" si="2"/>
        <v>1</v>
      </c>
      <c r="AG13" s="1" t="s">
        <v>55</v>
      </c>
      <c r="AH13" s="1">
        <f t="shared" si="3"/>
        <v>0</v>
      </c>
      <c r="AI13" s="1" t="s">
        <v>55</v>
      </c>
      <c r="AJ13" s="1">
        <f t="shared" si="4"/>
        <v>0</v>
      </c>
      <c r="AK13" s="1" t="s">
        <v>54</v>
      </c>
      <c r="AL13" s="1">
        <f t="shared" si="5"/>
        <v>1</v>
      </c>
    </row>
    <row r="14" spans="1:38" ht="27" customHeight="1" x14ac:dyDescent="0.3">
      <c r="A14" s="1" t="s">
        <v>42</v>
      </c>
      <c r="B14" s="1" t="s">
        <v>103</v>
      </c>
      <c r="C14" s="1" t="s">
        <v>44</v>
      </c>
      <c r="D14" s="1">
        <v>20</v>
      </c>
      <c r="E14" s="1" t="s">
        <v>57</v>
      </c>
      <c r="F14" s="1" t="s">
        <v>46</v>
      </c>
      <c r="G14" s="1" t="s">
        <v>47</v>
      </c>
      <c r="H14" s="1" t="s">
        <v>48</v>
      </c>
      <c r="I14" s="1" t="s">
        <v>49</v>
      </c>
      <c r="J14" s="1" t="s">
        <v>64</v>
      </c>
      <c r="K14" s="1">
        <v>3</v>
      </c>
      <c r="L14" s="1" t="s">
        <v>83</v>
      </c>
      <c r="M14" s="1" t="s">
        <v>52</v>
      </c>
      <c r="N14" s="1" t="s">
        <v>104</v>
      </c>
      <c r="O14" s="1" t="s">
        <v>54</v>
      </c>
      <c r="P14" s="1">
        <f t="shared" si="10"/>
        <v>1</v>
      </c>
      <c r="Q14" s="1" t="s">
        <v>54</v>
      </c>
      <c r="R14" s="1">
        <f t="shared" si="0"/>
        <v>1</v>
      </c>
      <c r="S14" s="1" t="s">
        <v>55</v>
      </c>
      <c r="T14" s="1">
        <f t="shared" si="6"/>
        <v>0</v>
      </c>
      <c r="U14" s="1" t="s">
        <v>54</v>
      </c>
      <c r="V14" s="1">
        <f t="shared" si="7"/>
        <v>1</v>
      </c>
      <c r="W14" s="1" t="s">
        <v>54</v>
      </c>
      <c r="X14" s="1">
        <f t="shared" si="11"/>
        <v>1</v>
      </c>
      <c r="Y14" s="1" t="s">
        <v>55</v>
      </c>
      <c r="Z14" s="1">
        <f t="shared" si="8"/>
        <v>0</v>
      </c>
      <c r="AA14" s="1" t="s">
        <v>54</v>
      </c>
      <c r="AB14" s="1">
        <f t="shared" si="9"/>
        <v>1</v>
      </c>
      <c r="AC14" s="1" t="s">
        <v>54</v>
      </c>
      <c r="AD14" s="1">
        <f t="shared" si="1"/>
        <v>1</v>
      </c>
      <c r="AE14" s="1" t="s">
        <v>55</v>
      </c>
      <c r="AF14" s="1">
        <f t="shared" si="2"/>
        <v>0</v>
      </c>
      <c r="AG14" s="1" t="s">
        <v>54</v>
      </c>
      <c r="AH14" s="1">
        <f t="shared" si="3"/>
        <v>1</v>
      </c>
      <c r="AI14" s="1" t="s">
        <v>55</v>
      </c>
      <c r="AJ14" s="1">
        <f t="shared" si="4"/>
        <v>0</v>
      </c>
      <c r="AK14" s="1" t="s">
        <v>55</v>
      </c>
      <c r="AL14" s="1">
        <f t="shared" si="5"/>
        <v>0</v>
      </c>
    </row>
    <row r="15" spans="1:38" ht="27" customHeight="1" x14ac:dyDescent="0.3">
      <c r="A15" s="1" t="s">
        <v>42</v>
      </c>
      <c r="B15" s="1" t="s">
        <v>105</v>
      </c>
      <c r="C15" s="1" t="s">
        <v>44</v>
      </c>
      <c r="D15" s="1">
        <v>29</v>
      </c>
      <c r="E15" s="1" t="s">
        <v>57</v>
      </c>
      <c r="F15" s="1" t="s">
        <v>46</v>
      </c>
      <c r="G15" s="1" t="s">
        <v>86</v>
      </c>
      <c r="H15" s="1" t="s">
        <v>106</v>
      </c>
      <c r="I15" s="1" t="s">
        <v>49</v>
      </c>
      <c r="J15" s="1" t="s">
        <v>64</v>
      </c>
      <c r="K15" s="1">
        <v>3</v>
      </c>
      <c r="L15" s="1" t="s">
        <v>65</v>
      </c>
      <c r="M15" s="1" t="s">
        <v>52</v>
      </c>
      <c r="N15" s="1" t="s">
        <v>79</v>
      </c>
      <c r="O15" s="1" t="s">
        <v>59</v>
      </c>
      <c r="P15" s="1">
        <f t="shared" si="10"/>
        <v>-1</v>
      </c>
      <c r="Q15" s="1" t="s">
        <v>55</v>
      </c>
      <c r="R15" s="1">
        <f t="shared" si="0"/>
        <v>0</v>
      </c>
      <c r="S15" s="1" t="s">
        <v>55</v>
      </c>
      <c r="T15" s="1">
        <f t="shared" si="6"/>
        <v>0</v>
      </c>
      <c r="U15" s="1" t="s">
        <v>55</v>
      </c>
      <c r="V15" s="1">
        <f t="shared" si="7"/>
        <v>0</v>
      </c>
      <c r="W15" s="1" t="s">
        <v>55</v>
      </c>
      <c r="X15" s="1">
        <f t="shared" si="11"/>
        <v>0</v>
      </c>
      <c r="Y15" s="1" t="s">
        <v>55</v>
      </c>
      <c r="Z15" s="1">
        <f t="shared" si="8"/>
        <v>0</v>
      </c>
      <c r="AA15" s="1" t="s">
        <v>55</v>
      </c>
      <c r="AB15" s="1">
        <f t="shared" si="9"/>
        <v>0</v>
      </c>
      <c r="AC15" s="1" t="s">
        <v>55</v>
      </c>
      <c r="AD15" s="1">
        <f t="shared" si="1"/>
        <v>0</v>
      </c>
      <c r="AE15" s="1" t="s">
        <v>55</v>
      </c>
      <c r="AF15" s="1">
        <f t="shared" si="2"/>
        <v>0</v>
      </c>
      <c r="AG15" s="1" t="s">
        <v>54</v>
      </c>
      <c r="AH15" s="1">
        <f t="shared" si="3"/>
        <v>1</v>
      </c>
      <c r="AI15" s="1" t="s">
        <v>55</v>
      </c>
      <c r="AJ15" s="1">
        <f t="shared" si="4"/>
        <v>0</v>
      </c>
      <c r="AK15" s="1" t="s">
        <v>55</v>
      </c>
      <c r="AL15" s="1">
        <f t="shared" si="5"/>
        <v>0</v>
      </c>
    </row>
    <row r="16" spans="1:38" ht="27" customHeight="1" x14ac:dyDescent="0.3">
      <c r="A16" s="1" t="s">
        <v>42</v>
      </c>
      <c r="B16" s="1" t="s">
        <v>110</v>
      </c>
      <c r="C16" s="1" t="s">
        <v>44</v>
      </c>
      <c r="D16" s="1">
        <v>20</v>
      </c>
      <c r="E16" s="1" t="s">
        <v>45</v>
      </c>
      <c r="F16" s="1" t="s">
        <v>46</v>
      </c>
      <c r="G16" s="1" t="s">
        <v>47</v>
      </c>
      <c r="H16" s="1" t="s">
        <v>97</v>
      </c>
      <c r="I16" s="1" t="s">
        <v>49</v>
      </c>
      <c r="J16" s="1" t="s">
        <v>111</v>
      </c>
      <c r="K16" s="1">
        <v>3</v>
      </c>
      <c r="L16" s="1" t="s">
        <v>83</v>
      </c>
      <c r="M16" s="1" t="s">
        <v>52</v>
      </c>
      <c r="N16" s="1" t="s">
        <v>53</v>
      </c>
      <c r="O16" s="1" t="s">
        <v>54</v>
      </c>
      <c r="P16" s="1">
        <f t="shared" si="10"/>
        <v>1</v>
      </c>
      <c r="Q16" s="1" t="s">
        <v>54</v>
      </c>
      <c r="R16" s="1">
        <f t="shared" si="0"/>
        <v>1</v>
      </c>
      <c r="S16" s="1" t="s">
        <v>54</v>
      </c>
      <c r="T16" s="1">
        <f t="shared" si="6"/>
        <v>1</v>
      </c>
      <c r="U16" s="1" t="s">
        <v>54</v>
      </c>
      <c r="V16" s="1">
        <f t="shared" si="7"/>
        <v>1</v>
      </c>
      <c r="W16" s="1" t="s">
        <v>54</v>
      </c>
      <c r="X16" s="1">
        <f t="shared" si="11"/>
        <v>1</v>
      </c>
      <c r="Y16" s="1" t="s">
        <v>55</v>
      </c>
      <c r="Z16" s="1">
        <f t="shared" si="8"/>
        <v>0</v>
      </c>
      <c r="AA16" s="1" t="s">
        <v>55</v>
      </c>
      <c r="AB16" s="1">
        <f t="shared" si="9"/>
        <v>0</v>
      </c>
      <c r="AC16" s="1" t="s">
        <v>54</v>
      </c>
      <c r="AD16" s="1">
        <f t="shared" si="1"/>
        <v>1</v>
      </c>
      <c r="AE16" s="1" t="s">
        <v>55</v>
      </c>
      <c r="AF16" s="1">
        <f t="shared" si="2"/>
        <v>0</v>
      </c>
      <c r="AG16" s="1" t="s">
        <v>54</v>
      </c>
      <c r="AH16" s="1">
        <f t="shared" si="3"/>
        <v>1</v>
      </c>
      <c r="AI16" s="1" t="s">
        <v>55</v>
      </c>
      <c r="AJ16" s="1">
        <f t="shared" si="4"/>
        <v>0</v>
      </c>
      <c r="AK16" s="1" t="s">
        <v>54</v>
      </c>
      <c r="AL16" s="1">
        <f t="shared" si="5"/>
        <v>1</v>
      </c>
    </row>
    <row r="17" spans="1:38" ht="27" customHeight="1" x14ac:dyDescent="0.3">
      <c r="A17" s="1" t="s">
        <v>42</v>
      </c>
      <c r="B17" s="1" t="s">
        <v>110</v>
      </c>
      <c r="C17" s="1" t="s">
        <v>44</v>
      </c>
      <c r="D17" s="1">
        <v>19</v>
      </c>
      <c r="E17" s="1" t="s">
        <v>45</v>
      </c>
      <c r="F17" s="1" t="s">
        <v>112</v>
      </c>
      <c r="G17" s="1" t="s">
        <v>113</v>
      </c>
      <c r="H17" s="1" t="s">
        <v>48</v>
      </c>
      <c r="I17" s="1" t="s">
        <v>49</v>
      </c>
      <c r="J17" s="1" t="s">
        <v>50</v>
      </c>
      <c r="K17" s="1">
        <v>4</v>
      </c>
      <c r="L17" s="1" t="s">
        <v>83</v>
      </c>
      <c r="M17" s="1" t="s">
        <v>52</v>
      </c>
      <c r="N17" s="1" t="s">
        <v>53</v>
      </c>
      <c r="O17" s="1" t="s">
        <v>55</v>
      </c>
      <c r="P17" s="1">
        <f t="shared" si="10"/>
        <v>0</v>
      </c>
      <c r="Q17" s="1" t="s">
        <v>54</v>
      </c>
      <c r="R17" s="1">
        <f t="shared" si="0"/>
        <v>1</v>
      </c>
      <c r="S17" s="1" t="s">
        <v>54</v>
      </c>
      <c r="T17" s="1">
        <f t="shared" si="6"/>
        <v>1</v>
      </c>
      <c r="U17" s="1" t="s">
        <v>59</v>
      </c>
      <c r="V17" s="1">
        <f t="shared" si="7"/>
        <v>-1</v>
      </c>
      <c r="W17" s="1" t="s">
        <v>54</v>
      </c>
      <c r="X17" s="1">
        <f t="shared" si="11"/>
        <v>1</v>
      </c>
      <c r="Y17" s="1" t="s">
        <v>54</v>
      </c>
      <c r="Z17" s="1">
        <f t="shared" si="8"/>
        <v>1</v>
      </c>
      <c r="AA17" s="1" t="s">
        <v>55</v>
      </c>
      <c r="AB17" s="1">
        <f t="shared" si="9"/>
        <v>0</v>
      </c>
      <c r="AC17" s="1" t="s">
        <v>55</v>
      </c>
      <c r="AD17" s="1">
        <f t="shared" si="1"/>
        <v>0</v>
      </c>
      <c r="AE17" s="1" t="s">
        <v>55</v>
      </c>
      <c r="AF17" s="1">
        <f t="shared" si="2"/>
        <v>0</v>
      </c>
      <c r="AG17" s="1" t="s">
        <v>54</v>
      </c>
      <c r="AH17" s="1">
        <f t="shared" si="3"/>
        <v>1</v>
      </c>
      <c r="AI17" s="1" t="s">
        <v>54</v>
      </c>
      <c r="AJ17" s="1">
        <f t="shared" si="4"/>
        <v>1</v>
      </c>
      <c r="AK17" s="1" t="s">
        <v>55</v>
      </c>
      <c r="AL17" s="1">
        <f t="shared" si="5"/>
        <v>0</v>
      </c>
    </row>
    <row r="18" spans="1:38" ht="27" customHeight="1" x14ac:dyDescent="0.3">
      <c r="A18" s="1" t="s">
        <v>42</v>
      </c>
      <c r="B18" s="1" t="s">
        <v>116</v>
      </c>
      <c r="C18" s="1" t="s">
        <v>44</v>
      </c>
      <c r="D18" s="1">
        <v>17</v>
      </c>
      <c r="E18" s="1" t="s">
        <v>57</v>
      </c>
      <c r="F18" s="1" t="s">
        <v>46</v>
      </c>
      <c r="G18" s="1" t="s">
        <v>47</v>
      </c>
      <c r="H18" s="1" t="s">
        <v>48</v>
      </c>
      <c r="I18" s="1" t="s">
        <v>49</v>
      </c>
      <c r="J18" s="1" t="s">
        <v>50</v>
      </c>
      <c r="K18" s="1">
        <v>5</v>
      </c>
      <c r="L18" s="1" t="s">
        <v>87</v>
      </c>
      <c r="M18" s="1" t="s">
        <v>52</v>
      </c>
      <c r="N18" s="1" t="s">
        <v>79</v>
      </c>
      <c r="O18" s="1" t="s">
        <v>54</v>
      </c>
      <c r="P18" s="1">
        <f t="shared" si="10"/>
        <v>1</v>
      </c>
      <c r="Q18" s="1" t="s">
        <v>55</v>
      </c>
      <c r="R18" s="1">
        <f t="shared" si="0"/>
        <v>0</v>
      </c>
      <c r="S18" s="1" t="s">
        <v>59</v>
      </c>
      <c r="T18" s="1">
        <f t="shared" si="6"/>
        <v>-1</v>
      </c>
      <c r="U18" s="1" t="s">
        <v>55</v>
      </c>
      <c r="V18" s="1">
        <f t="shared" si="7"/>
        <v>0</v>
      </c>
      <c r="W18" s="1" t="s">
        <v>55</v>
      </c>
      <c r="X18" s="1">
        <f t="shared" si="11"/>
        <v>0</v>
      </c>
      <c r="Y18" s="1" t="s">
        <v>59</v>
      </c>
      <c r="Z18" s="1">
        <f t="shared" si="8"/>
        <v>-1</v>
      </c>
      <c r="AA18" s="1" t="s">
        <v>55</v>
      </c>
      <c r="AB18" s="1">
        <f t="shared" si="9"/>
        <v>0</v>
      </c>
      <c r="AC18" s="1" t="s">
        <v>54</v>
      </c>
      <c r="AD18" s="1">
        <f t="shared" si="1"/>
        <v>1</v>
      </c>
      <c r="AE18" s="1" t="s">
        <v>59</v>
      </c>
      <c r="AF18" s="1">
        <f t="shared" si="2"/>
        <v>-1</v>
      </c>
      <c r="AG18" s="1" t="s">
        <v>54</v>
      </c>
      <c r="AH18" s="1">
        <f t="shared" si="3"/>
        <v>1</v>
      </c>
      <c r="AI18" s="1" t="s">
        <v>55</v>
      </c>
      <c r="AJ18" s="1">
        <f t="shared" si="4"/>
        <v>0</v>
      </c>
      <c r="AK18" s="1" t="s">
        <v>55</v>
      </c>
      <c r="AL18" s="1">
        <f t="shared" si="5"/>
        <v>0</v>
      </c>
    </row>
    <row r="19" spans="1:38" ht="27" customHeight="1" x14ac:dyDescent="0.3">
      <c r="A19" s="1" t="s">
        <v>42</v>
      </c>
      <c r="B19" s="1" t="s">
        <v>120</v>
      </c>
      <c r="C19" s="1" t="s">
        <v>44</v>
      </c>
      <c r="D19" s="1">
        <v>19</v>
      </c>
      <c r="E19" s="1" t="s">
        <v>45</v>
      </c>
      <c r="F19" s="1" t="s">
        <v>46</v>
      </c>
      <c r="G19" s="1" t="s">
        <v>47</v>
      </c>
      <c r="H19" s="1" t="s">
        <v>48</v>
      </c>
      <c r="I19" s="1" t="s">
        <v>49</v>
      </c>
      <c r="J19" s="1" t="s">
        <v>50</v>
      </c>
      <c r="K19" s="1">
        <v>4</v>
      </c>
      <c r="L19" s="1" t="s">
        <v>87</v>
      </c>
      <c r="M19" s="1" t="s">
        <v>52</v>
      </c>
      <c r="N19" s="1" t="s">
        <v>69</v>
      </c>
      <c r="O19" s="1" t="s">
        <v>59</v>
      </c>
      <c r="P19" s="1">
        <f t="shared" si="10"/>
        <v>-1</v>
      </c>
      <c r="Q19" s="1" t="s">
        <v>59</v>
      </c>
      <c r="R19" s="1">
        <f t="shared" si="0"/>
        <v>-1</v>
      </c>
      <c r="S19" s="1" t="s">
        <v>54</v>
      </c>
      <c r="T19" s="1">
        <f t="shared" si="6"/>
        <v>1</v>
      </c>
      <c r="U19" s="1" t="s">
        <v>54</v>
      </c>
      <c r="V19" s="1">
        <f t="shared" si="7"/>
        <v>1</v>
      </c>
      <c r="W19" s="1" t="s">
        <v>54</v>
      </c>
      <c r="X19" s="1">
        <f t="shared" si="11"/>
        <v>1</v>
      </c>
      <c r="Y19" s="1" t="s">
        <v>54</v>
      </c>
      <c r="Z19" s="1">
        <f t="shared" si="8"/>
        <v>1</v>
      </c>
      <c r="AA19" s="1" t="s">
        <v>54</v>
      </c>
      <c r="AB19" s="1">
        <f t="shared" si="9"/>
        <v>1</v>
      </c>
      <c r="AC19" s="1" t="s">
        <v>54</v>
      </c>
      <c r="AD19" s="1">
        <f t="shared" si="1"/>
        <v>1</v>
      </c>
      <c r="AE19" s="1" t="s">
        <v>59</v>
      </c>
      <c r="AF19" s="1">
        <f t="shared" si="2"/>
        <v>-1</v>
      </c>
      <c r="AG19" s="1" t="s">
        <v>54</v>
      </c>
      <c r="AH19" s="1">
        <f t="shared" si="3"/>
        <v>1</v>
      </c>
      <c r="AI19" s="1" t="s">
        <v>59</v>
      </c>
      <c r="AJ19" s="1">
        <f t="shared" si="4"/>
        <v>-1</v>
      </c>
      <c r="AK19" s="1" t="s">
        <v>55</v>
      </c>
      <c r="AL19" s="1">
        <f t="shared" si="5"/>
        <v>0</v>
      </c>
    </row>
    <row r="20" spans="1:38" ht="27" customHeight="1" x14ac:dyDescent="0.3">
      <c r="A20" s="1" t="s">
        <v>42</v>
      </c>
      <c r="B20" s="1" t="s">
        <v>121</v>
      </c>
      <c r="C20" s="1" t="s">
        <v>44</v>
      </c>
      <c r="D20" s="1">
        <v>20</v>
      </c>
      <c r="E20" s="1" t="s">
        <v>45</v>
      </c>
      <c r="F20" s="1" t="s">
        <v>46</v>
      </c>
      <c r="G20" s="1" t="s">
        <v>47</v>
      </c>
      <c r="H20" s="1" t="s">
        <v>48</v>
      </c>
      <c r="I20" s="1" t="s">
        <v>49</v>
      </c>
      <c r="J20" s="1" t="s">
        <v>50</v>
      </c>
      <c r="K20" s="1">
        <v>4</v>
      </c>
      <c r="L20" s="1" t="s">
        <v>83</v>
      </c>
      <c r="M20" s="1" t="s">
        <v>52</v>
      </c>
      <c r="N20" s="1" t="s">
        <v>75</v>
      </c>
      <c r="O20" s="1" t="s">
        <v>55</v>
      </c>
      <c r="P20" s="1">
        <f t="shared" si="10"/>
        <v>0</v>
      </c>
      <c r="Q20" s="1" t="s">
        <v>54</v>
      </c>
      <c r="R20" s="1">
        <f t="shared" si="0"/>
        <v>1</v>
      </c>
      <c r="S20" s="1" t="s">
        <v>55</v>
      </c>
      <c r="T20" s="1">
        <f t="shared" si="6"/>
        <v>0</v>
      </c>
      <c r="U20" s="1" t="s">
        <v>54</v>
      </c>
      <c r="V20" s="1">
        <f t="shared" si="7"/>
        <v>1</v>
      </c>
      <c r="W20" s="1" t="s">
        <v>54</v>
      </c>
      <c r="X20" s="1">
        <f t="shared" si="11"/>
        <v>1</v>
      </c>
      <c r="Y20" s="1" t="s">
        <v>55</v>
      </c>
      <c r="Z20" s="1">
        <f t="shared" si="8"/>
        <v>0</v>
      </c>
      <c r="AA20" s="1" t="s">
        <v>59</v>
      </c>
      <c r="AB20" s="1">
        <f t="shared" si="9"/>
        <v>-1</v>
      </c>
      <c r="AC20" s="1" t="s">
        <v>54</v>
      </c>
      <c r="AD20" s="1">
        <f t="shared" si="1"/>
        <v>1</v>
      </c>
      <c r="AE20" s="1" t="s">
        <v>55</v>
      </c>
      <c r="AF20" s="1">
        <f t="shared" si="2"/>
        <v>0</v>
      </c>
      <c r="AG20" s="1" t="s">
        <v>54</v>
      </c>
      <c r="AH20" s="1">
        <f t="shared" si="3"/>
        <v>1</v>
      </c>
      <c r="AI20" s="1" t="s">
        <v>55</v>
      </c>
      <c r="AJ20" s="1">
        <f t="shared" si="4"/>
        <v>0</v>
      </c>
      <c r="AK20" s="1" t="s">
        <v>55</v>
      </c>
      <c r="AL20" s="1">
        <f t="shared" si="5"/>
        <v>0</v>
      </c>
    </row>
    <row r="21" spans="1:38" ht="27" customHeight="1" x14ac:dyDescent="0.3">
      <c r="A21" s="1" t="s">
        <v>42</v>
      </c>
      <c r="B21" s="1" t="s">
        <v>123</v>
      </c>
      <c r="C21" s="1" t="s">
        <v>44</v>
      </c>
      <c r="D21" s="1">
        <v>23</v>
      </c>
      <c r="E21" s="1" t="s">
        <v>45</v>
      </c>
      <c r="F21" s="1" t="s">
        <v>46</v>
      </c>
      <c r="G21" s="1" t="s">
        <v>47</v>
      </c>
      <c r="H21" s="1" t="s">
        <v>97</v>
      </c>
      <c r="I21" s="1" t="s">
        <v>49</v>
      </c>
      <c r="J21" s="1" t="s">
        <v>111</v>
      </c>
      <c r="K21" s="1">
        <v>4</v>
      </c>
      <c r="L21" s="1" t="s">
        <v>87</v>
      </c>
      <c r="M21" s="1" t="s">
        <v>52</v>
      </c>
      <c r="N21" s="1" t="s">
        <v>69</v>
      </c>
      <c r="O21" s="1" t="s">
        <v>55</v>
      </c>
      <c r="P21" s="1">
        <f t="shared" si="10"/>
        <v>0</v>
      </c>
      <c r="Q21" s="1" t="s">
        <v>54</v>
      </c>
      <c r="R21" s="1">
        <f t="shared" si="0"/>
        <v>1</v>
      </c>
      <c r="S21" s="1" t="s">
        <v>55</v>
      </c>
      <c r="T21" s="1">
        <f t="shared" si="6"/>
        <v>0</v>
      </c>
      <c r="U21" s="1" t="s">
        <v>54</v>
      </c>
      <c r="V21" s="1">
        <f t="shared" si="7"/>
        <v>1</v>
      </c>
      <c r="W21" s="1" t="s">
        <v>59</v>
      </c>
      <c r="X21" s="1">
        <f t="shared" si="11"/>
        <v>-1</v>
      </c>
      <c r="Y21" s="1" t="s">
        <v>54</v>
      </c>
      <c r="Z21" s="1">
        <f t="shared" si="8"/>
        <v>1</v>
      </c>
      <c r="AA21" s="1" t="s">
        <v>55</v>
      </c>
      <c r="AB21" s="1">
        <f t="shared" si="9"/>
        <v>0</v>
      </c>
      <c r="AC21" s="1" t="s">
        <v>55</v>
      </c>
      <c r="AD21" s="1">
        <f t="shared" si="1"/>
        <v>0</v>
      </c>
      <c r="AE21" s="1" t="s">
        <v>54</v>
      </c>
      <c r="AF21" s="1">
        <f t="shared" si="2"/>
        <v>1</v>
      </c>
      <c r="AG21" s="1" t="s">
        <v>54</v>
      </c>
      <c r="AH21" s="1">
        <f t="shared" si="3"/>
        <v>1</v>
      </c>
      <c r="AI21" s="1" t="s">
        <v>59</v>
      </c>
      <c r="AJ21" s="1">
        <f t="shared" si="4"/>
        <v>-1</v>
      </c>
      <c r="AK21" s="1" t="s">
        <v>54</v>
      </c>
      <c r="AL21" s="1">
        <f t="shared" si="5"/>
        <v>1</v>
      </c>
    </row>
    <row r="22" spans="1:38" ht="27" customHeight="1" x14ac:dyDescent="0.3">
      <c r="A22" s="1" t="s">
        <v>42</v>
      </c>
      <c r="B22" s="1" t="s">
        <v>124</v>
      </c>
      <c r="C22" s="1" t="s">
        <v>44</v>
      </c>
      <c r="D22" s="1">
        <v>19</v>
      </c>
      <c r="E22" s="1" t="s">
        <v>45</v>
      </c>
      <c r="F22" s="1" t="s">
        <v>46</v>
      </c>
      <c r="G22" s="1" t="s">
        <v>113</v>
      </c>
      <c r="H22" s="1" t="s">
        <v>48</v>
      </c>
      <c r="I22" s="1" t="s">
        <v>49</v>
      </c>
      <c r="J22" s="1" t="s">
        <v>50</v>
      </c>
      <c r="K22" s="1">
        <v>5</v>
      </c>
      <c r="L22" s="1" t="s">
        <v>83</v>
      </c>
      <c r="M22" s="1" t="s">
        <v>52</v>
      </c>
      <c r="N22" s="1" t="s">
        <v>69</v>
      </c>
      <c r="O22" s="1" t="s">
        <v>54</v>
      </c>
      <c r="P22" s="1">
        <f t="shared" si="10"/>
        <v>1</v>
      </c>
      <c r="Q22" s="1" t="s">
        <v>54</v>
      </c>
      <c r="R22" s="1">
        <f t="shared" si="0"/>
        <v>1</v>
      </c>
      <c r="S22" s="1" t="s">
        <v>55</v>
      </c>
      <c r="T22" s="1">
        <f t="shared" si="6"/>
        <v>0</v>
      </c>
      <c r="U22" s="1" t="s">
        <v>54</v>
      </c>
      <c r="V22" s="1">
        <f t="shared" si="7"/>
        <v>1</v>
      </c>
      <c r="W22" s="1" t="s">
        <v>54</v>
      </c>
      <c r="X22" s="1">
        <f t="shared" si="11"/>
        <v>1</v>
      </c>
      <c r="Y22" s="1" t="s">
        <v>54</v>
      </c>
      <c r="Z22" s="1">
        <f t="shared" si="8"/>
        <v>1</v>
      </c>
      <c r="AA22" s="1" t="s">
        <v>54</v>
      </c>
      <c r="AB22" s="1">
        <f t="shared" si="9"/>
        <v>1</v>
      </c>
      <c r="AC22" s="1" t="s">
        <v>54</v>
      </c>
      <c r="AD22" s="1">
        <f t="shared" si="1"/>
        <v>1</v>
      </c>
      <c r="AE22" s="1" t="s">
        <v>54</v>
      </c>
      <c r="AF22" s="1">
        <f t="shared" si="2"/>
        <v>1</v>
      </c>
      <c r="AG22" s="1" t="s">
        <v>54</v>
      </c>
      <c r="AH22" s="1">
        <f t="shared" si="3"/>
        <v>1</v>
      </c>
      <c r="AI22" s="1" t="s">
        <v>54</v>
      </c>
      <c r="AJ22" s="1">
        <f t="shared" si="4"/>
        <v>1</v>
      </c>
      <c r="AK22" s="1" t="s">
        <v>54</v>
      </c>
      <c r="AL22" s="1">
        <f t="shared" si="5"/>
        <v>1</v>
      </c>
    </row>
    <row r="23" spans="1:38" ht="27" customHeight="1" x14ac:dyDescent="0.3">
      <c r="A23" s="1" t="s">
        <v>42</v>
      </c>
      <c r="B23" s="1" t="s">
        <v>125</v>
      </c>
      <c r="C23" s="1" t="s">
        <v>44</v>
      </c>
      <c r="D23" s="1">
        <v>24</v>
      </c>
      <c r="E23" s="1" t="s">
        <v>57</v>
      </c>
      <c r="F23" s="1" t="s">
        <v>46</v>
      </c>
      <c r="G23" s="1" t="s">
        <v>47</v>
      </c>
      <c r="H23" s="1" t="s">
        <v>48</v>
      </c>
      <c r="I23" s="1" t="s">
        <v>126</v>
      </c>
      <c r="J23" s="1" t="s">
        <v>111</v>
      </c>
      <c r="K23" s="1">
        <v>3</v>
      </c>
      <c r="L23" s="1" t="s">
        <v>87</v>
      </c>
      <c r="M23" s="1" t="s">
        <v>52</v>
      </c>
      <c r="N23" s="1" t="s">
        <v>79</v>
      </c>
      <c r="O23" s="1" t="s">
        <v>59</v>
      </c>
      <c r="P23" s="1">
        <f t="shared" si="10"/>
        <v>-1</v>
      </c>
      <c r="Q23" s="1" t="s">
        <v>59</v>
      </c>
      <c r="R23" s="1">
        <f t="shared" si="0"/>
        <v>-1</v>
      </c>
      <c r="S23" s="1" t="s">
        <v>59</v>
      </c>
      <c r="T23" s="1">
        <f t="shared" si="6"/>
        <v>-1</v>
      </c>
      <c r="U23" s="1" t="s">
        <v>55</v>
      </c>
      <c r="V23" s="1">
        <f t="shared" si="7"/>
        <v>0</v>
      </c>
      <c r="W23" s="1" t="s">
        <v>55</v>
      </c>
      <c r="X23" s="1">
        <f t="shared" si="11"/>
        <v>0</v>
      </c>
      <c r="Y23" s="1" t="s">
        <v>54</v>
      </c>
      <c r="Z23" s="1">
        <f t="shared" si="8"/>
        <v>1</v>
      </c>
      <c r="AA23" s="1" t="s">
        <v>55</v>
      </c>
      <c r="AB23" s="1">
        <f t="shared" si="9"/>
        <v>0</v>
      </c>
      <c r="AC23" s="1" t="s">
        <v>55</v>
      </c>
      <c r="AD23" s="1">
        <f t="shared" si="1"/>
        <v>0</v>
      </c>
      <c r="AE23" s="1" t="s">
        <v>55</v>
      </c>
      <c r="AF23" s="1">
        <f t="shared" si="2"/>
        <v>0</v>
      </c>
      <c r="AG23" s="1" t="s">
        <v>54</v>
      </c>
      <c r="AH23" s="1">
        <f t="shared" si="3"/>
        <v>1</v>
      </c>
      <c r="AI23" s="1" t="s">
        <v>59</v>
      </c>
      <c r="AJ23" s="1">
        <f t="shared" si="4"/>
        <v>-1</v>
      </c>
      <c r="AK23" s="1" t="s">
        <v>55</v>
      </c>
      <c r="AL23" s="1">
        <f t="shared" si="5"/>
        <v>0</v>
      </c>
    </row>
    <row r="24" spans="1:38" ht="27" customHeight="1" x14ac:dyDescent="0.3">
      <c r="A24" s="1" t="s">
        <v>42</v>
      </c>
      <c r="B24" s="1" t="s">
        <v>128</v>
      </c>
      <c r="C24" s="1" t="s">
        <v>44</v>
      </c>
      <c r="D24" s="1">
        <v>24</v>
      </c>
      <c r="E24" s="1" t="s">
        <v>57</v>
      </c>
      <c r="F24" s="1" t="s">
        <v>46</v>
      </c>
      <c r="G24" s="1" t="s">
        <v>47</v>
      </c>
      <c r="H24" s="1" t="s">
        <v>48</v>
      </c>
      <c r="I24" s="1" t="s">
        <v>126</v>
      </c>
      <c r="J24" s="1" t="s">
        <v>111</v>
      </c>
      <c r="K24" s="1">
        <v>4</v>
      </c>
      <c r="L24" s="1" t="s">
        <v>51</v>
      </c>
      <c r="M24" s="1" t="s">
        <v>52</v>
      </c>
      <c r="N24" s="1" t="s">
        <v>129</v>
      </c>
      <c r="O24" s="1" t="s">
        <v>59</v>
      </c>
      <c r="P24" s="1">
        <f t="shared" si="10"/>
        <v>-1</v>
      </c>
      <c r="Q24" s="1" t="s">
        <v>59</v>
      </c>
      <c r="R24" s="1">
        <f t="shared" si="0"/>
        <v>-1</v>
      </c>
      <c r="S24" s="1" t="s">
        <v>59</v>
      </c>
      <c r="T24" s="1">
        <f t="shared" si="6"/>
        <v>-1</v>
      </c>
      <c r="U24" s="1" t="s">
        <v>55</v>
      </c>
      <c r="V24" s="1">
        <f t="shared" si="7"/>
        <v>0</v>
      </c>
      <c r="W24" s="1" t="s">
        <v>55</v>
      </c>
      <c r="X24" s="1">
        <f t="shared" si="11"/>
        <v>0</v>
      </c>
      <c r="Y24" s="1" t="s">
        <v>55</v>
      </c>
      <c r="Z24" s="1">
        <f t="shared" si="8"/>
        <v>0</v>
      </c>
      <c r="AA24" s="1" t="s">
        <v>55</v>
      </c>
      <c r="AB24" s="1">
        <f t="shared" si="9"/>
        <v>0</v>
      </c>
      <c r="AC24" s="1" t="s">
        <v>54</v>
      </c>
      <c r="AD24" s="1">
        <f t="shared" si="1"/>
        <v>1</v>
      </c>
      <c r="AE24" s="1" t="s">
        <v>54</v>
      </c>
      <c r="AF24" s="1">
        <f t="shared" si="2"/>
        <v>1</v>
      </c>
      <c r="AG24" s="1" t="s">
        <v>54</v>
      </c>
      <c r="AH24" s="1">
        <f t="shared" si="3"/>
        <v>1</v>
      </c>
      <c r="AI24" s="1" t="s">
        <v>55</v>
      </c>
      <c r="AJ24" s="1">
        <f t="shared" si="4"/>
        <v>0</v>
      </c>
      <c r="AK24" s="1" t="s">
        <v>54</v>
      </c>
      <c r="AL24" s="1">
        <f t="shared" si="5"/>
        <v>1</v>
      </c>
    </row>
    <row r="25" spans="1:38" ht="27" customHeight="1" x14ac:dyDescent="0.3">
      <c r="A25" s="1" t="s">
        <v>42</v>
      </c>
      <c r="B25" s="1" t="s">
        <v>130</v>
      </c>
      <c r="C25" s="1" t="s">
        <v>44</v>
      </c>
      <c r="D25" s="1">
        <v>20</v>
      </c>
      <c r="E25" s="1" t="s">
        <v>45</v>
      </c>
      <c r="F25" s="1" t="s">
        <v>46</v>
      </c>
      <c r="G25" s="1" t="s">
        <v>47</v>
      </c>
      <c r="H25" s="1" t="s">
        <v>48</v>
      </c>
      <c r="I25" s="1" t="s">
        <v>49</v>
      </c>
      <c r="J25" s="1" t="s">
        <v>50</v>
      </c>
      <c r="K25" s="1">
        <v>3</v>
      </c>
      <c r="L25" s="1" t="s">
        <v>83</v>
      </c>
      <c r="M25" s="1" t="s">
        <v>52</v>
      </c>
      <c r="N25" s="1" t="s">
        <v>131</v>
      </c>
      <c r="O25" s="1" t="s">
        <v>54</v>
      </c>
      <c r="P25" s="1">
        <f t="shared" si="10"/>
        <v>1</v>
      </c>
      <c r="Q25" s="1" t="s">
        <v>55</v>
      </c>
      <c r="R25" s="1">
        <f t="shared" si="0"/>
        <v>0</v>
      </c>
      <c r="S25" s="1" t="s">
        <v>55</v>
      </c>
      <c r="T25" s="1">
        <f t="shared" si="6"/>
        <v>0</v>
      </c>
      <c r="U25" s="1" t="s">
        <v>54</v>
      </c>
      <c r="V25" s="1">
        <f t="shared" si="7"/>
        <v>1</v>
      </c>
      <c r="W25" s="1" t="s">
        <v>55</v>
      </c>
      <c r="X25" s="1">
        <f t="shared" si="11"/>
        <v>0</v>
      </c>
      <c r="Y25" s="1" t="s">
        <v>55</v>
      </c>
      <c r="Z25" s="1">
        <f t="shared" si="8"/>
        <v>0</v>
      </c>
      <c r="AA25" s="1" t="s">
        <v>59</v>
      </c>
      <c r="AB25" s="1">
        <f t="shared" si="9"/>
        <v>-1</v>
      </c>
      <c r="AC25" s="1" t="s">
        <v>54</v>
      </c>
      <c r="AD25" s="1">
        <f t="shared" si="1"/>
        <v>1</v>
      </c>
      <c r="AE25" s="1" t="s">
        <v>54</v>
      </c>
      <c r="AF25" s="1">
        <f t="shared" si="2"/>
        <v>1</v>
      </c>
      <c r="AG25" s="1" t="s">
        <v>54</v>
      </c>
      <c r="AH25" s="1">
        <f t="shared" si="3"/>
        <v>1</v>
      </c>
      <c r="AI25" s="1" t="s">
        <v>55</v>
      </c>
      <c r="AJ25" s="1">
        <f t="shared" si="4"/>
        <v>0</v>
      </c>
      <c r="AK25" s="1" t="s">
        <v>55</v>
      </c>
      <c r="AL25" s="1">
        <f t="shared" si="5"/>
        <v>0</v>
      </c>
    </row>
    <row r="26" spans="1:38" ht="27" customHeight="1" x14ac:dyDescent="0.3">
      <c r="A26" s="1" t="s">
        <v>42</v>
      </c>
      <c r="B26" s="1" t="s">
        <v>135</v>
      </c>
      <c r="C26" s="1" t="s">
        <v>44</v>
      </c>
      <c r="D26" s="1">
        <v>19</v>
      </c>
      <c r="E26" s="1" t="s">
        <v>57</v>
      </c>
      <c r="F26" s="1" t="s">
        <v>46</v>
      </c>
      <c r="G26" s="1" t="s">
        <v>47</v>
      </c>
      <c r="H26" s="1" t="s">
        <v>48</v>
      </c>
      <c r="I26" s="1" t="s">
        <v>49</v>
      </c>
      <c r="J26" s="1" t="s">
        <v>50</v>
      </c>
      <c r="K26" s="1">
        <v>5</v>
      </c>
      <c r="L26" s="1" t="s">
        <v>87</v>
      </c>
      <c r="M26" s="1" t="s">
        <v>52</v>
      </c>
      <c r="N26" s="1" t="s">
        <v>92</v>
      </c>
      <c r="O26" s="1" t="s">
        <v>55</v>
      </c>
      <c r="P26" s="1">
        <f t="shared" si="10"/>
        <v>0</v>
      </c>
      <c r="Q26" s="1" t="s">
        <v>59</v>
      </c>
      <c r="R26" s="1">
        <f t="shared" si="0"/>
        <v>-1</v>
      </c>
      <c r="S26" s="1" t="s">
        <v>54</v>
      </c>
      <c r="T26" s="1">
        <f t="shared" si="6"/>
        <v>1</v>
      </c>
      <c r="U26" s="1" t="s">
        <v>54</v>
      </c>
      <c r="V26" s="1">
        <f t="shared" si="7"/>
        <v>1</v>
      </c>
      <c r="W26" s="1" t="s">
        <v>54</v>
      </c>
      <c r="X26" s="1">
        <f t="shared" si="11"/>
        <v>1</v>
      </c>
      <c r="Y26" s="1" t="s">
        <v>54</v>
      </c>
      <c r="Z26" s="1">
        <f t="shared" si="8"/>
        <v>1</v>
      </c>
      <c r="AA26" s="1" t="s">
        <v>55</v>
      </c>
      <c r="AB26" s="1">
        <f t="shared" si="9"/>
        <v>0</v>
      </c>
      <c r="AC26" s="1" t="s">
        <v>55</v>
      </c>
      <c r="AD26" s="1">
        <f t="shared" si="1"/>
        <v>0</v>
      </c>
      <c r="AE26" s="1" t="s">
        <v>55</v>
      </c>
      <c r="AF26" s="1">
        <f t="shared" si="2"/>
        <v>0</v>
      </c>
      <c r="AG26" s="1" t="s">
        <v>54</v>
      </c>
      <c r="AH26" s="1">
        <f t="shared" si="3"/>
        <v>1</v>
      </c>
      <c r="AI26" s="1" t="s">
        <v>55</v>
      </c>
      <c r="AJ26" s="1">
        <f t="shared" si="4"/>
        <v>0</v>
      </c>
      <c r="AK26" s="1" t="s">
        <v>55</v>
      </c>
      <c r="AL26" s="1">
        <f t="shared" si="5"/>
        <v>0</v>
      </c>
    </row>
    <row r="27" spans="1:38" ht="27" customHeight="1" x14ac:dyDescent="0.3">
      <c r="A27" s="1" t="s">
        <v>42</v>
      </c>
      <c r="B27" s="1" t="s">
        <v>137</v>
      </c>
      <c r="C27" s="1" t="s">
        <v>44</v>
      </c>
      <c r="D27" s="1">
        <v>22</v>
      </c>
      <c r="E27" s="1" t="s">
        <v>57</v>
      </c>
      <c r="F27" s="1" t="s">
        <v>46</v>
      </c>
      <c r="G27" s="1" t="s">
        <v>47</v>
      </c>
      <c r="H27" s="1" t="s">
        <v>48</v>
      </c>
      <c r="I27" s="1" t="s">
        <v>49</v>
      </c>
      <c r="J27" s="1" t="s">
        <v>64</v>
      </c>
      <c r="K27" s="1">
        <v>3</v>
      </c>
      <c r="L27" s="1" t="s">
        <v>83</v>
      </c>
      <c r="M27" s="1" t="s">
        <v>52</v>
      </c>
      <c r="N27" s="1" t="s">
        <v>138</v>
      </c>
      <c r="O27" s="1" t="s">
        <v>55</v>
      </c>
      <c r="P27" s="1">
        <f t="shared" si="10"/>
        <v>0</v>
      </c>
      <c r="Q27" s="1" t="s">
        <v>54</v>
      </c>
      <c r="R27" s="1">
        <f t="shared" si="0"/>
        <v>1</v>
      </c>
      <c r="S27" s="1" t="s">
        <v>55</v>
      </c>
      <c r="T27" s="1">
        <f t="shared" si="6"/>
        <v>0</v>
      </c>
      <c r="U27" s="1" t="s">
        <v>54</v>
      </c>
      <c r="V27" s="1">
        <f t="shared" si="7"/>
        <v>1</v>
      </c>
      <c r="W27" s="1" t="s">
        <v>55</v>
      </c>
      <c r="X27" s="1">
        <f t="shared" si="11"/>
        <v>0</v>
      </c>
      <c r="Y27" s="1" t="s">
        <v>59</v>
      </c>
      <c r="Z27" s="1">
        <f t="shared" si="8"/>
        <v>-1</v>
      </c>
      <c r="AA27" s="1" t="s">
        <v>59</v>
      </c>
      <c r="AB27" s="1">
        <f t="shared" si="9"/>
        <v>-1</v>
      </c>
      <c r="AC27" s="1" t="s">
        <v>55</v>
      </c>
      <c r="AD27" s="1">
        <f t="shared" si="1"/>
        <v>0</v>
      </c>
      <c r="AE27" s="1" t="s">
        <v>55</v>
      </c>
      <c r="AF27" s="1">
        <f t="shared" si="2"/>
        <v>0</v>
      </c>
      <c r="AG27" s="1" t="s">
        <v>54</v>
      </c>
      <c r="AH27" s="1">
        <f t="shared" si="3"/>
        <v>1</v>
      </c>
      <c r="AI27" s="1" t="s">
        <v>55</v>
      </c>
      <c r="AJ27" s="1">
        <f t="shared" si="4"/>
        <v>0</v>
      </c>
      <c r="AK27" s="1" t="s">
        <v>54</v>
      </c>
      <c r="AL27" s="1">
        <f t="shared" si="5"/>
        <v>1</v>
      </c>
    </row>
    <row r="28" spans="1:38" ht="27" customHeight="1" x14ac:dyDescent="0.3">
      <c r="A28" s="1" t="s">
        <v>42</v>
      </c>
      <c r="B28" s="1" t="s">
        <v>139</v>
      </c>
      <c r="C28" s="1" t="s">
        <v>44</v>
      </c>
      <c r="D28" s="1">
        <v>22</v>
      </c>
      <c r="E28" s="1" t="s">
        <v>45</v>
      </c>
      <c r="F28" s="1" t="s">
        <v>46</v>
      </c>
      <c r="G28" s="1" t="s">
        <v>47</v>
      </c>
      <c r="H28" s="1" t="s">
        <v>48</v>
      </c>
      <c r="I28" s="1" t="s">
        <v>49</v>
      </c>
      <c r="J28" s="1" t="s">
        <v>64</v>
      </c>
      <c r="K28" s="1">
        <v>15</v>
      </c>
      <c r="L28" s="1" t="s">
        <v>83</v>
      </c>
      <c r="M28" s="1" t="s">
        <v>52</v>
      </c>
      <c r="N28" s="1" t="s">
        <v>53</v>
      </c>
      <c r="O28" s="1" t="s">
        <v>54</v>
      </c>
      <c r="P28" s="1">
        <f t="shared" si="10"/>
        <v>1</v>
      </c>
      <c r="Q28" s="1" t="s">
        <v>54</v>
      </c>
      <c r="R28" s="1">
        <f t="shared" si="0"/>
        <v>1</v>
      </c>
      <c r="S28" s="1" t="s">
        <v>54</v>
      </c>
      <c r="T28" s="1">
        <f t="shared" si="6"/>
        <v>1</v>
      </c>
      <c r="U28" s="1" t="s">
        <v>54</v>
      </c>
      <c r="V28" s="1">
        <f t="shared" si="7"/>
        <v>1</v>
      </c>
      <c r="W28" s="1" t="s">
        <v>55</v>
      </c>
      <c r="X28" s="1">
        <f t="shared" si="11"/>
        <v>0</v>
      </c>
      <c r="Y28" s="1" t="s">
        <v>54</v>
      </c>
      <c r="Z28" s="1">
        <f t="shared" si="8"/>
        <v>1</v>
      </c>
      <c r="AA28" s="1" t="s">
        <v>54</v>
      </c>
      <c r="AB28" s="1">
        <f t="shared" si="9"/>
        <v>1</v>
      </c>
      <c r="AC28" s="1" t="s">
        <v>54</v>
      </c>
      <c r="AD28" s="1">
        <f t="shared" si="1"/>
        <v>1</v>
      </c>
      <c r="AE28" s="1" t="s">
        <v>55</v>
      </c>
      <c r="AF28" s="1">
        <f t="shared" si="2"/>
        <v>0</v>
      </c>
      <c r="AG28" s="1" t="s">
        <v>54</v>
      </c>
      <c r="AH28" s="1">
        <f t="shared" si="3"/>
        <v>1</v>
      </c>
      <c r="AI28" s="1" t="s">
        <v>55</v>
      </c>
      <c r="AJ28" s="1">
        <f t="shared" si="4"/>
        <v>0</v>
      </c>
      <c r="AK28" s="1" t="s">
        <v>55</v>
      </c>
      <c r="AL28" s="1">
        <f t="shared" si="5"/>
        <v>0</v>
      </c>
    </row>
    <row r="29" spans="1:38" ht="27" customHeight="1" x14ac:dyDescent="0.3">
      <c r="A29" s="1" t="s">
        <v>42</v>
      </c>
      <c r="B29" s="1" t="s">
        <v>140</v>
      </c>
      <c r="C29" s="1" t="s">
        <v>44</v>
      </c>
      <c r="D29" s="1">
        <v>19</v>
      </c>
      <c r="E29" s="1" t="s">
        <v>57</v>
      </c>
      <c r="F29" s="1" t="s">
        <v>46</v>
      </c>
      <c r="G29" s="1" t="s">
        <v>47</v>
      </c>
      <c r="H29" s="1" t="s">
        <v>48</v>
      </c>
      <c r="I29" s="1" t="s">
        <v>49</v>
      </c>
      <c r="J29" s="1" t="s">
        <v>50</v>
      </c>
      <c r="K29" s="1">
        <v>3</v>
      </c>
      <c r="L29" s="1" t="s">
        <v>87</v>
      </c>
      <c r="M29" s="1" t="s">
        <v>52</v>
      </c>
      <c r="N29" s="1" t="s">
        <v>141</v>
      </c>
      <c r="O29" s="1" t="s">
        <v>54</v>
      </c>
      <c r="P29" s="1">
        <f t="shared" si="10"/>
        <v>1</v>
      </c>
      <c r="Q29" s="1" t="s">
        <v>54</v>
      </c>
      <c r="R29" s="1">
        <f t="shared" si="0"/>
        <v>1</v>
      </c>
      <c r="S29" s="1" t="s">
        <v>54</v>
      </c>
      <c r="T29" s="1">
        <f t="shared" si="6"/>
        <v>1</v>
      </c>
      <c r="U29" s="1" t="s">
        <v>54</v>
      </c>
      <c r="V29" s="1">
        <f t="shared" si="7"/>
        <v>1</v>
      </c>
      <c r="W29" s="1" t="s">
        <v>54</v>
      </c>
      <c r="X29" s="1">
        <f t="shared" si="11"/>
        <v>1</v>
      </c>
      <c r="Y29" s="1" t="s">
        <v>54</v>
      </c>
      <c r="Z29" s="1">
        <f t="shared" si="8"/>
        <v>1</v>
      </c>
      <c r="AA29" s="1" t="s">
        <v>54</v>
      </c>
      <c r="AB29" s="1">
        <f t="shared" si="9"/>
        <v>1</v>
      </c>
      <c r="AC29" s="1" t="s">
        <v>54</v>
      </c>
      <c r="AD29" s="1">
        <f t="shared" si="1"/>
        <v>1</v>
      </c>
      <c r="AE29" s="1" t="s">
        <v>54</v>
      </c>
      <c r="AF29" s="1">
        <f t="shared" si="2"/>
        <v>1</v>
      </c>
      <c r="AG29" s="1" t="s">
        <v>54</v>
      </c>
      <c r="AH29" s="1">
        <f t="shared" si="3"/>
        <v>1</v>
      </c>
      <c r="AI29" s="1" t="s">
        <v>54</v>
      </c>
      <c r="AJ29" s="1">
        <f t="shared" si="4"/>
        <v>1</v>
      </c>
      <c r="AK29" s="1" t="s">
        <v>54</v>
      </c>
      <c r="AL29" s="1">
        <f t="shared" si="5"/>
        <v>1</v>
      </c>
    </row>
    <row r="30" spans="1:38" ht="27" customHeight="1" x14ac:dyDescent="0.3">
      <c r="A30" s="1" t="s">
        <v>42</v>
      </c>
      <c r="B30" s="1" t="s">
        <v>144</v>
      </c>
      <c r="C30" s="1" t="s">
        <v>44</v>
      </c>
      <c r="D30" s="1">
        <v>27</v>
      </c>
      <c r="E30" s="1" t="s">
        <v>45</v>
      </c>
      <c r="F30" s="1" t="s">
        <v>46</v>
      </c>
      <c r="G30" s="1" t="s">
        <v>47</v>
      </c>
      <c r="H30" s="1" t="s">
        <v>48</v>
      </c>
      <c r="I30" s="1" t="s">
        <v>126</v>
      </c>
      <c r="J30" s="1" t="s">
        <v>64</v>
      </c>
      <c r="K30" s="1">
        <v>4</v>
      </c>
      <c r="L30" s="1" t="s">
        <v>65</v>
      </c>
      <c r="M30" s="1" t="s">
        <v>52</v>
      </c>
      <c r="N30" s="1" t="s">
        <v>69</v>
      </c>
      <c r="O30" s="1" t="s">
        <v>54</v>
      </c>
      <c r="P30" s="1">
        <f t="shared" si="10"/>
        <v>1</v>
      </c>
      <c r="Q30" s="1" t="s">
        <v>55</v>
      </c>
      <c r="R30" s="1">
        <f t="shared" si="0"/>
        <v>0</v>
      </c>
      <c r="S30" s="1" t="s">
        <v>55</v>
      </c>
      <c r="T30" s="1">
        <f t="shared" si="6"/>
        <v>0</v>
      </c>
      <c r="U30" s="1" t="s">
        <v>54</v>
      </c>
      <c r="V30" s="1">
        <f t="shared" si="7"/>
        <v>1</v>
      </c>
      <c r="W30" s="1" t="s">
        <v>55</v>
      </c>
      <c r="X30" s="1">
        <f t="shared" si="11"/>
        <v>0</v>
      </c>
      <c r="Y30" s="1" t="s">
        <v>54</v>
      </c>
      <c r="Z30" s="1">
        <f t="shared" si="8"/>
        <v>1</v>
      </c>
      <c r="AA30" s="1" t="s">
        <v>55</v>
      </c>
      <c r="AB30" s="1">
        <f t="shared" si="9"/>
        <v>0</v>
      </c>
      <c r="AC30" s="1" t="s">
        <v>55</v>
      </c>
      <c r="AD30" s="1">
        <f t="shared" si="1"/>
        <v>0</v>
      </c>
      <c r="AE30" s="1" t="s">
        <v>59</v>
      </c>
      <c r="AF30" s="1">
        <f t="shared" si="2"/>
        <v>-1</v>
      </c>
      <c r="AG30" s="1" t="s">
        <v>54</v>
      </c>
      <c r="AH30" s="1">
        <f t="shared" si="3"/>
        <v>1</v>
      </c>
      <c r="AI30" s="1" t="s">
        <v>55</v>
      </c>
      <c r="AJ30" s="1">
        <f t="shared" si="4"/>
        <v>0</v>
      </c>
      <c r="AK30" s="1" t="s">
        <v>55</v>
      </c>
      <c r="AL30" s="1">
        <f t="shared" si="5"/>
        <v>0</v>
      </c>
    </row>
    <row r="31" spans="1:38" ht="27" customHeight="1" x14ac:dyDescent="0.3">
      <c r="A31" s="1" t="s">
        <v>42</v>
      </c>
      <c r="B31" s="1" t="s">
        <v>145</v>
      </c>
      <c r="C31" s="1" t="s">
        <v>44</v>
      </c>
      <c r="D31" s="1">
        <v>25</v>
      </c>
      <c r="E31" s="1" t="s">
        <v>45</v>
      </c>
      <c r="F31" s="1" t="s">
        <v>46</v>
      </c>
      <c r="G31" s="1" t="s">
        <v>86</v>
      </c>
      <c r="H31" s="1" t="s">
        <v>48</v>
      </c>
      <c r="I31" s="1" t="s">
        <v>49</v>
      </c>
      <c r="J31" s="1" t="s">
        <v>64</v>
      </c>
      <c r="K31" s="1">
        <v>4</v>
      </c>
      <c r="L31" s="1" t="s">
        <v>65</v>
      </c>
      <c r="M31" s="1" t="s">
        <v>52</v>
      </c>
      <c r="N31" s="1" t="s">
        <v>146</v>
      </c>
      <c r="O31" s="1" t="s">
        <v>54</v>
      </c>
      <c r="P31" s="1">
        <f t="shared" si="10"/>
        <v>1</v>
      </c>
      <c r="Q31" s="1" t="s">
        <v>55</v>
      </c>
      <c r="R31" s="1">
        <f t="shared" si="0"/>
        <v>0</v>
      </c>
      <c r="S31" s="1" t="s">
        <v>54</v>
      </c>
      <c r="T31" s="1">
        <f t="shared" si="6"/>
        <v>1</v>
      </c>
      <c r="U31" s="1" t="s">
        <v>54</v>
      </c>
      <c r="V31" s="1">
        <f t="shared" si="7"/>
        <v>1</v>
      </c>
      <c r="W31" s="1" t="s">
        <v>54</v>
      </c>
      <c r="X31" s="1">
        <f t="shared" si="11"/>
        <v>1</v>
      </c>
      <c r="Y31" s="1" t="s">
        <v>54</v>
      </c>
      <c r="Z31" s="1">
        <f t="shared" si="8"/>
        <v>1</v>
      </c>
      <c r="AA31" s="1" t="s">
        <v>54</v>
      </c>
      <c r="AB31" s="1">
        <f t="shared" si="9"/>
        <v>1</v>
      </c>
      <c r="AC31" s="1" t="s">
        <v>55</v>
      </c>
      <c r="AD31" s="1">
        <f t="shared" si="1"/>
        <v>0</v>
      </c>
      <c r="AE31" s="1" t="s">
        <v>59</v>
      </c>
      <c r="AF31" s="1">
        <f t="shared" si="2"/>
        <v>-1</v>
      </c>
      <c r="AG31" s="1" t="s">
        <v>54</v>
      </c>
      <c r="AH31" s="1">
        <f t="shared" si="3"/>
        <v>1</v>
      </c>
      <c r="AI31" s="1" t="s">
        <v>55</v>
      </c>
      <c r="AJ31" s="1">
        <f t="shared" si="4"/>
        <v>0</v>
      </c>
      <c r="AK31" s="1" t="s">
        <v>55</v>
      </c>
      <c r="AL31" s="1">
        <f t="shared" si="5"/>
        <v>0</v>
      </c>
    </row>
    <row r="32" spans="1:38" ht="27" customHeight="1" x14ac:dyDescent="0.3">
      <c r="A32" s="1" t="s">
        <v>42</v>
      </c>
      <c r="B32" s="1" t="s">
        <v>128</v>
      </c>
      <c r="C32" s="1" t="s">
        <v>44</v>
      </c>
      <c r="D32" s="1">
        <v>22</v>
      </c>
      <c r="E32" s="1" t="s">
        <v>45</v>
      </c>
      <c r="F32" s="1" t="s">
        <v>112</v>
      </c>
      <c r="G32" s="1" t="s">
        <v>47</v>
      </c>
      <c r="H32" s="1" t="s">
        <v>48</v>
      </c>
      <c r="I32" s="1" t="s">
        <v>49</v>
      </c>
      <c r="J32" s="1" t="s">
        <v>111</v>
      </c>
      <c r="K32" s="1">
        <v>4</v>
      </c>
      <c r="L32" s="1" t="s">
        <v>65</v>
      </c>
      <c r="M32" s="1" t="s">
        <v>52</v>
      </c>
      <c r="N32" s="1" t="s">
        <v>53</v>
      </c>
      <c r="O32" s="1" t="s">
        <v>54</v>
      </c>
      <c r="P32" s="1">
        <f t="shared" si="10"/>
        <v>1</v>
      </c>
      <c r="Q32" s="1" t="s">
        <v>55</v>
      </c>
      <c r="R32" s="1">
        <f t="shared" si="0"/>
        <v>0</v>
      </c>
      <c r="S32" s="1" t="s">
        <v>54</v>
      </c>
      <c r="T32" s="1">
        <f t="shared" si="6"/>
        <v>1</v>
      </c>
      <c r="U32" s="1" t="s">
        <v>54</v>
      </c>
      <c r="V32" s="1">
        <f t="shared" si="7"/>
        <v>1</v>
      </c>
      <c r="W32" s="1" t="s">
        <v>54</v>
      </c>
      <c r="X32" s="1">
        <f t="shared" si="11"/>
        <v>1</v>
      </c>
      <c r="Y32" s="1" t="s">
        <v>55</v>
      </c>
      <c r="Z32" s="1">
        <f t="shared" si="8"/>
        <v>0</v>
      </c>
      <c r="AA32" s="1" t="s">
        <v>59</v>
      </c>
      <c r="AB32" s="1">
        <f t="shared" si="9"/>
        <v>-1</v>
      </c>
      <c r="AC32" s="1" t="s">
        <v>55</v>
      </c>
      <c r="AD32" s="1">
        <f t="shared" si="1"/>
        <v>0</v>
      </c>
      <c r="AE32" s="1" t="s">
        <v>55</v>
      </c>
      <c r="AF32" s="1">
        <f t="shared" si="2"/>
        <v>0</v>
      </c>
      <c r="AG32" s="1" t="s">
        <v>54</v>
      </c>
      <c r="AH32" s="1">
        <f t="shared" si="3"/>
        <v>1</v>
      </c>
      <c r="AI32" s="1" t="s">
        <v>55</v>
      </c>
      <c r="AJ32" s="1">
        <f t="shared" si="4"/>
        <v>0</v>
      </c>
      <c r="AK32" s="1" t="s">
        <v>59</v>
      </c>
      <c r="AL32" s="1">
        <f t="shared" si="5"/>
        <v>-1</v>
      </c>
    </row>
    <row r="33" spans="1:38" ht="27" customHeight="1" x14ac:dyDescent="0.3">
      <c r="A33" s="1" t="s">
        <v>42</v>
      </c>
      <c r="B33" s="1" t="s">
        <v>125</v>
      </c>
      <c r="C33" s="1" t="s">
        <v>44</v>
      </c>
      <c r="D33" s="1">
        <v>33</v>
      </c>
      <c r="E33" s="1" t="s">
        <v>57</v>
      </c>
      <c r="F33" s="1" t="s">
        <v>46</v>
      </c>
      <c r="G33" s="1" t="s">
        <v>47</v>
      </c>
      <c r="H33" s="1" t="s">
        <v>48</v>
      </c>
      <c r="I33" s="1" t="s">
        <v>99</v>
      </c>
      <c r="J33" s="1" t="s">
        <v>111</v>
      </c>
      <c r="K33" s="1">
        <v>2</v>
      </c>
      <c r="L33" s="1" t="s">
        <v>87</v>
      </c>
      <c r="M33" s="1" t="s">
        <v>150</v>
      </c>
      <c r="N33" s="1" t="s">
        <v>151</v>
      </c>
      <c r="O33" s="1" t="s">
        <v>54</v>
      </c>
      <c r="P33" s="1">
        <f t="shared" si="10"/>
        <v>1</v>
      </c>
      <c r="Q33" s="1" t="s">
        <v>55</v>
      </c>
      <c r="R33" s="1">
        <f t="shared" si="0"/>
        <v>0</v>
      </c>
      <c r="S33" s="1" t="s">
        <v>54</v>
      </c>
      <c r="T33" s="1">
        <f t="shared" si="6"/>
        <v>1</v>
      </c>
      <c r="U33" s="1" t="s">
        <v>54</v>
      </c>
      <c r="V33" s="1">
        <f t="shared" si="7"/>
        <v>1</v>
      </c>
      <c r="W33" s="1" t="s">
        <v>54</v>
      </c>
      <c r="X33" s="1">
        <f t="shared" si="11"/>
        <v>1</v>
      </c>
      <c r="Y33" s="1" t="s">
        <v>59</v>
      </c>
      <c r="Z33" s="1">
        <f t="shared" si="8"/>
        <v>-1</v>
      </c>
      <c r="AA33" s="1" t="s">
        <v>59</v>
      </c>
      <c r="AB33" s="1">
        <f t="shared" si="9"/>
        <v>-1</v>
      </c>
      <c r="AC33" s="1" t="s">
        <v>54</v>
      </c>
      <c r="AD33" s="1">
        <f t="shared" si="1"/>
        <v>1</v>
      </c>
      <c r="AE33" s="1" t="s">
        <v>54</v>
      </c>
      <c r="AF33" s="1">
        <f t="shared" si="2"/>
        <v>1</v>
      </c>
      <c r="AG33" s="1" t="s">
        <v>55</v>
      </c>
      <c r="AH33" s="1">
        <f t="shared" si="3"/>
        <v>0</v>
      </c>
      <c r="AI33" s="1" t="s">
        <v>59</v>
      </c>
      <c r="AJ33" s="1">
        <f t="shared" si="4"/>
        <v>-1</v>
      </c>
      <c r="AK33" s="1" t="s">
        <v>59</v>
      </c>
      <c r="AL33" s="1">
        <f t="shared" si="5"/>
        <v>-1</v>
      </c>
    </row>
    <row r="34" spans="1:38" ht="27" customHeight="1" x14ac:dyDescent="0.3">
      <c r="A34" s="1" t="s">
        <v>42</v>
      </c>
      <c r="B34" s="1" t="s">
        <v>155</v>
      </c>
      <c r="C34" s="1" t="s">
        <v>44</v>
      </c>
      <c r="D34" s="1">
        <v>25</v>
      </c>
      <c r="E34" s="1" t="s">
        <v>57</v>
      </c>
      <c r="F34" s="1" t="s">
        <v>46</v>
      </c>
      <c r="G34" s="1" t="s">
        <v>47</v>
      </c>
      <c r="H34" s="1" t="s">
        <v>48</v>
      </c>
      <c r="I34" s="1" t="s">
        <v>49</v>
      </c>
      <c r="J34" s="1" t="s">
        <v>64</v>
      </c>
      <c r="K34" s="1">
        <v>4</v>
      </c>
      <c r="L34" s="1" t="s">
        <v>87</v>
      </c>
      <c r="M34" s="1" t="s">
        <v>52</v>
      </c>
      <c r="N34" s="1" t="s">
        <v>75</v>
      </c>
      <c r="O34" s="1" t="s">
        <v>54</v>
      </c>
      <c r="P34" s="1">
        <f t="shared" si="10"/>
        <v>1</v>
      </c>
      <c r="Q34" s="1" t="s">
        <v>54</v>
      </c>
      <c r="R34" s="1">
        <f t="shared" si="0"/>
        <v>1</v>
      </c>
      <c r="S34" s="1" t="s">
        <v>54</v>
      </c>
      <c r="T34" s="1">
        <f t="shared" si="6"/>
        <v>1</v>
      </c>
      <c r="U34" s="1" t="s">
        <v>54</v>
      </c>
      <c r="V34" s="1">
        <f t="shared" si="7"/>
        <v>1</v>
      </c>
      <c r="W34" s="1" t="s">
        <v>54</v>
      </c>
      <c r="X34" s="1">
        <f t="shared" si="11"/>
        <v>1</v>
      </c>
      <c r="Y34" s="1" t="s">
        <v>54</v>
      </c>
      <c r="Z34" s="1">
        <f t="shared" si="8"/>
        <v>1</v>
      </c>
      <c r="AA34" s="1" t="s">
        <v>55</v>
      </c>
      <c r="AB34" s="1">
        <f t="shared" si="9"/>
        <v>0</v>
      </c>
      <c r="AC34" s="1" t="s">
        <v>54</v>
      </c>
      <c r="AD34" s="1">
        <f t="shared" si="1"/>
        <v>1</v>
      </c>
      <c r="AE34" s="1" t="s">
        <v>55</v>
      </c>
      <c r="AF34" s="1">
        <f t="shared" si="2"/>
        <v>0</v>
      </c>
      <c r="AG34" s="1" t="s">
        <v>54</v>
      </c>
      <c r="AH34" s="1">
        <f t="shared" si="3"/>
        <v>1</v>
      </c>
      <c r="AI34" s="1" t="s">
        <v>55</v>
      </c>
      <c r="AJ34" s="1">
        <f t="shared" si="4"/>
        <v>0</v>
      </c>
      <c r="AK34" s="1" t="s">
        <v>55</v>
      </c>
      <c r="AL34" s="1">
        <f t="shared" si="5"/>
        <v>0</v>
      </c>
    </row>
    <row r="35" spans="1:38" ht="27" customHeight="1" x14ac:dyDescent="0.3">
      <c r="A35" s="1" t="s">
        <v>42</v>
      </c>
      <c r="B35" s="1" t="s">
        <v>552</v>
      </c>
      <c r="C35" s="1" t="s">
        <v>44</v>
      </c>
      <c r="D35" s="1">
        <v>28</v>
      </c>
      <c r="E35" s="1" t="s">
        <v>45</v>
      </c>
      <c r="F35" s="1" t="s">
        <v>46</v>
      </c>
      <c r="G35" s="1" t="s">
        <v>47</v>
      </c>
      <c r="H35" s="1" t="s">
        <v>97</v>
      </c>
      <c r="I35" s="1" t="s">
        <v>126</v>
      </c>
      <c r="J35" s="1" t="s">
        <v>111</v>
      </c>
      <c r="K35" s="1">
        <v>6</v>
      </c>
      <c r="L35" s="1" t="s">
        <v>83</v>
      </c>
      <c r="M35" s="1" t="s">
        <v>52</v>
      </c>
      <c r="N35" s="1" t="s">
        <v>157</v>
      </c>
      <c r="O35" s="1" t="s">
        <v>59</v>
      </c>
      <c r="P35" s="1">
        <f t="shared" si="10"/>
        <v>-1</v>
      </c>
      <c r="Q35" s="1" t="s">
        <v>55</v>
      </c>
      <c r="R35" s="1">
        <f t="shared" si="0"/>
        <v>0</v>
      </c>
      <c r="S35" s="1" t="s">
        <v>55</v>
      </c>
      <c r="T35" s="1">
        <f t="shared" si="6"/>
        <v>0</v>
      </c>
      <c r="U35" s="1" t="s">
        <v>55</v>
      </c>
      <c r="V35" s="1">
        <f t="shared" si="7"/>
        <v>0</v>
      </c>
      <c r="W35" s="1" t="s">
        <v>55</v>
      </c>
      <c r="X35" s="1">
        <f t="shared" si="11"/>
        <v>0</v>
      </c>
      <c r="Y35" s="1" t="s">
        <v>55</v>
      </c>
      <c r="Z35" s="1">
        <f t="shared" si="8"/>
        <v>0</v>
      </c>
      <c r="AA35" s="1" t="s">
        <v>55</v>
      </c>
      <c r="AB35" s="1">
        <f t="shared" si="9"/>
        <v>0</v>
      </c>
      <c r="AC35" s="1" t="s">
        <v>55</v>
      </c>
      <c r="AD35" s="1">
        <f t="shared" si="1"/>
        <v>0</v>
      </c>
      <c r="AE35" s="1" t="s">
        <v>55</v>
      </c>
      <c r="AF35" s="1">
        <f t="shared" si="2"/>
        <v>0</v>
      </c>
      <c r="AG35" s="1" t="s">
        <v>54</v>
      </c>
      <c r="AH35" s="1">
        <f t="shared" si="3"/>
        <v>1</v>
      </c>
      <c r="AI35" s="1" t="s">
        <v>55</v>
      </c>
      <c r="AJ35" s="1">
        <f t="shared" si="4"/>
        <v>0</v>
      </c>
      <c r="AK35" s="1" t="s">
        <v>55</v>
      </c>
      <c r="AL35" s="1">
        <f t="shared" si="5"/>
        <v>0</v>
      </c>
    </row>
    <row r="36" spans="1:38" ht="27" customHeight="1" x14ac:dyDescent="0.3">
      <c r="A36" s="1" t="s">
        <v>42</v>
      </c>
      <c r="B36" s="1" t="s">
        <v>161</v>
      </c>
      <c r="C36" s="1" t="s">
        <v>44</v>
      </c>
      <c r="D36" s="1">
        <v>31</v>
      </c>
      <c r="E36" s="1" t="s">
        <v>45</v>
      </c>
      <c r="F36" s="1" t="s">
        <v>46</v>
      </c>
      <c r="G36" s="1" t="s">
        <v>47</v>
      </c>
      <c r="H36" s="1" t="s">
        <v>97</v>
      </c>
      <c r="I36" s="1" t="s">
        <v>162</v>
      </c>
      <c r="J36" s="1" t="s">
        <v>111</v>
      </c>
      <c r="K36" s="1">
        <v>4</v>
      </c>
      <c r="L36" s="1" t="s">
        <v>87</v>
      </c>
      <c r="M36" s="1" t="s">
        <v>52</v>
      </c>
      <c r="N36" s="1" t="s">
        <v>163</v>
      </c>
      <c r="O36" s="1" t="s">
        <v>59</v>
      </c>
      <c r="P36" s="1">
        <f t="shared" si="10"/>
        <v>-1</v>
      </c>
      <c r="Q36" s="1" t="s">
        <v>55</v>
      </c>
      <c r="R36" s="1">
        <f t="shared" si="0"/>
        <v>0</v>
      </c>
      <c r="S36" s="1" t="s">
        <v>54</v>
      </c>
      <c r="T36" s="1">
        <f t="shared" si="6"/>
        <v>1</v>
      </c>
      <c r="U36" s="1" t="s">
        <v>54</v>
      </c>
      <c r="V36" s="1">
        <f t="shared" si="7"/>
        <v>1</v>
      </c>
      <c r="W36" s="1" t="s">
        <v>54</v>
      </c>
      <c r="X36" s="1">
        <f t="shared" si="11"/>
        <v>1</v>
      </c>
      <c r="Y36" s="1" t="s">
        <v>59</v>
      </c>
      <c r="Z36" s="1">
        <f t="shared" si="8"/>
        <v>-1</v>
      </c>
      <c r="AA36" s="1" t="s">
        <v>59</v>
      </c>
      <c r="AB36" s="1">
        <f t="shared" si="9"/>
        <v>-1</v>
      </c>
      <c r="AC36" s="1" t="s">
        <v>55</v>
      </c>
      <c r="AD36" s="1">
        <f t="shared" si="1"/>
        <v>0</v>
      </c>
      <c r="AE36" s="1" t="s">
        <v>55</v>
      </c>
      <c r="AF36" s="1">
        <f t="shared" si="2"/>
        <v>0</v>
      </c>
      <c r="AG36" s="1" t="s">
        <v>54</v>
      </c>
      <c r="AH36" s="1">
        <f t="shared" si="3"/>
        <v>1</v>
      </c>
      <c r="AI36" s="1" t="s">
        <v>55</v>
      </c>
      <c r="AJ36" s="1">
        <f t="shared" si="4"/>
        <v>0</v>
      </c>
      <c r="AK36" s="1" t="s">
        <v>59</v>
      </c>
      <c r="AL36" s="1">
        <f t="shared" si="5"/>
        <v>-1</v>
      </c>
    </row>
    <row r="37" spans="1:38" ht="27" customHeight="1" x14ac:dyDescent="0.3">
      <c r="A37" s="1" t="s">
        <v>42</v>
      </c>
      <c r="B37" s="1" t="s">
        <v>167</v>
      </c>
      <c r="C37" s="1" t="s">
        <v>44</v>
      </c>
      <c r="D37" s="1">
        <v>24</v>
      </c>
      <c r="E37" s="1" t="s">
        <v>45</v>
      </c>
      <c r="F37" s="1" t="s">
        <v>46</v>
      </c>
      <c r="G37" s="1" t="s">
        <v>47</v>
      </c>
      <c r="H37" s="1" t="s">
        <v>48</v>
      </c>
      <c r="I37" s="1" t="s">
        <v>49</v>
      </c>
      <c r="J37" s="1" t="s">
        <v>64</v>
      </c>
      <c r="K37" s="1">
        <v>4</v>
      </c>
      <c r="L37" s="1" t="s">
        <v>65</v>
      </c>
      <c r="M37" s="1" t="s">
        <v>52</v>
      </c>
      <c r="N37" s="1" t="s">
        <v>69</v>
      </c>
      <c r="O37" s="1" t="s">
        <v>55</v>
      </c>
      <c r="P37" s="1">
        <f t="shared" si="10"/>
        <v>0</v>
      </c>
      <c r="Q37" s="1" t="s">
        <v>55</v>
      </c>
      <c r="R37" s="1">
        <f t="shared" si="0"/>
        <v>0</v>
      </c>
      <c r="S37" s="1" t="s">
        <v>54</v>
      </c>
      <c r="T37" s="1">
        <f t="shared" si="6"/>
        <v>1</v>
      </c>
      <c r="U37" s="1" t="s">
        <v>54</v>
      </c>
      <c r="V37" s="1">
        <f t="shared" si="7"/>
        <v>1</v>
      </c>
      <c r="W37" s="1" t="s">
        <v>54</v>
      </c>
      <c r="X37" s="1">
        <f t="shared" si="11"/>
        <v>1</v>
      </c>
      <c r="Y37" s="1" t="s">
        <v>54</v>
      </c>
      <c r="Z37" s="1">
        <f t="shared" si="8"/>
        <v>1</v>
      </c>
      <c r="AA37" s="1" t="s">
        <v>54</v>
      </c>
      <c r="AB37" s="1">
        <f t="shared" si="9"/>
        <v>1</v>
      </c>
      <c r="AC37" s="1" t="s">
        <v>54</v>
      </c>
      <c r="AD37" s="1">
        <f t="shared" si="1"/>
        <v>1</v>
      </c>
      <c r="AE37" s="1" t="s">
        <v>55</v>
      </c>
      <c r="AF37" s="1">
        <f t="shared" si="2"/>
        <v>0</v>
      </c>
      <c r="AG37" s="1" t="s">
        <v>54</v>
      </c>
      <c r="AH37" s="1">
        <f t="shared" si="3"/>
        <v>1</v>
      </c>
      <c r="AI37" s="1" t="s">
        <v>55</v>
      </c>
      <c r="AJ37" s="1">
        <f t="shared" si="4"/>
        <v>0</v>
      </c>
      <c r="AK37" s="1" t="s">
        <v>54</v>
      </c>
      <c r="AL37" s="1">
        <f t="shared" si="5"/>
        <v>1</v>
      </c>
    </row>
    <row r="38" spans="1:38" ht="27" customHeight="1" x14ac:dyDescent="0.3">
      <c r="A38" s="1" t="s">
        <v>42</v>
      </c>
      <c r="B38" s="1" t="s">
        <v>123</v>
      </c>
      <c r="C38" s="1" t="s">
        <v>44</v>
      </c>
      <c r="D38" s="1">
        <v>40</v>
      </c>
      <c r="E38" s="1" t="s">
        <v>57</v>
      </c>
      <c r="F38" s="1" t="s">
        <v>46</v>
      </c>
      <c r="G38" s="1" t="s">
        <v>47</v>
      </c>
      <c r="H38" s="1" t="s">
        <v>48</v>
      </c>
      <c r="I38" s="1" t="s">
        <v>170</v>
      </c>
      <c r="J38" s="1" t="s">
        <v>111</v>
      </c>
      <c r="K38" s="1">
        <v>5</v>
      </c>
      <c r="L38" s="1" t="s">
        <v>87</v>
      </c>
      <c r="M38" s="1" t="s">
        <v>52</v>
      </c>
      <c r="N38" s="1" t="s">
        <v>79</v>
      </c>
      <c r="O38" s="1" t="s">
        <v>59</v>
      </c>
      <c r="P38" s="1">
        <f t="shared" si="10"/>
        <v>-1</v>
      </c>
      <c r="Q38" s="1" t="s">
        <v>54</v>
      </c>
      <c r="R38" s="1">
        <f t="shared" si="0"/>
        <v>1</v>
      </c>
      <c r="S38" s="1" t="s">
        <v>54</v>
      </c>
      <c r="T38" s="1">
        <f t="shared" si="6"/>
        <v>1</v>
      </c>
      <c r="U38" s="1" t="s">
        <v>54</v>
      </c>
      <c r="V38" s="1">
        <f t="shared" si="7"/>
        <v>1</v>
      </c>
      <c r="W38" s="1" t="s">
        <v>59</v>
      </c>
      <c r="X38" s="1">
        <f t="shared" si="11"/>
        <v>-1</v>
      </c>
      <c r="Y38" s="1" t="s">
        <v>54</v>
      </c>
      <c r="Z38" s="1">
        <f t="shared" si="8"/>
        <v>1</v>
      </c>
      <c r="AA38" s="1" t="s">
        <v>54</v>
      </c>
      <c r="AB38" s="1">
        <f t="shared" si="9"/>
        <v>1</v>
      </c>
      <c r="AC38" s="1" t="s">
        <v>55</v>
      </c>
      <c r="AD38" s="1">
        <f t="shared" si="1"/>
        <v>0</v>
      </c>
      <c r="AE38" s="1" t="s">
        <v>54</v>
      </c>
      <c r="AF38" s="1">
        <f t="shared" si="2"/>
        <v>1</v>
      </c>
      <c r="AG38" s="1" t="s">
        <v>59</v>
      </c>
      <c r="AH38" s="1">
        <f t="shared" si="3"/>
        <v>-1</v>
      </c>
      <c r="AI38" s="1" t="s">
        <v>55</v>
      </c>
      <c r="AJ38" s="1">
        <f t="shared" si="4"/>
        <v>0</v>
      </c>
      <c r="AK38" s="1" t="s">
        <v>55</v>
      </c>
      <c r="AL38" s="1">
        <f t="shared" si="5"/>
        <v>0</v>
      </c>
    </row>
    <row r="39" spans="1:38" ht="27" customHeight="1" x14ac:dyDescent="0.3">
      <c r="A39" s="1" t="s">
        <v>42</v>
      </c>
      <c r="B39" s="1" t="s">
        <v>550</v>
      </c>
      <c r="C39" s="1" t="s">
        <v>44</v>
      </c>
      <c r="D39" s="1">
        <v>27</v>
      </c>
      <c r="E39" s="1" t="s">
        <v>57</v>
      </c>
      <c r="F39" s="1" t="s">
        <v>46</v>
      </c>
      <c r="G39" s="1" t="s">
        <v>86</v>
      </c>
      <c r="H39" s="1" t="s">
        <v>106</v>
      </c>
      <c r="I39" s="1" t="s">
        <v>49</v>
      </c>
      <c r="J39" s="1" t="s">
        <v>64</v>
      </c>
      <c r="K39" s="1">
        <v>3</v>
      </c>
      <c r="L39" s="1" t="s">
        <v>65</v>
      </c>
      <c r="M39" s="1" t="s">
        <v>52</v>
      </c>
      <c r="N39" s="1" t="s">
        <v>138</v>
      </c>
      <c r="O39" s="1" t="s">
        <v>55</v>
      </c>
      <c r="P39" s="1">
        <f t="shared" si="10"/>
        <v>0</v>
      </c>
      <c r="Q39" s="1" t="s">
        <v>54</v>
      </c>
      <c r="R39" s="1">
        <f t="shared" si="0"/>
        <v>1</v>
      </c>
      <c r="S39" s="1" t="s">
        <v>54</v>
      </c>
      <c r="T39" s="1">
        <f t="shared" si="6"/>
        <v>1</v>
      </c>
      <c r="U39" s="1" t="s">
        <v>54</v>
      </c>
      <c r="V39" s="1">
        <f t="shared" si="7"/>
        <v>1</v>
      </c>
      <c r="W39" s="1" t="s">
        <v>54</v>
      </c>
      <c r="X39" s="1">
        <f t="shared" si="11"/>
        <v>1</v>
      </c>
      <c r="Y39" s="1" t="s">
        <v>55</v>
      </c>
      <c r="Z39" s="1">
        <f t="shared" si="8"/>
        <v>0</v>
      </c>
      <c r="AA39" s="1" t="s">
        <v>54</v>
      </c>
      <c r="AB39" s="1">
        <f t="shared" si="9"/>
        <v>1</v>
      </c>
      <c r="AC39" s="1" t="s">
        <v>54</v>
      </c>
      <c r="AD39" s="1">
        <f t="shared" si="1"/>
        <v>1</v>
      </c>
      <c r="AE39" s="1" t="s">
        <v>54</v>
      </c>
      <c r="AF39" s="1">
        <f t="shared" si="2"/>
        <v>1</v>
      </c>
      <c r="AG39" s="1" t="s">
        <v>54</v>
      </c>
      <c r="AH39" s="1">
        <f t="shared" si="3"/>
        <v>1</v>
      </c>
      <c r="AI39" s="1" t="s">
        <v>54</v>
      </c>
      <c r="AJ39" s="1">
        <f t="shared" si="4"/>
        <v>1</v>
      </c>
      <c r="AK39" s="1" t="s">
        <v>54</v>
      </c>
      <c r="AL39" s="1">
        <f t="shared" si="5"/>
        <v>1</v>
      </c>
    </row>
    <row r="40" spans="1:38" ht="27" customHeight="1" x14ac:dyDescent="0.3">
      <c r="A40" s="1" t="s">
        <v>42</v>
      </c>
      <c r="B40" s="1" t="s">
        <v>177</v>
      </c>
      <c r="C40" s="1" t="s">
        <v>44</v>
      </c>
      <c r="D40" s="1">
        <v>25</v>
      </c>
      <c r="E40" s="1" t="s">
        <v>57</v>
      </c>
      <c r="F40" s="1" t="s">
        <v>178</v>
      </c>
      <c r="G40" s="1" t="s">
        <v>47</v>
      </c>
      <c r="H40" s="1" t="s">
        <v>48</v>
      </c>
      <c r="I40" s="1" t="s">
        <v>126</v>
      </c>
      <c r="J40" s="1" t="s">
        <v>111</v>
      </c>
      <c r="K40" s="1">
        <v>2</v>
      </c>
      <c r="L40" s="1" t="s">
        <v>65</v>
      </c>
      <c r="M40" s="1" t="s">
        <v>150</v>
      </c>
      <c r="N40" s="1" t="s">
        <v>151</v>
      </c>
      <c r="O40" s="1" t="s">
        <v>55</v>
      </c>
      <c r="P40" s="1">
        <f t="shared" si="10"/>
        <v>0</v>
      </c>
      <c r="Q40" s="1" t="s">
        <v>55</v>
      </c>
      <c r="R40" s="1">
        <f t="shared" si="0"/>
        <v>0</v>
      </c>
      <c r="S40" s="1" t="s">
        <v>54</v>
      </c>
      <c r="T40" s="1">
        <f t="shared" si="6"/>
        <v>1</v>
      </c>
      <c r="U40" s="1" t="s">
        <v>54</v>
      </c>
      <c r="V40" s="1">
        <f t="shared" si="7"/>
        <v>1</v>
      </c>
      <c r="W40" s="1" t="s">
        <v>55</v>
      </c>
      <c r="X40" s="1">
        <f t="shared" si="11"/>
        <v>0</v>
      </c>
      <c r="Y40" s="1" t="s">
        <v>59</v>
      </c>
      <c r="Z40" s="1">
        <f t="shared" si="8"/>
        <v>-1</v>
      </c>
      <c r="AA40" s="1" t="s">
        <v>59</v>
      </c>
      <c r="AB40" s="1">
        <f t="shared" si="9"/>
        <v>-1</v>
      </c>
      <c r="AC40" s="1" t="s">
        <v>54</v>
      </c>
      <c r="AD40" s="1">
        <f t="shared" si="1"/>
        <v>1</v>
      </c>
      <c r="AE40" s="1" t="s">
        <v>54</v>
      </c>
      <c r="AF40" s="1">
        <f t="shared" si="2"/>
        <v>1</v>
      </c>
      <c r="AG40" s="1" t="s">
        <v>54</v>
      </c>
      <c r="AH40" s="1">
        <f t="shared" si="3"/>
        <v>1</v>
      </c>
      <c r="AI40" s="1" t="s">
        <v>55</v>
      </c>
      <c r="AJ40" s="1">
        <f t="shared" si="4"/>
        <v>0</v>
      </c>
      <c r="AK40" s="1" t="s">
        <v>59</v>
      </c>
      <c r="AL40" s="1">
        <f t="shared" si="5"/>
        <v>-1</v>
      </c>
    </row>
    <row r="41" spans="1:38" ht="27" customHeight="1" x14ac:dyDescent="0.3">
      <c r="A41" s="1" t="s">
        <v>42</v>
      </c>
      <c r="B41" s="1" t="s">
        <v>179</v>
      </c>
      <c r="C41" s="1" t="s">
        <v>44</v>
      </c>
      <c r="D41" s="1">
        <v>19</v>
      </c>
      <c r="E41" s="1" t="s">
        <v>45</v>
      </c>
      <c r="F41" s="1" t="s">
        <v>46</v>
      </c>
      <c r="G41" s="1" t="s">
        <v>47</v>
      </c>
      <c r="H41" s="1" t="s">
        <v>48</v>
      </c>
      <c r="I41" s="1" t="s">
        <v>49</v>
      </c>
      <c r="J41" s="1" t="s">
        <v>50</v>
      </c>
      <c r="K41" s="1">
        <v>5</v>
      </c>
      <c r="L41" s="1" t="s">
        <v>87</v>
      </c>
      <c r="M41" s="1" t="s">
        <v>52</v>
      </c>
      <c r="N41" s="1" t="s">
        <v>53</v>
      </c>
      <c r="O41" s="1" t="s">
        <v>55</v>
      </c>
      <c r="P41" s="1">
        <f t="shared" si="10"/>
        <v>0</v>
      </c>
      <c r="Q41" s="1" t="s">
        <v>55</v>
      </c>
      <c r="R41" s="1">
        <f t="shared" si="0"/>
        <v>0</v>
      </c>
      <c r="S41" s="1" t="s">
        <v>55</v>
      </c>
      <c r="T41" s="1">
        <f t="shared" si="6"/>
        <v>0</v>
      </c>
      <c r="U41" s="1" t="s">
        <v>54</v>
      </c>
      <c r="V41" s="1">
        <f t="shared" si="7"/>
        <v>1</v>
      </c>
      <c r="W41" s="1" t="s">
        <v>54</v>
      </c>
      <c r="X41" s="1">
        <f t="shared" si="11"/>
        <v>1</v>
      </c>
      <c r="Y41" s="1" t="s">
        <v>54</v>
      </c>
      <c r="Z41" s="1">
        <f t="shared" si="8"/>
        <v>1</v>
      </c>
      <c r="AA41" s="1" t="s">
        <v>54</v>
      </c>
      <c r="AB41" s="1">
        <f t="shared" si="9"/>
        <v>1</v>
      </c>
      <c r="AC41" s="1" t="s">
        <v>55</v>
      </c>
      <c r="AD41" s="1">
        <f t="shared" si="1"/>
        <v>0</v>
      </c>
      <c r="AE41" s="1" t="s">
        <v>55</v>
      </c>
      <c r="AF41" s="1">
        <f t="shared" si="2"/>
        <v>0</v>
      </c>
      <c r="AG41" s="1" t="s">
        <v>54</v>
      </c>
      <c r="AH41" s="1">
        <f t="shared" si="3"/>
        <v>1</v>
      </c>
      <c r="AI41" s="1" t="s">
        <v>55</v>
      </c>
      <c r="AJ41" s="1">
        <f t="shared" si="4"/>
        <v>0</v>
      </c>
      <c r="AK41" s="1" t="s">
        <v>55</v>
      </c>
      <c r="AL41" s="1">
        <f t="shared" si="5"/>
        <v>0</v>
      </c>
    </row>
    <row r="42" spans="1:38" ht="27" customHeight="1" x14ac:dyDescent="0.3">
      <c r="A42" s="1" t="s">
        <v>42</v>
      </c>
      <c r="B42" s="1" t="s">
        <v>137</v>
      </c>
      <c r="C42" s="1" t="s">
        <v>44</v>
      </c>
      <c r="D42" s="1">
        <v>50</v>
      </c>
      <c r="E42" s="1" t="s">
        <v>45</v>
      </c>
      <c r="F42" s="1" t="s">
        <v>46</v>
      </c>
      <c r="G42" s="1" t="s">
        <v>47</v>
      </c>
      <c r="H42" s="1" t="s">
        <v>48</v>
      </c>
      <c r="I42" s="1" t="s">
        <v>170</v>
      </c>
      <c r="J42" s="1" t="s">
        <v>64</v>
      </c>
      <c r="K42" s="1">
        <v>4</v>
      </c>
      <c r="L42" s="1" t="s">
        <v>87</v>
      </c>
      <c r="M42" s="1" t="s">
        <v>52</v>
      </c>
      <c r="N42" s="1" t="s">
        <v>157</v>
      </c>
      <c r="O42" s="1" t="s">
        <v>55</v>
      </c>
      <c r="P42" s="1">
        <f t="shared" si="10"/>
        <v>0</v>
      </c>
      <c r="Q42" s="1" t="s">
        <v>54</v>
      </c>
      <c r="R42" s="1">
        <f t="shared" si="0"/>
        <v>1</v>
      </c>
      <c r="S42" s="1" t="s">
        <v>55</v>
      </c>
      <c r="T42" s="1">
        <f t="shared" si="6"/>
        <v>0</v>
      </c>
      <c r="U42" s="1" t="s">
        <v>54</v>
      </c>
      <c r="V42" s="1">
        <f t="shared" si="7"/>
        <v>1</v>
      </c>
      <c r="W42" s="1" t="s">
        <v>54</v>
      </c>
      <c r="X42" s="1">
        <f t="shared" si="11"/>
        <v>1</v>
      </c>
      <c r="Y42" s="1" t="s">
        <v>54</v>
      </c>
      <c r="Z42" s="1">
        <f t="shared" si="8"/>
        <v>1</v>
      </c>
      <c r="AA42" s="1" t="s">
        <v>54</v>
      </c>
      <c r="AB42" s="1">
        <f t="shared" si="9"/>
        <v>1</v>
      </c>
      <c r="AC42" s="1" t="s">
        <v>55</v>
      </c>
      <c r="AD42" s="1">
        <f t="shared" si="1"/>
        <v>0</v>
      </c>
      <c r="AE42" s="1" t="s">
        <v>55</v>
      </c>
      <c r="AF42" s="1">
        <f t="shared" si="2"/>
        <v>0</v>
      </c>
      <c r="AG42" s="1" t="s">
        <v>54</v>
      </c>
      <c r="AH42" s="1">
        <f t="shared" si="3"/>
        <v>1</v>
      </c>
      <c r="AI42" s="1" t="s">
        <v>54</v>
      </c>
      <c r="AJ42" s="1">
        <f t="shared" si="4"/>
        <v>1</v>
      </c>
      <c r="AK42" s="1" t="s">
        <v>54</v>
      </c>
      <c r="AL42" s="1">
        <f t="shared" si="5"/>
        <v>1</v>
      </c>
    </row>
    <row r="43" spans="1:38" ht="27" customHeight="1" x14ac:dyDescent="0.3">
      <c r="A43" s="1" t="s">
        <v>42</v>
      </c>
      <c r="B43" s="1" t="s">
        <v>181</v>
      </c>
      <c r="C43" s="1" t="s">
        <v>44</v>
      </c>
      <c r="D43" s="1">
        <v>49</v>
      </c>
      <c r="E43" s="1" t="s">
        <v>45</v>
      </c>
      <c r="F43" s="1" t="s">
        <v>46</v>
      </c>
      <c r="G43" s="1" t="s">
        <v>47</v>
      </c>
      <c r="H43" s="1" t="s">
        <v>48</v>
      </c>
      <c r="I43" s="1" t="s">
        <v>126</v>
      </c>
      <c r="J43" s="1" t="s">
        <v>111</v>
      </c>
      <c r="K43" s="1">
        <v>5</v>
      </c>
      <c r="L43" s="1" t="s">
        <v>87</v>
      </c>
      <c r="M43" s="1" t="s">
        <v>52</v>
      </c>
      <c r="N43" s="1" t="s">
        <v>163</v>
      </c>
      <c r="O43" s="1" t="s">
        <v>59</v>
      </c>
      <c r="P43" s="1">
        <f t="shared" si="10"/>
        <v>-1</v>
      </c>
      <c r="Q43" s="1" t="s">
        <v>59</v>
      </c>
      <c r="R43" s="1">
        <f t="shared" si="0"/>
        <v>-1</v>
      </c>
      <c r="S43" s="1" t="s">
        <v>59</v>
      </c>
      <c r="T43" s="1">
        <f t="shared" si="6"/>
        <v>-1</v>
      </c>
      <c r="U43" s="1" t="s">
        <v>54</v>
      </c>
      <c r="V43" s="1">
        <f t="shared" si="7"/>
        <v>1</v>
      </c>
      <c r="W43" s="1" t="s">
        <v>59</v>
      </c>
      <c r="X43" s="1">
        <f t="shared" si="11"/>
        <v>-1</v>
      </c>
      <c r="Y43" s="1" t="s">
        <v>55</v>
      </c>
      <c r="Z43" s="1">
        <f t="shared" si="8"/>
        <v>0</v>
      </c>
      <c r="AA43" s="1" t="s">
        <v>59</v>
      </c>
      <c r="AB43" s="1">
        <f t="shared" si="9"/>
        <v>-1</v>
      </c>
      <c r="AC43" s="1" t="s">
        <v>54</v>
      </c>
      <c r="AD43" s="1">
        <f t="shared" si="1"/>
        <v>1</v>
      </c>
      <c r="AE43" s="1" t="s">
        <v>54</v>
      </c>
      <c r="AF43" s="1">
        <f t="shared" si="2"/>
        <v>1</v>
      </c>
      <c r="AG43" s="1" t="s">
        <v>54</v>
      </c>
      <c r="AH43" s="1">
        <f t="shared" si="3"/>
        <v>1</v>
      </c>
      <c r="AI43" s="1" t="s">
        <v>55</v>
      </c>
      <c r="AJ43" s="1">
        <f t="shared" si="4"/>
        <v>0</v>
      </c>
      <c r="AK43" s="1" t="s">
        <v>55</v>
      </c>
      <c r="AL43" s="1">
        <f t="shared" si="5"/>
        <v>0</v>
      </c>
    </row>
    <row r="44" spans="1:38" ht="27" customHeight="1" x14ac:dyDescent="0.3">
      <c r="A44" s="1" t="s">
        <v>42</v>
      </c>
      <c r="B44" s="1" t="s">
        <v>549</v>
      </c>
      <c r="C44" s="1" t="s">
        <v>44</v>
      </c>
      <c r="D44" s="1">
        <v>51</v>
      </c>
      <c r="E44" s="1" t="s">
        <v>45</v>
      </c>
      <c r="F44" s="1" t="s">
        <v>46</v>
      </c>
      <c r="G44" s="1" t="s">
        <v>47</v>
      </c>
      <c r="H44" s="1" t="s">
        <v>48</v>
      </c>
      <c r="I44" s="1" t="s">
        <v>126</v>
      </c>
      <c r="J44" s="1" t="s">
        <v>64</v>
      </c>
      <c r="K44" s="1">
        <v>4</v>
      </c>
      <c r="L44" s="1" t="s">
        <v>87</v>
      </c>
      <c r="M44" s="1" t="s">
        <v>52</v>
      </c>
      <c r="N44" s="1" t="s">
        <v>151</v>
      </c>
      <c r="O44" s="1" t="s">
        <v>55</v>
      </c>
      <c r="P44" s="1">
        <f t="shared" si="10"/>
        <v>0</v>
      </c>
      <c r="Q44" s="1" t="s">
        <v>59</v>
      </c>
      <c r="R44" s="1">
        <f t="shared" si="0"/>
        <v>-1</v>
      </c>
      <c r="S44" s="1" t="s">
        <v>55</v>
      </c>
      <c r="T44" s="1">
        <f t="shared" si="6"/>
        <v>0</v>
      </c>
      <c r="U44" s="1" t="s">
        <v>55</v>
      </c>
      <c r="V44" s="1">
        <f t="shared" si="7"/>
        <v>0</v>
      </c>
      <c r="W44" s="1" t="s">
        <v>55</v>
      </c>
      <c r="X44" s="1">
        <f t="shared" si="11"/>
        <v>0</v>
      </c>
      <c r="Y44" s="1" t="s">
        <v>54</v>
      </c>
      <c r="Z44" s="1">
        <f t="shared" si="8"/>
        <v>1</v>
      </c>
      <c r="AA44" s="1" t="s">
        <v>55</v>
      </c>
      <c r="AB44" s="1">
        <f t="shared" si="9"/>
        <v>0</v>
      </c>
      <c r="AC44" s="1" t="s">
        <v>55</v>
      </c>
      <c r="AD44" s="1">
        <f t="shared" si="1"/>
        <v>0</v>
      </c>
      <c r="AE44" s="1" t="s">
        <v>59</v>
      </c>
      <c r="AF44" s="1">
        <f t="shared" si="2"/>
        <v>-1</v>
      </c>
      <c r="AG44" s="1" t="s">
        <v>55</v>
      </c>
      <c r="AH44" s="1">
        <f t="shared" si="3"/>
        <v>0</v>
      </c>
      <c r="AI44" s="1" t="s">
        <v>55</v>
      </c>
      <c r="AJ44" s="1">
        <f t="shared" si="4"/>
        <v>0</v>
      </c>
      <c r="AK44" s="1" t="s">
        <v>55</v>
      </c>
      <c r="AL44" s="1">
        <f t="shared" si="5"/>
        <v>0</v>
      </c>
    </row>
    <row r="45" spans="1:38" ht="27" customHeight="1" x14ac:dyDescent="0.3">
      <c r="A45" s="1" t="s">
        <v>42</v>
      </c>
      <c r="B45" s="1" t="s">
        <v>551</v>
      </c>
      <c r="C45" s="1" t="s">
        <v>44</v>
      </c>
      <c r="D45" s="1">
        <v>51</v>
      </c>
      <c r="E45" s="1" t="s">
        <v>45</v>
      </c>
      <c r="F45" s="1" t="s">
        <v>46</v>
      </c>
      <c r="G45" s="1" t="s">
        <v>47</v>
      </c>
      <c r="H45" s="1" t="s">
        <v>106</v>
      </c>
      <c r="I45" s="1" t="s">
        <v>170</v>
      </c>
      <c r="J45" s="1" t="s">
        <v>64</v>
      </c>
      <c r="K45" s="1">
        <v>4</v>
      </c>
      <c r="L45" s="1" t="s">
        <v>87</v>
      </c>
      <c r="M45" s="1" t="s">
        <v>52</v>
      </c>
      <c r="N45" s="1" t="s">
        <v>184</v>
      </c>
      <c r="O45" s="1" t="s">
        <v>54</v>
      </c>
      <c r="P45" s="1">
        <f t="shared" si="10"/>
        <v>1</v>
      </c>
      <c r="Q45" s="1" t="s">
        <v>54</v>
      </c>
      <c r="R45" s="1">
        <f t="shared" si="0"/>
        <v>1</v>
      </c>
      <c r="S45" s="1" t="s">
        <v>59</v>
      </c>
      <c r="T45" s="1">
        <f t="shared" si="6"/>
        <v>-1</v>
      </c>
      <c r="U45" s="1" t="s">
        <v>55</v>
      </c>
      <c r="V45" s="1">
        <f t="shared" si="7"/>
        <v>0</v>
      </c>
      <c r="W45" s="1" t="s">
        <v>59</v>
      </c>
      <c r="X45" s="1">
        <f t="shared" si="11"/>
        <v>-1</v>
      </c>
      <c r="Y45" s="1" t="s">
        <v>55</v>
      </c>
      <c r="Z45" s="1">
        <f t="shared" si="8"/>
        <v>0</v>
      </c>
      <c r="AA45" s="1" t="s">
        <v>54</v>
      </c>
      <c r="AB45" s="1">
        <f t="shared" si="9"/>
        <v>1</v>
      </c>
      <c r="AC45" s="1" t="s">
        <v>54</v>
      </c>
      <c r="AD45" s="1">
        <f t="shared" si="1"/>
        <v>1</v>
      </c>
      <c r="AE45" s="1" t="s">
        <v>54</v>
      </c>
      <c r="AF45" s="1">
        <f t="shared" si="2"/>
        <v>1</v>
      </c>
      <c r="AG45" s="1" t="s">
        <v>55</v>
      </c>
      <c r="AH45" s="1">
        <f t="shared" si="3"/>
        <v>0</v>
      </c>
      <c r="AI45" s="1" t="s">
        <v>54</v>
      </c>
      <c r="AJ45" s="1">
        <f t="shared" si="4"/>
        <v>1</v>
      </c>
      <c r="AK45" s="1" t="s">
        <v>55</v>
      </c>
      <c r="AL45" s="1">
        <f t="shared" si="5"/>
        <v>0</v>
      </c>
    </row>
    <row r="46" spans="1:38" ht="27" customHeight="1" x14ac:dyDescent="0.3">
      <c r="A46" s="1" t="s">
        <v>42</v>
      </c>
      <c r="B46" s="1" t="s">
        <v>188</v>
      </c>
      <c r="C46" s="1" t="s">
        <v>44</v>
      </c>
      <c r="D46" s="1">
        <v>21</v>
      </c>
      <c r="E46" s="1" t="s">
        <v>57</v>
      </c>
      <c r="F46" s="1" t="s">
        <v>46</v>
      </c>
      <c r="G46" s="1" t="s">
        <v>47</v>
      </c>
      <c r="H46" s="1" t="s">
        <v>48</v>
      </c>
      <c r="I46" s="1" t="s">
        <v>49</v>
      </c>
      <c r="J46" s="1" t="s">
        <v>111</v>
      </c>
      <c r="K46" s="1">
        <v>4</v>
      </c>
      <c r="L46" s="1" t="s">
        <v>51</v>
      </c>
      <c r="M46" s="1" t="s">
        <v>52</v>
      </c>
      <c r="N46" s="1" t="s">
        <v>189</v>
      </c>
      <c r="O46" s="1" t="s">
        <v>59</v>
      </c>
      <c r="P46" s="1">
        <f t="shared" si="10"/>
        <v>-1</v>
      </c>
      <c r="Q46" s="1" t="s">
        <v>54</v>
      </c>
      <c r="R46" s="1">
        <f t="shared" si="0"/>
        <v>1</v>
      </c>
      <c r="S46" s="1" t="s">
        <v>59</v>
      </c>
      <c r="T46" s="1">
        <f t="shared" si="6"/>
        <v>-1</v>
      </c>
      <c r="U46" s="1" t="s">
        <v>55</v>
      </c>
      <c r="V46" s="1">
        <f t="shared" si="7"/>
        <v>0</v>
      </c>
      <c r="W46" s="1" t="s">
        <v>55</v>
      </c>
      <c r="X46" s="1">
        <f t="shared" si="11"/>
        <v>0</v>
      </c>
      <c r="Y46" s="1" t="s">
        <v>55</v>
      </c>
      <c r="Z46" s="1">
        <f t="shared" si="8"/>
        <v>0</v>
      </c>
      <c r="AA46" s="1" t="s">
        <v>55</v>
      </c>
      <c r="AB46" s="1">
        <f t="shared" si="9"/>
        <v>0</v>
      </c>
      <c r="AC46" s="1" t="s">
        <v>54</v>
      </c>
      <c r="AD46" s="1">
        <f t="shared" si="1"/>
        <v>1</v>
      </c>
      <c r="AE46" s="1" t="s">
        <v>55</v>
      </c>
      <c r="AF46" s="1">
        <f t="shared" si="2"/>
        <v>0</v>
      </c>
      <c r="AG46" s="1" t="s">
        <v>54</v>
      </c>
      <c r="AH46" s="1">
        <f t="shared" si="3"/>
        <v>1</v>
      </c>
      <c r="AI46" s="1" t="s">
        <v>59</v>
      </c>
      <c r="AJ46" s="1">
        <f t="shared" si="4"/>
        <v>-1</v>
      </c>
      <c r="AK46" s="1" t="s">
        <v>55</v>
      </c>
      <c r="AL46" s="1">
        <f t="shared" si="5"/>
        <v>0</v>
      </c>
    </row>
    <row r="47" spans="1:38" ht="27" customHeight="1" x14ac:dyDescent="0.3">
      <c r="A47" s="1" t="s">
        <v>42</v>
      </c>
      <c r="B47" s="1" t="s">
        <v>192</v>
      </c>
      <c r="C47" s="1" t="s">
        <v>44</v>
      </c>
      <c r="D47" s="1">
        <v>19</v>
      </c>
      <c r="E47" s="1" t="s">
        <v>45</v>
      </c>
      <c r="F47" s="1" t="s">
        <v>46</v>
      </c>
      <c r="G47" s="1" t="s">
        <v>47</v>
      </c>
      <c r="H47" s="1" t="s">
        <v>48</v>
      </c>
      <c r="I47" s="1" t="s">
        <v>49</v>
      </c>
      <c r="J47" s="1" t="s">
        <v>50</v>
      </c>
      <c r="K47" s="1">
        <v>4</v>
      </c>
      <c r="L47" s="1" t="s">
        <v>83</v>
      </c>
      <c r="M47" s="1" t="s">
        <v>52</v>
      </c>
      <c r="N47" s="1" t="s">
        <v>69</v>
      </c>
      <c r="O47" s="1" t="s">
        <v>55</v>
      </c>
      <c r="P47" s="1">
        <f t="shared" si="10"/>
        <v>0</v>
      </c>
      <c r="Q47" s="1" t="s">
        <v>54</v>
      </c>
      <c r="R47" s="1">
        <f t="shared" si="0"/>
        <v>1</v>
      </c>
      <c r="S47" s="1" t="s">
        <v>54</v>
      </c>
      <c r="T47" s="1">
        <f t="shared" si="6"/>
        <v>1</v>
      </c>
      <c r="U47" s="1" t="s">
        <v>55</v>
      </c>
      <c r="V47" s="1">
        <f t="shared" si="7"/>
        <v>0</v>
      </c>
      <c r="W47" s="1" t="s">
        <v>54</v>
      </c>
      <c r="X47" s="1">
        <f t="shared" si="11"/>
        <v>1</v>
      </c>
      <c r="Y47" s="1" t="s">
        <v>55</v>
      </c>
      <c r="Z47" s="1">
        <f t="shared" si="8"/>
        <v>0</v>
      </c>
      <c r="AA47" s="1" t="s">
        <v>59</v>
      </c>
      <c r="AB47" s="1">
        <f t="shared" si="9"/>
        <v>-1</v>
      </c>
      <c r="AC47" s="1" t="s">
        <v>54</v>
      </c>
      <c r="AD47" s="1">
        <f t="shared" si="1"/>
        <v>1</v>
      </c>
      <c r="AE47" s="1" t="s">
        <v>55</v>
      </c>
      <c r="AF47" s="1">
        <f t="shared" si="2"/>
        <v>0</v>
      </c>
      <c r="AG47" s="1" t="s">
        <v>54</v>
      </c>
      <c r="AH47" s="1">
        <f t="shared" si="3"/>
        <v>1</v>
      </c>
      <c r="AI47" s="1" t="s">
        <v>59</v>
      </c>
      <c r="AJ47" s="1">
        <f t="shared" si="4"/>
        <v>-1</v>
      </c>
      <c r="AK47" s="1" t="s">
        <v>59</v>
      </c>
      <c r="AL47" s="1">
        <f t="shared" si="5"/>
        <v>-1</v>
      </c>
    </row>
    <row r="48" spans="1:38" ht="27" customHeight="1" x14ac:dyDescent="0.3">
      <c r="A48" s="1" t="s">
        <v>42</v>
      </c>
      <c r="B48" s="1" t="s">
        <v>196</v>
      </c>
      <c r="C48" s="1" t="s">
        <v>44</v>
      </c>
      <c r="D48" s="1">
        <v>19</v>
      </c>
      <c r="E48" s="1" t="s">
        <v>45</v>
      </c>
      <c r="F48" s="1" t="s">
        <v>46</v>
      </c>
      <c r="G48" s="1" t="s">
        <v>47</v>
      </c>
      <c r="H48" s="1" t="s">
        <v>48</v>
      </c>
      <c r="I48" s="1" t="s">
        <v>49</v>
      </c>
      <c r="J48" s="1" t="s">
        <v>50</v>
      </c>
      <c r="K48" s="1">
        <v>3</v>
      </c>
      <c r="L48" s="1" t="s">
        <v>83</v>
      </c>
      <c r="M48" s="1" t="s">
        <v>52</v>
      </c>
      <c r="N48" s="1" t="s">
        <v>53</v>
      </c>
      <c r="O48" s="1" t="s">
        <v>55</v>
      </c>
      <c r="P48" s="1">
        <f t="shared" si="10"/>
        <v>0</v>
      </c>
      <c r="Q48" s="1" t="s">
        <v>54</v>
      </c>
      <c r="R48" s="1">
        <f t="shared" si="0"/>
        <v>1</v>
      </c>
      <c r="S48" s="1" t="s">
        <v>59</v>
      </c>
      <c r="T48" s="1">
        <f t="shared" si="6"/>
        <v>-1</v>
      </c>
      <c r="U48" s="1" t="s">
        <v>55</v>
      </c>
      <c r="V48" s="1">
        <f t="shared" si="7"/>
        <v>0</v>
      </c>
      <c r="W48" s="1" t="s">
        <v>59</v>
      </c>
      <c r="X48" s="1">
        <f t="shared" si="11"/>
        <v>-1</v>
      </c>
      <c r="Y48" s="1" t="s">
        <v>55</v>
      </c>
      <c r="Z48" s="1">
        <f t="shared" si="8"/>
        <v>0</v>
      </c>
      <c r="AA48" s="1" t="s">
        <v>55</v>
      </c>
      <c r="AB48" s="1">
        <f t="shared" si="9"/>
        <v>0</v>
      </c>
      <c r="AC48" s="1" t="s">
        <v>54</v>
      </c>
      <c r="AD48" s="1">
        <f t="shared" si="1"/>
        <v>1</v>
      </c>
      <c r="AE48" s="1" t="s">
        <v>55</v>
      </c>
      <c r="AF48" s="1">
        <f t="shared" si="2"/>
        <v>0</v>
      </c>
      <c r="AG48" s="1" t="s">
        <v>59</v>
      </c>
      <c r="AH48" s="1">
        <f t="shared" si="3"/>
        <v>-1</v>
      </c>
      <c r="AI48" s="1" t="s">
        <v>55</v>
      </c>
      <c r="AJ48" s="1">
        <f t="shared" si="4"/>
        <v>0</v>
      </c>
      <c r="AK48" s="1" t="s">
        <v>55</v>
      </c>
      <c r="AL48" s="1">
        <f t="shared" si="5"/>
        <v>0</v>
      </c>
    </row>
    <row r="49" spans="1:38" ht="27" customHeight="1" x14ac:dyDescent="0.3">
      <c r="A49" s="1" t="s">
        <v>42</v>
      </c>
      <c r="B49" s="1" t="s">
        <v>198</v>
      </c>
      <c r="C49" s="1" t="s">
        <v>44</v>
      </c>
      <c r="D49" s="1">
        <v>23</v>
      </c>
      <c r="E49" s="1" t="s">
        <v>57</v>
      </c>
      <c r="F49" s="1" t="s">
        <v>46</v>
      </c>
      <c r="G49" s="1" t="s">
        <v>47</v>
      </c>
      <c r="H49" s="1" t="s">
        <v>199</v>
      </c>
      <c r="I49" s="1" t="s">
        <v>49</v>
      </c>
      <c r="J49" s="1" t="s">
        <v>111</v>
      </c>
      <c r="K49" s="1">
        <v>4</v>
      </c>
      <c r="L49" s="1" t="s">
        <v>65</v>
      </c>
      <c r="M49" s="1" t="s">
        <v>52</v>
      </c>
      <c r="N49" s="1" t="s">
        <v>79</v>
      </c>
      <c r="O49" s="1" t="s">
        <v>55</v>
      </c>
      <c r="P49" s="1">
        <f t="shared" si="10"/>
        <v>0</v>
      </c>
      <c r="Q49" s="1" t="s">
        <v>54</v>
      </c>
      <c r="R49" s="1">
        <f t="shared" si="0"/>
        <v>1</v>
      </c>
      <c r="S49" s="1" t="s">
        <v>54</v>
      </c>
      <c r="T49" s="1">
        <f t="shared" si="6"/>
        <v>1</v>
      </c>
      <c r="U49" s="1" t="s">
        <v>55</v>
      </c>
      <c r="V49" s="1">
        <f t="shared" si="7"/>
        <v>0</v>
      </c>
      <c r="W49" s="1" t="s">
        <v>55</v>
      </c>
      <c r="X49" s="1">
        <f t="shared" si="11"/>
        <v>0</v>
      </c>
      <c r="Y49" s="1" t="s">
        <v>54</v>
      </c>
      <c r="Z49" s="1">
        <f t="shared" si="8"/>
        <v>1</v>
      </c>
      <c r="AA49" s="1" t="s">
        <v>54</v>
      </c>
      <c r="AB49" s="1">
        <f t="shared" si="9"/>
        <v>1</v>
      </c>
      <c r="AC49" s="1" t="s">
        <v>54</v>
      </c>
      <c r="AD49" s="1">
        <f t="shared" si="1"/>
        <v>1</v>
      </c>
      <c r="AE49" s="1" t="s">
        <v>55</v>
      </c>
      <c r="AF49" s="1">
        <f t="shared" si="2"/>
        <v>0</v>
      </c>
      <c r="AG49" s="1" t="s">
        <v>54</v>
      </c>
      <c r="AH49" s="1">
        <f t="shared" si="3"/>
        <v>1</v>
      </c>
      <c r="AI49" s="1" t="s">
        <v>55</v>
      </c>
      <c r="AJ49" s="1">
        <f t="shared" si="4"/>
        <v>0</v>
      </c>
      <c r="AK49" s="1" t="s">
        <v>55</v>
      </c>
      <c r="AL49" s="1">
        <f t="shared" si="5"/>
        <v>0</v>
      </c>
    </row>
    <row r="50" spans="1:38" ht="27" customHeight="1" x14ac:dyDescent="0.3">
      <c r="A50" s="1" t="s">
        <v>42</v>
      </c>
      <c r="B50" s="1" t="s">
        <v>192</v>
      </c>
      <c r="C50" s="1" t="s">
        <v>44</v>
      </c>
      <c r="D50" s="1">
        <v>20</v>
      </c>
      <c r="E50" s="1" t="s">
        <v>45</v>
      </c>
      <c r="F50" s="1" t="s">
        <v>46</v>
      </c>
      <c r="G50" s="1" t="s">
        <v>47</v>
      </c>
      <c r="H50" s="1" t="s">
        <v>48</v>
      </c>
      <c r="I50" s="1" t="s">
        <v>49</v>
      </c>
      <c r="J50" s="1" t="s">
        <v>111</v>
      </c>
      <c r="K50" s="1">
        <v>4</v>
      </c>
      <c r="L50" s="1" t="s">
        <v>83</v>
      </c>
      <c r="M50" s="1" t="s">
        <v>52</v>
      </c>
      <c r="N50" s="1" t="s">
        <v>53</v>
      </c>
      <c r="O50" s="1" t="s">
        <v>55</v>
      </c>
      <c r="P50" s="1">
        <f t="shared" si="10"/>
        <v>0</v>
      </c>
      <c r="Q50" s="1" t="s">
        <v>55</v>
      </c>
      <c r="R50" s="1">
        <f t="shared" si="0"/>
        <v>0</v>
      </c>
      <c r="S50" s="1" t="s">
        <v>59</v>
      </c>
      <c r="T50" s="1">
        <f t="shared" si="6"/>
        <v>-1</v>
      </c>
      <c r="U50" s="1" t="s">
        <v>55</v>
      </c>
      <c r="V50" s="1">
        <f t="shared" si="7"/>
        <v>0</v>
      </c>
      <c r="W50" s="1" t="s">
        <v>55</v>
      </c>
      <c r="X50" s="1">
        <f t="shared" si="11"/>
        <v>0</v>
      </c>
      <c r="Y50" s="1" t="s">
        <v>55</v>
      </c>
      <c r="Z50" s="1">
        <f t="shared" si="8"/>
        <v>0</v>
      </c>
      <c r="AA50" s="1" t="s">
        <v>59</v>
      </c>
      <c r="AB50" s="1">
        <f t="shared" si="9"/>
        <v>-1</v>
      </c>
      <c r="AC50" s="1" t="s">
        <v>55</v>
      </c>
      <c r="AD50" s="1">
        <f t="shared" si="1"/>
        <v>0</v>
      </c>
      <c r="AE50" s="1" t="s">
        <v>55</v>
      </c>
      <c r="AF50" s="1">
        <f t="shared" si="2"/>
        <v>0</v>
      </c>
      <c r="AG50" s="1" t="s">
        <v>55</v>
      </c>
      <c r="AH50" s="1">
        <f t="shared" si="3"/>
        <v>0</v>
      </c>
      <c r="AI50" s="1" t="s">
        <v>55</v>
      </c>
      <c r="AJ50" s="1">
        <f t="shared" si="4"/>
        <v>0</v>
      </c>
      <c r="AK50" s="1" t="s">
        <v>55</v>
      </c>
      <c r="AL50" s="1">
        <f t="shared" si="5"/>
        <v>0</v>
      </c>
    </row>
    <row r="51" spans="1:38" ht="27" customHeight="1" x14ac:dyDescent="0.3">
      <c r="A51" s="1" t="s">
        <v>42</v>
      </c>
      <c r="B51" s="1" t="s">
        <v>205</v>
      </c>
      <c r="C51" s="1" t="s">
        <v>44</v>
      </c>
      <c r="D51" s="1">
        <v>40</v>
      </c>
      <c r="E51" s="1" t="s">
        <v>45</v>
      </c>
      <c r="F51" s="1" t="s">
        <v>46</v>
      </c>
      <c r="G51" s="1" t="s">
        <v>47</v>
      </c>
      <c r="H51" s="1" t="s">
        <v>48</v>
      </c>
      <c r="I51" s="1" t="s">
        <v>99</v>
      </c>
      <c r="J51" s="1" t="s">
        <v>111</v>
      </c>
      <c r="K51" s="1">
        <v>3</v>
      </c>
      <c r="L51" s="1" t="s">
        <v>87</v>
      </c>
      <c r="M51" s="1" t="s">
        <v>52</v>
      </c>
      <c r="N51" s="1" t="s">
        <v>206</v>
      </c>
      <c r="O51" s="1" t="s">
        <v>59</v>
      </c>
      <c r="P51" s="1">
        <f t="shared" si="10"/>
        <v>-1</v>
      </c>
      <c r="Q51" s="1" t="s">
        <v>55</v>
      </c>
      <c r="R51" s="1">
        <f t="shared" si="0"/>
        <v>0</v>
      </c>
      <c r="S51" s="1" t="s">
        <v>54</v>
      </c>
      <c r="T51" s="1">
        <f t="shared" si="6"/>
        <v>1</v>
      </c>
      <c r="U51" s="1" t="s">
        <v>54</v>
      </c>
      <c r="V51" s="1">
        <f t="shared" si="7"/>
        <v>1</v>
      </c>
      <c r="W51" s="1" t="s">
        <v>54</v>
      </c>
      <c r="X51" s="1">
        <f t="shared" si="11"/>
        <v>1</v>
      </c>
      <c r="Y51" s="1" t="s">
        <v>54</v>
      </c>
      <c r="Z51" s="1">
        <f t="shared" si="8"/>
        <v>1</v>
      </c>
      <c r="AA51" s="1" t="s">
        <v>54</v>
      </c>
      <c r="AB51" s="1">
        <f t="shared" si="9"/>
        <v>1</v>
      </c>
      <c r="AC51" s="1" t="s">
        <v>54</v>
      </c>
      <c r="AD51" s="1">
        <f t="shared" si="1"/>
        <v>1</v>
      </c>
      <c r="AE51" s="1" t="s">
        <v>54</v>
      </c>
      <c r="AF51" s="1">
        <f t="shared" si="2"/>
        <v>1</v>
      </c>
      <c r="AG51" s="1" t="s">
        <v>54</v>
      </c>
      <c r="AH51" s="1">
        <f t="shared" si="3"/>
        <v>1</v>
      </c>
      <c r="AI51" s="1" t="s">
        <v>54</v>
      </c>
      <c r="AJ51" s="1">
        <f t="shared" si="4"/>
        <v>1</v>
      </c>
      <c r="AK51" s="1" t="s">
        <v>54</v>
      </c>
      <c r="AL51" s="1">
        <f t="shared" si="5"/>
        <v>1</v>
      </c>
    </row>
    <row r="52" spans="1:38" ht="27" customHeight="1" x14ac:dyDescent="0.3">
      <c r="A52" s="1" t="s">
        <v>42</v>
      </c>
      <c r="B52" s="1" t="s">
        <v>72</v>
      </c>
      <c r="C52" s="1" t="s">
        <v>44</v>
      </c>
      <c r="D52" s="1">
        <v>20</v>
      </c>
      <c r="E52" s="1" t="s">
        <v>45</v>
      </c>
      <c r="F52" s="1" t="s">
        <v>46</v>
      </c>
      <c r="G52" s="1" t="s">
        <v>47</v>
      </c>
      <c r="H52" s="1" t="s">
        <v>48</v>
      </c>
      <c r="I52" s="1" t="s">
        <v>49</v>
      </c>
      <c r="J52" s="1" t="s">
        <v>50</v>
      </c>
      <c r="K52" s="1">
        <v>4</v>
      </c>
      <c r="L52" s="1" t="s">
        <v>83</v>
      </c>
      <c r="M52" s="1" t="s">
        <v>52</v>
      </c>
      <c r="N52" s="1" t="s">
        <v>208</v>
      </c>
      <c r="O52" s="1" t="s">
        <v>54</v>
      </c>
      <c r="P52" s="1">
        <f t="shared" si="10"/>
        <v>1</v>
      </c>
      <c r="Q52" s="1" t="s">
        <v>54</v>
      </c>
      <c r="R52" s="1">
        <f t="shared" si="0"/>
        <v>1</v>
      </c>
      <c r="S52" s="1" t="s">
        <v>54</v>
      </c>
      <c r="T52" s="1">
        <f t="shared" si="6"/>
        <v>1</v>
      </c>
      <c r="U52" s="1" t="s">
        <v>54</v>
      </c>
      <c r="V52" s="1">
        <f t="shared" si="7"/>
        <v>1</v>
      </c>
      <c r="W52" s="1" t="s">
        <v>54</v>
      </c>
      <c r="X52" s="1">
        <f t="shared" si="11"/>
        <v>1</v>
      </c>
      <c r="Y52" s="1" t="s">
        <v>59</v>
      </c>
      <c r="Z52" s="1">
        <f t="shared" si="8"/>
        <v>-1</v>
      </c>
      <c r="AA52" s="1" t="s">
        <v>54</v>
      </c>
      <c r="AB52" s="1">
        <f t="shared" si="9"/>
        <v>1</v>
      </c>
      <c r="AC52" s="1" t="s">
        <v>54</v>
      </c>
      <c r="AD52" s="1">
        <f t="shared" si="1"/>
        <v>1</v>
      </c>
      <c r="AE52" s="1" t="s">
        <v>54</v>
      </c>
      <c r="AF52" s="1">
        <f t="shared" si="2"/>
        <v>1</v>
      </c>
      <c r="AG52" s="1" t="s">
        <v>54</v>
      </c>
      <c r="AH52" s="1">
        <f t="shared" si="3"/>
        <v>1</v>
      </c>
      <c r="AI52" s="1" t="s">
        <v>55</v>
      </c>
      <c r="AJ52" s="1">
        <f t="shared" si="4"/>
        <v>0</v>
      </c>
      <c r="AK52" s="1" t="s">
        <v>54</v>
      </c>
      <c r="AL52" s="1">
        <f t="shared" si="5"/>
        <v>1</v>
      </c>
    </row>
    <row r="53" spans="1:38" ht="27" customHeight="1" x14ac:dyDescent="0.3">
      <c r="A53" s="1" t="s">
        <v>42</v>
      </c>
      <c r="B53" s="1" t="s">
        <v>137</v>
      </c>
      <c r="C53" s="1" t="s">
        <v>44</v>
      </c>
      <c r="D53" s="1">
        <v>13</v>
      </c>
      <c r="E53" s="1" t="s">
        <v>45</v>
      </c>
      <c r="F53" s="1" t="s">
        <v>46</v>
      </c>
      <c r="G53" s="1" t="s">
        <v>47</v>
      </c>
      <c r="H53" s="1" t="s">
        <v>48</v>
      </c>
      <c r="I53" s="1" t="s">
        <v>49</v>
      </c>
      <c r="J53" s="1" t="s">
        <v>212</v>
      </c>
      <c r="K53" s="1">
        <v>4</v>
      </c>
      <c r="L53" s="1" t="s">
        <v>83</v>
      </c>
      <c r="M53" s="1" t="s">
        <v>52</v>
      </c>
      <c r="N53" s="1" t="s">
        <v>69</v>
      </c>
      <c r="O53" s="1" t="s">
        <v>55</v>
      </c>
      <c r="P53" s="1">
        <f t="shared" si="10"/>
        <v>0</v>
      </c>
      <c r="Q53" s="1" t="s">
        <v>54</v>
      </c>
      <c r="R53" s="1">
        <f t="shared" si="0"/>
        <v>1</v>
      </c>
      <c r="S53" s="1" t="s">
        <v>54</v>
      </c>
      <c r="T53" s="1">
        <f t="shared" si="6"/>
        <v>1</v>
      </c>
      <c r="U53" s="1" t="s">
        <v>54</v>
      </c>
      <c r="V53" s="1">
        <f t="shared" si="7"/>
        <v>1</v>
      </c>
      <c r="W53" s="1" t="s">
        <v>54</v>
      </c>
      <c r="X53" s="1">
        <f t="shared" si="11"/>
        <v>1</v>
      </c>
      <c r="Y53" s="1" t="s">
        <v>54</v>
      </c>
      <c r="Z53" s="1">
        <f t="shared" si="8"/>
        <v>1</v>
      </c>
      <c r="AA53" s="1" t="s">
        <v>55</v>
      </c>
      <c r="AB53" s="1">
        <f t="shared" si="9"/>
        <v>0</v>
      </c>
      <c r="AC53" s="1" t="s">
        <v>55</v>
      </c>
      <c r="AD53" s="1">
        <f t="shared" si="1"/>
        <v>0</v>
      </c>
      <c r="AE53" s="1" t="s">
        <v>55</v>
      </c>
      <c r="AF53" s="1">
        <f t="shared" si="2"/>
        <v>0</v>
      </c>
      <c r="AG53" s="1" t="s">
        <v>54</v>
      </c>
      <c r="AH53" s="1">
        <f t="shared" si="3"/>
        <v>1</v>
      </c>
      <c r="AI53" s="1" t="s">
        <v>55</v>
      </c>
      <c r="AJ53" s="1">
        <f t="shared" si="4"/>
        <v>0</v>
      </c>
      <c r="AK53" s="1" t="s">
        <v>55</v>
      </c>
      <c r="AL53" s="1">
        <f t="shared" si="5"/>
        <v>0</v>
      </c>
    </row>
    <row r="54" spans="1:38" ht="27" customHeight="1" x14ac:dyDescent="0.3">
      <c r="A54" s="1" t="s">
        <v>213</v>
      </c>
      <c r="B54" s="1" t="s">
        <v>214</v>
      </c>
      <c r="C54" s="1" t="s">
        <v>44</v>
      </c>
      <c r="D54" s="1">
        <v>77</v>
      </c>
      <c r="E54" s="1" t="s">
        <v>45</v>
      </c>
      <c r="F54" s="1" t="s">
        <v>46</v>
      </c>
      <c r="G54" s="1" t="s">
        <v>47</v>
      </c>
      <c r="H54" s="1" t="s">
        <v>48</v>
      </c>
      <c r="I54" s="1" t="s">
        <v>215</v>
      </c>
      <c r="J54" s="1" t="s">
        <v>64</v>
      </c>
      <c r="K54" s="1">
        <v>4</v>
      </c>
      <c r="L54" s="1" t="s">
        <v>87</v>
      </c>
      <c r="M54" s="1" t="s">
        <v>150</v>
      </c>
      <c r="N54" s="1" t="s">
        <v>151</v>
      </c>
      <c r="O54" s="1" t="s">
        <v>55</v>
      </c>
      <c r="P54" s="1">
        <f t="shared" si="10"/>
        <v>0</v>
      </c>
      <c r="Q54" s="1" t="s">
        <v>54</v>
      </c>
      <c r="R54" s="1">
        <f t="shared" si="0"/>
        <v>1</v>
      </c>
      <c r="S54" s="1" t="s">
        <v>54</v>
      </c>
      <c r="T54" s="1">
        <f t="shared" si="6"/>
        <v>1</v>
      </c>
      <c r="U54" s="1" t="s">
        <v>54</v>
      </c>
      <c r="V54" s="1">
        <f t="shared" si="7"/>
        <v>1</v>
      </c>
      <c r="W54" s="1" t="s">
        <v>54</v>
      </c>
      <c r="X54" s="1">
        <f t="shared" si="11"/>
        <v>1</v>
      </c>
      <c r="Y54" s="1" t="s">
        <v>54</v>
      </c>
      <c r="Z54" s="1">
        <f t="shared" si="8"/>
        <v>1</v>
      </c>
      <c r="AA54" s="1" t="s">
        <v>54</v>
      </c>
      <c r="AB54" s="1">
        <f t="shared" si="9"/>
        <v>1</v>
      </c>
      <c r="AC54" s="1" t="s">
        <v>54</v>
      </c>
      <c r="AD54" s="1">
        <f t="shared" si="1"/>
        <v>1</v>
      </c>
      <c r="AE54" s="1" t="s">
        <v>54</v>
      </c>
      <c r="AF54" s="1">
        <f t="shared" si="2"/>
        <v>1</v>
      </c>
      <c r="AG54" s="1" t="s">
        <v>54</v>
      </c>
      <c r="AH54" s="1">
        <f t="shared" si="3"/>
        <v>1</v>
      </c>
      <c r="AI54" s="1" t="s">
        <v>55</v>
      </c>
      <c r="AJ54" s="1">
        <f t="shared" si="4"/>
        <v>0</v>
      </c>
      <c r="AK54" s="1" t="s">
        <v>55</v>
      </c>
      <c r="AL54" s="1">
        <f t="shared" si="5"/>
        <v>0</v>
      </c>
    </row>
    <row r="55" spans="1:38" ht="27" customHeight="1" x14ac:dyDescent="0.3">
      <c r="A55" s="1" t="s">
        <v>213</v>
      </c>
      <c r="B55" s="1" t="s">
        <v>214</v>
      </c>
      <c r="C55" s="1" t="s">
        <v>44</v>
      </c>
      <c r="D55" s="1">
        <v>64</v>
      </c>
      <c r="E55" s="1" t="s">
        <v>45</v>
      </c>
      <c r="F55" s="1" t="s">
        <v>46</v>
      </c>
      <c r="G55" s="1" t="s">
        <v>47</v>
      </c>
      <c r="H55" s="1" t="s">
        <v>48</v>
      </c>
      <c r="I55" s="1" t="s">
        <v>99</v>
      </c>
      <c r="J55" s="1" t="s">
        <v>212</v>
      </c>
      <c r="K55" s="1">
        <v>4</v>
      </c>
      <c r="L55" s="1" t="s">
        <v>83</v>
      </c>
      <c r="M55" s="1" t="s">
        <v>150</v>
      </c>
      <c r="N55" s="1" t="s">
        <v>151</v>
      </c>
      <c r="O55" s="1" t="s">
        <v>59</v>
      </c>
      <c r="P55" s="1">
        <f t="shared" si="10"/>
        <v>-1</v>
      </c>
      <c r="Q55" s="1" t="s">
        <v>55</v>
      </c>
      <c r="R55" s="1">
        <f t="shared" si="0"/>
        <v>0</v>
      </c>
      <c r="S55" s="1" t="s">
        <v>54</v>
      </c>
      <c r="T55" s="1">
        <f t="shared" si="6"/>
        <v>1</v>
      </c>
      <c r="U55" s="1" t="s">
        <v>54</v>
      </c>
      <c r="V55" s="1">
        <f t="shared" si="7"/>
        <v>1</v>
      </c>
      <c r="W55" s="1" t="s">
        <v>54</v>
      </c>
      <c r="X55" s="1">
        <f t="shared" si="11"/>
        <v>1</v>
      </c>
      <c r="Y55" s="1" t="s">
        <v>54</v>
      </c>
      <c r="Z55" s="1">
        <f t="shared" si="8"/>
        <v>1</v>
      </c>
      <c r="AA55" s="1" t="s">
        <v>54</v>
      </c>
      <c r="AB55" s="1">
        <f t="shared" si="9"/>
        <v>1</v>
      </c>
      <c r="AC55" s="1" t="s">
        <v>55</v>
      </c>
      <c r="AD55" s="1">
        <f t="shared" si="1"/>
        <v>0</v>
      </c>
      <c r="AE55" s="1" t="s">
        <v>54</v>
      </c>
      <c r="AF55" s="1">
        <f t="shared" si="2"/>
        <v>1</v>
      </c>
      <c r="AG55" s="1" t="s">
        <v>54</v>
      </c>
      <c r="AH55" s="1">
        <f t="shared" si="3"/>
        <v>1</v>
      </c>
      <c r="AI55" s="1" t="s">
        <v>54</v>
      </c>
      <c r="AJ55" s="1">
        <f t="shared" si="4"/>
        <v>1</v>
      </c>
      <c r="AK55" s="1" t="s">
        <v>55</v>
      </c>
      <c r="AL55" s="1">
        <f t="shared" si="5"/>
        <v>0</v>
      </c>
    </row>
    <row r="56" spans="1:38" ht="27" customHeight="1" x14ac:dyDescent="0.3">
      <c r="A56" s="1" t="s">
        <v>213</v>
      </c>
      <c r="B56" s="1" t="s">
        <v>218</v>
      </c>
      <c r="C56" s="1" t="s">
        <v>44</v>
      </c>
      <c r="D56" s="1">
        <v>72</v>
      </c>
      <c r="E56" s="1" t="s">
        <v>57</v>
      </c>
      <c r="F56" s="1" t="s">
        <v>46</v>
      </c>
      <c r="G56" s="1" t="s">
        <v>47</v>
      </c>
      <c r="H56" s="1" t="s">
        <v>48</v>
      </c>
      <c r="I56" s="1" t="s">
        <v>99</v>
      </c>
      <c r="J56" s="1" t="s">
        <v>64</v>
      </c>
      <c r="K56" s="1">
        <v>4</v>
      </c>
      <c r="L56" s="1" t="s">
        <v>87</v>
      </c>
      <c r="M56" s="1" t="s">
        <v>150</v>
      </c>
      <c r="N56" s="1" t="s">
        <v>151</v>
      </c>
      <c r="O56" s="1" t="s">
        <v>54</v>
      </c>
      <c r="P56" s="1">
        <f t="shared" si="10"/>
        <v>1</v>
      </c>
      <c r="Q56" s="1" t="s">
        <v>54</v>
      </c>
      <c r="R56" s="1">
        <f t="shared" si="0"/>
        <v>1</v>
      </c>
      <c r="S56" s="1" t="s">
        <v>55</v>
      </c>
      <c r="T56" s="1">
        <f t="shared" si="6"/>
        <v>0</v>
      </c>
      <c r="U56" s="1" t="s">
        <v>54</v>
      </c>
      <c r="V56" s="1">
        <f t="shared" si="7"/>
        <v>1</v>
      </c>
      <c r="W56" s="1" t="s">
        <v>54</v>
      </c>
      <c r="X56" s="1">
        <f t="shared" si="11"/>
        <v>1</v>
      </c>
      <c r="Y56" s="1" t="s">
        <v>55</v>
      </c>
      <c r="Z56" s="1">
        <f t="shared" si="8"/>
        <v>0</v>
      </c>
      <c r="AA56" s="1" t="s">
        <v>55</v>
      </c>
      <c r="AB56" s="1">
        <f t="shared" si="9"/>
        <v>0</v>
      </c>
      <c r="AC56" s="1" t="s">
        <v>55</v>
      </c>
      <c r="AD56" s="1">
        <f t="shared" si="1"/>
        <v>0</v>
      </c>
      <c r="AE56" s="1" t="s">
        <v>55</v>
      </c>
      <c r="AF56" s="1">
        <f t="shared" si="2"/>
        <v>0</v>
      </c>
      <c r="AG56" s="1" t="s">
        <v>54</v>
      </c>
      <c r="AH56" s="1">
        <f t="shared" si="3"/>
        <v>1</v>
      </c>
      <c r="AI56" s="1" t="s">
        <v>55</v>
      </c>
      <c r="AJ56" s="1">
        <f t="shared" si="4"/>
        <v>0</v>
      </c>
      <c r="AK56" s="1" t="s">
        <v>59</v>
      </c>
      <c r="AL56" s="1">
        <f t="shared" si="5"/>
        <v>-1</v>
      </c>
    </row>
    <row r="57" spans="1:38" ht="27" customHeight="1" x14ac:dyDescent="0.3">
      <c r="A57" s="1" t="s">
        <v>213</v>
      </c>
      <c r="B57" s="1" t="s">
        <v>222</v>
      </c>
      <c r="C57" s="1" t="s">
        <v>44</v>
      </c>
      <c r="D57" s="1">
        <v>78</v>
      </c>
      <c r="E57" s="1" t="s">
        <v>57</v>
      </c>
      <c r="F57" s="1" t="s">
        <v>46</v>
      </c>
      <c r="G57" s="1" t="s">
        <v>47</v>
      </c>
      <c r="H57" s="1" t="s">
        <v>48</v>
      </c>
      <c r="I57" s="1" t="s">
        <v>126</v>
      </c>
      <c r="J57" s="1" t="s">
        <v>212</v>
      </c>
      <c r="K57" s="1">
        <v>3</v>
      </c>
      <c r="L57" s="1" t="s">
        <v>51</v>
      </c>
      <c r="M57" s="1" t="s">
        <v>150</v>
      </c>
      <c r="N57" s="1" t="s">
        <v>151</v>
      </c>
      <c r="O57" s="1" t="s">
        <v>59</v>
      </c>
      <c r="P57" s="1">
        <f t="shared" si="10"/>
        <v>-1</v>
      </c>
      <c r="Q57" s="1" t="s">
        <v>59</v>
      </c>
      <c r="R57" s="1">
        <f t="shared" si="0"/>
        <v>-1</v>
      </c>
      <c r="S57" s="1" t="s">
        <v>54</v>
      </c>
      <c r="T57" s="1">
        <f t="shared" si="6"/>
        <v>1</v>
      </c>
      <c r="U57" s="1" t="s">
        <v>54</v>
      </c>
      <c r="V57" s="1">
        <f t="shared" si="7"/>
        <v>1</v>
      </c>
      <c r="W57" s="1" t="s">
        <v>54</v>
      </c>
      <c r="X57" s="1">
        <f t="shared" si="11"/>
        <v>1</v>
      </c>
      <c r="Y57" s="1" t="s">
        <v>54</v>
      </c>
      <c r="Z57" s="1">
        <f t="shared" si="8"/>
        <v>1</v>
      </c>
      <c r="AA57" s="1" t="s">
        <v>54</v>
      </c>
      <c r="AB57" s="1">
        <f t="shared" si="9"/>
        <v>1</v>
      </c>
      <c r="AC57" s="1" t="s">
        <v>59</v>
      </c>
      <c r="AD57" s="1">
        <f t="shared" si="1"/>
        <v>-1</v>
      </c>
      <c r="AE57" s="1" t="s">
        <v>55</v>
      </c>
      <c r="AF57" s="1">
        <f t="shared" si="2"/>
        <v>0</v>
      </c>
      <c r="AG57" s="1" t="s">
        <v>54</v>
      </c>
      <c r="AH57" s="1">
        <f t="shared" si="3"/>
        <v>1</v>
      </c>
      <c r="AI57" s="1" t="s">
        <v>55</v>
      </c>
      <c r="AJ57" s="1">
        <f t="shared" si="4"/>
        <v>0</v>
      </c>
      <c r="AK57" s="1" t="s">
        <v>55</v>
      </c>
      <c r="AL57" s="1">
        <f t="shared" si="5"/>
        <v>0</v>
      </c>
    </row>
    <row r="58" spans="1:38" ht="27" customHeight="1" x14ac:dyDescent="0.3">
      <c r="A58" s="1" t="s">
        <v>213</v>
      </c>
      <c r="B58" s="1" t="s">
        <v>223</v>
      </c>
      <c r="C58" s="1" t="s">
        <v>44</v>
      </c>
      <c r="D58" s="1">
        <v>71</v>
      </c>
      <c r="E58" s="1" t="s">
        <v>57</v>
      </c>
      <c r="F58" s="1" t="s">
        <v>46</v>
      </c>
      <c r="G58" s="1" t="s">
        <v>47</v>
      </c>
      <c r="H58" s="1" t="s">
        <v>48</v>
      </c>
      <c r="I58" s="1" t="s">
        <v>99</v>
      </c>
      <c r="J58" s="1" t="s">
        <v>212</v>
      </c>
      <c r="K58" s="1">
        <v>12</v>
      </c>
      <c r="L58" s="1" t="s">
        <v>51</v>
      </c>
      <c r="M58" s="1" t="s">
        <v>150</v>
      </c>
      <c r="N58" s="1" t="s">
        <v>151</v>
      </c>
      <c r="O58" s="1" t="s">
        <v>55</v>
      </c>
      <c r="P58" s="1">
        <f t="shared" si="10"/>
        <v>0</v>
      </c>
      <c r="Q58" s="1" t="s">
        <v>59</v>
      </c>
      <c r="R58" s="1">
        <f t="shared" si="0"/>
        <v>-1</v>
      </c>
      <c r="S58" s="1" t="s">
        <v>54</v>
      </c>
      <c r="T58" s="1">
        <f t="shared" si="6"/>
        <v>1</v>
      </c>
      <c r="U58" s="1" t="s">
        <v>54</v>
      </c>
      <c r="V58" s="1">
        <f t="shared" si="7"/>
        <v>1</v>
      </c>
      <c r="W58" s="1" t="s">
        <v>59</v>
      </c>
      <c r="X58" s="1">
        <f t="shared" si="11"/>
        <v>-1</v>
      </c>
      <c r="Y58" s="1" t="s">
        <v>54</v>
      </c>
      <c r="Z58" s="1">
        <f t="shared" si="8"/>
        <v>1</v>
      </c>
      <c r="AA58" s="1" t="s">
        <v>54</v>
      </c>
      <c r="AB58" s="1">
        <f t="shared" si="9"/>
        <v>1</v>
      </c>
      <c r="AC58" s="1" t="s">
        <v>59</v>
      </c>
      <c r="AD58" s="1">
        <f t="shared" si="1"/>
        <v>-1</v>
      </c>
      <c r="AE58" s="1" t="s">
        <v>55</v>
      </c>
      <c r="AF58" s="1">
        <f t="shared" si="2"/>
        <v>0</v>
      </c>
      <c r="AG58" s="1" t="s">
        <v>54</v>
      </c>
      <c r="AH58" s="1">
        <f t="shared" si="3"/>
        <v>1</v>
      </c>
      <c r="AI58" s="1" t="s">
        <v>55</v>
      </c>
      <c r="AJ58" s="1">
        <f t="shared" si="4"/>
        <v>0</v>
      </c>
      <c r="AK58" s="1" t="s">
        <v>55</v>
      </c>
      <c r="AL58" s="1">
        <f t="shared" si="5"/>
        <v>0</v>
      </c>
    </row>
    <row r="59" spans="1:38" ht="27" customHeight="1" x14ac:dyDescent="0.3">
      <c r="A59" s="1" t="s">
        <v>213</v>
      </c>
      <c r="B59" s="1" t="s">
        <v>224</v>
      </c>
      <c r="C59" s="1" t="s">
        <v>44</v>
      </c>
      <c r="D59" s="1">
        <v>62</v>
      </c>
      <c r="E59" s="1" t="s">
        <v>57</v>
      </c>
      <c r="F59" s="1" t="s">
        <v>46</v>
      </c>
      <c r="G59" s="1" t="s">
        <v>47</v>
      </c>
      <c r="H59" s="1" t="s">
        <v>48</v>
      </c>
      <c r="I59" s="1" t="s">
        <v>99</v>
      </c>
      <c r="J59" s="1" t="s">
        <v>64</v>
      </c>
      <c r="K59" s="1">
        <v>4</v>
      </c>
      <c r="L59" s="1" t="s">
        <v>87</v>
      </c>
      <c r="M59" s="1" t="s">
        <v>150</v>
      </c>
      <c r="N59" s="1" t="s">
        <v>151</v>
      </c>
      <c r="O59" s="1" t="s">
        <v>54</v>
      </c>
      <c r="P59" s="1">
        <f t="shared" si="10"/>
        <v>1</v>
      </c>
      <c r="Q59" s="1" t="s">
        <v>55</v>
      </c>
      <c r="R59" s="1">
        <f t="shared" si="0"/>
        <v>0</v>
      </c>
      <c r="S59" s="1" t="s">
        <v>54</v>
      </c>
      <c r="T59" s="1">
        <f t="shared" si="6"/>
        <v>1</v>
      </c>
      <c r="U59" s="1" t="s">
        <v>54</v>
      </c>
      <c r="V59" s="1">
        <f t="shared" si="7"/>
        <v>1</v>
      </c>
      <c r="W59" s="1" t="s">
        <v>54</v>
      </c>
      <c r="X59" s="1">
        <f t="shared" si="11"/>
        <v>1</v>
      </c>
      <c r="Y59" s="1" t="s">
        <v>55</v>
      </c>
      <c r="Z59" s="1">
        <f t="shared" si="8"/>
        <v>0</v>
      </c>
      <c r="AA59" s="1" t="s">
        <v>55</v>
      </c>
      <c r="AB59" s="1">
        <f t="shared" si="9"/>
        <v>0</v>
      </c>
      <c r="AC59" s="1" t="s">
        <v>55</v>
      </c>
      <c r="AD59" s="1">
        <f t="shared" si="1"/>
        <v>0</v>
      </c>
      <c r="AE59" s="1" t="s">
        <v>59</v>
      </c>
      <c r="AF59" s="1">
        <f t="shared" si="2"/>
        <v>-1</v>
      </c>
      <c r="AG59" s="1" t="s">
        <v>54</v>
      </c>
      <c r="AH59" s="1">
        <f t="shared" si="3"/>
        <v>1</v>
      </c>
      <c r="AI59" s="1" t="s">
        <v>59</v>
      </c>
      <c r="AJ59" s="1">
        <f t="shared" si="4"/>
        <v>-1</v>
      </c>
      <c r="AK59" s="1" t="s">
        <v>54</v>
      </c>
      <c r="AL59" s="1">
        <f t="shared" si="5"/>
        <v>1</v>
      </c>
    </row>
    <row r="60" spans="1:38" ht="27" customHeight="1" x14ac:dyDescent="0.3">
      <c r="A60" s="1" t="s">
        <v>213</v>
      </c>
      <c r="B60" s="1" t="s">
        <v>224</v>
      </c>
      <c r="C60" s="1" t="s">
        <v>44</v>
      </c>
      <c r="D60" s="1">
        <v>55</v>
      </c>
      <c r="E60" s="1" t="s">
        <v>45</v>
      </c>
      <c r="F60" s="1" t="s">
        <v>46</v>
      </c>
      <c r="G60" s="1" t="s">
        <v>86</v>
      </c>
      <c r="H60" s="1" t="s">
        <v>48</v>
      </c>
      <c r="I60" s="1" t="s">
        <v>162</v>
      </c>
      <c r="J60" s="1" t="s">
        <v>212</v>
      </c>
      <c r="K60" s="1">
        <v>5</v>
      </c>
      <c r="L60" s="1" t="s">
        <v>51</v>
      </c>
      <c r="M60" s="1" t="s">
        <v>52</v>
      </c>
      <c r="N60" s="1" t="s">
        <v>163</v>
      </c>
      <c r="O60" s="1" t="s">
        <v>55</v>
      </c>
      <c r="P60" s="1">
        <f t="shared" si="10"/>
        <v>0</v>
      </c>
      <c r="Q60" s="1" t="s">
        <v>59</v>
      </c>
      <c r="R60" s="1">
        <f t="shared" si="0"/>
        <v>-1</v>
      </c>
      <c r="S60" s="1" t="s">
        <v>59</v>
      </c>
      <c r="T60" s="1">
        <f t="shared" si="6"/>
        <v>-1</v>
      </c>
      <c r="U60" s="1" t="s">
        <v>55</v>
      </c>
      <c r="V60" s="1">
        <f t="shared" si="7"/>
        <v>0</v>
      </c>
      <c r="W60" s="1" t="s">
        <v>55</v>
      </c>
      <c r="X60" s="1">
        <f t="shared" si="11"/>
        <v>0</v>
      </c>
      <c r="Y60" s="1" t="s">
        <v>55</v>
      </c>
      <c r="Z60" s="1">
        <f t="shared" si="8"/>
        <v>0</v>
      </c>
      <c r="AA60" s="1" t="s">
        <v>55</v>
      </c>
      <c r="AB60" s="1">
        <f t="shared" si="9"/>
        <v>0</v>
      </c>
      <c r="AC60" s="1" t="s">
        <v>54</v>
      </c>
      <c r="AD60" s="1">
        <f t="shared" si="1"/>
        <v>1</v>
      </c>
      <c r="AE60" s="1" t="s">
        <v>55</v>
      </c>
      <c r="AF60" s="1">
        <f t="shared" si="2"/>
        <v>0</v>
      </c>
      <c r="AG60" s="1" t="s">
        <v>54</v>
      </c>
      <c r="AH60" s="1">
        <f t="shared" si="3"/>
        <v>1</v>
      </c>
      <c r="AI60" s="1" t="s">
        <v>59</v>
      </c>
      <c r="AJ60" s="1">
        <f t="shared" si="4"/>
        <v>-1</v>
      </c>
      <c r="AK60" s="1" t="s">
        <v>55</v>
      </c>
      <c r="AL60" s="1">
        <f t="shared" si="5"/>
        <v>0</v>
      </c>
    </row>
    <row r="61" spans="1:38" ht="27" customHeight="1" x14ac:dyDescent="0.3">
      <c r="A61" s="1" t="s">
        <v>213</v>
      </c>
      <c r="B61" s="1" t="s">
        <v>222</v>
      </c>
      <c r="C61" s="1" t="s">
        <v>44</v>
      </c>
      <c r="D61" s="1">
        <v>54</v>
      </c>
      <c r="E61" s="1" t="s">
        <v>57</v>
      </c>
      <c r="F61" s="1" t="s">
        <v>46</v>
      </c>
      <c r="G61" s="1" t="s">
        <v>86</v>
      </c>
      <c r="H61" s="1" t="s">
        <v>48</v>
      </c>
      <c r="I61" s="1" t="s">
        <v>170</v>
      </c>
      <c r="J61" s="1" t="s">
        <v>50</v>
      </c>
      <c r="K61" s="1">
        <v>13</v>
      </c>
      <c r="L61" s="1" t="s">
        <v>65</v>
      </c>
      <c r="M61" s="1" t="s">
        <v>52</v>
      </c>
      <c r="N61" s="1" t="s">
        <v>227</v>
      </c>
      <c r="O61" s="1" t="s">
        <v>55</v>
      </c>
      <c r="P61" s="1">
        <f t="shared" si="10"/>
        <v>0</v>
      </c>
      <c r="Q61" s="1" t="s">
        <v>55</v>
      </c>
      <c r="R61" s="1">
        <f t="shared" si="0"/>
        <v>0</v>
      </c>
      <c r="S61" s="1" t="s">
        <v>54</v>
      </c>
      <c r="T61" s="1">
        <f t="shared" si="6"/>
        <v>1</v>
      </c>
      <c r="U61" s="1" t="s">
        <v>54</v>
      </c>
      <c r="V61" s="1">
        <f t="shared" si="7"/>
        <v>1</v>
      </c>
      <c r="W61" s="1" t="s">
        <v>54</v>
      </c>
      <c r="X61" s="1">
        <f t="shared" si="11"/>
        <v>1</v>
      </c>
      <c r="Y61" s="1" t="s">
        <v>55</v>
      </c>
      <c r="Z61" s="1">
        <f t="shared" si="8"/>
        <v>0</v>
      </c>
      <c r="AA61" s="1" t="s">
        <v>55</v>
      </c>
      <c r="AB61" s="1">
        <f t="shared" si="9"/>
        <v>0</v>
      </c>
      <c r="AC61" s="1" t="s">
        <v>55</v>
      </c>
      <c r="AD61" s="1">
        <f t="shared" si="1"/>
        <v>0</v>
      </c>
      <c r="AE61" s="1" t="s">
        <v>55</v>
      </c>
      <c r="AF61" s="1">
        <f t="shared" si="2"/>
        <v>0</v>
      </c>
      <c r="AG61" s="1" t="s">
        <v>54</v>
      </c>
      <c r="AH61" s="1">
        <f t="shared" si="3"/>
        <v>1</v>
      </c>
      <c r="AI61" s="1" t="s">
        <v>55</v>
      </c>
      <c r="AJ61" s="1">
        <f t="shared" si="4"/>
        <v>0</v>
      </c>
      <c r="AK61" s="1" t="s">
        <v>55</v>
      </c>
      <c r="AL61" s="1">
        <f t="shared" si="5"/>
        <v>0</v>
      </c>
    </row>
    <row r="62" spans="1:38" ht="27" customHeight="1" x14ac:dyDescent="0.3">
      <c r="A62" s="1" t="s">
        <v>213</v>
      </c>
      <c r="B62" s="1" t="s">
        <v>229</v>
      </c>
      <c r="C62" s="1" t="s">
        <v>44</v>
      </c>
      <c r="D62" s="1">
        <v>58</v>
      </c>
      <c r="E62" s="1" t="s">
        <v>57</v>
      </c>
      <c r="F62" s="1" t="s">
        <v>46</v>
      </c>
      <c r="G62" s="1" t="s">
        <v>86</v>
      </c>
      <c r="H62" s="1" t="s">
        <v>48</v>
      </c>
      <c r="I62" s="1" t="s">
        <v>99</v>
      </c>
      <c r="J62" s="1" t="s">
        <v>212</v>
      </c>
      <c r="K62" s="1">
        <v>6</v>
      </c>
      <c r="L62" s="1" t="s">
        <v>51</v>
      </c>
      <c r="M62" s="1" t="s">
        <v>150</v>
      </c>
      <c r="N62" s="1" t="s">
        <v>151</v>
      </c>
      <c r="O62" s="1" t="s">
        <v>54</v>
      </c>
      <c r="P62" s="1">
        <f t="shared" si="10"/>
        <v>1</v>
      </c>
      <c r="Q62" s="1" t="s">
        <v>54</v>
      </c>
      <c r="R62" s="1">
        <f t="shared" si="0"/>
        <v>1</v>
      </c>
      <c r="S62" s="1" t="s">
        <v>54</v>
      </c>
      <c r="T62" s="1">
        <f t="shared" si="6"/>
        <v>1</v>
      </c>
      <c r="U62" s="1" t="s">
        <v>54</v>
      </c>
      <c r="V62" s="1">
        <f t="shared" si="7"/>
        <v>1</v>
      </c>
      <c r="W62" s="1" t="s">
        <v>54</v>
      </c>
      <c r="X62" s="1">
        <f t="shared" si="11"/>
        <v>1</v>
      </c>
      <c r="Y62" s="1" t="s">
        <v>55</v>
      </c>
      <c r="Z62" s="1">
        <f t="shared" si="8"/>
        <v>0</v>
      </c>
      <c r="AA62" s="1" t="s">
        <v>55</v>
      </c>
      <c r="AB62" s="1">
        <f t="shared" si="9"/>
        <v>0</v>
      </c>
      <c r="AC62" s="1" t="s">
        <v>54</v>
      </c>
      <c r="AD62" s="1">
        <f t="shared" si="1"/>
        <v>1</v>
      </c>
      <c r="AE62" s="1" t="s">
        <v>54</v>
      </c>
      <c r="AF62" s="1">
        <f t="shared" si="2"/>
        <v>1</v>
      </c>
      <c r="AG62" s="1" t="s">
        <v>54</v>
      </c>
      <c r="AH62" s="1">
        <f t="shared" si="3"/>
        <v>1</v>
      </c>
      <c r="AI62" s="1" t="s">
        <v>55</v>
      </c>
      <c r="AJ62" s="1">
        <f t="shared" si="4"/>
        <v>0</v>
      </c>
      <c r="AK62" s="1" t="s">
        <v>55</v>
      </c>
      <c r="AL62" s="1">
        <f t="shared" si="5"/>
        <v>0</v>
      </c>
    </row>
    <row r="63" spans="1:38" ht="27" customHeight="1" x14ac:dyDescent="0.3">
      <c r="A63" s="1" t="s">
        <v>213</v>
      </c>
      <c r="B63" s="1" t="s">
        <v>229</v>
      </c>
      <c r="C63" s="1" t="s">
        <v>44</v>
      </c>
      <c r="D63" s="1">
        <v>17</v>
      </c>
      <c r="E63" s="1" t="s">
        <v>57</v>
      </c>
      <c r="F63" s="1" t="s">
        <v>112</v>
      </c>
      <c r="G63" s="1" t="s">
        <v>113</v>
      </c>
      <c r="H63" s="1" t="s">
        <v>48</v>
      </c>
      <c r="I63" s="1" t="s">
        <v>49</v>
      </c>
      <c r="J63" s="1" t="s">
        <v>50</v>
      </c>
      <c r="K63" s="1">
        <v>8</v>
      </c>
      <c r="L63" s="1" t="s">
        <v>65</v>
      </c>
      <c r="M63" s="1" t="s">
        <v>52</v>
      </c>
      <c r="N63" s="1" t="s">
        <v>92</v>
      </c>
      <c r="O63" s="1" t="s">
        <v>54</v>
      </c>
      <c r="P63" s="1">
        <f t="shared" si="10"/>
        <v>1</v>
      </c>
      <c r="Q63" s="1" t="s">
        <v>54</v>
      </c>
      <c r="R63" s="1">
        <f t="shared" si="0"/>
        <v>1</v>
      </c>
      <c r="S63" s="1" t="s">
        <v>54</v>
      </c>
      <c r="T63" s="1">
        <f t="shared" si="6"/>
        <v>1</v>
      </c>
      <c r="U63" s="1" t="s">
        <v>54</v>
      </c>
      <c r="V63" s="1">
        <f t="shared" si="7"/>
        <v>1</v>
      </c>
      <c r="W63" s="1" t="s">
        <v>54</v>
      </c>
      <c r="X63" s="1">
        <f t="shared" si="11"/>
        <v>1</v>
      </c>
      <c r="Y63" s="1" t="s">
        <v>55</v>
      </c>
      <c r="Z63" s="1">
        <f t="shared" si="8"/>
        <v>0</v>
      </c>
      <c r="AA63" s="1" t="s">
        <v>55</v>
      </c>
      <c r="AB63" s="1">
        <f t="shared" si="9"/>
        <v>0</v>
      </c>
      <c r="AC63" s="1" t="s">
        <v>54</v>
      </c>
      <c r="AD63" s="1">
        <f t="shared" si="1"/>
        <v>1</v>
      </c>
      <c r="AE63" s="1" t="s">
        <v>55</v>
      </c>
      <c r="AF63" s="1">
        <f t="shared" si="2"/>
        <v>0</v>
      </c>
      <c r="AG63" s="1" t="s">
        <v>54</v>
      </c>
      <c r="AH63" s="1">
        <f t="shared" si="3"/>
        <v>1</v>
      </c>
      <c r="AI63" s="1" t="s">
        <v>55</v>
      </c>
      <c r="AJ63" s="1">
        <f t="shared" si="4"/>
        <v>0</v>
      </c>
      <c r="AK63" s="1" t="s">
        <v>55</v>
      </c>
      <c r="AL63" s="1">
        <f t="shared" si="5"/>
        <v>0</v>
      </c>
    </row>
    <row r="64" spans="1:38" ht="27" customHeight="1" x14ac:dyDescent="0.3">
      <c r="A64" s="1" t="s">
        <v>213</v>
      </c>
      <c r="B64" s="1" t="s">
        <v>229</v>
      </c>
      <c r="C64" s="1" t="s">
        <v>44</v>
      </c>
      <c r="D64" s="1">
        <v>61</v>
      </c>
      <c r="E64" s="1" t="s">
        <v>57</v>
      </c>
      <c r="F64" s="1" t="s">
        <v>46</v>
      </c>
      <c r="G64" s="1" t="s">
        <v>47</v>
      </c>
      <c r="H64" s="1" t="s">
        <v>48</v>
      </c>
      <c r="I64" s="1" t="s">
        <v>126</v>
      </c>
      <c r="J64" s="1" t="s">
        <v>212</v>
      </c>
      <c r="K64" s="1">
        <v>3</v>
      </c>
      <c r="L64" s="1" t="s">
        <v>83</v>
      </c>
      <c r="M64" s="1" t="s">
        <v>150</v>
      </c>
      <c r="N64" s="1" t="s">
        <v>151</v>
      </c>
      <c r="O64" s="1" t="s">
        <v>54</v>
      </c>
      <c r="P64" s="1">
        <f t="shared" si="10"/>
        <v>1</v>
      </c>
      <c r="Q64" s="1" t="s">
        <v>54</v>
      </c>
      <c r="R64" s="1">
        <f t="shared" si="0"/>
        <v>1</v>
      </c>
      <c r="S64" s="1" t="s">
        <v>54</v>
      </c>
      <c r="T64" s="1">
        <f t="shared" si="6"/>
        <v>1</v>
      </c>
      <c r="U64" s="1" t="s">
        <v>54</v>
      </c>
      <c r="V64" s="1">
        <f t="shared" si="7"/>
        <v>1</v>
      </c>
      <c r="W64" s="1" t="s">
        <v>54</v>
      </c>
      <c r="X64" s="1">
        <f t="shared" si="11"/>
        <v>1</v>
      </c>
      <c r="Y64" s="1" t="s">
        <v>55</v>
      </c>
      <c r="Z64" s="1">
        <f t="shared" si="8"/>
        <v>0</v>
      </c>
      <c r="AA64" s="1" t="s">
        <v>55</v>
      </c>
      <c r="AB64" s="1">
        <f t="shared" si="9"/>
        <v>0</v>
      </c>
      <c r="AC64" s="1" t="s">
        <v>55</v>
      </c>
      <c r="AD64" s="1">
        <f t="shared" si="1"/>
        <v>0</v>
      </c>
      <c r="AE64" s="1" t="s">
        <v>55</v>
      </c>
      <c r="AF64" s="1">
        <f t="shared" si="2"/>
        <v>0</v>
      </c>
      <c r="AG64" s="1" t="s">
        <v>54</v>
      </c>
      <c r="AH64" s="1">
        <f t="shared" si="3"/>
        <v>1</v>
      </c>
      <c r="AI64" s="1" t="s">
        <v>59</v>
      </c>
      <c r="AJ64" s="1">
        <f t="shared" si="4"/>
        <v>-1</v>
      </c>
      <c r="AK64" s="1" t="s">
        <v>55</v>
      </c>
      <c r="AL64" s="1">
        <f t="shared" si="5"/>
        <v>0</v>
      </c>
    </row>
    <row r="65" spans="1:38" ht="27" customHeight="1" x14ac:dyDescent="0.3">
      <c r="A65" s="1" t="s">
        <v>213</v>
      </c>
      <c r="B65" s="1" t="s">
        <v>229</v>
      </c>
      <c r="C65" s="1" t="s">
        <v>44</v>
      </c>
      <c r="D65" s="1">
        <v>62</v>
      </c>
      <c r="E65" s="1" t="s">
        <v>57</v>
      </c>
      <c r="F65" s="1" t="s">
        <v>46</v>
      </c>
      <c r="G65" s="1" t="s">
        <v>86</v>
      </c>
      <c r="H65" s="1" t="s">
        <v>48</v>
      </c>
      <c r="I65" s="1" t="s">
        <v>126</v>
      </c>
      <c r="J65" s="1" t="s">
        <v>50</v>
      </c>
      <c r="K65" s="1">
        <v>2</v>
      </c>
      <c r="L65" s="1" t="s">
        <v>83</v>
      </c>
      <c r="M65" s="1" t="s">
        <v>150</v>
      </c>
      <c r="N65" s="1" t="s">
        <v>151</v>
      </c>
      <c r="O65" s="1" t="s">
        <v>55</v>
      </c>
      <c r="P65" s="1">
        <f t="shared" si="10"/>
        <v>0</v>
      </c>
      <c r="Q65" s="1" t="s">
        <v>55</v>
      </c>
      <c r="R65" s="1">
        <f t="shared" si="0"/>
        <v>0</v>
      </c>
      <c r="S65" s="1" t="s">
        <v>55</v>
      </c>
      <c r="T65" s="1">
        <f t="shared" si="6"/>
        <v>0</v>
      </c>
      <c r="U65" s="1" t="s">
        <v>54</v>
      </c>
      <c r="V65" s="1">
        <f t="shared" si="7"/>
        <v>1</v>
      </c>
      <c r="W65" s="1" t="s">
        <v>55</v>
      </c>
      <c r="X65" s="1">
        <f t="shared" si="11"/>
        <v>0</v>
      </c>
      <c r="Y65" s="1" t="s">
        <v>55</v>
      </c>
      <c r="Z65" s="1">
        <f t="shared" si="8"/>
        <v>0</v>
      </c>
      <c r="AA65" s="1" t="s">
        <v>55</v>
      </c>
      <c r="AB65" s="1">
        <f t="shared" si="9"/>
        <v>0</v>
      </c>
      <c r="AC65" s="1" t="s">
        <v>54</v>
      </c>
      <c r="AD65" s="1">
        <f t="shared" si="1"/>
        <v>1</v>
      </c>
      <c r="AE65" s="1" t="s">
        <v>54</v>
      </c>
      <c r="AF65" s="1">
        <f t="shared" si="2"/>
        <v>1</v>
      </c>
      <c r="AG65" s="1" t="s">
        <v>54</v>
      </c>
      <c r="AH65" s="1">
        <f t="shared" si="3"/>
        <v>1</v>
      </c>
      <c r="AI65" s="1" t="s">
        <v>59</v>
      </c>
      <c r="AJ65" s="1">
        <f t="shared" si="4"/>
        <v>-1</v>
      </c>
      <c r="AK65" s="1" t="s">
        <v>55</v>
      </c>
      <c r="AL65" s="1">
        <f t="shared" si="5"/>
        <v>0</v>
      </c>
    </row>
    <row r="66" spans="1:38" ht="27" customHeight="1" x14ac:dyDescent="0.3">
      <c r="A66" s="1" t="s">
        <v>213</v>
      </c>
      <c r="B66" s="1" t="s">
        <v>229</v>
      </c>
      <c r="C66" s="1" t="s">
        <v>44</v>
      </c>
      <c r="D66" s="1">
        <v>45</v>
      </c>
      <c r="E66" s="1" t="s">
        <v>57</v>
      </c>
      <c r="F66" s="1" t="s">
        <v>46</v>
      </c>
      <c r="G66" s="1" t="s">
        <v>47</v>
      </c>
      <c r="H66" s="1" t="s">
        <v>48</v>
      </c>
      <c r="I66" s="1" t="s">
        <v>99</v>
      </c>
      <c r="J66" s="1" t="s">
        <v>111</v>
      </c>
      <c r="K66" s="1">
        <v>4</v>
      </c>
      <c r="L66" s="1" t="s">
        <v>87</v>
      </c>
      <c r="M66" s="1" t="s">
        <v>150</v>
      </c>
      <c r="N66" s="1" t="s">
        <v>151</v>
      </c>
      <c r="O66" s="1" t="s">
        <v>54</v>
      </c>
      <c r="P66" s="1">
        <f t="shared" si="10"/>
        <v>1</v>
      </c>
      <c r="Q66" s="1" t="s">
        <v>54</v>
      </c>
      <c r="R66" s="1">
        <f t="shared" si="0"/>
        <v>1</v>
      </c>
      <c r="S66" s="1" t="s">
        <v>55</v>
      </c>
      <c r="T66" s="1">
        <f t="shared" si="6"/>
        <v>0</v>
      </c>
      <c r="U66" s="1" t="s">
        <v>54</v>
      </c>
      <c r="V66" s="1">
        <f t="shared" si="7"/>
        <v>1</v>
      </c>
      <c r="W66" s="1" t="s">
        <v>54</v>
      </c>
      <c r="X66" s="1">
        <f t="shared" si="11"/>
        <v>1</v>
      </c>
      <c r="Y66" s="1" t="s">
        <v>55</v>
      </c>
      <c r="Z66" s="1">
        <f t="shared" si="8"/>
        <v>0</v>
      </c>
      <c r="AA66" s="1" t="s">
        <v>55</v>
      </c>
      <c r="AB66" s="1">
        <f t="shared" si="9"/>
        <v>0</v>
      </c>
      <c r="AC66" s="1" t="s">
        <v>54</v>
      </c>
      <c r="AD66" s="1">
        <f t="shared" si="1"/>
        <v>1</v>
      </c>
      <c r="AE66" s="1" t="s">
        <v>59</v>
      </c>
      <c r="AF66" s="1">
        <f t="shared" si="2"/>
        <v>-1</v>
      </c>
      <c r="AG66" s="1" t="s">
        <v>54</v>
      </c>
      <c r="AH66" s="1">
        <f t="shared" si="3"/>
        <v>1</v>
      </c>
      <c r="AI66" s="1" t="s">
        <v>59</v>
      </c>
      <c r="AJ66" s="1">
        <f t="shared" si="4"/>
        <v>-1</v>
      </c>
      <c r="AK66" s="1" t="s">
        <v>55</v>
      </c>
      <c r="AL66" s="1">
        <f t="shared" si="5"/>
        <v>0</v>
      </c>
    </row>
    <row r="67" spans="1:38" ht="27" customHeight="1" x14ac:dyDescent="0.3">
      <c r="A67" s="1" t="s">
        <v>213</v>
      </c>
      <c r="B67" s="1" t="s">
        <v>223</v>
      </c>
      <c r="C67" s="1" t="s">
        <v>44</v>
      </c>
      <c r="D67" s="1">
        <v>54</v>
      </c>
      <c r="E67" s="1" t="s">
        <v>57</v>
      </c>
      <c r="F67" s="1" t="s">
        <v>46</v>
      </c>
      <c r="G67" s="1" t="s">
        <v>47</v>
      </c>
      <c r="H67" s="1" t="s">
        <v>48</v>
      </c>
      <c r="I67" s="1" t="s">
        <v>99</v>
      </c>
      <c r="J67" s="1" t="s">
        <v>212</v>
      </c>
      <c r="K67" s="1">
        <v>2</v>
      </c>
      <c r="L67" s="1" t="s">
        <v>83</v>
      </c>
      <c r="M67" s="1" t="s">
        <v>150</v>
      </c>
      <c r="N67" s="1" t="s">
        <v>151</v>
      </c>
      <c r="O67" s="1" t="s">
        <v>54</v>
      </c>
      <c r="P67" s="1">
        <f t="shared" si="10"/>
        <v>1</v>
      </c>
      <c r="Q67" s="1" t="s">
        <v>54</v>
      </c>
      <c r="R67" s="1">
        <f t="shared" si="0"/>
        <v>1</v>
      </c>
      <c r="S67" s="1" t="s">
        <v>54</v>
      </c>
      <c r="T67" s="1">
        <f t="shared" si="6"/>
        <v>1</v>
      </c>
      <c r="U67" s="1" t="s">
        <v>54</v>
      </c>
      <c r="V67" s="1">
        <f t="shared" si="7"/>
        <v>1</v>
      </c>
      <c r="W67" s="1" t="s">
        <v>54</v>
      </c>
      <c r="X67" s="1">
        <f t="shared" si="11"/>
        <v>1</v>
      </c>
      <c r="Y67" s="1" t="s">
        <v>54</v>
      </c>
      <c r="Z67" s="1">
        <f t="shared" si="8"/>
        <v>1</v>
      </c>
      <c r="AA67" s="1" t="s">
        <v>54</v>
      </c>
      <c r="AB67" s="1">
        <f t="shared" si="9"/>
        <v>1</v>
      </c>
      <c r="AC67" s="1" t="s">
        <v>55</v>
      </c>
      <c r="AD67" s="1">
        <f t="shared" si="1"/>
        <v>0</v>
      </c>
      <c r="AE67" s="1" t="s">
        <v>54</v>
      </c>
      <c r="AF67" s="1">
        <f t="shared" si="2"/>
        <v>1</v>
      </c>
      <c r="AG67" s="1" t="s">
        <v>54</v>
      </c>
      <c r="AH67" s="1">
        <f t="shared" si="3"/>
        <v>1</v>
      </c>
      <c r="AI67" s="1" t="s">
        <v>55</v>
      </c>
      <c r="AJ67" s="1">
        <f t="shared" si="4"/>
        <v>0</v>
      </c>
      <c r="AK67" s="1" t="s">
        <v>55</v>
      </c>
      <c r="AL67" s="1">
        <f t="shared" si="5"/>
        <v>0</v>
      </c>
    </row>
    <row r="68" spans="1:38" ht="27" customHeight="1" x14ac:dyDescent="0.3">
      <c r="A68" s="1" t="s">
        <v>213</v>
      </c>
      <c r="B68" s="1" t="s">
        <v>223</v>
      </c>
      <c r="C68" s="1" t="s">
        <v>44</v>
      </c>
      <c r="D68" s="1">
        <v>66</v>
      </c>
      <c r="E68" s="1" t="s">
        <v>57</v>
      </c>
      <c r="F68" s="1" t="s">
        <v>46</v>
      </c>
      <c r="G68" s="1" t="s">
        <v>47</v>
      </c>
      <c r="H68" s="1" t="s">
        <v>48</v>
      </c>
      <c r="I68" s="1" t="s">
        <v>215</v>
      </c>
      <c r="J68" s="1" t="s">
        <v>212</v>
      </c>
      <c r="K68" s="1">
        <v>8</v>
      </c>
      <c r="L68" s="1" t="s">
        <v>83</v>
      </c>
      <c r="M68" s="1" t="s">
        <v>150</v>
      </c>
      <c r="N68" s="1" t="s">
        <v>151</v>
      </c>
      <c r="O68" s="1" t="s">
        <v>54</v>
      </c>
      <c r="P68" s="1">
        <f t="shared" si="10"/>
        <v>1</v>
      </c>
      <c r="Q68" s="1" t="s">
        <v>54</v>
      </c>
      <c r="R68" s="1">
        <f t="shared" ref="R68:R131" si="12">IF(Q68="Getting better", 1, IF(Q68="Unchanged", 0, IF(Q68="Getting worse", -1, "")))</f>
        <v>1</v>
      </c>
      <c r="S68" s="1" t="s">
        <v>54</v>
      </c>
      <c r="T68" s="1">
        <f t="shared" si="6"/>
        <v>1</v>
      </c>
      <c r="U68" s="1" t="s">
        <v>54</v>
      </c>
      <c r="V68" s="1">
        <f t="shared" si="7"/>
        <v>1</v>
      </c>
      <c r="W68" s="1" t="s">
        <v>54</v>
      </c>
      <c r="X68" s="1">
        <f t="shared" si="11"/>
        <v>1</v>
      </c>
      <c r="Y68" s="1" t="s">
        <v>55</v>
      </c>
      <c r="Z68" s="1">
        <f t="shared" si="8"/>
        <v>0</v>
      </c>
      <c r="AA68" s="1" t="s">
        <v>55</v>
      </c>
      <c r="AB68" s="1">
        <f t="shared" si="9"/>
        <v>0</v>
      </c>
      <c r="AC68" s="1" t="s">
        <v>54</v>
      </c>
      <c r="AD68" s="1">
        <f t="shared" ref="AD68:AD131" si="13">IF(AC68="Getting better", 1, IF(AC68="Unchanged", 0, IF(AC68="Getting worse", -1, "")))</f>
        <v>1</v>
      </c>
      <c r="AE68" s="1" t="s">
        <v>55</v>
      </c>
      <c r="AF68" s="1">
        <f t="shared" ref="AF68:AF131" si="14">IF(AE68="Getting better", 1, IF(AE68="Unchanged", 0, IF(AE68="Getting worse", -1, "")))</f>
        <v>0</v>
      </c>
      <c r="AG68" s="1" t="s">
        <v>54</v>
      </c>
      <c r="AH68" s="1">
        <f t="shared" ref="AH68:AH131" si="15">IF(AG68="Getting better", 1, IF(AG68="Unchanged", 0, IF(AG68="Getting worse", -1, "")))</f>
        <v>1</v>
      </c>
      <c r="AI68" s="1" t="s">
        <v>59</v>
      </c>
      <c r="AJ68" s="1">
        <f t="shared" ref="AJ68:AJ131" si="16">IF(AI68="Getting better", 1, IF(AI68="Unchanged", 0, IF(AI68="Getting worse", -1, "")))</f>
        <v>-1</v>
      </c>
      <c r="AK68" s="1" t="s">
        <v>55</v>
      </c>
      <c r="AL68" s="1">
        <f t="shared" ref="AL68:AL131" si="17">IF(AK68="Getting better", 1, IF(AK68="Unchanged", 0, IF(AK68="Getting worse", -1, "")))</f>
        <v>0</v>
      </c>
    </row>
    <row r="69" spans="1:38" ht="27" customHeight="1" x14ac:dyDescent="0.3">
      <c r="A69" s="1" t="s">
        <v>213</v>
      </c>
      <c r="B69" s="1" t="s">
        <v>222</v>
      </c>
      <c r="C69" s="1" t="s">
        <v>44</v>
      </c>
      <c r="D69" s="1">
        <v>49</v>
      </c>
      <c r="E69" s="1" t="s">
        <v>57</v>
      </c>
      <c r="F69" s="1" t="s">
        <v>46</v>
      </c>
      <c r="G69" s="1" t="s">
        <v>86</v>
      </c>
      <c r="H69" s="1" t="s">
        <v>48</v>
      </c>
      <c r="I69" s="1" t="s">
        <v>126</v>
      </c>
      <c r="J69" s="1" t="s">
        <v>212</v>
      </c>
      <c r="K69" s="1">
        <v>4</v>
      </c>
      <c r="L69" s="1" t="s">
        <v>87</v>
      </c>
      <c r="M69" s="1" t="s">
        <v>150</v>
      </c>
      <c r="N69" s="1" t="s">
        <v>151</v>
      </c>
      <c r="O69" s="1" t="s">
        <v>55</v>
      </c>
      <c r="P69" s="1">
        <f t="shared" si="10"/>
        <v>0</v>
      </c>
      <c r="Q69" s="1" t="s">
        <v>55</v>
      </c>
      <c r="R69" s="1">
        <f t="shared" si="12"/>
        <v>0</v>
      </c>
      <c r="S69" s="1" t="s">
        <v>54</v>
      </c>
      <c r="T69" s="1">
        <f t="shared" ref="T69:T132" si="18">IF(S69="Getting better", 1, IF(S69="Unchanged", 0, IF(S69="Getting worse", -1, "")))</f>
        <v>1</v>
      </c>
      <c r="U69" s="1" t="s">
        <v>54</v>
      </c>
      <c r="V69" s="1">
        <f t="shared" ref="V69:V132" si="19">IF(U69="Getting better", 1, IF(U69="Unchanged", 0, IF(U69="Getting worse", -1, "")))</f>
        <v>1</v>
      </c>
      <c r="W69" s="1" t="s">
        <v>54</v>
      </c>
      <c r="X69" s="1">
        <f t="shared" si="11"/>
        <v>1</v>
      </c>
      <c r="Y69" s="1" t="s">
        <v>54</v>
      </c>
      <c r="Z69" s="1">
        <f t="shared" ref="Z69:Z132" si="20">IF(Y69="Getting better", 1, IF(Y69="Unchanged", 0, IF(Y69="Getting worse", -1, "")))</f>
        <v>1</v>
      </c>
      <c r="AA69" s="1" t="s">
        <v>54</v>
      </c>
      <c r="AB69" s="1">
        <f t="shared" ref="AB69:AB132" si="21">IF(AA69="Getting better", 1, IF(AA69="Unchanged", 0, IF(AA69="Getting worse", -1, "")))</f>
        <v>1</v>
      </c>
      <c r="AC69" s="1" t="s">
        <v>59</v>
      </c>
      <c r="AD69" s="1">
        <f t="shared" si="13"/>
        <v>-1</v>
      </c>
      <c r="AE69" s="1" t="s">
        <v>59</v>
      </c>
      <c r="AF69" s="1">
        <f t="shared" si="14"/>
        <v>-1</v>
      </c>
      <c r="AG69" s="1" t="s">
        <v>54</v>
      </c>
      <c r="AH69" s="1">
        <f t="shared" si="15"/>
        <v>1</v>
      </c>
      <c r="AI69" s="1" t="s">
        <v>55</v>
      </c>
      <c r="AJ69" s="1">
        <f t="shared" si="16"/>
        <v>0</v>
      </c>
      <c r="AK69" s="1" t="s">
        <v>55</v>
      </c>
      <c r="AL69" s="1">
        <f t="shared" si="17"/>
        <v>0</v>
      </c>
    </row>
    <row r="70" spans="1:38" ht="27" customHeight="1" x14ac:dyDescent="0.3">
      <c r="A70" s="1" t="s">
        <v>213</v>
      </c>
      <c r="B70" s="1" t="s">
        <v>137</v>
      </c>
      <c r="C70" s="1" t="s">
        <v>44</v>
      </c>
      <c r="D70" s="1">
        <v>68</v>
      </c>
      <c r="E70" s="1" t="s">
        <v>57</v>
      </c>
      <c r="F70" s="1" t="s">
        <v>46</v>
      </c>
      <c r="G70" s="1" t="s">
        <v>47</v>
      </c>
      <c r="H70" s="1" t="s">
        <v>48</v>
      </c>
      <c r="I70" s="1" t="s">
        <v>99</v>
      </c>
      <c r="J70" s="1" t="s">
        <v>111</v>
      </c>
      <c r="K70" s="1">
        <v>7</v>
      </c>
      <c r="L70" s="1" t="s">
        <v>83</v>
      </c>
      <c r="M70" s="1" t="s">
        <v>150</v>
      </c>
      <c r="N70" s="1" t="s">
        <v>151</v>
      </c>
      <c r="O70" s="1" t="s">
        <v>59</v>
      </c>
      <c r="P70" s="1">
        <f t="shared" ref="P70:P133" si="22">IF(O70="Getting better", 1, IF(O70="Unchanged", 0, IF(O70="Getting worse", -1, "")))</f>
        <v>-1</v>
      </c>
      <c r="Q70" s="1" t="s">
        <v>55</v>
      </c>
      <c r="R70" s="1">
        <f t="shared" si="12"/>
        <v>0</v>
      </c>
      <c r="S70" s="1" t="s">
        <v>54</v>
      </c>
      <c r="T70" s="1">
        <f t="shared" si="18"/>
        <v>1</v>
      </c>
      <c r="U70" s="1" t="s">
        <v>54</v>
      </c>
      <c r="V70" s="1">
        <f t="shared" si="19"/>
        <v>1</v>
      </c>
      <c r="W70" s="1" t="s">
        <v>54</v>
      </c>
      <c r="X70" s="1">
        <f t="shared" ref="X70:X133" si="23">IF(W70="Getting better", 1, IF(W70="Unchanged", 0, IF(W70="Getting worse", -1, "")))</f>
        <v>1</v>
      </c>
      <c r="Y70" s="1" t="s">
        <v>54</v>
      </c>
      <c r="Z70" s="1">
        <f t="shared" si="20"/>
        <v>1</v>
      </c>
      <c r="AA70" s="1" t="s">
        <v>54</v>
      </c>
      <c r="AB70" s="1">
        <f t="shared" si="21"/>
        <v>1</v>
      </c>
      <c r="AC70" s="1" t="s">
        <v>59</v>
      </c>
      <c r="AD70" s="1">
        <f t="shared" si="13"/>
        <v>-1</v>
      </c>
      <c r="AE70" s="1" t="s">
        <v>55</v>
      </c>
      <c r="AF70" s="1">
        <f t="shared" si="14"/>
        <v>0</v>
      </c>
      <c r="AG70" s="1" t="s">
        <v>54</v>
      </c>
      <c r="AH70" s="1">
        <f t="shared" si="15"/>
        <v>1</v>
      </c>
      <c r="AI70" s="1" t="s">
        <v>55</v>
      </c>
      <c r="AJ70" s="1">
        <f t="shared" si="16"/>
        <v>0</v>
      </c>
      <c r="AK70" s="1" t="s">
        <v>55</v>
      </c>
      <c r="AL70" s="1">
        <f t="shared" si="17"/>
        <v>0</v>
      </c>
    </row>
    <row r="71" spans="1:38" ht="27" customHeight="1" x14ac:dyDescent="0.3">
      <c r="A71" s="1" t="s">
        <v>213</v>
      </c>
      <c r="B71" s="1" t="s">
        <v>223</v>
      </c>
      <c r="C71" s="1" t="s">
        <v>44</v>
      </c>
      <c r="D71" s="1">
        <v>46</v>
      </c>
      <c r="E71" s="1" t="s">
        <v>57</v>
      </c>
      <c r="F71" s="1" t="s">
        <v>46</v>
      </c>
      <c r="G71" s="1" t="s">
        <v>47</v>
      </c>
      <c r="H71" s="1" t="s">
        <v>48</v>
      </c>
      <c r="I71" s="1" t="s">
        <v>99</v>
      </c>
      <c r="J71" s="1" t="s">
        <v>111</v>
      </c>
      <c r="K71" s="1">
        <v>3</v>
      </c>
      <c r="L71" s="1" t="s">
        <v>65</v>
      </c>
      <c r="M71" s="1" t="s">
        <v>52</v>
      </c>
      <c r="N71" s="1" t="s">
        <v>79</v>
      </c>
      <c r="O71" s="1" t="s">
        <v>54</v>
      </c>
      <c r="P71" s="1">
        <f t="shared" si="22"/>
        <v>1</v>
      </c>
      <c r="Q71" s="1" t="s">
        <v>54</v>
      </c>
      <c r="R71" s="1">
        <f t="shared" si="12"/>
        <v>1</v>
      </c>
      <c r="S71" s="1" t="s">
        <v>54</v>
      </c>
      <c r="T71" s="1">
        <f t="shared" si="18"/>
        <v>1</v>
      </c>
      <c r="U71" s="1" t="s">
        <v>54</v>
      </c>
      <c r="V71" s="1">
        <f t="shared" si="19"/>
        <v>1</v>
      </c>
      <c r="W71" s="1" t="s">
        <v>55</v>
      </c>
      <c r="X71" s="1">
        <f t="shared" si="23"/>
        <v>0</v>
      </c>
      <c r="Y71" s="1" t="s">
        <v>55</v>
      </c>
      <c r="Z71" s="1">
        <f t="shared" si="20"/>
        <v>0</v>
      </c>
      <c r="AA71" s="1" t="s">
        <v>55</v>
      </c>
      <c r="AB71" s="1">
        <f t="shared" si="21"/>
        <v>0</v>
      </c>
      <c r="AC71" s="1" t="s">
        <v>54</v>
      </c>
      <c r="AD71" s="1">
        <f t="shared" si="13"/>
        <v>1</v>
      </c>
      <c r="AE71" s="1" t="s">
        <v>55</v>
      </c>
      <c r="AF71" s="1">
        <f t="shared" si="14"/>
        <v>0</v>
      </c>
      <c r="AG71" s="1" t="s">
        <v>54</v>
      </c>
      <c r="AH71" s="1">
        <f t="shared" si="15"/>
        <v>1</v>
      </c>
      <c r="AI71" s="1" t="s">
        <v>55</v>
      </c>
      <c r="AJ71" s="1">
        <f t="shared" si="16"/>
        <v>0</v>
      </c>
      <c r="AK71" s="1" t="s">
        <v>55</v>
      </c>
      <c r="AL71" s="1">
        <f t="shared" si="17"/>
        <v>0</v>
      </c>
    </row>
    <row r="72" spans="1:38" ht="27" customHeight="1" x14ac:dyDescent="0.3">
      <c r="A72" s="1" t="s">
        <v>213</v>
      </c>
      <c r="B72" s="1" t="s">
        <v>222</v>
      </c>
      <c r="C72" s="1" t="s">
        <v>44</v>
      </c>
      <c r="D72" s="1">
        <v>55</v>
      </c>
      <c r="E72" s="1" t="s">
        <v>45</v>
      </c>
      <c r="F72" s="1" t="s">
        <v>46</v>
      </c>
      <c r="G72" s="1" t="s">
        <v>86</v>
      </c>
      <c r="H72" s="1" t="s">
        <v>48</v>
      </c>
      <c r="I72" s="1" t="s">
        <v>162</v>
      </c>
      <c r="J72" s="1" t="s">
        <v>212</v>
      </c>
      <c r="K72" s="1">
        <v>2</v>
      </c>
      <c r="L72" s="1" t="s">
        <v>51</v>
      </c>
      <c r="M72" s="1" t="s">
        <v>52</v>
      </c>
      <c r="N72" s="1" t="s">
        <v>163</v>
      </c>
      <c r="O72" s="1" t="s">
        <v>55</v>
      </c>
      <c r="P72" s="1">
        <f t="shared" si="22"/>
        <v>0</v>
      </c>
      <c r="Q72" s="1" t="s">
        <v>55</v>
      </c>
      <c r="R72" s="1">
        <f t="shared" si="12"/>
        <v>0</v>
      </c>
      <c r="S72" s="1" t="s">
        <v>54</v>
      </c>
      <c r="T72" s="1">
        <f t="shared" si="18"/>
        <v>1</v>
      </c>
      <c r="U72" s="1" t="s">
        <v>54</v>
      </c>
      <c r="V72" s="1">
        <f t="shared" si="19"/>
        <v>1</v>
      </c>
      <c r="W72" s="1" t="s">
        <v>55</v>
      </c>
      <c r="X72" s="1">
        <f t="shared" si="23"/>
        <v>0</v>
      </c>
      <c r="Y72" s="1" t="s">
        <v>55</v>
      </c>
      <c r="Z72" s="1">
        <f t="shared" si="20"/>
        <v>0</v>
      </c>
      <c r="AA72" s="1" t="s">
        <v>55</v>
      </c>
      <c r="AB72" s="1">
        <f t="shared" si="21"/>
        <v>0</v>
      </c>
      <c r="AC72" s="1" t="s">
        <v>54</v>
      </c>
      <c r="AD72" s="1">
        <f t="shared" si="13"/>
        <v>1</v>
      </c>
      <c r="AE72" s="1" t="s">
        <v>59</v>
      </c>
      <c r="AF72" s="1">
        <f t="shared" si="14"/>
        <v>-1</v>
      </c>
      <c r="AG72" s="1" t="s">
        <v>54</v>
      </c>
      <c r="AH72" s="1">
        <f t="shared" si="15"/>
        <v>1</v>
      </c>
      <c r="AI72" s="1" t="s">
        <v>59</v>
      </c>
      <c r="AJ72" s="1">
        <f t="shared" si="16"/>
        <v>-1</v>
      </c>
      <c r="AK72" s="1" t="s">
        <v>55</v>
      </c>
      <c r="AL72" s="1">
        <f t="shared" si="17"/>
        <v>0</v>
      </c>
    </row>
    <row r="73" spans="1:38" ht="27" customHeight="1" x14ac:dyDescent="0.3">
      <c r="A73" s="1" t="s">
        <v>213</v>
      </c>
      <c r="B73" s="1" t="s">
        <v>222</v>
      </c>
      <c r="C73" s="1" t="s">
        <v>44</v>
      </c>
      <c r="D73" s="1">
        <v>35</v>
      </c>
      <c r="E73" s="1" t="s">
        <v>45</v>
      </c>
      <c r="F73" s="1" t="s">
        <v>46</v>
      </c>
      <c r="G73" s="1" t="s">
        <v>86</v>
      </c>
      <c r="H73" s="1" t="s">
        <v>48</v>
      </c>
      <c r="I73" s="1" t="s">
        <v>162</v>
      </c>
      <c r="J73" s="1" t="s">
        <v>212</v>
      </c>
      <c r="K73" s="1">
        <v>4</v>
      </c>
      <c r="L73" s="1" t="s">
        <v>51</v>
      </c>
      <c r="M73" s="1" t="s">
        <v>52</v>
      </c>
      <c r="N73" s="1" t="s">
        <v>163</v>
      </c>
      <c r="O73" s="1" t="s">
        <v>54</v>
      </c>
      <c r="P73" s="1">
        <f t="shared" si="22"/>
        <v>1</v>
      </c>
      <c r="Q73" s="1" t="s">
        <v>55</v>
      </c>
      <c r="R73" s="1">
        <f t="shared" si="12"/>
        <v>0</v>
      </c>
      <c r="S73" s="1" t="s">
        <v>55</v>
      </c>
      <c r="T73" s="1">
        <f t="shared" si="18"/>
        <v>0</v>
      </c>
      <c r="U73" s="1" t="s">
        <v>54</v>
      </c>
      <c r="V73" s="1">
        <f t="shared" si="19"/>
        <v>1</v>
      </c>
      <c r="W73" s="1" t="s">
        <v>54</v>
      </c>
      <c r="X73" s="1">
        <f t="shared" si="23"/>
        <v>1</v>
      </c>
      <c r="Y73" s="1" t="s">
        <v>55</v>
      </c>
      <c r="Z73" s="1">
        <f t="shared" si="20"/>
        <v>0</v>
      </c>
      <c r="AA73" s="1" t="s">
        <v>55</v>
      </c>
      <c r="AB73" s="1">
        <f t="shared" si="21"/>
        <v>0</v>
      </c>
      <c r="AC73" s="1" t="s">
        <v>55</v>
      </c>
      <c r="AD73" s="1">
        <f t="shared" si="13"/>
        <v>0</v>
      </c>
      <c r="AE73" s="1" t="s">
        <v>54</v>
      </c>
      <c r="AF73" s="1">
        <f t="shared" si="14"/>
        <v>1</v>
      </c>
      <c r="AG73" s="1" t="s">
        <v>54</v>
      </c>
      <c r="AH73" s="1">
        <f t="shared" si="15"/>
        <v>1</v>
      </c>
      <c r="AI73" s="1" t="s">
        <v>59</v>
      </c>
      <c r="AJ73" s="1">
        <f t="shared" si="16"/>
        <v>-1</v>
      </c>
      <c r="AK73" s="1" t="s">
        <v>59</v>
      </c>
      <c r="AL73" s="1">
        <f t="shared" si="17"/>
        <v>-1</v>
      </c>
    </row>
    <row r="74" spans="1:38" ht="27" customHeight="1" x14ac:dyDescent="0.3">
      <c r="A74" s="1" t="s">
        <v>213</v>
      </c>
      <c r="B74" s="1" t="s">
        <v>222</v>
      </c>
      <c r="C74" s="1" t="s">
        <v>44</v>
      </c>
      <c r="D74" s="1">
        <v>64</v>
      </c>
      <c r="E74" s="1" t="s">
        <v>57</v>
      </c>
      <c r="F74" s="1" t="s">
        <v>46</v>
      </c>
      <c r="G74" s="1" t="s">
        <v>47</v>
      </c>
      <c r="H74" s="1" t="s">
        <v>48</v>
      </c>
      <c r="I74" s="1" t="s">
        <v>170</v>
      </c>
      <c r="J74" s="1" t="s">
        <v>50</v>
      </c>
      <c r="K74" s="1">
        <v>3</v>
      </c>
      <c r="L74" s="1" t="s">
        <v>65</v>
      </c>
      <c r="M74" s="1" t="s">
        <v>150</v>
      </c>
      <c r="N74" s="1" t="s">
        <v>151</v>
      </c>
      <c r="O74" s="1" t="s">
        <v>55</v>
      </c>
      <c r="P74" s="1">
        <f t="shared" si="22"/>
        <v>0</v>
      </c>
      <c r="Q74" s="1" t="s">
        <v>54</v>
      </c>
      <c r="R74" s="1">
        <f t="shared" si="12"/>
        <v>1</v>
      </c>
      <c r="S74" s="1" t="s">
        <v>54</v>
      </c>
      <c r="T74" s="1">
        <f t="shared" si="18"/>
        <v>1</v>
      </c>
      <c r="U74" s="1" t="s">
        <v>54</v>
      </c>
      <c r="V74" s="1">
        <f t="shared" si="19"/>
        <v>1</v>
      </c>
      <c r="W74" s="1" t="s">
        <v>54</v>
      </c>
      <c r="X74" s="1">
        <f t="shared" si="23"/>
        <v>1</v>
      </c>
      <c r="Y74" s="1" t="s">
        <v>54</v>
      </c>
      <c r="Z74" s="1">
        <f t="shared" si="20"/>
        <v>1</v>
      </c>
      <c r="AA74" s="1" t="s">
        <v>54</v>
      </c>
      <c r="AB74" s="1">
        <f t="shared" si="21"/>
        <v>1</v>
      </c>
      <c r="AC74" s="1" t="s">
        <v>54</v>
      </c>
      <c r="AD74" s="1">
        <f t="shared" si="13"/>
        <v>1</v>
      </c>
      <c r="AE74" s="1" t="s">
        <v>59</v>
      </c>
      <c r="AF74" s="1">
        <f t="shared" si="14"/>
        <v>-1</v>
      </c>
      <c r="AG74" s="1" t="s">
        <v>54</v>
      </c>
      <c r="AH74" s="1">
        <f t="shared" si="15"/>
        <v>1</v>
      </c>
      <c r="AI74" s="1" t="s">
        <v>54</v>
      </c>
      <c r="AJ74" s="1">
        <f t="shared" si="16"/>
        <v>1</v>
      </c>
      <c r="AK74" s="1" t="s">
        <v>54</v>
      </c>
      <c r="AL74" s="1">
        <f t="shared" si="17"/>
        <v>1</v>
      </c>
    </row>
    <row r="75" spans="1:38" ht="27" customHeight="1" x14ac:dyDescent="0.3">
      <c r="A75" s="1" t="s">
        <v>213</v>
      </c>
      <c r="B75" s="1" t="s">
        <v>223</v>
      </c>
      <c r="C75" s="1" t="s">
        <v>44</v>
      </c>
      <c r="D75" s="1">
        <v>56</v>
      </c>
      <c r="E75" s="1" t="s">
        <v>45</v>
      </c>
      <c r="F75" s="1" t="s">
        <v>46</v>
      </c>
      <c r="G75" s="1" t="s">
        <v>47</v>
      </c>
      <c r="H75" s="1" t="s">
        <v>48</v>
      </c>
      <c r="I75" s="1" t="s">
        <v>162</v>
      </c>
      <c r="J75" s="1" t="s">
        <v>64</v>
      </c>
      <c r="K75" s="1">
        <v>3</v>
      </c>
      <c r="L75" s="1" t="s">
        <v>51</v>
      </c>
      <c r="M75" s="1" t="s">
        <v>150</v>
      </c>
      <c r="N75" s="1" t="s">
        <v>151</v>
      </c>
      <c r="O75" s="1" t="s">
        <v>54</v>
      </c>
      <c r="P75" s="1">
        <f t="shared" si="22"/>
        <v>1</v>
      </c>
      <c r="Q75" s="1" t="s">
        <v>54</v>
      </c>
      <c r="R75" s="1">
        <f t="shared" si="12"/>
        <v>1</v>
      </c>
      <c r="S75" s="1" t="s">
        <v>54</v>
      </c>
      <c r="T75" s="1">
        <f t="shared" si="18"/>
        <v>1</v>
      </c>
      <c r="U75" s="1" t="s">
        <v>54</v>
      </c>
      <c r="V75" s="1">
        <f t="shared" si="19"/>
        <v>1</v>
      </c>
      <c r="W75" s="1" t="s">
        <v>55</v>
      </c>
      <c r="X75" s="1">
        <f t="shared" si="23"/>
        <v>0</v>
      </c>
      <c r="Y75" s="1" t="s">
        <v>55</v>
      </c>
      <c r="Z75" s="1">
        <f t="shared" si="20"/>
        <v>0</v>
      </c>
      <c r="AA75" s="1" t="s">
        <v>55</v>
      </c>
      <c r="AB75" s="1">
        <f t="shared" si="21"/>
        <v>0</v>
      </c>
      <c r="AC75" s="1" t="s">
        <v>55</v>
      </c>
      <c r="AD75" s="1">
        <f t="shared" si="13"/>
        <v>0</v>
      </c>
      <c r="AE75" s="1" t="s">
        <v>55</v>
      </c>
      <c r="AF75" s="1">
        <f t="shared" si="14"/>
        <v>0</v>
      </c>
      <c r="AG75" s="1" t="s">
        <v>54</v>
      </c>
      <c r="AH75" s="1">
        <f t="shared" si="15"/>
        <v>1</v>
      </c>
      <c r="AI75" s="1" t="s">
        <v>55</v>
      </c>
      <c r="AJ75" s="1">
        <f t="shared" si="16"/>
        <v>0</v>
      </c>
      <c r="AK75" s="1" t="s">
        <v>55</v>
      </c>
      <c r="AL75" s="1">
        <f t="shared" si="17"/>
        <v>0</v>
      </c>
    </row>
    <row r="76" spans="1:38" ht="27" customHeight="1" x14ac:dyDescent="0.3">
      <c r="A76" s="1" t="s">
        <v>213</v>
      </c>
      <c r="B76" s="1" t="s">
        <v>223</v>
      </c>
      <c r="C76" s="1" t="s">
        <v>44</v>
      </c>
      <c r="D76" s="1">
        <v>42</v>
      </c>
      <c r="E76" s="1" t="s">
        <v>57</v>
      </c>
      <c r="F76" s="1" t="s">
        <v>46</v>
      </c>
      <c r="G76" s="1" t="s">
        <v>47</v>
      </c>
      <c r="H76" s="1" t="s">
        <v>48</v>
      </c>
      <c r="I76" s="1" t="s">
        <v>126</v>
      </c>
      <c r="J76" s="1" t="s">
        <v>50</v>
      </c>
      <c r="K76" s="1">
        <v>4</v>
      </c>
      <c r="L76" s="1" t="s">
        <v>65</v>
      </c>
      <c r="M76" s="1" t="s">
        <v>52</v>
      </c>
      <c r="N76" s="1" t="s">
        <v>79</v>
      </c>
      <c r="O76" s="1" t="s">
        <v>59</v>
      </c>
      <c r="P76" s="1">
        <f t="shared" si="22"/>
        <v>-1</v>
      </c>
      <c r="Q76" s="1" t="s">
        <v>59</v>
      </c>
      <c r="R76" s="1">
        <f t="shared" si="12"/>
        <v>-1</v>
      </c>
      <c r="S76" s="1" t="s">
        <v>55</v>
      </c>
      <c r="T76" s="1">
        <f t="shared" si="18"/>
        <v>0</v>
      </c>
      <c r="U76" s="1" t="s">
        <v>54</v>
      </c>
      <c r="V76" s="1">
        <f t="shared" si="19"/>
        <v>1</v>
      </c>
      <c r="W76" s="1" t="s">
        <v>59</v>
      </c>
      <c r="X76" s="1">
        <f t="shared" si="23"/>
        <v>-1</v>
      </c>
      <c r="Y76" s="1" t="s">
        <v>59</v>
      </c>
      <c r="Z76" s="1">
        <f t="shared" si="20"/>
        <v>-1</v>
      </c>
      <c r="AA76" s="1" t="s">
        <v>59</v>
      </c>
      <c r="AB76" s="1">
        <f t="shared" si="21"/>
        <v>-1</v>
      </c>
      <c r="AC76" s="1" t="s">
        <v>59</v>
      </c>
      <c r="AD76" s="1">
        <f t="shared" si="13"/>
        <v>-1</v>
      </c>
      <c r="AE76" s="1" t="s">
        <v>59</v>
      </c>
      <c r="AF76" s="1">
        <f t="shared" si="14"/>
        <v>-1</v>
      </c>
      <c r="AG76" s="1" t="s">
        <v>54</v>
      </c>
      <c r="AH76" s="1">
        <f t="shared" si="15"/>
        <v>1</v>
      </c>
      <c r="AI76" s="1" t="s">
        <v>59</v>
      </c>
      <c r="AJ76" s="1">
        <f t="shared" si="16"/>
        <v>-1</v>
      </c>
      <c r="AK76" s="1" t="s">
        <v>59</v>
      </c>
      <c r="AL76" s="1">
        <f t="shared" si="17"/>
        <v>-1</v>
      </c>
    </row>
    <row r="77" spans="1:38" ht="27" customHeight="1" x14ac:dyDescent="0.3">
      <c r="A77" s="1" t="s">
        <v>213</v>
      </c>
      <c r="B77" s="1" t="s">
        <v>222</v>
      </c>
      <c r="C77" s="1" t="s">
        <v>44</v>
      </c>
      <c r="D77" s="1">
        <v>30</v>
      </c>
      <c r="E77" s="1" t="s">
        <v>45</v>
      </c>
      <c r="F77" s="1" t="s">
        <v>46</v>
      </c>
      <c r="G77" s="1" t="s">
        <v>86</v>
      </c>
      <c r="H77" s="1" t="s">
        <v>48</v>
      </c>
      <c r="I77" s="1" t="s">
        <v>99</v>
      </c>
      <c r="J77" s="1" t="s">
        <v>212</v>
      </c>
      <c r="K77" s="1">
        <v>4</v>
      </c>
      <c r="L77" s="1" t="s">
        <v>51</v>
      </c>
      <c r="M77" s="1" t="s">
        <v>52</v>
      </c>
      <c r="N77" s="1" t="s">
        <v>53</v>
      </c>
      <c r="O77" s="1" t="s">
        <v>54</v>
      </c>
      <c r="P77" s="1">
        <f t="shared" si="22"/>
        <v>1</v>
      </c>
      <c r="Q77" s="1" t="s">
        <v>54</v>
      </c>
      <c r="R77" s="1">
        <f t="shared" si="12"/>
        <v>1</v>
      </c>
      <c r="S77" s="1" t="s">
        <v>54</v>
      </c>
      <c r="T77" s="1">
        <f t="shared" si="18"/>
        <v>1</v>
      </c>
      <c r="U77" s="1" t="s">
        <v>54</v>
      </c>
      <c r="V77" s="1">
        <f t="shared" si="19"/>
        <v>1</v>
      </c>
      <c r="W77" s="1" t="s">
        <v>54</v>
      </c>
      <c r="X77" s="1">
        <f t="shared" si="23"/>
        <v>1</v>
      </c>
      <c r="Y77" s="1" t="s">
        <v>54</v>
      </c>
      <c r="Z77" s="1">
        <f t="shared" si="20"/>
        <v>1</v>
      </c>
      <c r="AA77" s="1" t="s">
        <v>54</v>
      </c>
      <c r="AB77" s="1">
        <f t="shared" si="21"/>
        <v>1</v>
      </c>
      <c r="AC77" s="1" t="s">
        <v>55</v>
      </c>
      <c r="AD77" s="1">
        <f t="shared" si="13"/>
        <v>0</v>
      </c>
      <c r="AE77" s="1" t="s">
        <v>55</v>
      </c>
      <c r="AF77" s="1">
        <f t="shared" si="14"/>
        <v>0</v>
      </c>
      <c r="AG77" s="1" t="s">
        <v>54</v>
      </c>
      <c r="AH77" s="1">
        <f t="shared" si="15"/>
        <v>1</v>
      </c>
      <c r="AI77" s="1" t="s">
        <v>55</v>
      </c>
      <c r="AJ77" s="1">
        <f t="shared" si="16"/>
        <v>0</v>
      </c>
      <c r="AK77" s="1" t="s">
        <v>55</v>
      </c>
      <c r="AL77" s="1">
        <f t="shared" si="17"/>
        <v>0</v>
      </c>
    </row>
    <row r="78" spans="1:38" ht="27" customHeight="1" x14ac:dyDescent="0.3">
      <c r="A78" s="1" t="s">
        <v>213</v>
      </c>
      <c r="B78" s="1" t="s">
        <v>222</v>
      </c>
      <c r="C78" s="1" t="s">
        <v>44</v>
      </c>
      <c r="D78" s="1">
        <v>35</v>
      </c>
      <c r="E78" s="1" t="s">
        <v>45</v>
      </c>
      <c r="F78" s="1" t="s">
        <v>46</v>
      </c>
      <c r="G78" s="1" t="s">
        <v>86</v>
      </c>
      <c r="H78" s="1" t="s">
        <v>48</v>
      </c>
      <c r="I78" s="1" t="s">
        <v>99</v>
      </c>
      <c r="J78" s="1" t="s">
        <v>212</v>
      </c>
      <c r="K78" s="1">
        <v>4</v>
      </c>
      <c r="L78" s="1" t="s">
        <v>51</v>
      </c>
      <c r="M78" s="1" t="s">
        <v>150</v>
      </c>
      <c r="N78" s="1" t="s">
        <v>151</v>
      </c>
      <c r="O78" s="1" t="s">
        <v>54</v>
      </c>
      <c r="P78" s="1">
        <f t="shared" si="22"/>
        <v>1</v>
      </c>
      <c r="Q78" s="1" t="s">
        <v>54</v>
      </c>
      <c r="R78" s="1">
        <f t="shared" si="12"/>
        <v>1</v>
      </c>
      <c r="S78" s="1" t="s">
        <v>54</v>
      </c>
      <c r="T78" s="1">
        <f t="shared" si="18"/>
        <v>1</v>
      </c>
      <c r="U78" s="1" t="s">
        <v>54</v>
      </c>
      <c r="V78" s="1">
        <f t="shared" si="19"/>
        <v>1</v>
      </c>
      <c r="W78" s="1" t="s">
        <v>54</v>
      </c>
      <c r="X78" s="1">
        <f t="shared" si="23"/>
        <v>1</v>
      </c>
      <c r="Y78" s="1" t="s">
        <v>54</v>
      </c>
      <c r="Z78" s="1">
        <f t="shared" si="20"/>
        <v>1</v>
      </c>
      <c r="AA78" s="1" t="s">
        <v>54</v>
      </c>
      <c r="AB78" s="1">
        <f t="shared" si="21"/>
        <v>1</v>
      </c>
      <c r="AC78" s="1" t="s">
        <v>55</v>
      </c>
      <c r="AD78" s="1">
        <f t="shared" si="13"/>
        <v>0</v>
      </c>
      <c r="AE78" s="1" t="s">
        <v>55</v>
      </c>
      <c r="AF78" s="1">
        <f t="shared" si="14"/>
        <v>0</v>
      </c>
      <c r="AG78" s="1" t="s">
        <v>54</v>
      </c>
      <c r="AH78" s="1">
        <f t="shared" si="15"/>
        <v>1</v>
      </c>
      <c r="AI78" s="1" t="s">
        <v>55</v>
      </c>
      <c r="AJ78" s="1">
        <f t="shared" si="16"/>
        <v>0</v>
      </c>
      <c r="AK78" s="1" t="s">
        <v>55</v>
      </c>
      <c r="AL78" s="1">
        <f t="shared" si="17"/>
        <v>0</v>
      </c>
    </row>
    <row r="79" spans="1:38" ht="27" customHeight="1" x14ac:dyDescent="0.3">
      <c r="A79" s="1" t="s">
        <v>213</v>
      </c>
      <c r="B79" s="1" t="s">
        <v>222</v>
      </c>
      <c r="C79" s="1" t="s">
        <v>44</v>
      </c>
      <c r="D79" s="1">
        <v>23</v>
      </c>
      <c r="E79" s="1" t="s">
        <v>57</v>
      </c>
      <c r="F79" s="1" t="s">
        <v>46</v>
      </c>
      <c r="G79" s="1" t="s">
        <v>47</v>
      </c>
      <c r="H79" s="1" t="s">
        <v>106</v>
      </c>
      <c r="I79" s="1" t="s">
        <v>99</v>
      </c>
      <c r="J79" s="1" t="s">
        <v>50</v>
      </c>
      <c r="K79" s="1">
        <v>6</v>
      </c>
      <c r="L79" s="1" t="s">
        <v>51</v>
      </c>
      <c r="M79" s="1" t="s">
        <v>52</v>
      </c>
      <c r="N79" s="1" t="s">
        <v>79</v>
      </c>
      <c r="O79" s="1" t="s">
        <v>54</v>
      </c>
      <c r="P79" s="1">
        <f t="shared" si="22"/>
        <v>1</v>
      </c>
      <c r="Q79" s="1" t="s">
        <v>54</v>
      </c>
      <c r="R79" s="1">
        <f t="shared" si="12"/>
        <v>1</v>
      </c>
      <c r="S79" s="1" t="s">
        <v>54</v>
      </c>
      <c r="T79" s="1">
        <f t="shared" si="18"/>
        <v>1</v>
      </c>
      <c r="U79" s="1" t="s">
        <v>54</v>
      </c>
      <c r="V79" s="1">
        <f t="shared" si="19"/>
        <v>1</v>
      </c>
      <c r="W79" s="1" t="s">
        <v>55</v>
      </c>
      <c r="X79" s="1">
        <f t="shared" si="23"/>
        <v>0</v>
      </c>
      <c r="Y79" s="1" t="s">
        <v>54</v>
      </c>
      <c r="Z79" s="1">
        <f t="shared" si="20"/>
        <v>1</v>
      </c>
      <c r="AA79" s="1" t="s">
        <v>54</v>
      </c>
      <c r="AB79" s="1">
        <f t="shared" si="21"/>
        <v>1</v>
      </c>
      <c r="AC79" s="1" t="s">
        <v>55</v>
      </c>
      <c r="AD79" s="1">
        <f t="shared" si="13"/>
        <v>0</v>
      </c>
      <c r="AE79" s="1" t="s">
        <v>59</v>
      </c>
      <c r="AF79" s="1">
        <f t="shared" si="14"/>
        <v>-1</v>
      </c>
      <c r="AG79" s="1" t="s">
        <v>54</v>
      </c>
      <c r="AH79" s="1">
        <f t="shared" si="15"/>
        <v>1</v>
      </c>
      <c r="AI79" s="1" t="s">
        <v>59</v>
      </c>
      <c r="AJ79" s="1">
        <f t="shared" si="16"/>
        <v>-1</v>
      </c>
      <c r="AK79" s="1" t="s">
        <v>54</v>
      </c>
      <c r="AL79" s="1">
        <f t="shared" si="17"/>
        <v>1</v>
      </c>
    </row>
    <row r="80" spans="1:38" ht="27" customHeight="1" x14ac:dyDescent="0.3">
      <c r="A80" s="1" t="s">
        <v>213</v>
      </c>
      <c r="B80" s="1" t="s">
        <v>239</v>
      </c>
      <c r="C80" s="1" t="s">
        <v>44</v>
      </c>
      <c r="D80" s="1">
        <v>20</v>
      </c>
      <c r="E80" s="1" t="s">
        <v>57</v>
      </c>
      <c r="F80" s="1" t="s">
        <v>46</v>
      </c>
      <c r="G80" s="1" t="s">
        <v>113</v>
      </c>
      <c r="H80" s="1" t="s">
        <v>106</v>
      </c>
      <c r="I80" s="1" t="s">
        <v>49</v>
      </c>
      <c r="J80" s="1" t="s">
        <v>50</v>
      </c>
      <c r="K80" s="1">
        <v>6</v>
      </c>
      <c r="L80" s="1" t="s">
        <v>83</v>
      </c>
      <c r="M80" s="1" t="s">
        <v>52</v>
      </c>
      <c r="N80" s="1" t="s">
        <v>79</v>
      </c>
      <c r="O80" s="1" t="s">
        <v>59</v>
      </c>
      <c r="P80" s="1">
        <f t="shared" si="22"/>
        <v>-1</v>
      </c>
      <c r="Q80" s="1" t="s">
        <v>55</v>
      </c>
      <c r="R80" s="1">
        <f t="shared" si="12"/>
        <v>0</v>
      </c>
      <c r="S80" s="1" t="s">
        <v>54</v>
      </c>
      <c r="T80" s="1">
        <f t="shared" si="18"/>
        <v>1</v>
      </c>
      <c r="U80" s="1" t="s">
        <v>54</v>
      </c>
      <c r="V80" s="1">
        <f t="shared" si="19"/>
        <v>1</v>
      </c>
      <c r="W80" s="1" t="s">
        <v>54</v>
      </c>
      <c r="X80" s="1">
        <f t="shared" si="23"/>
        <v>1</v>
      </c>
      <c r="Y80" s="1" t="s">
        <v>54</v>
      </c>
      <c r="Z80" s="1">
        <f t="shared" si="20"/>
        <v>1</v>
      </c>
      <c r="AA80" s="1" t="s">
        <v>54</v>
      </c>
      <c r="AB80" s="1">
        <f t="shared" si="21"/>
        <v>1</v>
      </c>
      <c r="AC80" s="1" t="s">
        <v>59</v>
      </c>
      <c r="AD80" s="1">
        <f t="shared" si="13"/>
        <v>-1</v>
      </c>
      <c r="AE80" s="1" t="s">
        <v>55</v>
      </c>
      <c r="AF80" s="1">
        <f t="shared" si="14"/>
        <v>0</v>
      </c>
      <c r="AG80" s="1" t="s">
        <v>54</v>
      </c>
      <c r="AH80" s="1">
        <f t="shared" si="15"/>
        <v>1</v>
      </c>
      <c r="AI80" s="1" t="s">
        <v>59</v>
      </c>
      <c r="AJ80" s="1">
        <f t="shared" si="16"/>
        <v>-1</v>
      </c>
      <c r="AK80" s="1" t="s">
        <v>55</v>
      </c>
      <c r="AL80" s="1">
        <f t="shared" si="17"/>
        <v>0</v>
      </c>
    </row>
    <row r="81" spans="1:38" ht="27" customHeight="1" x14ac:dyDescent="0.3">
      <c r="A81" s="1" t="s">
        <v>213</v>
      </c>
      <c r="B81" s="1" t="s">
        <v>241</v>
      </c>
      <c r="C81" s="1" t="s">
        <v>44</v>
      </c>
      <c r="D81" s="1">
        <v>12</v>
      </c>
      <c r="E81" s="1" t="s">
        <v>45</v>
      </c>
      <c r="F81" s="1" t="s">
        <v>46</v>
      </c>
      <c r="G81" s="1" t="s">
        <v>47</v>
      </c>
      <c r="H81" s="1" t="s">
        <v>48</v>
      </c>
      <c r="I81" s="1" t="s">
        <v>99</v>
      </c>
      <c r="J81" s="1" t="s">
        <v>212</v>
      </c>
      <c r="K81" s="1">
        <v>7</v>
      </c>
      <c r="L81" s="1" t="s">
        <v>51</v>
      </c>
      <c r="M81" s="1" t="s">
        <v>52</v>
      </c>
      <c r="N81" s="1" t="s">
        <v>53</v>
      </c>
      <c r="O81" s="1" t="s">
        <v>54</v>
      </c>
      <c r="P81" s="1">
        <f t="shared" si="22"/>
        <v>1</v>
      </c>
      <c r="Q81" s="1" t="s">
        <v>54</v>
      </c>
      <c r="R81" s="1">
        <f t="shared" si="12"/>
        <v>1</v>
      </c>
      <c r="S81" s="1" t="s">
        <v>54</v>
      </c>
      <c r="T81" s="1">
        <f t="shared" si="18"/>
        <v>1</v>
      </c>
      <c r="U81" s="1" t="s">
        <v>54</v>
      </c>
      <c r="V81" s="1">
        <f t="shared" si="19"/>
        <v>1</v>
      </c>
      <c r="W81" s="1" t="s">
        <v>54</v>
      </c>
      <c r="X81" s="1">
        <f t="shared" si="23"/>
        <v>1</v>
      </c>
      <c r="Y81" s="1" t="s">
        <v>55</v>
      </c>
      <c r="Z81" s="1">
        <f t="shared" si="20"/>
        <v>0</v>
      </c>
      <c r="AA81" s="1" t="s">
        <v>55</v>
      </c>
      <c r="AB81" s="1">
        <f t="shared" si="21"/>
        <v>0</v>
      </c>
      <c r="AC81" s="1" t="s">
        <v>55</v>
      </c>
      <c r="AD81" s="1">
        <f t="shared" si="13"/>
        <v>0</v>
      </c>
      <c r="AE81" s="1" t="s">
        <v>55</v>
      </c>
      <c r="AF81" s="1">
        <f t="shared" si="14"/>
        <v>0</v>
      </c>
      <c r="AG81" s="1" t="s">
        <v>54</v>
      </c>
      <c r="AH81" s="1">
        <f t="shared" si="15"/>
        <v>1</v>
      </c>
      <c r="AI81" s="1" t="s">
        <v>59</v>
      </c>
      <c r="AJ81" s="1">
        <f t="shared" si="16"/>
        <v>-1</v>
      </c>
      <c r="AK81" s="1" t="s">
        <v>54</v>
      </c>
      <c r="AL81" s="1">
        <f t="shared" si="17"/>
        <v>1</v>
      </c>
    </row>
    <row r="82" spans="1:38" ht="27" customHeight="1" x14ac:dyDescent="0.3">
      <c r="A82" s="1" t="s">
        <v>213</v>
      </c>
      <c r="B82" s="1" t="s">
        <v>241</v>
      </c>
      <c r="C82" s="1" t="s">
        <v>44</v>
      </c>
      <c r="D82" s="1">
        <v>16</v>
      </c>
      <c r="E82" s="1" t="s">
        <v>45</v>
      </c>
      <c r="F82" s="1" t="s">
        <v>46</v>
      </c>
      <c r="G82" s="1" t="s">
        <v>47</v>
      </c>
      <c r="H82" s="1" t="s">
        <v>106</v>
      </c>
      <c r="I82" s="1" t="s">
        <v>49</v>
      </c>
      <c r="J82" s="1" t="s">
        <v>212</v>
      </c>
      <c r="K82" s="1">
        <v>7</v>
      </c>
      <c r="L82" s="1" t="s">
        <v>51</v>
      </c>
      <c r="M82" s="1" t="s">
        <v>52</v>
      </c>
      <c r="N82" s="1" t="s">
        <v>53</v>
      </c>
      <c r="O82" s="1" t="s">
        <v>54</v>
      </c>
      <c r="P82" s="1">
        <f t="shared" si="22"/>
        <v>1</v>
      </c>
      <c r="Q82" s="1" t="s">
        <v>54</v>
      </c>
      <c r="R82" s="1">
        <f t="shared" si="12"/>
        <v>1</v>
      </c>
      <c r="S82" s="1" t="s">
        <v>54</v>
      </c>
      <c r="T82" s="1">
        <f t="shared" si="18"/>
        <v>1</v>
      </c>
      <c r="U82" s="1" t="s">
        <v>54</v>
      </c>
      <c r="V82" s="1">
        <f t="shared" si="19"/>
        <v>1</v>
      </c>
      <c r="W82" s="1" t="s">
        <v>55</v>
      </c>
      <c r="X82" s="1">
        <f t="shared" si="23"/>
        <v>0</v>
      </c>
      <c r="Y82" s="1" t="s">
        <v>54</v>
      </c>
      <c r="Z82" s="1">
        <f t="shared" si="20"/>
        <v>1</v>
      </c>
      <c r="AA82" s="1" t="s">
        <v>54</v>
      </c>
      <c r="AB82" s="1">
        <f t="shared" si="21"/>
        <v>1</v>
      </c>
      <c r="AC82" s="1" t="s">
        <v>55</v>
      </c>
      <c r="AD82" s="1">
        <f t="shared" si="13"/>
        <v>0</v>
      </c>
      <c r="AE82" s="1" t="s">
        <v>55</v>
      </c>
      <c r="AF82" s="1">
        <f t="shared" si="14"/>
        <v>0</v>
      </c>
      <c r="AG82" s="1" t="s">
        <v>54</v>
      </c>
      <c r="AH82" s="1">
        <f t="shared" si="15"/>
        <v>1</v>
      </c>
      <c r="AI82" s="1" t="s">
        <v>59</v>
      </c>
      <c r="AJ82" s="1">
        <f t="shared" si="16"/>
        <v>-1</v>
      </c>
      <c r="AK82" s="1" t="s">
        <v>54</v>
      </c>
      <c r="AL82" s="1">
        <f t="shared" si="17"/>
        <v>1</v>
      </c>
    </row>
    <row r="83" spans="1:38" ht="27" customHeight="1" x14ac:dyDescent="0.3">
      <c r="A83" s="1" t="s">
        <v>213</v>
      </c>
      <c r="B83" s="1" t="s">
        <v>192</v>
      </c>
      <c r="C83" s="1" t="s">
        <v>44</v>
      </c>
      <c r="D83" s="1">
        <v>63</v>
      </c>
      <c r="E83" s="1" t="s">
        <v>57</v>
      </c>
      <c r="F83" s="1" t="s">
        <v>46</v>
      </c>
      <c r="G83" s="1" t="s">
        <v>47</v>
      </c>
      <c r="H83" s="1" t="s">
        <v>48</v>
      </c>
      <c r="I83" s="1" t="s">
        <v>215</v>
      </c>
      <c r="J83" s="1" t="s">
        <v>50</v>
      </c>
      <c r="K83" s="1">
        <v>3</v>
      </c>
      <c r="L83" s="1" t="s">
        <v>87</v>
      </c>
      <c r="M83" s="1" t="s">
        <v>150</v>
      </c>
      <c r="N83" s="1" t="s">
        <v>151</v>
      </c>
      <c r="O83" s="1" t="s">
        <v>59</v>
      </c>
      <c r="P83" s="1">
        <f t="shared" si="22"/>
        <v>-1</v>
      </c>
      <c r="Q83" s="1" t="s">
        <v>55</v>
      </c>
      <c r="R83" s="1">
        <f t="shared" si="12"/>
        <v>0</v>
      </c>
      <c r="S83" s="1" t="s">
        <v>54</v>
      </c>
      <c r="T83" s="1">
        <f t="shared" si="18"/>
        <v>1</v>
      </c>
      <c r="U83" s="1" t="s">
        <v>54</v>
      </c>
      <c r="V83" s="1">
        <f t="shared" si="19"/>
        <v>1</v>
      </c>
      <c r="W83" s="1" t="s">
        <v>54</v>
      </c>
      <c r="X83" s="1">
        <f t="shared" si="23"/>
        <v>1</v>
      </c>
      <c r="Y83" s="1" t="s">
        <v>54</v>
      </c>
      <c r="Z83" s="1">
        <f t="shared" si="20"/>
        <v>1</v>
      </c>
      <c r="AA83" s="1" t="s">
        <v>54</v>
      </c>
      <c r="AB83" s="1">
        <f t="shared" si="21"/>
        <v>1</v>
      </c>
      <c r="AC83" s="1" t="s">
        <v>55</v>
      </c>
      <c r="AD83" s="1">
        <f t="shared" si="13"/>
        <v>0</v>
      </c>
      <c r="AE83" s="1" t="s">
        <v>59</v>
      </c>
      <c r="AF83" s="1">
        <f t="shared" si="14"/>
        <v>-1</v>
      </c>
      <c r="AG83" s="1" t="s">
        <v>54</v>
      </c>
      <c r="AH83" s="1">
        <f t="shared" si="15"/>
        <v>1</v>
      </c>
      <c r="AI83" s="1" t="s">
        <v>54</v>
      </c>
      <c r="AJ83" s="1">
        <f t="shared" si="16"/>
        <v>1</v>
      </c>
      <c r="AK83" s="1" t="s">
        <v>54</v>
      </c>
      <c r="AL83" s="1">
        <f t="shared" si="17"/>
        <v>1</v>
      </c>
    </row>
    <row r="84" spans="1:38" ht="27" customHeight="1" x14ac:dyDescent="0.3">
      <c r="A84" s="1" t="s">
        <v>213</v>
      </c>
      <c r="B84" s="1" t="s">
        <v>243</v>
      </c>
      <c r="C84" s="1" t="s">
        <v>44</v>
      </c>
      <c r="D84" s="1">
        <v>62</v>
      </c>
      <c r="E84" s="1" t="s">
        <v>45</v>
      </c>
      <c r="F84" s="1" t="s">
        <v>46</v>
      </c>
      <c r="G84" s="1" t="s">
        <v>47</v>
      </c>
      <c r="H84" s="1" t="s">
        <v>48</v>
      </c>
      <c r="I84" s="1" t="s">
        <v>99</v>
      </c>
      <c r="J84" s="1" t="s">
        <v>212</v>
      </c>
      <c r="K84" s="1">
        <v>2</v>
      </c>
      <c r="L84" s="1" t="s">
        <v>51</v>
      </c>
      <c r="M84" s="1" t="s">
        <v>52</v>
      </c>
      <c r="N84" s="1" t="s">
        <v>163</v>
      </c>
      <c r="O84" s="1" t="s">
        <v>54</v>
      </c>
      <c r="P84" s="1">
        <f t="shared" si="22"/>
        <v>1</v>
      </c>
      <c r="Q84" s="1" t="s">
        <v>54</v>
      </c>
      <c r="R84" s="1">
        <f t="shared" si="12"/>
        <v>1</v>
      </c>
      <c r="S84" s="1" t="s">
        <v>54</v>
      </c>
      <c r="T84" s="1">
        <f t="shared" si="18"/>
        <v>1</v>
      </c>
      <c r="U84" s="1" t="s">
        <v>54</v>
      </c>
      <c r="V84" s="1">
        <f t="shared" si="19"/>
        <v>1</v>
      </c>
      <c r="W84" s="1" t="s">
        <v>54</v>
      </c>
      <c r="X84" s="1">
        <f t="shared" si="23"/>
        <v>1</v>
      </c>
      <c r="Y84" s="1" t="s">
        <v>55</v>
      </c>
      <c r="Z84" s="1">
        <f t="shared" si="20"/>
        <v>0</v>
      </c>
      <c r="AA84" s="1" t="s">
        <v>55</v>
      </c>
      <c r="AB84" s="1">
        <f t="shared" si="21"/>
        <v>0</v>
      </c>
      <c r="AC84" s="1" t="s">
        <v>54</v>
      </c>
      <c r="AD84" s="1">
        <f t="shared" si="13"/>
        <v>1</v>
      </c>
      <c r="AE84" s="1" t="s">
        <v>54</v>
      </c>
      <c r="AF84" s="1">
        <f t="shared" si="14"/>
        <v>1</v>
      </c>
      <c r="AG84" s="1" t="s">
        <v>54</v>
      </c>
      <c r="AH84" s="1">
        <f t="shared" si="15"/>
        <v>1</v>
      </c>
      <c r="AI84" s="1" t="s">
        <v>55</v>
      </c>
      <c r="AJ84" s="1">
        <f t="shared" si="16"/>
        <v>0</v>
      </c>
      <c r="AK84" s="1" t="s">
        <v>55</v>
      </c>
      <c r="AL84" s="1">
        <f t="shared" si="17"/>
        <v>0</v>
      </c>
    </row>
    <row r="85" spans="1:38" ht="27" customHeight="1" x14ac:dyDescent="0.3">
      <c r="A85" s="1" t="s">
        <v>213</v>
      </c>
      <c r="B85" s="1" t="s">
        <v>245</v>
      </c>
      <c r="C85" s="1" t="s">
        <v>44</v>
      </c>
      <c r="D85" s="1">
        <v>60</v>
      </c>
      <c r="E85" s="1" t="s">
        <v>57</v>
      </c>
      <c r="F85" s="1" t="s">
        <v>112</v>
      </c>
      <c r="G85" s="1" t="s">
        <v>113</v>
      </c>
      <c r="H85" s="1" t="s">
        <v>48</v>
      </c>
      <c r="I85" s="1" t="s">
        <v>99</v>
      </c>
      <c r="J85" s="1" t="s">
        <v>212</v>
      </c>
      <c r="K85" s="1">
        <v>3</v>
      </c>
      <c r="L85" s="1" t="s">
        <v>83</v>
      </c>
      <c r="M85" s="1" t="s">
        <v>150</v>
      </c>
      <c r="N85" s="1" t="s">
        <v>151</v>
      </c>
      <c r="O85" s="1" t="s">
        <v>55</v>
      </c>
      <c r="P85" s="1">
        <f t="shared" si="22"/>
        <v>0</v>
      </c>
      <c r="Q85" s="1" t="s">
        <v>59</v>
      </c>
      <c r="R85" s="1">
        <f t="shared" si="12"/>
        <v>-1</v>
      </c>
      <c r="S85" s="1" t="s">
        <v>55</v>
      </c>
      <c r="T85" s="1">
        <f t="shared" si="18"/>
        <v>0</v>
      </c>
      <c r="U85" s="1" t="s">
        <v>54</v>
      </c>
      <c r="V85" s="1">
        <f t="shared" si="19"/>
        <v>1</v>
      </c>
      <c r="W85" s="1" t="s">
        <v>55</v>
      </c>
      <c r="X85" s="1">
        <f t="shared" si="23"/>
        <v>0</v>
      </c>
      <c r="Y85" s="1" t="s">
        <v>55</v>
      </c>
      <c r="Z85" s="1">
        <f t="shared" si="20"/>
        <v>0</v>
      </c>
      <c r="AA85" s="1" t="s">
        <v>55</v>
      </c>
      <c r="AB85" s="1">
        <f t="shared" si="21"/>
        <v>0</v>
      </c>
      <c r="AC85" s="1" t="s">
        <v>54</v>
      </c>
      <c r="AD85" s="1">
        <f t="shared" si="13"/>
        <v>1</v>
      </c>
      <c r="AE85" s="1" t="s">
        <v>55</v>
      </c>
      <c r="AF85" s="1">
        <f t="shared" si="14"/>
        <v>0</v>
      </c>
      <c r="AG85" s="1" t="s">
        <v>54</v>
      </c>
      <c r="AH85" s="1">
        <f t="shared" si="15"/>
        <v>1</v>
      </c>
      <c r="AI85" s="1" t="s">
        <v>59</v>
      </c>
      <c r="AJ85" s="1">
        <f t="shared" si="16"/>
        <v>-1</v>
      </c>
      <c r="AK85" s="1" t="s">
        <v>55</v>
      </c>
      <c r="AL85" s="1">
        <f t="shared" si="17"/>
        <v>0</v>
      </c>
    </row>
    <row r="86" spans="1:38" ht="27" customHeight="1" x14ac:dyDescent="0.3">
      <c r="A86" s="1" t="s">
        <v>213</v>
      </c>
      <c r="B86" s="1" t="s">
        <v>245</v>
      </c>
      <c r="C86" s="1" t="s">
        <v>44</v>
      </c>
      <c r="D86" s="1">
        <v>40</v>
      </c>
      <c r="E86" s="1" t="s">
        <v>57</v>
      </c>
      <c r="F86" s="1" t="s">
        <v>46</v>
      </c>
      <c r="G86" s="1" t="s">
        <v>47</v>
      </c>
      <c r="H86" s="1" t="s">
        <v>48</v>
      </c>
      <c r="I86" s="1" t="s">
        <v>99</v>
      </c>
      <c r="J86" s="1" t="s">
        <v>212</v>
      </c>
      <c r="K86" s="1">
        <v>4</v>
      </c>
      <c r="L86" s="1" t="s">
        <v>83</v>
      </c>
      <c r="M86" s="1" t="s">
        <v>52</v>
      </c>
      <c r="N86" s="1" t="s">
        <v>227</v>
      </c>
      <c r="O86" s="1" t="s">
        <v>59</v>
      </c>
      <c r="P86" s="1">
        <f t="shared" si="22"/>
        <v>-1</v>
      </c>
      <c r="Q86" s="1" t="s">
        <v>55</v>
      </c>
      <c r="R86" s="1">
        <f t="shared" si="12"/>
        <v>0</v>
      </c>
      <c r="S86" s="1" t="s">
        <v>54</v>
      </c>
      <c r="T86" s="1">
        <f t="shared" si="18"/>
        <v>1</v>
      </c>
      <c r="U86" s="1" t="s">
        <v>54</v>
      </c>
      <c r="V86" s="1">
        <f t="shared" si="19"/>
        <v>1</v>
      </c>
      <c r="W86" s="1" t="s">
        <v>55</v>
      </c>
      <c r="X86" s="1">
        <f t="shared" si="23"/>
        <v>0</v>
      </c>
      <c r="Y86" s="1" t="s">
        <v>59</v>
      </c>
      <c r="Z86" s="1">
        <f t="shared" si="20"/>
        <v>-1</v>
      </c>
      <c r="AA86" s="1" t="s">
        <v>59</v>
      </c>
      <c r="AB86" s="1">
        <f t="shared" si="21"/>
        <v>-1</v>
      </c>
      <c r="AC86" s="1" t="s">
        <v>59</v>
      </c>
      <c r="AD86" s="1">
        <f t="shared" si="13"/>
        <v>-1</v>
      </c>
      <c r="AE86" s="1" t="s">
        <v>59</v>
      </c>
      <c r="AF86" s="1">
        <f t="shared" si="14"/>
        <v>-1</v>
      </c>
      <c r="AG86" s="1" t="s">
        <v>54</v>
      </c>
      <c r="AH86" s="1">
        <f t="shared" si="15"/>
        <v>1</v>
      </c>
      <c r="AI86" s="1" t="s">
        <v>59</v>
      </c>
      <c r="AJ86" s="1">
        <f t="shared" si="16"/>
        <v>-1</v>
      </c>
      <c r="AK86" s="1" t="s">
        <v>59</v>
      </c>
      <c r="AL86" s="1">
        <f t="shared" si="17"/>
        <v>-1</v>
      </c>
    </row>
    <row r="87" spans="1:38" ht="27" customHeight="1" x14ac:dyDescent="0.3">
      <c r="A87" s="1" t="s">
        <v>213</v>
      </c>
      <c r="B87" s="1" t="s">
        <v>246</v>
      </c>
      <c r="C87" s="1" t="s">
        <v>44</v>
      </c>
      <c r="D87" s="1">
        <v>22</v>
      </c>
      <c r="E87" s="1" t="s">
        <v>57</v>
      </c>
      <c r="F87" s="1" t="s">
        <v>112</v>
      </c>
      <c r="G87" s="1" t="s">
        <v>113</v>
      </c>
      <c r="H87" s="1" t="s">
        <v>106</v>
      </c>
      <c r="I87" s="1" t="s">
        <v>49</v>
      </c>
      <c r="J87" s="1" t="s">
        <v>50</v>
      </c>
      <c r="K87" s="1">
        <v>5</v>
      </c>
      <c r="L87" s="1" t="s">
        <v>87</v>
      </c>
      <c r="M87" s="1" t="s">
        <v>52</v>
      </c>
      <c r="N87" s="1" t="s">
        <v>79</v>
      </c>
      <c r="O87" s="1" t="s">
        <v>54</v>
      </c>
      <c r="P87" s="1">
        <f t="shared" si="22"/>
        <v>1</v>
      </c>
      <c r="Q87" s="1" t="s">
        <v>54</v>
      </c>
      <c r="R87" s="1">
        <f t="shared" si="12"/>
        <v>1</v>
      </c>
      <c r="S87" s="1" t="s">
        <v>54</v>
      </c>
      <c r="T87" s="1">
        <f t="shared" si="18"/>
        <v>1</v>
      </c>
      <c r="U87" s="1" t="s">
        <v>54</v>
      </c>
      <c r="V87" s="1">
        <f t="shared" si="19"/>
        <v>1</v>
      </c>
      <c r="W87" s="1" t="s">
        <v>54</v>
      </c>
      <c r="X87" s="1">
        <f t="shared" si="23"/>
        <v>1</v>
      </c>
      <c r="Y87" s="1" t="s">
        <v>54</v>
      </c>
      <c r="Z87" s="1">
        <f t="shared" si="20"/>
        <v>1</v>
      </c>
      <c r="AA87" s="1" t="s">
        <v>54</v>
      </c>
      <c r="AB87" s="1">
        <f t="shared" si="21"/>
        <v>1</v>
      </c>
      <c r="AC87" s="1" t="s">
        <v>55</v>
      </c>
      <c r="AD87" s="1">
        <f t="shared" si="13"/>
        <v>0</v>
      </c>
      <c r="AE87" s="1" t="s">
        <v>55</v>
      </c>
      <c r="AF87" s="1">
        <f t="shared" si="14"/>
        <v>0</v>
      </c>
      <c r="AG87" s="1" t="s">
        <v>54</v>
      </c>
      <c r="AH87" s="1">
        <f t="shared" si="15"/>
        <v>1</v>
      </c>
      <c r="AI87" s="1" t="s">
        <v>54</v>
      </c>
      <c r="AJ87" s="1">
        <f t="shared" si="16"/>
        <v>1</v>
      </c>
      <c r="AK87" s="1" t="s">
        <v>55</v>
      </c>
      <c r="AL87" s="1">
        <f t="shared" si="17"/>
        <v>0</v>
      </c>
    </row>
    <row r="88" spans="1:38" ht="27" customHeight="1" x14ac:dyDescent="0.3">
      <c r="A88" s="1" t="s">
        <v>213</v>
      </c>
      <c r="B88" s="1" t="s">
        <v>250</v>
      </c>
      <c r="C88" s="1" t="s">
        <v>44</v>
      </c>
      <c r="D88" s="1">
        <v>60</v>
      </c>
      <c r="E88" s="1" t="s">
        <v>45</v>
      </c>
      <c r="F88" s="1" t="s">
        <v>112</v>
      </c>
      <c r="G88" s="1" t="s">
        <v>113</v>
      </c>
      <c r="H88" s="1" t="s">
        <v>48</v>
      </c>
      <c r="I88" s="1" t="s">
        <v>99</v>
      </c>
      <c r="J88" s="1" t="s">
        <v>212</v>
      </c>
      <c r="K88" s="1">
        <v>5</v>
      </c>
      <c r="L88" s="1" t="s">
        <v>51</v>
      </c>
      <c r="M88" s="1" t="s">
        <v>150</v>
      </c>
      <c r="N88" s="1" t="s">
        <v>151</v>
      </c>
      <c r="O88" s="1" t="s">
        <v>55</v>
      </c>
      <c r="P88" s="1">
        <f t="shared" si="22"/>
        <v>0</v>
      </c>
      <c r="Q88" s="1" t="s">
        <v>55</v>
      </c>
      <c r="R88" s="1">
        <f t="shared" si="12"/>
        <v>0</v>
      </c>
      <c r="S88" s="1" t="s">
        <v>54</v>
      </c>
      <c r="T88" s="1">
        <f t="shared" si="18"/>
        <v>1</v>
      </c>
      <c r="U88" s="1" t="s">
        <v>54</v>
      </c>
      <c r="V88" s="1">
        <f t="shared" si="19"/>
        <v>1</v>
      </c>
      <c r="W88" s="1" t="s">
        <v>54</v>
      </c>
      <c r="X88" s="1">
        <f t="shared" si="23"/>
        <v>1</v>
      </c>
      <c r="Y88" s="1" t="s">
        <v>55</v>
      </c>
      <c r="Z88" s="1">
        <f t="shared" si="20"/>
        <v>0</v>
      </c>
      <c r="AA88" s="1" t="s">
        <v>55</v>
      </c>
      <c r="AB88" s="1">
        <f t="shared" si="21"/>
        <v>0</v>
      </c>
      <c r="AC88" s="1" t="s">
        <v>55</v>
      </c>
      <c r="AD88" s="1">
        <f t="shared" si="13"/>
        <v>0</v>
      </c>
      <c r="AE88" s="1" t="s">
        <v>55</v>
      </c>
      <c r="AF88" s="1">
        <f t="shared" si="14"/>
        <v>0</v>
      </c>
      <c r="AG88" s="1" t="s">
        <v>54</v>
      </c>
      <c r="AH88" s="1">
        <f t="shared" si="15"/>
        <v>1</v>
      </c>
      <c r="AI88" s="1" t="s">
        <v>55</v>
      </c>
      <c r="AJ88" s="1">
        <f t="shared" si="16"/>
        <v>0</v>
      </c>
      <c r="AK88" s="1" t="s">
        <v>55</v>
      </c>
      <c r="AL88" s="1">
        <f t="shared" si="17"/>
        <v>0</v>
      </c>
    </row>
    <row r="89" spans="1:38" ht="27" customHeight="1" x14ac:dyDescent="0.3">
      <c r="A89" s="1" t="s">
        <v>213</v>
      </c>
      <c r="B89" s="1" t="s">
        <v>251</v>
      </c>
      <c r="C89" s="1" t="s">
        <v>44</v>
      </c>
      <c r="D89" s="1">
        <v>62</v>
      </c>
      <c r="E89" s="1" t="s">
        <v>57</v>
      </c>
      <c r="F89" s="1" t="s">
        <v>112</v>
      </c>
      <c r="G89" s="1" t="s">
        <v>113</v>
      </c>
      <c r="H89" s="1" t="s">
        <v>48</v>
      </c>
      <c r="I89" s="1" t="s">
        <v>99</v>
      </c>
      <c r="J89" s="1" t="s">
        <v>212</v>
      </c>
      <c r="K89" s="1">
        <v>4</v>
      </c>
      <c r="L89" s="1" t="s">
        <v>51</v>
      </c>
      <c r="M89" s="1" t="s">
        <v>150</v>
      </c>
      <c r="N89" s="1" t="s">
        <v>151</v>
      </c>
      <c r="O89" s="1" t="s">
        <v>59</v>
      </c>
      <c r="P89" s="1">
        <f t="shared" si="22"/>
        <v>-1</v>
      </c>
      <c r="Q89" s="1" t="s">
        <v>54</v>
      </c>
      <c r="R89" s="1">
        <f t="shared" si="12"/>
        <v>1</v>
      </c>
      <c r="S89" s="1" t="s">
        <v>54</v>
      </c>
      <c r="T89" s="1">
        <f t="shared" si="18"/>
        <v>1</v>
      </c>
      <c r="U89" s="1" t="s">
        <v>54</v>
      </c>
      <c r="V89" s="1">
        <f t="shared" si="19"/>
        <v>1</v>
      </c>
      <c r="W89" s="1" t="s">
        <v>54</v>
      </c>
      <c r="X89" s="1">
        <f t="shared" si="23"/>
        <v>1</v>
      </c>
      <c r="Y89" s="1" t="s">
        <v>55</v>
      </c>
      <c r="Z89" s="1">
        <f t="shared" si="20"/>
        <v>0</v>
      </c>
      <c r="AA89" s="1" t="s">
        <v>55</v>
      </c>
      <c r="AB89" s="1">
        <f t="shared" si="21"/>
        <v>0</v>
      </c>
      <c r="AC89" s="1" t="s">
        <v>55</v>
      </c>
      <c r="AD89" s="1">
        <f t="shared" si="13"/>
        <v>0</v>
      </c>
      <c r="AE89" s="1" t="s">
        <v>55</v>
      </c>
      <c r="AF89" s="1">
        <f t="shared" si="14"/>
        <v>0</v>
      </c>
      <c r="AG89" s="1" t="s">
        <v>54</v>
      </c>
      <c r="AH89" s="1">
        <f t="shared" si="15"/>
        <v>1</v>
      </c>
      <c r="AI89" s="1" t="s">
        <v>55</v>
      </c>
      <c r="AJ89" s="1">
        <f t="shared" si="16"/>
        <v>0</v>
      </c>
      <c r="AK89" s="1" t="s">
        <v>55</v>
      </c>
      <c r="AL89" s="1">
        <f t="shared" si="17"/>
        <v>0</v>
      </c>
    </row>
    <row r="90" spans="1:38" ht="27" customHeight="1" x14ac:dyDescent="0.3">
      <c r="A90" s="1" t="s">
        <v>213</v>
      </c>
      <c r="B90" s="1" t="s">
        <v>250</v>
      </c>
      <c r="C90" s="1" t="s">
        <v>44</v>
      </c>
      <c r="D90" s="1">
        <v>33</v>
      </c>
      <c r="E90" s="1" t="s">
        <v>57</v>
      </c>
      <c r="F90" s="1" t="s">
        <v>112</v>
      </c>
      <c r="G90" s="1" t="s">
        <v>113</v>
      </c>
      <c r="H90" s="1" t="s">
        <v>48</v>
      </c>
      <c r="I90" s="1" t="s">
        <v>99</v>
      </c>
      <c r="J90" s="1" t="s">
        <v>212</v>
      </c>
      <c r="K90" s="1">
        <v>5</v>
      </c>
      <c r="L90" s="1" t="s">
        <v>51</v>
      </c>
      <c r="M90" s="1" t="s">
        <v>52</v>
      </c>
      <c r="N90" s="1" t="s">
        <v>79</v>
      </c>
      <c r="O90" s="1" t="s">
        <v>54</v>
      </c>
      <c r="P90" s="1">
        <f t="shared" si="22"/>
        <v>1</v>
      </c>
      <c r="Q90" s="1" t="s">
        <v>54</v>
      </c>
      <c r="R90" s="1">
        <f t="shared" si="12"/>
        <v>1</v>
      </c>
      <c r="S90" s="1" t="s">
        <v>54</v>
      </c>
      <c r="T90" s="1">
        <f t="shared" si="18"/>
        <v>1</v>
      </c>
      <c r="U90" s="1" t="s">
        <v>54</v>
      </c>
      <c r="V90" s="1">
        <f t="shared" si="19"/>
        <v>1</v>
      </c>
      <c r="W90" s="1" t="s">
        <v>54</v>
      </c>
      <c r="X90" s="1">
        <f t="shared" si="23"/>
        <v>1</v>
      </c>
      <c r="Y90" s="1" t="s">
        <v>55</v>
      </c>
      <c r="Z90" s="1">
        <f t="shared" si="20"/>
        <v>0</v>
      </c>
      <c r="AA90" s="1" t="s">
        <v>55</v>
      </c>
      <c r="AB90" s="1">
        <f t="shared" si="21"/>
        <v>0</v>
      </c>
      <c r="AC90" s="1" t="s">
        <v>55</v>
      </c>
      <c r="AD90" s="1">
        <f t="shared" si="13"/>
        <v>0</v>
      </c>
      <c r="AE90" s="1" t="s">
        <v>55</v>
      </c>
      <c r="AF90" s="1">
        <f t="shared" si="14"/>
        <v>0</v>
      </c>
      <c r="AG90" s="1" t="s">
        <v>54</v>
      </c>
      <c r="AH90" s="1">
        <f t="shared" si="15"/>
        <v>1</v>
      </c>
      <c r="AI90" s="1" t="s">
        <v>55</v>
      </c>
      <c r="AJ90" s="1">
        <f t="shared" si="16"/>
        <v>0</v>
      </c>
      <c r="AK90" s="1" t="s">
        <v>55</v>
      </c>
      <c r="AL90" s="1">
        <f t="shared" si="17"/>
        <v>0</v>
      </c>
    </row>
    <row r="91" spans="1:38" ht="27" customHeight="1" x14ac:dyDescent="0.3">
      <c r="A91" s="1" t="s">
        <v>213</v>
      </c>
      <c r="B91" s="1" t="s">
        <v>254</v>
      </c>
      <c r="C91" s="1" t="s">
        <v>44</v>
      </c>
      <c r="D91" s="1">
        <v>24</v>
      </c>
      <c r="E91" s="1" t="s">
        <v>45</v>
      </c>
      <c r="F91" s="1" t="s">
        <v>46</v>
      </c>
      <c r="G91" s="1" t="s">
        <v>47</v>
      </c>
      <c r="H91" s="1" t="s">
        <v>97</v>
      </c>
      <c r="I91" s="1" t="s">
        <v>162</v>
      </c>
      <c r="J91" s="1" t="s">
        <v>50</v>
      </c>
      <c r="K91" s="1">
        <v>3</v>
      </c>
      <c r="L91" s="1" t="s">
        <v>83</v>
      </c>
      <c r="M91" s="1" t="s">
        <v>52</v>
      </c>
      <c r="N91" s="1" t="s">
        <v>163</v>
      </c>
      <c r="O91" s="1" t="s">
        <v>54</v>
      </c>
      <c r="P91" s="1">
        <f t="shared" si="22"/>
        <v>1</v>
      </c>
      <c r="Q91" s="1" t="s">
        <v>54</v>
      </c>
      <c r="R91" s="1">
        <f t="shared" si="12"/>
        <v>1</v>
      </c>
      <c r="S91" s="1" t="s">
        <v>54</v>
      </c>
      <c r="T91" s="1">
        <f t="shared" si="18"/>
        <v>1</v>
      </c>
      <c r="U91" s="1" t="s">
        <v>54</v>
      </c>
      <c r="V91" s="1">
        <f t="shared" si="19"/>
        <v>1</v>
      </c>
      <c r="W91" s="1" t="s">
        <v>55</v>
      </c>
      <c r="X91" s="1">
        <f t="shared" si="23"/>
        <v>0</v>
      </c>
      <c r="Y91" s="1" t="s">
        <v>55</v>
      </c>
      <c r="Z91" s="1">
        <f t="shared" si="20"/>
        <v>0</v>
      </c>
      <c r="AA91" s="1" t="s">
        <v>55</v>
      </c>
      <c r="AB91" s="1">
        <f t="shared" si="21"/>
        <v>0</v>
      </c>
      <c r="AC91" s="1" t="s">
        <v>54</v>
      </c>
      <c r="AD91" s="1">
        <f t="shared" si="13"/>
        <v>1</v>
      </c>
      <c r="AE91" s="1" t="s">
        <v>55</v>
      </c>
      <c r="AF91" s="1">
        <f t="shared" si="14"/>
        <v>0</v>
      </c>
      <c r="AG91" s="1" t="s">
        <v>54</v>
      </c>
      <c r="AH91" s="1">
        <f t="shared" si="15"/>
        <v>1</v>
      </c>
      <c r="AI91" s="1" t="s">
        <v>54</v>
      </c>
      <c r="AJ91" s="1">
        <f t="shared" si="16"/>
        <v>1</v>
      </c>
      <c r="AK91" s="1" t="s">
        <v>59</v>
      </c>
      <c r="AL91" s="1">
        <f t="shared" si="17"/>
        <v>-1</v>
      </c>
    </row>
    <row r="92" spans="1:38" ht="27" customHeight="1" x14ac:dyDescent="0.3">
      <c r="A92" s="1" t="s">
        <v>213</v>
      </c>
      <c r="B92" s="1" t="s">
        <v>250</v>
      </c>
      <c r="C92" s="1" t="s">
        <v>44</v>
      </c>
      <c r="D92" s="1">
        <v>60</v>
      </c>
      <c r="E92" s="1" t="s">
        <v>57</v>
      </c>
      <c r="F92" s="1" t="s">
        <v>46</v>
      </c>
      <c r="G92" s="1" t="s">
        <v>113</v>
      </c>
      <c r="H92" s="1" t="s">
        <v>48</v>
      </c>
      <c r="I92" s="1" t="s">
        <v>162</v>
      </c>
      <c r="J92" s="1" t="s">
        <v>212</v>
      </c>
      <c r="K92" s="1">
        <v>5</v>
      </c>
      <c r="L92" s="1" t="s">
        <v>51</v>
      </c>
      <c r="M92" s="1" t="s">
        <v>150</v>
      </c>
      <c r="N92" s="1" t="s">
        <v>151</v>
      </c>
      <c r="O92" s="1" t="s">
        <v>59</v>
      </c>
      <c r="P92" s="1">
        <f t="shared" si="22"/>
        <v>-1</v>
      </c>
      <c r="Q92" s="1" t="s">
        <v>59</v>
      </c>
      <c r="R92" s="1">
        <f t="shared" si="12"/>
        <v>-1</v>
      </c>
      <c r="S92" s="1" t="s">
        <v>59</v>
      </c>
      <c r="T92" s="1">
        <f t="shared" si="18"/>
        <v>-1</v>
      </c>
      <c r="U92" s="1" t="s">
        <v>54</v>
      </c>
      <c r="V92" s="1">
        <f t="shared" si="19"/>
        <v>1</v>
      </c>
      <c r="W92" s="1" t="s">
        <v>59</v>
      </c>
      <c r="X92" s="1">
        <f t="shared" si="23"/>
        <v>-1</v>
      </c>
      <c r="Y92" s="1" t="s">
        <v>59</v>
      </c>
      <c r="Z92" s="1">
        <f t="shared" si="20"/>
        <v>-1</v>
      </c>
      <c r="AA92" s="1" t="s">
        <v>59</v>
      </c>
      <c r="AB92" s="1">
        <f t="shared" si="21"/>
        <v>-1</v>
      </c>
      <c r="AC92" s="1" t="s">
        <v>55</v>
      </c>
      <c r="AD92" s="1">
        <f t="shared" si="13"/>
        <v>0</v>
      </c>
      <c r="AE92" s="1" t="s">
        <v>55</v>
      </c>
      <c r="AF92" s="1">
        <f t="shared" si="14"/>
        <v>0</v>
      </c>
      <c r="AG92" s="1" t="s">
        <v>55</v>
      </c>
      <c r="AH92" s="1">
        <f t="shared" si="15"/>
        <v>0</v>
      </c>
      <c r="AI92" s="1" t="s">
        <v>54</v>
      </c>
      <c r="AJ92" s="1">
        <f t="shared" si="16"/>
        <v>1</v>
      </c>
      <c r="AK92" s="1" t="s">
        <v>55</v>
      </c>
      <c r="AL92" s="1">
        <f t="shared" si="17"/>
        <v>0</v>
      </c>
    </row>
    <row r="93" spans="1:38" ht="27" customHeight="1" x14ac:dyDescent="0.3">
      <c r="A93" s="1" t="s">
        <v>213</v>
      </c>
      <c r="B93" s="1" t="s">
        <v>250</v>
      </c>
      <c r="C93" s="1" t="s">
        <v>44</v>
      </c>
      <c r="D93" s="1">
        <v>56</v>
      </c>
      <c r="E93" s="1" t="s">
        <v>57</v>
      </c>
      <c r="F93" s="1" t="s">
        <v>112</v>
      </c>
      <c r="G93" s="1" t="s">
        <v>113</v>
      </c>
      <c r="H93" s="1" t="s">
        <v>48</v>
      </c>
      <c r="I93" s="1" t="s">
        <v>99</v>
      </c>
      <c r="J93" s="1" t="s">
        <v>212</v>
      </c>
      <c r="K93" s="1">
        <v>5</v>
      </c>
      <c r="L93" s="1" t="s">
        <v>51</v>
      </c>
      <c r="M93" s="1" t="s">
        <v>150</v>
      </c>
      <c r="N93" s="1" t="s">
        <v>151</v>
      </c>
      <c r="O93" s="1" t="s">
        <v>54</v>
      </c>
      <c r="P93" s="1">
        <f t="shared" si="22"/>
        <v>1</v>
      </c>
      <c r="Q93" s="1" t="s">
        <v>55</v>
      </c>
      <c r="R93" s="1">
        <f t="shared" si="12"/>
        <v>0</v>
      </c>
      <c r="S93" s="1" t="s">
        <v>54</v>
      </c>
      <c r="T93" s="1">
        <f t="shared" si="18"/>
        <v>1</v>
      </c>
      <c r="U93" s="1" t="s">
        <v>54</v>
      </c>
      <c r="V93" s="1">
        <f t="shared" si="19"/>
        <v>1</v>
      </c>
      <c r="W93" s="1" t="s">
        <v>55</v>
      </c>
      <c r="X93" s="1">
        <f t="shared" si="23"/>
        <v>0</v>
      </c>
      <c r="Y93" s="1" t="s">
        <v>59</v>
      </c>
      <c r="Z93" s="1">
        <f t="shared" si="20"/>
        <v>-1</v>
      </c>
      <c r="AA93" s="1" t="s">
        <v>59</v>
      </c>
      <c r="AB93" s="1">
        <f t="shared" si="21"/>
        <v>-1</v>
      </c>
      <c r="AC93" s="1" t="s">
        <v>55</v>
      </c>
      <c r="AD93" s="1">
        <f t="shared" si="13"/>
        <v>0</v>
      </c>
      <c r="AE93" s="1" t="s">
        <v>59</v>
      </c>
      <c r="AF93" s="1">
        <f t="shared" si="14"/>
        <v>-1</v>
      </c>
      <c r="AG93" s="1" t="s">
        <v>54</v>
      </c>
      <c r="AH93" s="1">
        <f t="shared" si="15"/>
        <v>1</v>
      </c>
      <c r="AI93" s="1" t="s">
        <v>55</v>
      </c>
      <c r="AJ93" s="1">
        <f t="shared" si="16"/>
        <v>0</v>
      </c>
      <c r="AK93" s="1" t="s">
        <v>59</v>
      </c>
      <c r="AL93" s="1">
        <f t="shared" si="17"/>
        <v>-1</v>
      </c>
    </row>
    <row r="94" spans="1:38" ht="27" customHeight="1" x14ac:dyDescent="0.3">
      <c r="A94" s="1" t="s">
        <v>213</v>
      </c>
      <c r="B94" s="1" t="s">
        <v>259</v>
      </c>
      <c r="C94" s="1" t="s">
        <v>44</v>
      </c>
      <c r="D94" s="1">
        <v>29</v>
      </c>
      <c r="E94" s="1" t="s">
        <v>57</v>
      </c>
      <c r="F94" s="1" t="s">
        <v>46</v>
      </c>
      <c r="G94" s="1" t="s">
        <v>47</v>
      </c>
      <c r="H94" s="1" t="s">
        <v>48</v>
      </c>
      <c r="I94" s="1" t="s">
        <v>126</v>
      </c>
      <c r="J94" s="1" t="s">
        <v>64</v>
      </c>
      <c r="K94" s="1">
        <v>4</v>
      </c>
      <c r="L94" s="1" t="s">
        <v>87</v>
      </c>
      <c r="M94" s="1" t="s">
        <v>52</v>
      </c>
      <c r="N94" s="1" t="s">
        <v>79</v>
      </c>
      <c r="O94" s="1" t="s">
        <v>54</v>
      </c>
      <c r="P94" s="1">
        <f t="shared" si="22"/>
        <v>1</v>
      </c>
      <c r="Q94" s="1" t="s">
        <v>54</v>
      </c>
      <c r="R94" s="1">
        <f t="shared" si="12"/>
        <v>1</v>
      </c>
      <c r="S94" s="1" t="s">
        <v>55</v>
      </c>
      <c r="T94" s="1">
        <f t="shared" si="18"/>
        <v>0</v>
      </c>
      <c r="U94" s="1" t="s">
        <v>54</v>
      </c>
      <c r="V94" s="1">
        <f t="shared" si="19"/>
        <v>1</v>
      </c>
      <c r="W94" s="1" t="s">
        <v>54</v>
      </c>
      <c r="X94" s="1">
        <f t="shared" si="23"/>
        <v>1</v>
      </c>
      <c r="Y94" s="1" t="s">
        <v>54</v>
      </c>
      <c r="Z94" s="1">
        <f t="shared" si="20"/>
        <v>1</v>
      </c>
      <c r="AA94" s="1" t="s">
        <v>54</v>
      </c>
      <c r="AB94" s="1">
        <f t="shared" si="21"/>
        <v>1</v>
      </c>
      <c r="AC94" s="1" t="s">
        <v>55</v>
      </c>
      <c r="AD94" s="1">
        <f t="shared" si="13"/>
        <v>0</v>
      </c>
      <c r="AE94" s="1" t="s">
        <v>55</v>
      </c>
      <c r="AF94" s="1">
        <f t="shared" si="14"/>
        <v>0</v>
      </c>
      <c r="AG94" s="1" t="s">
        <v>54</v>
      </c>
      <c r="AH94" s="1">
        <f t="shared" si="15"/>
        <v>1</v>
      </c>
      <c r="AI94" s="1" t="s">
        <v>55</v>
      </c>
      <c r="AJ94" s="1">
        <f t="shared" si="16"/>
        <v>0</v>
      </c>
      <c r="AK94" s="1" t="s">
        <v>54</v>
      </c>
      <c r="AL94" s="1">
        <f t="shared" si="17"/>
        <v>1</v>
      </c>
    </row>
    <row r="95" spans="1:38" ht="27" customHeight="1" x14ac:dyDescent="0.3">
      <c r="A95" s="1" t="s">
        <v>213</v>
      </c>
      <c r="B95" s="1" t="s">
        <v>263</v>
      </c>
      <c r="C95" s="1" t="s">
        <v>44</v>
      </c>
      <c r="D95" s="1">
        <v>38</v>
      </c>
      <c r="E95" s="1" t="s">
        <v>57</v>
      </c>
      <c r="F95" s="1" t="s">
        <v>46</v>
      </c>
      <c r="G95" s="1" t="s">
        <v>113</v>
      </c>
      <c r="H95" s="1" t="s">
        <v>48</v>
      </c>
      <c r="I95" s="1" t="s">
        <v>99</v>
      </c>
      <c r="J95" s="1" t="s">
        <v>212</v>
      </c>
      <c r="K95" s="1">
        <v>7</v>
      </c>
      <c r="L95" s="1" t="s">
        <v>65</v>
      </c>
      <c r="M95" s="1" t="s">
        <v>150</v>
      </c>
      <c r="N95" s="1" t="s">
        <v>151</v>
      </c>
      <c r="O95" s="1" t="s">
        <v>55</v>
      </c>
      <c r="P95" s="1">
        <f t="shared" si="22"/>
        <v>0</v>
      </c>
      <c r="Q95" s="1" t="s">
        <v>59</v>
      </c>
      <c r="R95" s="1">
        <f t="shared" si="12"/>
        <v>-1</v>
      </c>
      <c r="S95" s="1" t="s">
        <v>59</v>
      </c>
      <c r="T95" s="1">
        <f t="shared" si="18"/>
        <v>-1</v>
      </c>
      <c r="U95" s="1" t="s">
        <v>54</v>
      </c>
      <c r="V95" s="1">
        <f t="shared" si="19"/>
        <v>1</v>
      </c>
      <c r="W95" s="1" t="s">
        <v>59</v>
      </c>
      <c r="X95" s="1">
        <f t="shared" si="23"/>
        <v>-1</v>
      </c>
      <c r="Y95" s="1" t="s">
        <v>59</v>
      </c>
      <c r="Z95" s="1">
        <f t="shared" si="20"/>
        <v>-1</v>
      </c>
      <c r="AA95" s="1" t="s">
        <v>59</v>
      </c>
      <c r="AB95" s="1">
        <f t="shared" si="21"/>
        <v>-1</v>
      </c>
      <c r="AC95" s="1" t="s">
        <v>59</v>
      </c>
      <c r="AD95" s="1">
        <f t="shared" si="13"/>
        <v>-1</v>
      </c>
      <c r="AE95" s="1" t="s">
        <v>55</v>
      </c>
      <c r="AF95" s="1">
        <f t="shared" si="14"/>
        <v>0</v>
      </c>
      <c r="AG95" s="1" t="s">
        <v>54</v>
      </c>
      <c r="AH95" s="1">
        <f t="shared" si="15"/>
        <v>1</v>
      </c>
      <c r="AI95" s="1" t="s">
        <v>59</v>
      </c>
      <c r="AJ95" s="1">
        <f t="shared" si="16"/>
        <v>-1</v>
      </c>
      <c r="AK95" s="1" t="s">
        <v>59</v>
      </c>
      <c r="AL95" s="1">
        <f t="shared" si="17"/>
        <v>-1</v>
      </c>
    </row>
    <row r="96" spans="1:38" ht="27" customHeight="1" x14ac:dyDescent="0.3">
      <c r="A96" s="1" t="s">
        <v>213</v>
      </c>
      <c r="B96" s="1" t="s">
        <v>265</v>
      </c>
      <c r="C96" s="1" t="s">
        <v>44</v>
      </c>
      <c r="D96" s="1">
        <v>55</v>
      </c>
      <c r="E96" s="1" t="s">
        <v>57</v>
      </c>
      <c r="F96" s="1" t="s">
        <v>46</v>
      </c>
      <c r="G96" s="1" t="s">
        <v>47</v>
      </c>
      <c r="H96" s="1" t="s">
        <v>48</v>
      </c>
      <c r="I96" s="1" t="s">
        <v>99</v>
      </c>
      <c r="J96" s="1" t="s">
        <v>212</v>
      </c>
      <c r="K96" s="1">
        <v>4</v>
      </c>
      <c r="L96" s="1" t="s">
        <v>51</v>
      </c>
      <c r="M96" s="1" t="s">
        <v>150</v>
      </c>
      <c r="N96" s="1" t="s">
        <v>151</v>
      </c>
      <c r="O96" s="1" t="s">
        <v>54</v>
      </c>
      <c r="P96" s="1">
        <f t="shared" si="22"/>
        <v>1</v>
      </c>
      <c r="Q96" s="1" t="s">
        <v>54</v>
      </c>
      <c r="R96" s="1">
        <f t="shared" si="12"/>
        <v>1</v>
      </c>
      <c r="S96" s="1" t="s">
        <v>54</v>
      </c>
      <c r="T96" s="1">
        <f t="shared" si="18"/>
        <v>1</v>
      </c>
      <c r="U96" s="1" t="s">
        <v>54</v>
      </c>
      <c r="V96" s="1">
        <f t="shared" si="19"/>
        <v>1</v>
      </c>
      <c r="W96" s="1" t="s">
        <v>55</v>
      </c>
      <c r="X96" s="1">
        <f t="shared" si="23"/>
        <v>0</v>
      </c>
      <c r="Y96" s="1" t="s">
        <v>55</v>
      </c>
      <c r="Z96" s="1">
        <f t="shared" si="20"/>
        <v>0</v>
      </c>
      <c r="AA96" s="1" t="s">
        <v>55</v>
      </c>
      <c r="AB96" s="1">
        <f t="shared" si="21"/>
        <v>0</v>
      </c>
      <c r="AC96" s="1" t="s">
        <v>54</v>
      </c>
      <c r="AD96" s="1">
        <f t="shared" si="13"/>
        <v>1</v>
      </c>
      <c r="AE96" s="1" t="s">
        <v>55</v>
      </c>
      <c r="AF96" s="1">
        <f t="shared" si="14"/>
        <v>0</v>
      </c>
      <c r="AG96" s="1" t="s">
        <v>54</v>
      </c>
      <c r="AH96" s="1">
        <f t="shared" si="15"/>
        <v>1</v>
      </c>
      <c r="AI96" s="1" t="s">
        <v>55</v>
      </c>
      <c r="AJ96" s="1">
        <f t="shared" si="16"/>
        <v>0</v>
      </c>
      <c r="AK96" s="1" t="s">
        <v>55</v>
      </c>
      <c r="AL96" s="1">
        <f t="shared" si="17"/>
        <v>0</v>
      </c>
    </row>
    <row r="97" spans="1:38" ht="27" customHeight="1" x14ac:dyDescent="0.3">
      <c r="A97" s="1" t="s">
        <v>213</v>
      </c>
      <c r="B97" s="1" t="s">
        <v>266</v>
      </c>
      <c r="C97" s="1" t="s">
        <v>44</v>
      </c>
      <c r="D97" s="1">
        <v>51</v>
      </c>
      <c r="E97" s="1" t="s">
        <v>45</v>
      </c>
      <c r="F97" s="1" t="s">
        <v>46</v>
      </c>
      <c r="G97" s="1" t="s">
        <v>47</v>
      </c>
      <c r="H97" s="1" t="s">
        <v>48</v>
      </c>
      <c r="I97" s="1" t="s">
        <v>170</v>
      </c>
      <c r="J97" s="1" t="s">
        <v>111</v>
      </c>
      <c r="K97" s="1">
        <v>5</v>
      </c>
      <c r="L97" s="1" t="s">
        <v>87</v>
      </c>
      <c r="M97" s="1" t="s">
        <v>150</v>
      </c>
      <c r="N97" s="1" t="s">
        <v>163</v>
      </c>
      <c r="O97" s="1" t="s">
        <v>55</v>
      </c>
      <c r="P97" s="1">
        <f t="shared" si="22"/>
        <v>0</v>
      </c>
      <c r="Q97" s="1" t="s">
        <v>55</v>
      </c>
      <c r="R97" s="1">
        <f t="shared" si="12"/>
        <v>0</v>
      </c>
      <c r="S97" s="1" t="s">
        <v>54</v>
      </c>
      <c r="T97" s="1">
        <f t="shared" si="18"/>
        <v>1</v>
      </c>
      <c r="U97" s="1" t="s">
        <v>54</v>
      </c>
      <c r="V97" s="1">
        <f t="shared" si="19"/>
        <v>1</v>
      </c>
      <c r="W97" s="1" t="s">
        <v>54</v>
      </c>
      <c r="X97" s="1">
        <f t="shared" si="23"/>
        <v>1</v>
      </c>
      <c r="Y97" s="1" t="s">
        <v>54</v>
      </c>
      <c r="Z97" s="1">
        <f t="shared" si="20"/>
        <v>1</v>
      </c>
      <c r="AA97" s="1" t="s">
        <v>54</v>
      </c>
      <c r="AB97" s="1">
        <f t="shared" si="21"/>
        <v>1</v>
      </c>
      <c r="AC97" s="1" t="s">
        <v>54</v>
      </c>
      <c r="AD97" s="1">
        <f t="shared" si="13"/>
        <v>1</v>
      </c>
      <c r="AE97" s="1" t="s">
        <v>54</v>
      </c>
      <c r="AF97" s="1">
        <f t="shared" si="14"/>
        <v>1</v>
      </c>
      <c r="AG97" s="1" t="s">
        <v>54</v>
      </c>
      <c r="AH97" s="1">
        <f t="shared" si="15"/>
        <v>1</v>
      </c>
      <c r="AI97" s="1" t="s">
        <v>54</v>
      </c>
      <c r="AJ97" s="1">
        <f t="shared" si="16"/>
        <v>1</v>
      </c>
      <c r="AK97" s="1" t="s">
        <v>55</v>
      </c>
      <c r="AL97" s="1">
        <f t="shared" si="17"/>
        <v>0</v>
      </c>
    </row>
    <row r="98" spans="1:38" ht="27" customHeight="1" x14ac:dyDescent="0.3">
      <c r="A98" s="1" t="s">
        <v>213</v>
      </c>
      <c r="B98" s="1" t="s">
        <v>265</v>
      </c>
      <c r="C98" s="1" t="s">
        <v>44</v>
      </c>
      <c r="D98" s="1">
        <v>72</v>
      </c>
      <c r="E98" s="1" t="s">
        <v>57</v>
      </c>
      <c r="F98" s="1" t="s">
        <v>73</v>
      </c>
      <c r="G98" s="1" t="s">
        <v>47</v>
      </c>
      <c r="H98" s="1" t="s">
        <v>48</v>
      </c>
      <c r="I98" s="1" t="s">
        <v>215</v>
      </c>
      <c r="J98" s="1" t="s">
        <v>50</v>
      </c>
      <c r="K98" s="1">
        <v>5</v>
      </c>
      <c r="L98" s="1" t="s">
        <v>87</v>
      </c>
      <c r="M98" s="1" t="s">
        <v>150</v>
      </c>
      <c r="N98" s="1" t="s">
        <v>151</v>
      </c>
      <c r="O98" s="1" t="s">
        <v>59</v>
      </c>
      <c r="P98" s="1">
        <f t="shared" si="22"/>
        <v>-1</v>
      </c>
      <c r="Q98" s="1" t="s">
        <v>55</v>
      </c>
      <c r="R98" s="1">
        <f t="shared" si="12"/>
        <v>0</v>
      </c>
      <c r="S98" s="1" t="s">
        <v>54</v>
      </c>
      <c r="T98" s="1">
        <f t="shared" si="18"/>
        <v>1</v>
      </c>
      <c r="U98" s="1" t="s">
        <v>54</v>
      </c>
      <c r="V98" s="1">
        <f t="shared" si="19"/>
        <v>1</v>
      </c>
      <c r="W98" s="1" t="s">
        <v>54</v>
      </c>
      <c r="X98" s="1">
        <f t="shared" si="23"/>
        <v>1</v>
      </c>
      <c r="Y98" s="1" t="s">
        <v>55</v>
      </c>
      <c r="Z98" s="1">
        <f t="shared" si="20"/>
        <v>0</v>
      </c>
      <c r="AA98" s="1" t="s">
        <v>55</v>
      </c>
      <c r="AB98" s="1">
        <f t="shared" si="21"/>
        <v>0</v>
      </c>
      <c r="AC98" s="1" t="s">
        <v>54</v>
      </c>
      <c r="AD98" s="1">
        <f t="shared" si="13"/>
        <v>1</v>
      </c>
      <c r="AE98" s="1" t="s">
        <v>55</v>
      </c>
      <c r="AF98" s="1">
        <f t="shared" si="14"/>
        <v>0</v>
      </c>
      <c r="AG98" s="1" t="s">
        <v>54</v>
      </c>
      <c r="AH98" s="1">
        <f t="shared" si="15"/>
        <v>1</v>
      </c>
      <c r="AI98" s="1" t="s">
        <v>59</v>
      </c>
      <c r="AJ98" s="1">
        <f t="shared" si="16"/>
        <v>-1</v>
      </c>
      <c r="AK98" s="1" t="s">
        <v>55</v>
      </c>
      <c r="AL98" s="1">
        <f t="shared" si="17"/>
        <v>0</v>
      </c>
    </row>
    <row r="99" spans="1:38" ht="27" customHeight="1" x14ac:dyDescent="0.3">
      <c r="A99" s="1" t="s">
        <v>213</v>
      </c>
      <c r="B99" s="1" t="s">
        <v>268</v>
      </c>
      <c r="C99" s="1" t="s">
        <v>44</v>
      </c>
      <c r="D99" s="1">
        <v>44</v>
      </c>
      <c r="E99" s="1" t="s">
        <v>57</v>
      </c>
      <c r="F99" s="1" t="s">
        <v>46</v>
      </c>
      <c r="G99" s="1" t="s">
        <v>47</v>
      </c>
      <c r="H99" s="1" t="s">
        <v>48</v>
      </c>
      <c r="I99" s="1" t="s">
        <v>99</v>
      </c>
      <c r="J99" s="1" t="s">
        <v>50</v>
      </c>
      <c r="K99" s="1">
        <v>4</v>
      </c>
      <c r="L99" s="1" t="s">
        <v>87</v>
      </c>
      <c r="M99" s="1" t="s">
        <v>150</v>
      </c>
      <c r="N99" s="1" t="s">
        <v>151</v>
      </c>
      <c r="O99" s="1" t="s">
        <v>59</v>
      </c>
      <c r="P99" s="1">
        <f t="shared" si="22"/>
        <v>-1</v>
      </c>
      <c r="Q99" s="1" t="s">
        <v>59</v>
      </c>
      <c r="R99" s="1">
        <f t="shared" si="12"/>
        <v>-1</v>
      </c>
      <c r="S99" s="1" t="s">
        <v>55</v>
      </c>
      <c r="T99" s="1">
        <f t="shared" si="18"/>
        <v>0</v>
      </c>
      <c r="U99" s="1" t="s">
        <v>54</v>
      </c>
      <c r="V99" s="1">
        <f t="shared" si="19"/>
        <v>1</v>
      </c>
      <c r="W99" s="1" t="s">
        <v>55</v>
      </c>
      <c r="X99" s="1">
        <f t="shared" si="23"/>
        <v>0</v>
      </c>
      <c r="Y99" s="1" t="s">
        <v>55</v>
      </c>
      <c r="Z99" s="1">
        <f t="shared" si="20"/>
        <v>0</v>
      </c>
      <c r="AA99" s="1" t="s">
        <v>55</v>
      </c>
      <c r="AB99" s="1">
        <f t="shared" si="21"/>
        <v>0</v>
      </c>
      <c r="AC99" s="1" t="s">
        <v>54</v>
      </c>
      <c r="AD99" s="1">
        <f t="shared" si="13"/>
        <v>1</v>
      </c>
      <c r="AE99" s="1" t="s">
        <v>55</v>
      </c>
      <c r="AF99" s="1">
        <f t="shared" si="14"/>
        <v>0</v>
      </c>
      <c r="AG99" s="1" t="s">
        <v>54</v>
      </c>
      <c r="AH99" s="1">
        <f t="shared" si="15"/>
        <v>1</v>
      </c>
      <c r="AI99" s="1" t="s">
        <v>59</v>
      </c>
      <c r="AJ99" s="1">
        <f t="shared" si="16"/>
        <v>-1</v>
      </c>
      <c r="AK99" s="1" t="s">
        <v>55</v>
      </c>
      <c r="AL99" s="1">
        <f t="shared" si="17"/>
        <v>0</v>
      </c>
    </row>
    <row r="100" spans="1:38" ht="27" customHeight="1" x14ac:dyDescent="0.3">
      <c r="A100" s="1" t="s">
        <v>213</v>
      </c>
      <c r="B100" s="1" t="s">
        <v>266</v>
      </c>
      <c r="C100" s="1" t="s">
        <v>44</v>
      </c>
      <c r="D100" s="1">
        <v>54</v>
      </c>
      <c r="E100" s="1" t="s">
        <v>57</v>
      </c>
      <c r="F100" s="1" t="s">
        <v>46</v>
      </c>
      <c r="G100" s="1" t="s">
        <v>47</v>
      </c>
      <c r="H100" s="1" t="s">
        <v>48</v>
      </c>
      <c r="I100" s="1" t="s">
        <v>99</v>
      </c>
      <c r="J100" s="1" t="s">
        <v>50</v>
      </c>
      <c r="K100" s="1">
        <v>5</v>
      </c>
      <c r="L100" s="1" t="s">
        <v>65</v>
      </c>
      <c r="M100" s="1" t="s">
        <v>150</v>
      </c>
      <c r="N100" s="1" t="s">
        <v>151</v>
      </c>
      <c r="O100" s="1" t="s">
        <v>55</v>
      </c>
      <c r="P100" s="1">
        <f t="shared" si="22"/>
        <v>0</v>
      </c>
      <c r="Q100" s="1" t="s">
        <v>55</v>
      </c>
      <c r="R100" s="1">
        <f t="shared" si="12"/>
        <v>0</v>
      </c>
      <c r="S100" s="1" t="s">
        <v>55</v>
      </c>
      <c r="T100" s="1">
        <f t="shared" si="18"/>
        <v>0</v>
      </c>
      <c r="U100" s="1" t="s">
        <v>54</v>
      </c>
      <c r="V100" s="1">
        <f t="shared" si="19"/>
        <v>1</v>
      </c>
      <c r="W100" s="1" t="s">
        <v>54</v>
      </c>
      <c r="X100" s="1">
        <f t="shared" si="23"/>
        <v>1</v>
      </c>
      <c r="Y100" s="1" t="s">
        <v>55</v>
      </c>
      <c r="Z100" s="1">
        <f t="shared" si="20"/>
        <v>0</v>
      </c>
      <c r="AA100" s="1" t="s">
        <v>55</v>
      </c>
      <c r="AB100" s="1">
        <f t="shared" si="21"/>
        <v>0</v>
      </c>
      <c r="AC100" s="1" t="s">
        <v>55</v>
      </c>
      <c r="AD100" s="1">
        <f t="shared" si="13"/>
        <v>0</v>
      </c>
      <c r="AE100" s="1" t="s">
        <v>55</v>
      </c>
      <c r="AF100" s="1">
        <f t="shared" si="14"/>
        <v>0</v>
      </c>
      <c r="AG100" s="1" t="s">
        <v>54</v>
      </c>
      <c r="AH100" s="1">
        <f t="shared" si="15"/>
        <v>1</v>
      </c>
      <c r="AI100" s="1" t="s">
        <v>59</v>
      </c>
      <c r="AJ100" s="1">
        <f t="shared" si="16"/>
        <v>-1</v>
      </c>
      <c r="AK100" s="1" t="s">
        <v>55</v>
      </c>
      <c r="AL100" s="1">
        <f t="shared" si="17"/>
        <v>0</v>
      </c>
    </row>
    <row r="101" spans="1:38" ht="27" customHeight="1" x14ac:dyDescent="0.3">
      <c r="A101" s="1" t="s">
        <v>213</v>
      </c>
      <c r="B101" s="1" t="s">
        <v>265</v>
      </c>
      <c r="C101" s="1" t="s">
        <v>44</v>
      </c>
      <c r="D101" s="1">
        <v>65</v>
      </c>
      <c r="E101" s="1" t="s">
        <v>57</v>
      </c>
      <c r="F101" s="1" t="s">
        <v>46</v>
      </c>
      <c r="G101" s="1" t="s">
        <v>47</v>
      </c>
      <c r="H101" s="1" t="s">
        <v>48</v>
      </c>
      <c r="I101" s="1" t="s">
        <v>99</v>
      </c>
      <c r="J101" s="1" t="s">
        <v>111</v>
      </c>
      <c r="K101" s="1">
        <v>4</v>
      </c>
      <c r="L101" s="1" t="s">
        <v>65</v>
      </c>
      <c r="M101" s="1" t="s">
        <v>150</v>
      </c>
      <c r="N101" s="1" t="s">
        <v>151</v>
      </c>
      <c r="O101" s="1" t="s">
        <v>55</v>
      </c>
      <c r="P101" s="1">
        <f t="shared" si="22"/>
        <v>0</v>
      </c>
      <c r="Q101" s="1" t="s">
        <v>55</v>
      </c>
      <c r="R101" s="1">
        <f t="shared" si="12"/>
        <v>0</v>
      </c>
      <c r="S101" s="1" t="s">
        <v>59</v>
      </c>
      <c r="T101" s="1">
        <f t="shared" si="18"/>
        <v>-1</v>
      </c>
      <c r="U101" s="1" t="s">
        <v>54</v>
      </c>
      <c r="V101" s="1">
        <f t="shared" si="19"/>
        <v>1</v>
      </c>
      <c r="W101" s="1" t="s">
        <v>55</v>
      </c>
      <c r="X101" s="1">
        <f t="shared" si="23"/>
        <v>0</v>
      </c>
      <c r="Y101" s="1" t="s">
        <v>59</v>
      </c>
      <c r="Z101" s="1">
        <f t="shared" si="20"/>
        <v>-1</v>
      </c>
      <c r="AA101" s="1" t="s">
        <v>59</v>
      </c>
      <c r="AB101" s="1">
        <f t="shared" si="21"/>
        <v>-1</v>
      </c>
      <c r="AC101" s="1" t="s">
        <v>55</v>
      </c>
      <c r="AD101" s="1">
        <f t="shared" si="13"/>
        <v>0</v>
      </c>
      <c r="AE101" s="1" t="s">
        <v>55</v>
      </c>
      <c r="AF101" s="1">
        <f t="shared" si="14"/>
        <v>0</v>
      </c>
      <c r="AG101" s="1" t="s">
        <v>54</v>
      </c>
      <c r="AH101" s="1">
        <f t="shared" si="15"/>
        <v>1</v>
      </c>
      <c r="AI101" s="1" t="s">
        <v>59</v>
      </c>
      <c r="AJ101" s="1">
        <f t="shared" si="16"/>
        <v>-1</v>
      </c>
      <c r="AK101" s="1" t="s">
        <v>59</v>
      </c>
      <c r="AL101" s="1">
        <f t="shared" si="17"/>
        <v>-1</v>
      </c>
    </row>
    <row r="102" spans="1:38" ht="27" customHeight="1" x14ac:dyDescent="0.3">
      <c r="A102" s="1" t="s">
        <v>213</v>
      </c>
      <c r="B102" s="1" t="s">
        <v>272</v>
      </c>
      <c r="C102" s="1" t="s">
        <v>44</v>
      </c>
      <c r="D102" s="1">
        <v>25</v>
      </c>
      <c r="E102" s="1" t="s">
        <v>45</v>
      </c>
      <c r="F102" s="1" t="s">
        <v>46</v>
      </c>
      <c r="G102" s="1" t="s">
        <v>47</v>
      </c>
      <c r="H102" s="1" t="s">
        <v>106</v>
      </c>
      <c r="I102" s="1" t="s">
        <v>49</v>
      </c>
      <c r="J102" s="1" t="s">
        <v>50</v>
      </c>
      <c r="K102" s="1">
        <v>3</v>
      </c>
      <c r="L102" s="1" t="s">
        <v>83</v>
      </c>
      <c r="M102" s="1" t="s">
        <v>52</v>
      </c>
      <c r="N102" s="1" t="s">
        <v>53</v>
      </c>
      <c r="O102" s="1" t="s">
        <v>55</v>
      </c>
      <c r="P102" s="1">
        <f t="shared" si="22"/>
        <v>0</v>
      </c>
      <c r="Q102" s="1" t="s">
        <v>59</v>
      </c>
      <c r="R102" s="1">
        <f t="shared" si="12"/>
        <v>-1</v>
      </c>
      <c r="S102" s="1" t="s">
        <v>55</v>
      </c>
      <c r="T102" s="1">
        <f t="shared" si="18"/>
        <v>0</v>
      </c>
      <c r="U102" s="1" t="s">
        <v>54</v>
      </c>
      <c r="V102" s="1">
        <f t="shared" si="19"/>
        <v>1</v>
      </c>
      <c r="W102" s="1" t="s">
        <v>59</v>
      </c>
      <c r="X102" s="1">
        <f t="shared" si="23"/>
        <v>-1</v>
      </c>
      <c r="Y102" s="1" t="s">
        <v>59</v>
      </c>
      <c r="Z102" s="1">
        <f t="shared" si="20"/>
        <v>-1</v>
      </c>
      <c r="AA102" s="1" t="s">
        <v>59</v>
      </c>
      <c r="AB102" s="1">
        <f t="shared" si="21"/>
        <v>-1</v>
      </c>
      <c r="AC102" s="1" t="s">
        <v>59</v>
      </c>
      <c r="AD102" s="1">
        <f t="shared" si="13"/>
        <v>-1</v>
      </c>
      <c r="AE102" s="1" t="s">
        <v>55</v>
      </c>
      <c r="AF102" s="1">
        <f t="shared" si="14"/>
        <v>0</v>
      </c>
      <c r="AG102" s="1" t="s">
        <v>54</v>
      </c>
      <c r="AH102" s="1">
        <f t="shared" si="15"/>
        <v>1</v>
      </c>
      <c r="AI102" s="1" t="s">
        <v>59</v>
      </c>
      <c r="AJ102" s="1">
        <f t="shared" si="16"/>
        <v>-1</v>
      </c>
      <c r="AK102" s="1" t="s">
        <v>59</v>
      </c>
      <c r="AL102" s="1">
        <f t="shared" si="17"/>
        <v>-1</v>
      </c>
    </row>
    <row r="103" spans="1:38" ht="27" customHeight="1" x14ac:dyDescent="0.3">
      <c r="A103" s="1" t="s">
        <v>213</v>
      </c>
      <c r="B103" s="1" t="s">
        <v>272</v>
      </c>
      <c r="C103" s="1" t="s">
        <v>44</v>
      </c>
      <c r="D103" s="1">
        <v>60</v>
      </c>
      <c r="E103" s="1" t="s">
        <v>45</v>
      </c>
      <c r="F103" s="1" t="s">
        <v>46</v>
      </c>
      <c r="G103" s="1" t="s">
        <v>47</v>
      </c>
      <c r="H103" s="1" t="s">
        <v>48</v>
      </c>
      <c r="I103" s="1" t="s">
        <v>162</v>
      </c>
      <c r="J103" s="1" t="s">
        <v>111</v>
      </c>
      <c r="K103" s="1">
        <v>2</v>
      </c>
      <c r="L103" s="1" t="s">
        <v>65</v>
      </c>
      <c r="M103" s="1" t="s">
        <v>150</v>
      </c>
      <c r="N103" s="1" t="s">
        <v>151</v>
      </c>
      <c r="O103" s="1" t="s">
        <v>55</v>
      </c>
      <c r="P103" s="1">
        <f t="shared" si="22"/>
        <v>0</v>
      </c>
      <c r="Q103" s="1" t="s">
        <v>55</v>
      </c>
      <c r="R103" s="1">
        <f t="shared" si="12"/>
        <v>0</v>
      </c>
      <c r="S103" s="1" t="s">
        <v>55</v>
      </c>
      <c r="T103" s="1">
        <f t="shared" si="18"/>
        <v>0</v>
      </c>
      <c r="U103" s="1" t="s">
        <v>54</v>
      </c>
      <c r="V103" s="1">
        <f t="shared" si="19"/>
        <v>1</v>
      </c>
      <c r="W103" s="1" t="s">
        <v>54</v>
      </c>
      <c r="X103" s="1">
        <f t="shared" si="23"/>
        <v>1</v>
      </c>
      <c r="Y103" s="1" t="s">
        <v>59</v>
      </c>
      <c r="Z103" s="1">
        <f t="shared" si="20"/>
        <v>-1</v>
      </c>
      <c r="AA103" s="1" t="s">
        <v>59</v>
      </c>
      <c r="AB103" s="1">
        <f t="shared" si="21"/>
        <v>-1</v>
      </c>
      <c r="AC103" s="1" t="s">
        <v>55</v>
      </c>
      <c r="AD103" s="1">
        <f t="shared" si="13"/>
        <v>0</v>
      </c>
      <c r="AE103" s="1" t="s">
        <v>55</v>
      </c>
      <c r="AF103" s="1">
        <f t="shared" si="14"/>
        <v>0</v>
      </c>
      <c r="AG103" s="1" t="s">
        <v>54</v>
      </c>
      <c r="AH103" s="1">
        <f t="shared" si="15"/>
        <v>1</v>
      </c>
      <c r="AI103" s="1" t="s">
        <v>59</v>
      </c>
      <c r="AJ103" s="1">
        <f t="shared" si="16"/>
        <v>-1</v>
      </c>
      <c r="AK103" s="1" t="s">
        <v>59</v>
      </c>
      <c r="AL103" s="1">
        <f t="shared" si="17"/>
        <v>-1</v>
      </c>
    </row>
    <row r="104" spans="1:38" ht="27" customHeight="1" x14ac:dyDescent="0.3">
      <c r="A104" s="1" t="s">
        <v>42</v>
      </c>
      <c r="B104" s="1" t="s">
        <v>305</v>
      </c>
      <c r="C104" s="1" t="s">
        <v>275</v>
      </c>
      <c r="D104" s="1">
        <v>27</v>
      </c>
      <c r="E104" s="1" t="s">
        <v>45</v>
      </c>
      <c r="F104" s="1" t="s">
        <v>46</v>
      </c>
      <c r="G104" s="1" t="s">
        <v>47</v>
      </c>
      <c r="H104" s="1" t="s">
        <v>97</v>
      </c>
      <c r="I104" s="1" t="s">
        <v>162</v>
      </c>
      <c r="J104" s="1" t="s">
        <v>111</v>
      </c>
      <c r="K104" s="1">
        <v>3</v>
      </c>
      <c r="L104" s="1" t="s">
        <v>87</v>
      </c>
      <c r="M104" s="1" t="s">
        <v>52</v>
      </c>
      <c r="N104" s="1" t="s">
        <v>69</v>
      </c>
      <c r="O104" s="1" t="s">
        <v>55</v>
      </c>
      <c r="P104" s="1">
        <f t="shared" si="22"/>
        <v>0</v>
      </c>
      <c r="Q104" s="1" t="s">
        <v>55</v>
      </c>
      <c r="R104" s="1">
        <f t="shared" si="12"/>
        <v>0</v>
      </c>
      <c r="S104" s="1" t="s">
        <v>55</v>
      </c>
      <c r="T104" s="1">
        <f t="shared" si="18"/>
        <v>0</v>
      </c>
      <c r="U104" s="1" t="s">
        <v>54</v>
      </c>
      <c r="V104" s="1">
        <f t="shared" si="19"/>
        <v>1</v>
      </c>
      <c r="W104" s="1" t="s">
        <v>54</v>
      </c>
      <c r="X104" s="1">
        <f t="shared" si="23"/>
        <v>1</v>
      </c>
      <c r="Y104" s="1" t="s">
        <v>54</v>
      </c>
      <c r="Z104" s="1">
        <f t="shared" si="20"/>
        <v>1</v>
      </c>
      <c r="AA104" s="1" t="s">
        <v>55</v>
      </c>
      <c r="AB104" s="1">
        <f t="shared" si="21"/>
        <v>0</v>
      </c>
      <c r="AC104" s="1" t="s">
        <v>55</v>
      </c>
      <c r="AD104" s="1">
        <f t="shared" si="13"/>
        <v>0</v>
      </c>
      <c r="AE104" s="1" t="s">
        <v>55</v>
      </c>
      <c r="AF104" s="1">
        <f t="shared" si="14"/>
        <v>0</v>
      </c>
      <c r="AG104" s="1" t="s">
        <v>55</v>
      </c>
      <c r="AH104" s="1">
        <f t="shared" si="15"/>
        <v>0</v>
      </c>
      <c r="AI104" s="1" t="s">
        <v>55</v>
      </c>
      <c r="AJ104" s="1">
        <f t="shared" si="16"/>
        <v>0</v>
      </c>
      <c r="AK104" s="1" t="s">
        <v>55</v>
      </c>
      <c r="AL104" s="1">
        <f t="shared" si="17"/>
        <v>0</v>
      </c>
    </row>
    <row r="105" spans="1:38" ht="27" customHeight="1" x14ac:dyDescent="0.3">
      <c r="A105" s="1" t="s">
        <v>42</v>
      </c>
      <c r="B105" s="1" t="s">
        <v>305</v>
      </c>
      <c r="C105" s="1" t="s">
        <v>275</v>
      </c>
      <c r="D105" s="1">
        <v>23</v>
      </c>
      <c r="E105" s="1" t="s">
        <v>45</v>
      </c>
      <c r="F105" s="1" t="s">
        <v>46</v>
      </c>
      <c r="G105" s="1" t="s">
        <v>47</v>
      </c>
      <c r="H105" s="1" t="s">
        <v>97</v>
      </c>
      <c r="I105" s="1" t="s">
        <v>49</v>
      </c>
      <c r="J105" s="1" t="s">
        <v>64</v>
      </c>
      <c r="K105" s="1">
        <v>4</v>
      </c>
      <c r="L105" s="1" t="s">
        <v>83</v>
      </c>
      <c r="M105" s="1" t="s">
        <v>52</v>
      </c>
      <c r="N105" s="1" t="s">
        <v>69</v>
      </c>
      <c r="O105" s="1" t="s">
        <v>55</v>
      </c>
      <c r="P105" s="1">
        <f t="shared" si="22"/>
        <v>0</v>
      </c>
      <c r="Q105" s="1" t="s">
        <v>54</v>
      </c>
      <c r="R105" s="1">
        <f t="shared" si="12"/>
        <v>1</v>
      </c>
      <c r="S105" s="1" t="s">
        <v>54</v>
      </c>
      <c r="T105" s="1">
        <f t="shared" si="18"/>
        <v>1</v>
      </c>
      <c r="U105" s="1" t="s">
        <v>55</v>
      </c>
      <c r="V105" s="1">
        <f t="shared" si="19"/>
        <v>0</v>
      </c>
      <c r="W105" s="1" t="s">
        <v>55</v>
      </c>
      <c r="X105" s="1">
        <f t="shared" si="23"/>
        <v>0</v>
      </c>
      <c r="Y105" s="1" t="s">
        <v>54</v>
      </c>
      <c r="Z105" s="1">
        <f t="shared" si="20"/>
        <v>1</v>
      </c>
      <c r="AA105" s="1" t="s">
        <v>54</v>
      </c>
      <c r="AB105" s="1">
        <f t="shared" si="21"/>
        <v>1</v>
      </c>
      <c r="AC105" s="1" t="s">
        <v>55</v>
      </c>
      <c r="AD105" s="1">
        <f t="shared" si="13"/>
        <v>0</v>
      </c>
      <c r="AE105" s="1" t="s">
        <v>54</v>
      </c>
      <c r="AF105" s="1">
        <f t="shared" si="14"/>
        <v>1</v>
      </c>
      <c r="AG105" s="1" t="s">
        <v>54</v>
      </c>
      <c r="AH105" s="1">
        <f t="shared" si="15"/>
        <v>1</v>
      </c>
      <c r="AI105" s="1" t="s">
        <v>55</v>
      </c>
      <c r="AJ105" s="1">
        <f t="shared" si="16"/>
        <v>0</v>
      </c>
      <c r="AK105" s="1" t="s">
        <v>54</v>
      </c>
      <c r="AL105" s="1">
        <f t="shared" si="17"/>
        <v>1</v>
      </c>
    </row>
    <row r="106" spans="1:38" ht="27" customHeight="1" x14ac:dyDescent="0.3">
      <c r="A106" s="1" t="s">
        <v>42</v>
      </c>
      <c r="B106" s="1" t="s">
        <v>305</v>
      </c>
      <c r="C106" s="1" t="s">
        <v>275</v>
      </c>
      <c r="D106" s="1">
        <v>23</v>
      </c>
      <c r="E106" s="1" t="s">
        <v>45</v>
      </c>
      <c r="F106" s="1" t="s">
        <v>46</v>
      </c>
      <c r="G106" s="1" t="s">
        <v>47</v>
      </c>
      <c r="H106" s="1" t="s">
        <v>97</v>
      </c>
      <c r="I106" s="1" t="s">
        <v>49</v>
      </c>
      <c r="J106" s="1" t="s">
        <v>111</v>
      </c>
      <c r="K106" s="1">
        <v>3</v>
      </c>
      <c r="L106" s="1" t="s">
        <v>87</v>
      </c>
      <c r="M106" s="1" t="s">
        <v>52</v>
      </c>
      <c r="N106" s="1" t="s">
        <v>69</v>
      </c>
      <c r="O106" s="1" t="s">
        <v>55</v>
      </c>
      <c r="P106" s="1">
        <f t="shared" si="22"/>
        <v>0</v>
      </c>
      <c r="Q106" s="1" t="s">
        <v>55</v>
      </c>
      <c r="R106" s="1">
        <f t="shared" si="12"/>
        <v>0</v>
      </c>
      <c r="S106" s="1" t="s">
        <v>55</v>
      </c>
      <c r="T106" s="1">
        <f t="shared" si="18"/>
        <v>0</v>
      </c>
      <c r="U106" s="1" t="s">
        <v>54</v>
      </c>
      <c r="V106" s="1">
        <f t="shared" si="19"/>
        <v>1</v>
      </c>
      <c r="W106" s="1" t="s">
        <v>54</v>
      </c>
      <c r="X106" s="1">
        <f t="shared" si="23"/>
        <v>1</v>
      </c>
      <c r="Y106" s="1" t="s">
        <v>55</v>
      </c>
      <c r="Z106" s="1">
        <f t="shared" si="20"/>
        <v>0</v>
      </c>
      <c r="AA106" s="1" t="s">
        <v>55</v>
      </c>
      <c r="AB106" s="1">
        <f t="shared" si="21"/>
        <v>0</v>
      </c>
      <c r="AC106" s="1" t="s">
        <v>55</v>
      </c>
      <c r="AD106" s="1">
        <f t="shared" si="13"/>
        <v>0</v>
      </c>
      <c r="AE106" s="1" t="s">
        <v>59</v>
      </c>
      <c r="AF106" s="1">
        <f t="shared" si="14"/>
        <v>-1</v>
      </c>
      <c r="AG106" s="1" t="s">
        <v>59</v>
      </c>
      <c r="AH106" s="1">
        <f t="shared" si="15"/>
        <v>-1</v>
      </c>
      <c r="AI106" s="1" t="s">
        <v>55</v>
      </c>
      <c r="AJ106" s="1">
        <f t="shared" si="16"/>
        <v>0</v>
      </c>
      <c r="AK106" s="1" t="s">
        <v>55</v>
      </c>
      <c r="AL106" s="1">
        <f t="shared" si="17"/>
        <v>0</v>
      </c>
    </row>
    <row r="107" spans="1:38" ht="27" customHeight="1" x14ac:dyDescent="0.3">
      <c r="A107" s="1" t="s">
        <v>42</v>
      </c>
      <c r="B107" s="1" t="s">
        <v>305</v>
      </c>
      <c r="C107" s="1" t="s">
        <v>275</v>
      </c>
      <c r="D107" s="1">
        <v>23</v>
      </c>
      <c r="E107" s="1" t="s">
        <v>45</v>
      </c>
      <c r="F107" s="1" t="s">
        <v>46</v>
      </c>
      <c r="G107" s="1" t="s">
        <v>47</v>
      </c>
      <c r="H107" s="1" t="s">
        <v>97</v>
      </c>
      <c r="I107" s="1" t="s">
        <v>49</v>
      </c>
      <c r="J107" s="1" t="s">
        <v>111</v>
      </c>
      <c r="K107" s="1">
        <v>2</v>
      </c>
      <c r="L107" s="1" t="s">
        <v>83</v>
      </c>
      <c r="M107" s="1" t="s">
        <v>150</v>
      </c>
      <c r="N107" s="1" t="s">
        <v>151</v>
      </c>
      <c r="O107" s="1" t="s">
        <v>55</v>
      </c>
      <c r="P107" s="1">
        <f t="shared" si="22"/>
        <v>0</v>
      </c>
      <c r="Q107" s="1" t="s">
        <v>59</v>
      </c>
      <c r="R107" s="1">
        <f t="shared" si="12"/>
        <v>-1</v>
      </c>
      <c r="S107" s="1" t="s">
        <v>59</v>
      </c>
      <c r="T107" s="1">
        <f t="shared" si="18"/>
        <v>-1</v>
      </c>
      <c r="U107" s="1" t="s">
        <v>55</v>
      </c>
      <c r="V107" s="1">
        <f t="shared" si="19"/>
        <v>0</v>
      </c>
      <c r="W107" s="1" t="s">
        <v>55</v>
      </c>
      <c r="X107" s="1">
        <f t="shared" si="23"/>
        <v>0</v>
      </c>
      <c r="Y107" s="1" t="s">
        <v>54</v>
      </c>
      <c r="Z107" s="1">
        <f t="shared" si="20"/>
        <v>1</v>
      </c>
      <c r="AA107" s="1" t="s">
        <v>59</v>
      </c>
      <c r="AB107" s="1">
        <f t="shared" si="21"/>
        <v>-1</v>
      </c>
      <c r="AC107" s="1" t="s">
        <v>55</v>
      </c>
      <c r="AD107" s="1">
        <f t="shared" si="13"/>
        <v>0</v>
      </c>
      <c r="AE107" s="1" t="s">
        <v>55</v>
      </c>
      <c r="AF107" s="1">
        <f t="shared" si="14"/>
        <v>0</v>
      </c>
      <c r="AG107" s="1" t="s">
        <v>55</v>
      </c>
      <c r="AH107" s="1">
        <f t="shared" si="15"/>
        <v>0</v>
      </c>
      <c r="AI107" s="1" t="s">
        <v>59</v>
      </c>
      <c r="AJ107" s="1">
        <f t="shared" si="16"/>
        <v>-1</v>
      </c>
      <c r="AK107" s="1" t="s">
        <v>59</v>
      </c>
      <c r="AL107" s="1">
        <f t="shared" si="17"/>
        <v>-1</v>
      </c>
    </row>
    <row r="108" spans="1:38" ht="27" customHeight="1" x14ac:dyDescent="0.3">
      <c r="A108" s="1" t="s">
        <v>42</v>
      </c>
      <c r="B108" s="1" t="s">
        <v>305</v>
      </c>
      <c r="C108" s="1" t="s">
        <v>275</v>
      </c>
      <c r="D108" s="1">
        <v>23</v>
      </c>
      <c r="E108" s="1" t="s">
        <v>45</v>
      </c>
      <c r="F108" s="1" t="s">
        <v>46</v>
      </c>
      <c r="G108" s="1" t="s">
        <v>47</v>
      </c>
      <c r="H108" s="1" t="s">
        <v>97</v>
      </c>
      <c r="I108" s="1" t="s">
        <v>49</v>
      </c>
      <c r="J108" s="1" t="s">
        <v>111</v>
      </c>
      <c r="K108" s="1">
        <v>6</v>
      </c>
      <c r="L108" s="1" t="s">
        <v>51</v>
      </c>
      <c r="M108" s="1" t="s">
        <v>52</v>
      </c>
      <c r="N108" s="1" t="s">
        <v>75</v>
      </c>
      <c r="O108" s="1" t="s">
        <v>59</v>
      </c>
      <c r="P108" s="1">
        <f t="shared" si="22"/>
        <v>-1</v>
      </c>
      <c r="Q108" s="1" t="s">
        <v>55</v>
      </c>
      <c r="R108" s="1">
        <f t="shared" si="12"/>
        <v>0</v>
      </c>
      <c r="S108" s="1" t="s">
        <v>59</v>
      </c>
      <c r="T108" s="1">
        <f t="shared" si="18"/>
        <v>-1</v>
      </c>
      <c r="U108" s="1" t="s">
        <v>54</v>
      </c>
      <c r="V108" s="1">
        <f t="shared" si="19"/>
        <v>1</v>
      </c>
      <c r="W108" s="1" t="s">
        <v>55</v>
      </c>
      <c r="X108" s="1">
        <f t="shared" si="23"/>
        <v>0</v>
      </c>
      <c r="Y108" s="1" t="s">
        <v>59</v>
      </c>
      <c r="Z108" s="1">
        <f t="shared" si="20"/>
        <v>-1</v>
      </c>
      <c r="AA108" s="1" t="s">
        <v>59</v>
      </c>
      <c r="AB108" s="1">
        <f t="shared" si="21"/>
        <v>-1</v>
      </c>
      <c r="AC108" s="1" t="s">
        <v>55</v>
      </c>
      <c r="AD108" s="1">
        <f t="shared" si="13"/>
        <v>0</v>
      </c>
      <c r="AE108" s="1" t="s">
        <v>55</v>
      </c>
      <c r="AF108" s="1">
        <f t="shared" si="14"/>
        <v>0</v>
      </c>
      <c r="AG108" s="1" t="s">
        <v>55</v>
      </c>
      <c r="AH108" s="1">
        <f t="shared" si="15"/>
        <v>0</v>
      </c>
      <c r="AI108" s="1" t="s">
        <v>55</v>
      </c>
      <c r="AJ108" s="1">
        <f t="shared" si="16"/>
        <v>0</v>
      </c>
      <c r="AK108" s="1" t="s">
        <v>55</v>
      </c>
      <c r="AL108" s="1">
        <f t="shared" si="17"/>
        <v>0</v>
      </c>
    </row>
    <row r="109" spans="1:38" ht="27" customHeight="1" x14ac:dyDescent="0.3">
      <c r="A109" s="1" t="s">
        <v>42</v>
      </c>
      <c r="B109" s="1" t="s">
        <v>305</v>
      </c>
      <c r="C109" s="1" t="s">
        <v>275</v>
      </c>
      <c r="D109" s="1">
        <v>21</v>
      </c>
      <c r="E109" s="1" t="s">
        <v>45</v>
      </c>
      <c r="F109" s="1" t="s">
        <v>46</v>
      </c>
      <c r="G109" s="1" t="s">
        <v>47</v>
      </c>
      <c r="H109" s="1" t="s">
        <v>48</v>
      </c>
      <c r="I109" s="1" t="s">
        <v>49</v>
      </c>
      <c r="J109" s="1" t="s">
        <v>50</v>
      </c>
      <c r="K109" s="1">
        <v>4</v>
      </c>
      <c r="L109" s="1" t="s">
        <v>87</v>
      </c>
      <c r="M109" s="1" t="s">
        <v>52</v>
      </c>
      <c r="N109" s="1" t="s">
        <v>131</v>
      </c>
      <c r="O109" s="1" t="s">
        <v>55</v>
      </c>
      <c r="P109" s="1">
        <f t="shared" si="22"/>
        <v>0</v>
      </c>
      <c r="Q109" s="1" t="s">
        <v>59</v>
      </c>
      <c r="R109" s="1">
        <f t="shared" si="12"/>
        <v>-1</v>
      </c>
      <c r="S109" s="1" t="s">
        <v>54</v>
      </c>
      <c r="T109" s="1">
        <f t="shared" si="18"/>
        <v>1</v>
      </c>
      <c r="U109" s="1" t="s">
        <v>55</v>
      </c>
      <c r="V109" s="1">
        <f t="shared" si="19"/>
        <v>0</v>
      </c>
      <c r="W109" s="1" t="s">
        <v>54</v>
      </c>
      <c r="X109" s="1">
        <f t="shared" si="23"/>
        <v>1</v>
      </c>
      <c r="Y109" s="1" t="s">
        <v>54</v>
      </c>
      <c r="Z109" s="1">
        <f t="shared" si="20"/>
        <v>1</v>
      </c>
      <c r="AA109" s="1" t="s">
        <v>55</v>
      </c>
      <c r="AB109" s="1">
        <f t="shared" si="21"/>
        <v>0</v>
      </c>
      <c r="AC109" s="1" t="s">
        <v>55</v>
      </c>
      <c r="AD109" s="1">
        <f t="shared" si="13"/>
        <v>0</v>
      </c>
      <c r="AE109" s="1" t="s">
        <v>55</v>
      </c>
      <c r="AF109" s="1">
        <f t="shared" si="14"/>
        <v>0</v>
      </c>
      <c r="AG109" s="1" t="s">
        <v>55</v>
      </c>
      <c r="AH109" s="1">
        <f t="shared" si="15"/>
        <v>0</v>
      </c>
      <c r="AI109" s="1" t="s">
        <v>55</v>
      </c>
      <c r="AJ109" s="1">
        <f t="shared" si="16"/>
        <v>0</v>
      </c>
      <c r="AK109" s="1" t="s">
        <v>59</v>
      </c>
      <c r="AL109" s="1">
        <f t="shared" si="17"/>
        <v>-1</v>
      </c>
    </row>
    <row r="110" spans="1:38" ht="27" customHeight="1" x14ac:dyDescent="0.3">
      <c r="A110" s="1" t="s">
        <v>42</v>
      </c>
      <c r="B110" s="1" t="s">
        <v>308</v>
      </c>
      <c r="C110" s="1" t="s">
        <v>275</v>
      </c>
      <c r="D110" s="1">
        <v>19</v>
      </c>
      <c r="E110" s="1" t="s">
        <v>45</v>
      </c>
      <c r="F110" s="1" t="s">
        <v>46</v>
      </c>
      <c r="G110" s="1" t="s">
        <v>74</v>
      </c>
      <c r="H110" s="1" t="s">
        <v>97</v>
      </c>
      <c r="I110" s="1" t="s">
        <v>49</v>
      </c>
      <c r="J110" s="1" t="s">
        <v>50</v>
      </c>
      <c r="K110" s="1">
        <v>3</v>
      </c>
      <c r="L110" s="1" t="s">
        <v>65</v>
      </c>
      <c r="M110" s="1" t="s">
        <v>150</v>
      </c>
      <c r="N110" s="1" t="s">
        <v>151</v>
      </c>
      <c r="O110" s="1" t="s">
        <v>55</v>
      </c>
      <c r="P110" s="1">
        <f t="shared" si="22"/>
        <v>0</v>
      </c>
      <c r="Q110" s="1" t="s">
        <v>55</v>
      </c>
      <c r="R110" s="1">
        <f t="shared" si="12"/>
        <v>0</v>
      </c>
      <c r="S110" s="1" t="s">
        <v>59</v>
      </c>
      <c r="T110" s="1">
        <f t="shared" si="18"/>
        <v>-1</v>
      </c>
      <c r="U110" s="1" t="s">
        <v>55</v>
      </c>
      <c r="V110" s="1">
        <f t="shared" si="19"/>
        <v>0</v>
      </c>
      <c r="W110" s="1" t="s">
        <v>59</v>
      </c>
      <c r="X110" s="1">
        <f t="shared" si="23"/>
        <v>-1</v>
      </c>
      <c r="Y110" s="1" t="s">
        <v>59</v>
      </c>
      <c r="Z110" s="1">
        <f t="shared" si="20"/>
        <v>-1</v>
      </c>
      <c r="AA110" s="1" t="s">
        <v>59</v>
      </c>
      <c r="AB110" s="1">
        <f t="shared" si="21"/>
        <v>-1</v>
      </c>
      <c r="AC110" s="1" t="s">
        <v>59</v>
      </c>
      <c r="AD110" s="1">
        <f t="shared" si="13"/>
        <v>-1</v>
      </c>
      <c r="AE110" s="1" t="s">
        <v>59</v>
      </c>
      <c r="AF110" s="1">
        <f t="shared" si="14"/>
        <v>-1</v>
      </c>
      <c r="AG110" s="1" t="s">
        <v>55</v>
      </c>
      <c r="AH110" s="1">
        <f t="shared" si="15"/>
        <v>0</v>
      </c>
      <c r="AI110" s="1" t="s">
        <v>55</v>
      </c>
      <c r="AJ110" s="1">
        <f t="shared" si="16"/>
        <v>0</v>
      </c>
      <c r="AK110" s="1" t="s">
        <v>59</v>
      </c>
      <c r="AL110" s="1">
        <f t="shared" si="17"/>
        <v>-1</v>
      </c>
    </row>
    <row r="111" spans="1:38" ht="27" customHeight="1" x14ac:dyDescent="0.3">
      <c r="A111" s="1" t="s">
        <v>42</v>
      </c>
      <c r="B111" s="1" t="s">
        <v>308</v>
      </c>
      <c r="C111" s="1" t="s">
        <v>275</v>
      </c>
      <c r="D111" s="1">
        <v>27</v>
      </c>
      <c r="E111" s="1" t="s">
        <v>57</v>
      </c>
      <c r="F111" s="1" t="s">
        <v>73</v>
      </c>
      <c r="G111" s="1" t="s">
        <v>47</v>
      </c>
      <c r="H111" s="1" t="s">
        <v>97</v>
      </c>
      <c r="I111" s="1" t="s">
        <v>287</v>
      </c>
      <c r="J111" s="1" t="s">
        <v>64</v>
      </c>
      <c r="K111" s="1">
        <v>3</v>
      </c>
      <c r="L111" s="1" t="s">
        <v>87</v>
      </c>
      <c r="M111" s="1" t="s">
        <v>150</v>
      </c>
      <c r="N111" s="1" t="s">
        <v>151</v>
      </c>
      <c r="O111" s="1" t="s">
        <v>55</v>
      </c>
      <c r="P111" s="1">
        <f t="shared" si="22"/>
        <v>0</v>
      </c>
      <c r="Q111" s="1" t="s">
        <v>55</v>
      </c>
      <c r="R111" s="1">
        <f t="shared" si="12"/>
        <v>0</v>
      </c>
      <c r="S111" s="1" t="s">
        <v>59</v>
      </c>
      <c r="T111" s="1">
        <f t="shared" si="18"/>
        <v>-1</v>
      </c>
      <c r="U111" s="1" t="s">
        <v>54</v>
      </c>
      <c r="V111" s="1">
        <f t="shared" si="19"/>
        <v>1</v>
      </c>
      <c r="W111" s="1" t="s">
        <v>54</v>
      </c>
      <c r="X111" s="1">
        <f t="shared" si="23"/>
        <v>1</v>
      </c>
      <c r="Y111" s="1" t="s">
        <v>59</v>
      </c>
      <c r="Z111" s="1">
        <f t="shared" si="20"/>
        <v>-1</v>
      </c>
      <c r="AA111" s="1" t="s">
        <v>59</v>
      </c>
      <c r="AB111" s="1">
        <f t="shared" si="21"/>
        <v>-1</v>
      </c>
      <c r="AC111" s="1" t="s">
        <v>55</v>
      </c>
      <c r="AD111" s="1">
        <f t="shared" si="13"/>
        <v>0</v>
      </c>
      <c r="AE111" s="1" t="s">
        <v>59</v>
      </c>
      <c r="AF111" s="1">
        <f t="shared" si="14"/>
        <v>-1</v>
      </c>
      <c r="AG111" s="1" t="s">
        <v>54</v>
      </c>
      <c r="AH111" s="1">
        <f t="shared" si="15"/>
        <v>1</v>
      </c>
      <c r="AI111" s="1" t="s">
        <v>59</v>
      </c>
      <c r="AJ111" s="1">
        <f t="shared" si="16"/>
        <v>-1</v>
      </c>
      <c r="AK111" s="1" t="s">
        <v>55</v>
      </c>
      <c r="AL111" s="1">
        <f t="shared" si="17"/>
        <v>0</v>
      </c>
    </row>
    <row r="112" spans="1:38" ht="27" customHeight="1" x14ac:dyDescent="0.3">
      <c r="A112" s="1" t="s">
        <v>42</v>
      </c>
      <c r="B112" s="1" t="s">
        <v>308</v>
      </c>
      <c r="C112" s="1" t="s">
        <v>275</v>
      </c>
      <c r="D112" s="1">
        <v>23</v>
      </c>
      <c r="E112" s="1" t="s">
        <v>57</v>
      </c>
      <c r="F112" s="1" t="s">
        <v>46</v>
      </c>
      <c r="G112" s="1" t="s">
        <v>86</v>
      </c>
      <c r="H112" s="1" t="s">
        <v>48</v>
      </c>
      <c r="I112" s="1" t="s">
        <v>49</v>
      </c>
      <c r="J112" s="1" t="s">
        <v>64</v>
      </c>
      <c r="K112" s="1">
        <v>3</v>
      </c>
      <c r="L112" s="1" t="s">
        <v>83</v>
      </c>
      <c r="M112" s="1" t="s">
        <v>52</v>
      </c>
      <c r="N112" s="1" t="s">
        <v>79</v>
      </c>
      <c r="O112" s="1" t="s">
        <v>55</v>
      </c>
      <c r="P112" s="1">
        <f t="shared" si="22"/>
        <v>0</v>
      </c>
      <c r="Q112" s="1" t="s">
        <v>55</v>
      </c>
      <c r="R112" s="1">
        <f t="shared" si="12"/>
        <v>0</v>
      </c>
      <c r="S112" s="1" t="s">
        <v>55</v>
      </c>
      <c r="T112" s="1">
        <f t="shared" si="18"/>
        <v>0</v>
      </c>
      <c r="U112" s="1" t="s">
        <v>55</v>
      </c>
      <c r="V112" s="1">
        <f t="shared" si="19"/>
        <v>0</v>
      </c>
      <c r="W112" s="1" t="s">
        <v>55</v>
      </c>
      <c r="X112" s="1">
        <f t="shared" si="23"/>
        <v>0</v>
      </c>
      <c r="Y112" s="1" t="s">
        <v>55</v>
      </c>
      <c r="Z112" s="1">
        <f t="shared" si="20"/>
        <v>0</v>
      </c>
      <c r="AA112" s="1" t="s">
        <v>55</v>
      </c>
      <c r="AB112" s="1">
        <f t="shared" si="21"/>
        <v>0</v>
      </c>
      <c r="AC112" s="1" t="s">
        <v>55</v>
      </c>
      <c r="AD112" s="1">
        <f t="shared" si="13"/>
        <v>0</v>
      </c>
      <c r="AE112" s="1" t="s">
        <v>55</v>
      </c>
      <c r="AF112" s="1">
        <f t="shared" si="14"/>
        <v>0</v>
      </c>
      <c r="AG112" s="1" t="s">
        <v>55</v>
      </c>
      <c r="AH112" s="1">
        <f t="shared" si="15"/>
        <v>0</v>
      </c>
      <c r="AI112" s="1" t="s">
        <v>55</v>
      </c>
      <c r="AJ112" s="1">
        <f t="shared" si="16"/>
        <v>0</v>
      </c>
      <c r="AK112" s="1" t="s">
        <v>55</v>
      </c>
      <c r="AL112" s="1">
        <f t="shared" si="17"/>
        <v>0</v>
      </c>
    </row>
    <row r="113" spans="1:38" ht="27" customHeight="1" x14ac:dyDescent="0.3">
      <c r="A113" s="1" t="s">
        <v>42</v>
      </c>
      <c r="B113" s="1" t="s">
        <v>278</v>
      </c>
      <c r="C113" s="1" t="s">
        <v>275</v>
      </c>
      <c r="D113" s="1">
        <v>26</v>
      </c>
      <c r="E113" s="1" t="s">
        <v>45</v>
      </c>
      <c r="F113" s="1" t="s">
        <v>46</v>
      </c>
      <c r="G113" s="1" t="s">
        <v>47</v>
      </c>
      <c r="H113" s="1" t="s">
        <v>97</v>
      </c>
      <c r="I113" s="1" t="s">
        <v>287</v>
      </c>
      <c r="J113" s="1" t="s">
        <v>50</v>
      </c>
      <c r="K113" s="1">
        <v>3</v>
      </c>
      <c r="L113" s="1" t="s">
        <v>65</v>
      </c>
      <c r="M113" s="1" t="s">
        <v>150</v>
      </c>
      <c r="N113" s="1" t="s">
        <v>151</v>
      </c>
      <c r="O113" s="1" t="s">
        <v>59</v>
      </c>
      <c r="P113" s="1">
        <f t="shared" si="22"/>
        <v>-1</v>
      </c>
      <c r="Q113" s="1" t="s">
        <v>59</v>
      </c>
      <c r="R113" s="1">
        <f t="shared" si="12"/>
        <v>-1</v>
      </c>
      <c r="S113" s="1" t="s">
        <v>59</v>
      </c>
      <c r="T113" s="1">
        <f t="shared" si="18"/>
        <v>-1</v>
      </c>
      <c r="U113" s="1" t="s">
        <v>54</v>
      </c>
      <c r="V113" s="1">
        <f t="shared" si="19"/>
        <v>1</v>
      </c>
      <c r="W113" s="1" t="s">
        <v>59</v>
      </c>
      <c r="X113" s="1">
        <f t="shared" si="23"/>
        <v>-1</v>
      </c>
      <c r="Y113" s="1" t="s">
        <v>59</v>
      </c>
      <c r="Z113" s="1">
        <f t="shared" si="20"/>
        <v>-1</v>
      </c>
      <c r="AA113" s="1" t="s">
        <v>59</v>
      </c>
      <c r="AB113" s="1">
        <f t="shared" si="21"/>
        <v>-1</v>
      </c>
      <c r="AC113" s="1" t="s">
        <v>59</v>
      </c>
      <c r="AD113" s="1">
        <f t="shared" si="13"/>
        <v>-1</v>
      </c>
      <c r="AE113" s="1" t="s">
        <v>59</v>
      </c>
      <c r="AF113" s="1">
        <f t="shared" si="14"/>
        <v>-1</v>
      </c>
      <c r="AG113" s="1" t="s">
        <v>59</v>
      </c>
      <c r="AH113" s="1">
        <f t="shared" si="15"/>
        <v>-1</v>
      </c>
      <c r="AI113" s="1" t="s">
        <v>59</v>
      </c>
      <c r="AJ113" s="1">
        <f t="shared" si="16"/>
        <v>-1</v>
      </c>
      <c r="AK113" s="1" t="s">
        <v>59</v>
      </c>
      <c r="AL113" s="1">
        <f t="shared" si="17"/>
        <v>-1</v>
      </c>
    </row>
    <row r="114" spans="1:38" ht="27" customHeight="1" x14ac:dyDescent="0.3">
      <c r="A114" s="1" t="s">
        <v>42</v>
      </c>
      <c r="B114" s="1" t="s">
        <v>278</v>
      </c>
      <c r="C114" s="1" t="s">
        <v>275</v>
      </c>
      <c r="D114" s="1">
        <v>27</v>
      </c>
      <c r="E114" s="1" t="s">
        <v>57</v>
      </c>
      <c r="F114" s="1" t="s">
        <v>46</v>
      </c>
      <c r="G114" s="1" t="s">
        <v>47</v>
      </c>
      <c r="H114" s="1" t="s">
        <v>106</v>
      </c>
      <c r="I114" s="1" t="s">
        <v>49</v>
      </c>
      <c r="J114" s="1" t="s">
        <v>111</v>
      </c>
      <c r="K114" s="1">
        <v>4</v>
      </c>
      <c r="L114" s="1" t="s">
        <v>65</v>
      </c>
      <c r="M114" s="1" t="s">
        <v>52</v>
      </c>
      <c r="N114" s="1" t="s">
        <v>296</v>
      </c>
      <c r="O114" s="1" t="s">
        <v>54</v>
      </c>
      <c r="P114" s="1">
        <f t="shared" si="22"/>
        <v>1</v>
      </c>
      <c r="Q114" s="1" t="s">
        <v>54</v>
      </c>
      <c r="R114" s="1">
        <f t="shared" si="12"/>
        <v>1</v>
      </c>
      <c r="S114" s="1" t="s">
        <v>54</v>
      </c>
      <c r="T114" s="1">
        <f t="shared" si="18"/>
        <v>1</v>
      </c>
      <c r="U114" s="1" t="s">
        <v>54</v>
      </c>
      <c r="V114" s="1">
        <f t="shared" si="19"/>
        <v>1</v>
      </c>
      <c r="W114" s="1" t="s">
        <v>59</v>
      </c>
      <c r="X114" s="1">
        <f t="shared" si="23"/>
        <v>-1</v>
      </c>
      <c r="Y114" s="1" t="s">
        <v>59</v>
      </c>
      <c r="Z114" s="1">
        <f t="shared" si="20"/>
        <v>-1</v>
      </c>
      <c r="AA114" s="1" t="s">
        <v>59</v>
      </c>
      <c r="AB114" s="1">
        <f t="shared" si="21"/>
        <v>-1</v>
      </c>
      <c r="AC114" s="1" t="s">
        <v>55</v>
      </c>
      <c r="AD114" s="1">
        <f t="shared" si="13"/>
        <v>0</v>
      </c>
      <c r="AE114" s="1" t="s">
        <v>55</v>
      </c>
      <c r="AF114" s="1">
        <f t="shared" si="14"/>
        <v>0</v>
      </c>
      <c r="AG114" s="1" t="s">
        <v>54</v>
      </c>
      <c r="AH114" s="1">
        <f t="shared" si="15"/>
        <v>1</v>
      </c>
      <c r="AI114" s="1" t="s">
        <v>55</v>
      </c>
      <c r="AJ114" s="1">
        <f t="shared" si="16"/>
        <v>0</v>
      </c>
      <c r="AK114" s="1" t="s">
        <v>59</v>
      </c>
      <c r="AL114" s="1">
        <f t="shared" si="17"/>
        <v>-1</v>
      </c>
    </row>
    <row r="115" spans="1:38" ht="27" customHeight="1" x14ac:dyDescent="0.3">
      <c r="A115" s="1" t="s">
        <v>213</v>
      </c>
      <c r="B115" s="1" t="s">
        <v>278</v>
      </c>
      <c r="C115" s="1" t="s">
        <v>275</v>
      </c>
      <c r="D115" s="1">
        <v>73</v>
      </c>
      <c r="E115" s="1" t="s">
        <v>57</v>
      </c>
      <c r="F115" s="1" t="s">
        <v>46</v>
      </c>
      <c r="G115" s="1" t="s">
        <v>47</v>
      </c>
      <c r="H115" s="1" t="s">
        <v>48</v>
      </c>
      <c r="I115" s="1" t="s">
        <v>215</v>
      </c>
      <c r="J115" s="1" t="s">
        <v>50</v>
      </c>
      <c r="K115" s="1">
        <v>3</v>
      </c>
      <c r="L115" s="1" t="s">
        <v>65</v>
      </c>
      <c r="M115" s="1" t="s">
        <v>150</v>
      </c>
      <c r="N115" s="1" t="s">
        <v>151</v>
      </c>
      <c r="O115" s="1" t="s">
        <v>55</v>
      </c>
      <c r="P115" s="1">
        <f t="shared" si="22"/>
        <v>0</v>
      </c>
      <c r="Q115" s="1" t="s">
        <v>55</v>
      </c>
      <c r="R115" s="1">
        <f t="shared" si="12"/>
        <v>0</v>
      </c>
      <c r="S115" s="1" t="s">
        <v>54</v>
      </c>
      <c r="T115" s="1">
        <f t="shared" si="18"/>
        <v>1</v>
      </c>
      <c r="U115" s="1" t="s">
        <v>55</v>
      </c>
      <c r="V115" s="1">
        <f t="shared" si="19"/>
        <v>0</v>
      </c>
      <c r="W115" s="1" t="s">
        <v>55</v>
      </c>
      <c r="X115" s="1">
        <f t="shared" si="23"/>
        <v>0</v>
      </c>
      <c r="Y115" s="1" t="s">
        <v>59</v>
      </c>
      <c r="Z115" s="1">
        <f t="shared" si="20"/>
        <v>-1</v>
      </c>
      <c r="AA115" s="1" t="s">
        <v>59</v>
      </c>
      <c r="AB115" s="1">
        <f t="shared" si="21"/>
        <v>-1</v>
      </c>
      <c r="AC115" s="1" t="s">
        <v>55</v>
      </c>
      <c r="AD115" s="1">
        <f t="shared" si="13"/>
        <v>0</v>
      </c>
      <c r="AE115" s="1" t="s">
        <v>55</v>
      </c>
      <c r="AF115" s="1">
        <f t="shared" si="14"/>
        <v>0</v>
      </c>
      <c r="AG115" s="1" t="s">
        <v>54</v>
      </c>
      <c r="AH115" s="1">
        <f t="shared" si="15"/>
        <v>1</v>
      </c>
      <c r="AI115" s="1" t="s">
        <v>55</v>
      </c>
      <c r="AJ115" s="1">
        <f t="shared" si="16"/>
        <v>0</v>
      </c>
      <c r="AK115" s="1" t="s">
        <v>55</v>
      </c>
      <c r="AL115" s="1">
        <f t="shared" si="17"/>
        <v>0</v>
      </c>
    </row>
    <row r="116" spans="1:38" ht="27" customHeight="1" x14ac:dyDescent="0.3">
      <c r="A116" s="1" t="s">
        <v>213</v>
      </c>
      <c r="B116" s="1" t="s">
        <v>278</v>
      </c>
      <c r="C116" s="1" t="s">
        <v>275</v>
      </c>
      <c r="D116" s="1">
        <v>22</v>
      </c>
      <c r="E116" s="1" t="s">
        <v>45</v>
      </c>
      <c r="F116" s="1" t="s">
        <v>46</v>
      </c>
      <c r="G116" s="1" t="s">
        <v>47</v>
      </c>
      <c r="H116" s="1" t="s">
        <v>48</v>
      </c>
      <c r="I116" s="1" t="s">
        <v>49</v>
      </c>
      <c r="J116" s="1" t="s">
        <v>50</v>
      </c>
      <c r="K116" s="1">
        <v>6</v>
      </c>
      <c r="L116" s="1" t="s">
        <v>83</v>
      </c>
      <c r="M116" s="1" t="s">
        <v>52</v>
      </c>
      <c r="N116" s="1" t="s">
        <v>69</v>
      </c>
      <c r="O116" s="1" t="s">
        <v>55</v>
      </c>
      <c r="P116" s="1">
        <f t="shared" si="22"/>
        <v>0</v>
      </c>
      <c r="Q116" s="1" t="s">
        <v>55</v>
      </c>
      <c r="R116" s="1">
        <f t="shared" si="12"/>
        <v>0</v>
      </c>
      <c r="S116" s="1" t="s">
        <v>55</v>
      </c>
      <c r="T116" s="1">
        <f t="shared" si="18"/>
        <v>0</v>
      </c>
      <c r="U116" s="1" t="s">
        <v>54</v>
      </c>
      <c r="V116" s="1">
        <f t="shared" si="19"/>
        <v>1</v>
      </c>
      <c r="W116" s="1" t="s">
        <v>55</v>
      </c>
      <c r="X116" s="1">
        <f t="shared" si="23"/>
        <v>0</v>
      </c>
      <c r="Y116" s="1" t="s">
        <v>59</v>
      </c>
      <c r="Z116" s="1">
        <f t="shared" si="20"/>
        <v>-1</v>
      </c>
      <c r="AA116" s="1" t="s">
        <v>59</v>
      </c>
      <c r="AB116" s="1">
        <f t="shared" si="21"/>
        <v>-1</v>
      </c>
      <c r="AC116" s="1" t="s">
        <v>59</v>
      </c>
      <c r="AD116" s="1">
        <f t="shared" si="13"/>
        <v>-1</v>
      </c>
      <c r="AE116" s="1" t="s">
        <v>59</v>
      </c>
      <c r="AF116" s="1">
        <f t="shared" si="14"/>
        <v>-1</v>
      </c>
      <c r="AG116" s="1" t="s">
        <v>54</v>
      </c>
      <c r="AH116" s="1">
        <f t="shared" si="15"/>
        <v>1</v>
      </c>
      <c r="AI116" s="1" t="s">
        <v>59</v>
      </c>
      <c r="AJ116" s="1">
        <f t="shared" si="16"/>
        <v>-1</v>
      </c>
      <c r="AK116" s="1" t="s">
        <v>59</v>
      </c>
      <c r="AL116" s="1">
        <f t="shared" si="17"/>
        <v>-1</v>
      </c>
    </row>
    <row r="117" spans="1:38" ht="27" customHeight="1" x14ac:dyDescent="0.3">
      <c r="A117" s="1" t="s">
        <v>213</v>
      </c>
      <c r="B117" s="1" t="s">
        <v>278</v>
      </c>
      <c r="C117" s="1" t="s">
        <v>275</v>
      </c>
      <c r="D117" s="1">
        <v>58</v>
      </c>
      <c r="E117" s="1" t="s">
        <v>57</v>
      </c>
      <c r="F117" s="1" t="s">
        <v>46</v>
      </c>
      <c r="G117" s="1" t="s">
        <v>47</v>
      </c>
      <c r="H117" s="1" t="s">
        <v>48</v>
      </c>
      <c r="I117" s="1" t="s">
        <v>215</v>
      </c>
      <c r="J117" s="1" t="s">
        <v>111</v>
      </c>
      <c r="K117" s="1">
        <v>3</v>
      </c>
      <c r="L117" s="1" t="s">
        <v>83</v>
      </c>
      <c r="M117" s="1" t="s">
        <v>150</v>
      </c>
      <c r="N117" s="1" t="s">
        <v>151</v>
      </c>
      <c r="O117" s="1" t="s">
        <v>55</v>
      </c>
      <c r="P117" s="1">
        <f t="shared" si="22"/>
        <v>0</v>
      </c>
      <c r="Q117" s="1" t="s">
        <v>55</v>
      </c>
      <c r="R117" s="1">
        <f t="shared" si="12"/>
        <v>0</v>
      </c>
      <c r="S117" s="1" t="s">
        <v>55</v>
      </c>
      <c r="T117" s="1">
        <f t="shared" si="18"/>
        <v>0</v>
      </c>
      <c r="U117" s="1" t="s">
        <v>54</v>
      </c>
      <c r="V117" s="1">
        <f t="shared" si="19"/>
        <v>1</v>
      </c>
      <c r="W117" s="1" t="s">
        <v>55</v>
      </c>
      <c r="X117" s="1">
        <f t="shared" si="23"/>
        <v>0</v>
      </c>
      <c r="Y117" s="1" t="s">
        <v>59</v>
      </c>
      <c r="Z117" s="1">
        <f t="shared" si="20"/>
        <v>-1</v>
      </c>
      <c r="AA117" s="1" t="s">
        <v>59</v>
      </c>
      <c r="AB117" s="1">
        <f t="shared" si="21"/>
        <v>-1</v>
      </c>
      <c r="AC117" s="1" t="s">
        <v>55</v>
      </c>
      <c r="AD117" s="1">
        <f t="shared" si="13"/>
        <v>0</v>
      </c>
      <c r="AE117" s="1" t="s">
        <v>55</v>
      </c>
      <c r="AF117" s="1">
        <f t="shared" si="14"/>
        <v>0</v>
      </c>
      <c r="AG117" s="1" t="s">
        <v>54</v>
      </c>
      <c r="AH117" s="1">
        <f t="shared" si="15"/>
        <v>1</v>
      </c>
      <c r="AI117" s="1" t="s">
        <v>59</v>
      </c>
      <c r="AJ117" s="1">
        <f t="shared" si="16"/>
        <v>-1</v>
      </c>
      <c r="AK117" s="1" t="s">
        <v>55</v>
      </c>
      <c r="AL117" s="1">
        <f t="shared" si="17"/>
        <v>0</v>
      </c>
    </row>
    <row r="118" spans="1:38" ht="27" customHeight="1" x14ac:dyDescent="0.3">
      <c r="A118" s="1" t="s">
        <v>213</v>
      </c>
      <c r="B118" s="1" t="s">
        <v>278</v>
      </c>
      <c r="C118" s="1" t="s">
        <v>275</v>
      </c>
      <c r="D118" s="1">
        <v>66</v>
      </c>
      <c r="E118" s="1" t="s">
        <v>57</v>
      </c>
      <c r="F118" s="1" t="s">
        <v>46</v>
      </c>
      <c r="G118" s="1" t="s">
        <v>47</v>
      </c>
      <c r="H118" s="1" t="s">
        <v>48</v>
      </c>
      <c r="I118" s="1" t="s">
        <v>215</v>
      </c>
      <c r="J118" s="1" t="s">
        <v>111</v>
      </c>
      <c r="K118" s="1">
        <v>6</v>
      </c>
      <c r="L118" s="1" t="s">
        <v>87</v>
      </c>
      <c r="M118" s="1" t="s">
        <v>150</v>
      </c>
      <c r="N118" s="1" t="s">
        <v>151</v>
      </c>
      <c r="O118" s="1" t="s">
        <v>55</v>
      </c>
      <c r="P118" s="1">
        <f t="shared" si="22"/>
        <v>0</v>
      </c>
      <c r="Q118" s="1" t="s">
        <v>55</v>
      </c>
      <c r="R118" s="1">
        <f t="shared" si="12"/>
        <v>0</v>
      </c>
      <c r="S118" s="1" t="s">
        <v>54</v>
      </c>
      <c r="T118" s="1">
        <f t="shared" si="18"/>
        <v>1</v>
      </c>
      <c r="U118" s="1" t="s">
        <v>54</v>
      </c>
      <c r="V118" s="1">
        <f t="shared" si="19"/>
        <v>1</v>
      </c>
      <c r="W118" s="1" t="s">
        <v>54</v>
      </c>
      <c r="X118" s="1">
        <f t="shared" si="23"/>
        <v>1</v>
      </c>
      <c r="Y118" s="1" t="s">
        <v>55</v>
      </c>
      <c r="Z118" s="1">
        <f t="shared" si="20"/>
        <v>0</v>
      </c>
      <c r="AA118" s="1" t="s">
        <v>55</v>
      </c>
      <c r="AB118" s="1">
        <f t="shared" si="21"/>
        <v>0</v>
      </c>
      <c r="AC118" s="1" t="s">
        <v>54</v>
      </c>
      <c r="AD118" s="1">
        <f t="shared" si="13"/>
        <v>1</v>
      </c>
      <c r="AE118" s="1" t="s">
        <v>55</v>
      </c>
      <c r="AF118" s="1">
        <f t="shared" si="14"/>
        <v>0</v>
      </c>
      <c r="AG118" s="1" t="s">
        <v>54</v>
      </c>
      <c r="AH118" s="1">
        <f t="shared" si="15"/>
        <v>1</v>
      </c>
      <c r="AI118" s="1" t="s">
        <v>59</v>
      </c>
      <c r="AJ118" s="1">
        <f t="shared" si="16"/>
        <v>-1</v>
      </c>
      <c r="AK118" s="1" t="s">
        <v>55</v>
      </c>
      <c r="AL118" s="1">
        <f t="shared" si="17"/>
        <v>0</v>
      </c>
    </row>
    <row r="119" spans="1:38" ht="27" customHeight="1" x14ac:dyDescent="0.3">
      <c r="A119" s="1" t="s">
        <v>213</v>
      </c>
      <c r="B119" s="1" t="s">
        <v>278</v>
      </c>
      <c r="C119" s="1" t="s">
        <v>275</v>
      </c>
      <c r="D119" s="1">
        <v>52</v>
      </c>
      <c r="E119" s="1" t="s">
        <v>57</v>
      </c>
      <c r="F119" s="1" t="s">
        <v>46</v>
      </c>
      <c r="G119" s="1" t="s">
        <v>47</v>
      </c>
      <c r="H119" s="1" t="s">
        <v>48</v>
      </c>
      <c r="I119" s="1" t="s">
        <v>215</v>
      </c>
      <c r="J119" s="1" t="s">
        <v>111</v>
      </c>
      <c r="K119" s="1">
        <v>7</v>
      </c>
      <c r="L119" s="1" t="s">
        <v>65</v>
      </c>
      <c r="M119" s="1" t="s">
        <v>150</v>
      </c>
      <c r="N119" s="1" t="s">
        <v>151</v>
      </c>
      <c r="O119" s="1" t="s">
        <v>55</v>
      </c>
      <c r="P119" s="1">
        <f t="shared" si="22"/>
        <v>0</v>
      </c>
      <c r="Q119" s="1" t="s">
        <v>59</v>
      </c>
      <c r="R119" s="1">
        <f t="shared" si="12"/>
        <v>-1</v>
      </c>
      <c r="S119" s="1" t="s">
        <v>55</v>
      </c>
      <c r="T119" s="1">
        <f t="shared" si="18"/>
        <v>0</v>
      </c>
      <c r="U119" s="1" t="s">
        <v>54</v>
      </c>
      <c r="V119" s="1">
        <f t="shared" si="19"/>
        <v>1</v>
      </c>
      <c r="W119" s="1" t="s">
        <v>55</v>
      </c>
      <c r="X119" s="1">
        <f t="shared" si="23"/>
        <v>0</v>
      </c>
      <c r="Y119" s="1" t="s">
        <v>59</v>
      </c>
      <c r="Z119" s="1">
        <f t="shared" si="20"/>
        <v>-1</v>
      </c>
      <c r="AA119" s="1" t="s">
        <v>59</v>
      </c>
      <c r="AB119" s="1">
        <f t="shared" si="21"/>
        <v>-1</v>
      </c>
      <c r="AC119" s="1" t="s">
        <v>55</v>
      </c>
      <c r="AD119" s="1">
        <f t="shared" si="13"/>
        <v>0</v>
      </c>
      <c r="AE119" s="1" t="s">
        <v>55</v>
      </c>
      <c r="AF119" s="1">
        <f t="shared" si="14"/>
        <v>0</v>
      </c>
      <c r="AG119" s="1" t="s">
        <v>54</v>
      </c>
      <c r="AH119" s="1">
        <f t="shared" si="15"/>
        <v>1</v>
      </c>
      <c r="AI119" s="1" t="s">
        <v>59</v>
      </c>
      <c r="AJ119" s="1">
        <f t="shared" si="16"/>
        <v>-1</v>
      </c>
      <c r="AK119" s="1" t="s">
        <v>59</v>
      </c>
      <c r="AL119" s="1">
        <f t="shared" si="17"/>
        <v>-1</v>
      </c>
    </row>
    <row r="120" spans="1:38" ht="27" customHeight="1" x14ac:dyDescent="0.3">
      <c r="A120" s="1" t="s">
        <v>213</v>
      </c>
      <c r="B120" s="1" t="s">
        <v>278</v>
      </c>
      <c r="C120" s="1" t="s">
        <v>275</v>
      </c>
      <c r="D120" s="1">
        <v>65</v>
      </c>
      <c r="E120" s="1" t="s">
        <v>57</v>
      </c>
      <c r="F120" s="1" t="s">
        <v>46</v>
      </c>
      <c r="G120" s="1" t="s">
        <v>47</v>
      </c>
      <c r="H120" s="1" t="s">
        <v>48</v>
      </c>
      <c r="I120" s="1" t="s">
        <v>215</v>
      </c>
      <c r="J120" s="1" t="s">
        <v>111</v>
      </c>
      <c r="K120" s="1">
        <v>6</v>
      </c>
      <c r="L120" s="1" t="s">
        <v>83</v>
      </c>
      <c r="M120" s="1" t="s">
        <v>150</v>
      </c>
      <c r="N120" s="1" t="s">
        <v>151</v>
      </c>
      <c r="O120" s="1" t="s">
        <v>59</v>
      </c>
      <c r="P120" s="1">
        <f t="shared" si="22"/>
        <v>-1</v>
      </c>
      <c r="Q120" s="1" t="s">
        <v>55</v>
      </c>
      <c r="R120" s="1">
        <f t="shared" si="12"/>
        <v>0</v>
      </c>
      <c r="S120" s="1" t="s">
        <v>54</v>
      </c>
      <c r="T120" s="1">
        <f t="shared" si="18"/>
        <v>1</v>
      </c>
      <c r="U120" s="1" t="s">
        <v>54</v>
      </c>
      <c r="V120" s="1">
        <f t="shared" si="19"/>
        <v>1</v>
      </c>
      <c r="W120" s="1" t="s">
        <v>59</v>
      </c>
      <c r="X120" s="1">
        <f t="shared" si="23"/>
        <v>-1</v>
      </c>
      <c r="Y120" s="1" t="s">
        <v>59</v>
      </c>
      <c r="Z120" s="1">
        <f t="shared" si="20"/>
        <v>-1</v>
      </c>
      <c r="AA120" s="1" t="s">
        <v>59</v>
      </c>
      <c r="AB120" s="1">
        <f t="shared" si="21"/>
        <v>-1</v>
      </c>
      <c r="AC120" s="1" t="s">
        <v>59</v>
      </c>
      <c r="AD120" s="1">
        <f t="shared" si="13"/>
        <v>-1</v>
      </c>
      <c r="AE120" s="1" t="s">
        <v>59</v>
      </c>
      <c r="AF120" s="1">
        <f t="shared" si="14"/>
        <v>-1</v>
      </c>
      <c r="AG120" s="1" t="s">
        <v>54</v>
      </c>
      <c r="AH120" s="1">
        <f t="shared" si="15"/>
        <v>1</v>
      </c>
      <c r="AI120" s="1" t="s">
        <v>59</v>
      </c>
      <c r="AJ120" s="1">
        <f t="shared" si="16"/>
        <v>-1</v>
      </c>
      <c r="AK120" s="1" t="s">
        <v>59</v>
      </c>
      <c r="AL120" s="1">
        <f t="shared" si="17"/>
        <v>-1</v>
      </c>
    </row>
    <row r="121" spans="1:38" ht="27" customHeight="1" x14ac:dyDescent="0.3">
      <c r="A121" s="1" t="s">
        <v>213</v>
      </c>
      <c r="B121" s="1" t="s">
        <v>278</v>
      </c>
      <c r="C121" s="1" t="s">
        <v>275</v>
      </c>
      <c r="D121" s="1">
        <v>72</v>
      </c>
      <c r="E121" s="1" t="s">
        <v>57</v>
      </c>
      <c r="F121" s="1" t="s">
        <v>46</v>
      </c>
      <c r="G121" s="1" t="s">
        <v>47</v>
      </c>
      <c r="H121" s="1" t="s">
        <v>48</v>
      </c>
      <c r="I121" s="1" t="s">
        <v>215</v>
      </c>
      <c r="J121" s="1" t="s">
        <v>50</v>
      </c>
      <c r="K121" s="1">
        <v>3</v>
      </c>
      <c r="L121" s="1" t="s">
        <v>83</v>
      </c>
      <c r="M121" s="1" t="s">
        <v>150</v>
      </c>
      <c r="N121" s="1" t="s">
        <v>151</v>
      </c>
      <c r="O121" s="1" t="s">
        <v>59</v>
      </c>
      <c r="P121" s="1">
        <f t="shared" si="22"/>
        <v>-1</v>
      </c>
      <c r="Q121" s="1" t="s">
        <v>59</v>
      </c>
      <c r="R121" s="1">
        <f t="shared" si="12"/>
        <v>-1</v>
      </c>
      <c r="S121" s="1" t="s">
        <v>55</v>
      </c>
      <c r="T121" s="1">
        <f t="shared" si="18"/>
        <v>0</v>
      </c>
      <c r="U121" s="1" t="s">
        <v>54</v>
      </c>
      <c r="V121" s="1">
        <f t="shared" si="19"/>
        <v>1</v>
      </c>
      <c r="W121" s="1" t="s">
        <v>59</v>
      </c>
      <c r="X121" s="1">
        <f t="shared" si="23"/>
        <v>-1</v>
      </c>
      <c r="Y121" s="1" t="s">
        <v>55</v>
      </c>
      <c r="Z121" s="1">
        <f t="shared" si="20"/>
        <v>0</v>
      </c>
      <c r="AA121" s="1" t="s">
        <v>59</v>
      </c>
      <c r="AB121" s="1">
        <f t="shared" si="21"/>
        <v>-1</v>
      </c>
      <c r="AC121" s="1" t="s">
        <v>54</v>
      </c>
      <c r="AD121" s="1">
        <f t="shared" si="13"/>
        <v>1</v>
      </c>
      <c r="AE121" s="1" t="s">
        <v>55</v>
      </c>
      <c r="AF121" s="1">
        <f t="shared" si="14"/>
        <v>0</v>
      </c>
      <c r="AG121" s="1" t="s">
        <v>54</v>
      </c>
      <c r="AH121" s="1">
        <f t="shared" si="15"/>
        <v>1</v>
      </c>
      <c r="AI121" s="1" t="s">
        <v>59</v>
      </c>
      <c r="AJ121" s="1">
        <f t="shared" si="16"/>
        <v>-1</v>
      </c>
      <c r="AK121" s="1" t="s">
        <v>59</v>
      </c>
      <c r="AL121" s="1">
        <f t="shared" si="17"/>
        <v>-1</v>
      </c>
    </row>
    <row r="122" spans="1:38" ht="27" customHeight="1" x14ac:dyDescent="0.3">
      <c r="A122" s="1" t="s">
        <v>213</v>
      </c>
      <c r="B122" s="1" t="s">
        <v>278</v>
      </c>
      <c r="C122" s="1" t="s">
        <v>275</v>
      </c>
      <c r="D122" s="1">
        <v>35</v>
      </c>
      <c r="E122" s="1" t="s">
        <v>45</v>
      </c>
      <c r="F122" s="1" t="s">
        <v>46</v>
      </c>
      <c r="G122" s="1" t="s">
        <v>47</v>
      </c>
      <c r="H122" s="1" t="s">
        <v>97</v>
      </c>
      <c r="I122" s="1" t="s">
        <v>126</v>
      </c>
      <c r="J122" s="1" t="s">
        <v>50</v>
      </c>
      <c r="K122" s="1">
        <v>4</v>
      </c>
      <c r="L122" s="1" t="s">
        <v>83</v>
      </c>
      <c r="M122" s="1" t="s">
        <v>52</v>
      </c>
      <c r="N122" s="1" t="s">
        <v>163</v>
      </c>
      <c r="O122" s="1" t="s">
        <v>55</v>
      </c>
      <c r="P122" s="1">
        <f t="shared" si="22"/>
        <v>0</v>
      </c>
      <c r="Q122" s="1" t="s">
        <v>55</v>
      </c>
      <c r="R122" s="1">
        <f t="shared" si="12"/>
        <v>0</v>
      </c>
      <c r="S122" s="1" t="s">
        <v>54</v>
      </c>
      <c r="T122" s="1">
        <f t="shared" si="18"/>
        <v>1</v>
      </c>
      <c r="U122" s="1" t="s">
        <v>54</v>
      </c>
      <c r="V122" s="1">
        <f t="shared" si="19"/>
        <v>1</v>
      </c>
      <c r="W122" s="1" t="s">
        <v>55</v>
      </c>
      <c r="X122" s="1">
        <f t="shared" si="23"/>
        <v>0</v>
      </c>
      <c r="Y122" s="1" t="s">
        <v>55</v>
      </c>
      <c r="Z122" s="1">
        <f t="shared" si="20"/>
        <v>0</v>
      </c>
      <c r="AA122" s="1" t="s">
        <v>55</v>
      </c>
      <c r="AB122" s="1">
        <f t="shared" si="21"/>
        <v>0</v>
      </c>
      <c r="AC122" s="1" t="s">
        <v>54</v>
      </c>
      <c r="AD122" s="1">
        <f t="shared" si="13"/>
        <v>1</v>
      </c>
      <c r="AE122" s="1" t="s">
        <v>55</v>
      </c>
      <c r="AF122" s="1">
        <f t="shared" si="14"/>
        <v>0</v>
      </c>
      <c r="AG122" s="1" t="s">
        <v>54</v>
      </c>
      <c r="AH122" s="1">
        <f t="shared" si="15"/>
        <v>1</v>
      </c>
      <c r="AI122" s="1" t="s">
        <v>55</v>
      </c>
      <c r="AJ122" s="1">
        <f t="shared" si="16"/>
        <v>0</v>
      </c>
      <c r="AK122" s="1" t="s">
        <v>55</v>
      </c>
      <c r="AL122" s="1">
        <f t="shared" si="17"/>
        <v>0</v>
      </c>
    </row>
    <row r="123" spans="1:38" ht="27" customHeight="1" x14ac:dyDescent="0.3">
      <c r="A123" s="1" t="s">
        <v>213</v>
      </c>
      <c r="B123" s="1" t="s">
        <v>278</v>
      </c>
      <c r="C123" s="1" t="s">
        <v>275</v>
      </c>
      <c r="D123" s="1">
        <v>38</v>
      </c>
      <c r="E123" s="1" t="s">
        <v>45</v>
      </c>
      <c r="F123" s="1" t="s">
        <v>46</v>
      </c>
      <c r="G123" s="1" t="s">
        <v>86</v>
      </c>
      <c r="H123" s="1" t="s">
        <v>48</v>
      </c>
      <c r="I123" s="1" t="s">
        <v>162</v>
      </c>
      <c r="J123" s="1" t="s">
        <v>212</v>
      </c>
      <c r="K123" s="1">
        <v>4</v>
      </c>
      <c r="L123" s="1" t="s">
        <v>51</v>
      </c>
      <c r="M123" s="1" t="s">
        <v>52</v>
      </c>
      <c r="N123" s="1" t="s">
        <v>163</v>
      </c>
      <c r="O123" s="1" t="s">
        <v>55</v>
      </c>
      <c r="P123" s="1">
        <f t="shared" si="22"/>
        <v>0</v>
      </c>
      <c r="Q123" s="1" t="s">
        <v>59</v>
      </c>
      <c r="R123" s="1">
        <f t="shared" si="12"/>
        <v>-1</v>
      </c>
      <c r="S123" s="1" t="s">
        <v>55</v>
      </c>
      <c r="T123" s="1">
        <f t="shared" si="18"/>
        <v>0</v>
      </c>
      <c r="U123" s="1" t="s">
        <v>54</v>
      </c>
      <c r="V123" s="1">
        <f t="shared" si="19"/>
        <v>1</v>
      </c>
      <c r="W123" s="1" t="s">
        <v>59</v>
      </c>
      <c r="X123" s="1">
        <f t="shared" si="23"/>
        <v>-1</v>
      </c>
      <c r="Y123" s="1" t="s">
        <v>59</v>
      </c>
      <c r="Z123" s="1">
        <f t="shared" si="20"/>
        <v>-1</v>
      </c>
      <c r="AA123" s="1" t="s">
        <v>59</v>
      </c>
      <c r="AB123" s="1">
        <f t="shared" si="21"/>
        <v>-1</v>
      </c>
      <c r="AC123" s="1" t="s">
        <v>59</v>
      </c>
      <c r="AD123" s="1">
        <f t="shared" si="13"/>
        <v>-1</v>
      </c>
      <c r="AE123" s="1" t="s">
        <v>59</v>
      </c>
      <c r="AF123" s="1">
        <f t="shared" si="14"/>
        <v>-1</v>
      </c>
      <c r="AG123" s="1" t="s">
        <v>54</v>
      </c>
      <c r="AH123" s="1">
        <f t="shared" si="15"/>
        <v>1</v>
      </c>
      <c r="AI123" s="1" t="s">
        <v>59</v>
      </c>
      <c r="AJ123" s="1">
        <f t="shared" si="16"/>
        <v>-1</v>
      </c>
      <c r="AK123" s="1" t="s">
        <v>59</v>
      </c>
      <c r="AL123" s="1">
        <f t="shared" si="17"/>
        <v>-1</v>
      </c>
    </row>
    <row r="124" spans="1:38" ht="27" customHeight="1" x14ac:dyDescent="0.3">
      <c r="A124" s="1" t="s">
        <v>213</v>
      </c>
      <c r="B124" s="1" t="s">
        <v>278</v>
      </c>
      <c r="C124" s="1" t="s">
        <v>275</v>
      </c>
      <c r="D124" s="1">
        <v>60</v>
      </c>
      <c r="E124" s="1" t="s">
        <v>57</v>
      </c>
      <c r="F124" s="1" t="s">
        <v>46</v>
      </c>
      <c r="G124" s="1" t="s">
        <v>47</v>
      </c>
      <c r="H124" s="1" t="s">
        <v>48</v>
      </c>
      <c r="I124" s="1" t="s">
        <v>99</v>
      </c>
      <c r="J124" s="1" t="s">
        <v>50</v>
      </c>
      <c r="K124" s="1">
        <v>3</v>
      </c>
      <c r="L124" s="1" t="s">
        <v>83</v>
      </c>
      <c r="M124" s="1" t="s">
        <v>150</v>
      </c>
      <c r="N124" s="1" t="s">
        <v>151</v>
      </c>
      <c r="O124" s="1" t="s">
        <v>55</v>
      </c>
      <c r="P124" s="1">
        <f t="shared" si="22"/>
        <v>0</v>
      </c>
      <c r="Q124" s="1" t="s">
        <v>59</v>
      </c>
      <c r="R124" s="1">
        <f t="shared" si="12"/>
        <v>-1</v>
      </c>
      <c r="S124" s="1" t="s">
        <v>55</v>
      </c>
      <c r="T124" s="1">
        <f t="shared" si="18"/>
        <v>0</v>
      </c>
      <c r="U124" s="1" t="s">
        <v>54</v>
      </c>
      <c r="V124" s="1">
        <f t="shared" si="19"/>
        <v>1</v>
      </c>
      <c r="W124" s="1" t="s">
        <v>59</v>
      </c>
      <c r="X124" s="1">
        <f t="shared" si="23"/>
        <v>-1</v>
      </c>
      <c r="Y124" s="1" t="s">
        <v>59</v>
      </c>
      <c r="Z124" s="1">
        <f t="shared" si="20"/>
        <v>-1</v>
      </c>
      <c r="AA124" s="1" t="s">
        <v>59</v>
      </c>
      <c r="AB124" s="1">
        <f t="shared" si="21"/>
        <v>-1</v>
      </c>
      <c r="AC124" s="1" t="s">
        <v>55</v>
      </c>
      <c r="AD124" s="1">
        <f t="shared" si="13"/>
        <v>0</v>
      </c>
      <c r="AE124" s="1" t="s">
        <v>55</v>
      </c>
      <c r="AF124" s="1">
        <f t="shared" si="14"/>
        <v>0</v>
      </c>
      <c r="AG124" s="1" t="s">
        <v>54</v>
      </c>
      <c r="AH124" s="1">
        <f t="shared" si="15"/>
        <v>1</v>
      </c>
      <c r="AI124" s="1" t="s">
        <v>59</v>
      </c>
      <c r="AJ124" s="1">
        <f t="shared" si="16"/>
        <v>-1</v>
      </c>
      <c r="AK124" s="1" t="s">
        <v>55</v>
      </c>
      <c r="AL124" s="1">
        <f t="shared" si="17"/>
        <v>0</v>
      </c>
    </row>
    <row r="125" spans="1:38" ht="27" customHeight="1" x14ac:dyDescent="0.3">
      <c r="A125" s="1" t="s">
        <v>213</v>
      </c>
      <c r="B125" s="1" t="s">
        <v>305</v>
      </c>
      <c r="C125" s="1" t="s">
        <v>275</v>
      </c>
      <c r="D125" s="1">
        <v>30</v>
      </c>
      <c r="E125" s="1" t="s">
        <v>57</v>
      </c>
      <c r="F125" s="1" t="s">
        <v>46</v>
      </c>
      <c r="G125" s="1" t="s">
        <v>47</v>
      </c>
      <c r="H125" s="1" t="s">
        <v>48</v>
      </c>
      <c r="I125" s="1" t="s">
        <v>99</v>
      </c>
      <c r="J125" s="1" t="s">
        <v>212</v>
      </c>
      <c r="K125" s="1">
        <v>6</v>
      </c>
      <c r="L125" s="1" t="s">
        <v>51</v>
      </c>
      <c r="M125" s="1" t="s">
        <v>150</v>
      </c>
      <c r="N125" s="1" t="s">
        <v>151</v>
      </c>
      <c r="O125" s="1" t="s">
        <v>59</v>
      </c>
      <c r="P125" s="1">
        <f t="shared" si="22"/>
        <v>-1</v>
      </c>
      <c r="Q125" s="1" t="s">
        <v>59</v>
      </c>
      <c r="R125" s="1">
        <f t="shared" si="12"/>
        <v>-1</v>
      </c>
      <c r="S125" s="1" t="s">
        <v>59</v>
      </c>
      <c r="T125" s="1">
        <f t="shared" si="18"/>
        <v>-1</v>
      </c>
      <c r="U125" s="1" t="s">
        <v>54</v>
      </c>
      <c r="V125" s="1">
        <f t="shared" si="19"/>
        <v>1</v>
      </c>
      <c r="W125" s="1" t="s">
        <v>55</v>
      </c>
      <c r="X125" s="1">
        <f t="shared" si="23"/>
        <v>0</v>
      </c>
      <c r="Y125" s="1" t="s">
        <v>55</v>
      </c>
      <c r="Z125" s="1">
        <f t="shared" si="20"/>
        <v>0</v>
      </c>
      <c r="AA125" s="1" t="s">
        <v>55</v>
      </c>
      <c r="AB125" s="1">
        <f t="shared" si="21"/>
        <v>0</v>
      </c>
      <c r="AC125" s="1" t="s">
        <v>54</v>
      </c>
      <c r="AD125" s="1">
        <f t="shared" si="13"/>
        <v>1</v>
      </c>
      <c r="AE125" s="1" t="s">
        <v>55</v>
      </c>
      <c r="AF125" s="1">
        <f t="shared" si="14"/>
        <v>0</v>
      </c>
      <c r="AG125" s="1" t="s">
        <v>54</v>
      </c>
      <c r="AH125" s="1">
        <f t="shared" si="15"/>
        <v>1</v>
      </c>
      <c r="AI125" s="1" t="s">
        <v>59</v>
      </c>
      <c r="AJ125" s="1">
        <f t="shared" si="16"/>
        <v>-1</v>
      </c>
      <c r="AK125" s="1" t="s">
        <v>55</v>
      </c>
      <c r="AL125" s="1">
        <f t="shared" si="17"/>
        <v>0</v>
      </c>
    </row>
    <row r="126" spans="1:38" ht="27" customHeight="1" x14ac:dyDescent="0.3">
      <c r="A126" s="1" t="s">
        <v>213</v>
      </c>
      <c r="B126" s="1" t="s">
        <v>305</v>
      </c>
      <c r="C126" s="1" t="s">
        <v>275</v>
      </c>
      <c r="D126" s="1">
        <v>45</v>
      </c>
      <c r="E126" s="1" t="s">
        <v>57</v>
      </c>
      <c r="F126" s="1" t="s">
        <v>46</v>
      </c>
      <c r="G126" s="1" t="s">
        <v>47</v>
      </c>
      <c r="H126" s="1" t="s">
        <v>48</v>
      </c>
      <c r="I126" s="1" t="s">
        <v>99</v>
      </c>
      <c r="J126" s="1" t="s">
        <v>212</v>
      </c>
      <c r="K126" s="1">
        <v>6</v>
      </c>
      <c r="L126" s="1" t="s">
        <v>83</v>
      </c>
      <c r="M126" s="1" t="s">
        <v>150</v>
      </c>
      <c r="N126" s="1" t="s">
        <v>151</v>
      </c>
      <c r="O126" s="1" t="s">
        <v>59</v>
      </c>
      <c r="P126" s="1">
        <f t="shared" si="22"/>
        <v>-1</v>
      </c>
      <c r="Q126" s="1" t="s">
        <v>59</v>
      </c>
      <c r="R126" s="1">
        <f t="shared" si="12"/>
        <v>-1</v>
      </c>
      <c r="S126" s="1" t="s">
        <v>59</v>
      </c>
      <c r="T126" s="1">
        <f t="shared" si="18"/>
        <v>-1</v>
      </c>
      <c r="U126" s="1" t="s">
        <v>54</v>
      </c>
      <c r="V126" s="1">
        <f t="shared" si="19"/>
        <v>1</v>
      </c>
      <c r="W126" s="1" t="s">
        <v>55</v>
      </c>
      <c r="X126" s="1">
        <f t="shared" si="23"/>
        <v>0</v>
      </c>
      <c r="Y126" s="1" t="s">
        <v>55</v>
      </c>
      <c r="Z126" s="1">
        <f t="shared" si="20"/>
        <v>0</v>
      </c>
      <c r="AA126" s="1" t="s">
        <v>55</v>
      </c>
      <c r="AB126" s="1">
        <f t="shared" si="21"/>
        <v>0</v>
      </c>
      <c r="AC126" s="1" t="s">
        <v>54</v>
      </c>
      <c r="AD126" s="1">
        <f t="shared" si="13"/>
        <v>1</v>
      </c>
      <c r="AE126" s="1" t="s">
        <v>55</v>
      </c>
      <c r="AF126" s="1">
        <f t="shared" si="14"/>
        <v>0</v>
      </c>
      <c r="AG126" s="1" t="s">
        <v>54</v>
      </c>
      <c r="AH126" s="1">
        <f t="shared" si="15"/>
        <v>1</v>
      </c>
      <c r="AI126" s="1" t="s">
        <v>59</v>
      </c>
      <c r="AJ126" s="1">
        <f t="shared" si="16"/>
        <v>-1</v>
      </c>
      <c r="AK126" s="1" t="s">
        <v>55</v>
      </c>
      <c r="AL126" s="1">
        <f t="shared" si="17"/>
        <v>0</v>
      </c>
    </row>
    <row r="127" spans="1:38" ht="27" customHeight="1" x14ac:dyDescent="0.3">
      <c r="A127" s="1" t="s">
        <v>213</v>
      </c>
      <c r="B127" s="1" t="s">
        <v>308</v>
      </c>
      <c r="C127" s="1" t="s">
        <v>275</v>
      </c>
      <c r="D127" s="1">
        <v>29</v>
      </c>
      <c r="E127" s="1" t="s">
        <v>45</v>
      </c>
      <c r="F127" s="1" t="s">
        <v>112</v>
      </c>
      <c r="G127" s="1" t="s">
        <v>113</v>
      </c>
      <c r="H127" s="1" t="s">
        <v>48</v>
      </c>
      <c r="I127" s="1" t="s">
        <v>170</v>
      </c>
      <c r="J127" s="1" t="s">
        <v>64</v>
      </c>
      <c r="K127" s="1">
        <v>3</v>
      </c>
      <c r="L127" s="1" t="s">
        <v>65</v>
      </c>
      <c r="M127" s="1" t="s">
        <v>52</v>
      </c>
      <c r="N127" s="1" t="s">
        <v>309</v>
      </c>
      <c r="O127" s="1" t="s">
        <v>59</v>
      </c>
      <c r="P127" s="1">
        <f t="shared" si="22"/>
        <v>-1</v>
      </c>
      <c r="Q127" s="1" t="s">
        <v>59</v>
      </c>
      <c r="R127" s="1">
        <f t="shared" si="12"/>
        <v>-1</v>
      </c>
      <c r="S127" s="1" t="s">
        <v>54</v>
      </c>
      <c r="T127" s="1">
        <f t="shared" si="18"/>
        <v>1</v>
      </c>
      <c r="U127" s="1" t="s">
        <v>54</v>
      </c>
      <c r="V127" s="1">
        <f t="shared" si="19"/>
        <v>1</v>
      </c>
      <c r="W127" s="1" t="s">
        <v>55</v>
      </c>
      <c r="X127" s="1">
        <f t="shared" si="23"/>
        <v>0</v>
      </c>
      <c r="Y127" s="1" t="s">
        <v>55</v>
      </c>
      <c r="Z127" s="1">
        <f t="shared" si="20"/>
        <v>0</v>
      </c>
      <c r="AA127" s="1" t="s">
        <v>55</v>
      </c>
      <c r="AB127" s="1">
        <f t="shared" si="21"/>
        <v>0</v>
      </c>
      <c r="AC127" s="1" t="s">
        <v>59</v>
      </c>
      <c r="AD127" s="1">
        <f t="shared" si="13"/>
        <v>-1</v>
      </c>
      <c r="AE127" s="1" t="s">
        <v>55</v>
      </c>
      <c r="AF127" s="1">
        <f t="shared" si="14"/>
        <v>0</v>
      </c>
      <c r="AG127" s="1" t="s">
        <v>54</v>
      </c>
      <c r="AH127" s="1">
        <f t="shared" si="15"/>
        <v>1</v>
      </c>
      <c r="AI127" s="1" t="s">
        <v>55</v>
      </c>
      <c r="AJ127" s="1">
        <f t="shared" si="16"/>
        <v>0</v>
      </c>
      <c r="AK127" s="1" t="s">
        <v>55</v>
      </c>
      <c r="AL127" s="1">
        <f t="shared" si="17"/>
        <v>0</v>
      </c>
    </row>
    <row r="128" spans="1:38" ht="27" customHeight="1" x14ac:dyDescent="0.3">
      <c r="A128" s="1" t="s">
        <v>213</v>
      </c>
      <c r="B128" s="1" t="s">
        <v>308</v>
      </c>
      <c r="C128" s="1" t="s">
        <v>275</v>
      </c>
      <c r="D128" s="1">
        <v>67</v>
      </c>
      <c r="E128" s="1" t="s">
        <v>45</v>
      </c>
      <c r="F128" s="1" t="s">
        <v>46</v>
      </c>
      <c r="G128" s="1" t="s">
        <v>47</v>
      </c>
      <c r="H128" s="1" t="s">
        <v>48</v>
      </c>
      <c r="I128" s="1" t="s">
        <v>126</v>
      </c>
      <c r="J128" s="1" t="s">
        <v>111</v>
      </c>
      <c r="K128" s="1">
        <v>3</v>
      </c>
      <c r="L128" s="1" t="s">
        <v>65</v>
      </c>
      <c r="M128" s="1" t="s">
        <v>150</v>
      </c>
      <c r="N128" s="1" t="s">
        <v>151</v>
      </c>
      <c r="O128" s="1" t="s">
        <v>55</v>
      </c>
      <c r="P128" s="1">
        <f t="shared" si="22"/>
        <v>0</v>
      </c>
      <c r="Q128" s="1" t="s">
        <v>55</v>
      </c>
      <c r="R128" s="1">
        <f t="shared" si="12"/>
        <v>0</v>
      </c>
      <c r="S128" s="1" t="s">
        <v>54</v>
      </c>
      <c r="T128" s="1">
        <f t="shared" si="18"/>
        <v>1</v>
      </c>
      <c r="U128" s="1" t="s">
        <v>54</v>
      </c>
      <c r="V128" s="1">
        <f t="shared" si="19"/>
        <v>1</v>
      </c>
      <c r="W128" s="1" t="s">
        <v>55</v>
      </c>
      <c r="X128" s="1">
        <f t="shared" si="23"/>
        <v>0</v>
      </c>
      <c r="Y128" s="1" t="s">
        <v>55</v>
      </c>
      <c r="Z128" s="1">
        <f t="shared" si="20"/>
        <v>0</v>
      </c>
      <c r="AA128" s="1" t="s">
        <v>55</v>
      </c>
      <c r="AB128" s="1">
        <f t="shared" si="21"/>
        <v>0</v>
      </c>
      <c r="AC128" s="1" t="s">
        <v>59</v>
      </c>
      <c r="AD128" s="1">
        <f t="shared" si="13"/>
        <v>-1</v>
      </c>
      <c r="AE128" s="1" t="s">
        <v>59</v>
      </c>
      <c r="AF128" s="1">
        <f t="shared" si="14"/>
        <v>-1</v>
      </c>
      <c r="AG128" s="1" t="s">
        <v>54</v>
      </c>
      <c r="AH128" s="1">
        <f t="shared" si="15"/>
        <v>1</v>
      </c>
      <c r="AI128" s="1" t="s">
        <v>55</v>
      </c>
      <c r="AJ128" s="1">
        <f t="shared" si="16"/>
        <v>0</v>
      </c>
      <c r="AK128" s="1" t="s">
        <v>55</v>
      </c>
      <c r="AL128" s="1">
        <f t="shared" si="17"/>
        <v>0</v>
      </c>
    </row>
    <row r="129" spans="1:38" ht="27" customHeight="1" x14ac:dyDescent="0.3">
      <c r="A129" s="1" t="s">
        <v>213</v>
      </c>
      <c r="B129" s="1" t="s">
        <v>308</v>
      </c>
      <c r="C129" s="1" t="s">
        <v>275</v>
      </c>
      <c r="D129" s="1">
        <v>59</v>
      </c>
      <c r="E129" s="1" t="s">
        <v>57</v>
      </c>
      <c r="F129" s="1" t="s">
        <v>46</v>
      </c>
      <c r="G129" s="1" t="s">
        <v>47</v>
      </c>
      <c r="H129" s="1" t="s">
        <v>106</v>
      </c>
      <c r="I129" s="1" t="s">
        <v>170</v>
      </c>
      <c r="J129" s="1" t="s">
        <v>64</v>
      </c>
      <c r="K129" s="1">
        <v>3</v>
      </c>
      <c r="L129" s="1" t="s">
        <v>87</v>
      </c>
      <c r="M129" s="1" t="s">
        <v>150</v>
      </c>
      <c r="N129" s="1" t="s">
        <v>151</v>
      </c>
      <c r="O129" s="1" t="s">
        <v>59</v>
      </c>
      <c r="P129" s="1">
        <f t="shared" si="22"/>
        <v>-1</v>
      </c>
      <c r="Q129" s="1" t="s">
        <v>55</v>
      </c>
      <c r="R129" s="1">
        <f t="shared" si="12"/>
        <v>0</v>
      </c>
      <c r="S129" s="1" t="s">
        <v>54</v>
      </c>
      <c r="T129" s="1">
        <f t="shared" si="18"/>
        <v>1</v>
      </c>
      <c r="U129" s="1" t="s">
        <v>54</v>
      </c>
      <c r="V129" s="1">
        <f t="shared" si="19"/>
        <v>1</v>
      </c>
      <c r="W129" s="1" t="s">
        <v>55</v>
      </c>
      <c r="X129" s="1">
        <f t="shared" si="23"/>
        <v>0</v>
      </c>
      <c r="Y129" s="1" t="s">
        <v>55</v>
      </c>
      <c r="Z129" s="1">
        <f t="shared" si="20"/>
        <v>0</v>
      </c>
      <c r="AA129" s="1" t="s">
        <v>55</v>
      </c>
      <c r="AB129" s="1">
        <f t="shared" si="21"/>
        <v>0</v>
      </c>
      <c r="AC129" s="1" t="s">
        <v>59</v>
      </c>
      <c r="AD129" s="1">
        <f t="shared" si="13"/>
        <v>-1</v>
      </c>
      <c r="AE129" s="1" t="s">
        <v>59</v>
      </c>
      <c r="AF129" s="1">
        <f t="shared" si="14"/>
        <v>-1</v>
      </c>
      <c r="AG129" s="1" t="s">
        <v>54</v>
      </c>
      <c r="AH129" s="1">
        <f t="shared" si="15"/>
        <v>1</v>
      </c>
      <c r="AI129" s="1" t="s">
        <v>55</v>
      </c>
      <c r="AJ129" s="1">
        <f t="shared" si="16"/>
        <v>0</v>
      </c>
      <c r="AK129" s="1" t="s">
        <v>59</v>
      </c>
      <c r="AL129" s="1">
        <f t="shared" si="17"/>
        <v>-1</v>
      </c>
    </row>
    <row r="130" spans="1:38" ht="27" customHeight="1" x14ac:dyDescent="0.3">
      <c r="A130" s="1" t="s">
        <v>213</v>
      </c>
      <c r="B130" s="1" t="s">
        <v>308</v>
      </c>
      <c r="C130" s="1" t="s">
        <v>275</v>
      </c>
      <c r="D130" s="1">
        <v>62</v>
      </c>
      <c r="E130" s="1" t="s">
        <v>57</v>
      </c>
      <c r="F130" s="1" t="s">
        <v>46</v>
      </c>
      <c r="G130" s="1" t="s">
        <v>47</v>
      </c>
      <c r="H130" s="1" t="s">
        <v>48</v>
      </c>
      <c r="I130" s="1" t="s">
        <v>99</v>
      </c>
      <c r="J130" s="1" t="s">
        <v>111</v>
      </c>
      <c r="K130" s="1">
        <v>2</v>
      </c>
      <c r="L130" s="1" t="s">
        <v>65</v>
      </c>
      <c r="M130" s="1" t="s">
        <v>150</v>
      </c>
      <c r="N130" s="1" t="s">
        <v>151</v>
      </c>
      <c r="O130" s="1" t="s">
        <v>59</v>
      </c>
      <c r="P130" s="1">
        <f t="shared" si="22"/>
        <v>-1</v>
      </c>
      <c r="Q130" s="1" t="s">
        <v>59</v>
      </c>
      <c r="R130" s="1">
        <f t="shared" si="12"/>
        <v>-1</v>
      </c>
      <c r="S130" s="1" t="s">
        <v>55</v>
      </c>
      <c r="T130" s="1">
        <f t="shared" si="18"/>
        <v>0</v>
      </c>
      <c r="U130" s="1" t="s">
        <v>55</v>
      </c>
      <c r="V130" s="1">
        <f t="shared" si="19"/>
        <v>0</v>
      </c>
      <c r="W130" s="1" t="s">
        <v>55</v>
      </c>
      <c r="X130" s="1">
        <f t="shared" si="23"/>
        <v>0</v>
      </c>
      <c r="Y130" s="1" t="s">
        <v>54</v>
      </c>
      <c r="Z130" s="1">
        <f t="shared" si="20"/>
        <v>1</v>
      </c>
      <c r="AA130" s="1" t="s">
        <v>54</v>
      </c>
      <c r="AB130" s="1">
        <f t="shared" si="21"/>
        <v>1</v>
      </c>
      <c r="AC130" s="1" t="s">
        <v>55</v>
      </c>
      <c r="AD130" s="1">
        <f t="shared" si="13"/>
        <v>0</v>
      </c>
      <c r="AE130" s="1" t="s">
        <v>54</v>
      </c>
      <c r="AF130" s="1">
        <f t="shared" si="14"/>
        <v>1</v>
      </c>
      <c r="AG130" s="1" t="s">
        <v>54</v>
      </c>
      <c r="AH130" s="1">
        <f t="shared" si="15"/>
        <v>1</v>
      </c>
      <c r="AI130" s="1" t="s">
        <v>59</v>
      </c>
      <c r="AJ130" s="1">
        <f t="shared" si="16"/>
        <v>-1</v>
      </c>
      <c r="AK130" s="1" t="s">
        <v>55</v>
      </c>
      <c r="AL130" s="1">
        <f t="shared" si="17"/>
        <v>0</v>
      </c>
    </row>
    <row r="131" spans="1:38" ht="27" customHeight="1" x14ac:dyDescent="0.3">
      <c r="A131" s="1" t="s">
        <v>213</v>
      </c>
      <c r="B131" s="1" t="s">
        <v>308</v>
      </c>
      <c r="C131" s="1" t="s">
        <v>275</v>
      </c>
      <c r="D131" s="1">
        <v>60</v>
      </c>
      <c r="E131" s="1" t="s">
        <v>57</v>
      </c>
      <c r="F131" s="1" t="s">
        <v>46</v>
      </c>
      <c r="G131" s="1" t="s">
        <v>47</v>
      </c>
      <c r="H131" s="1" t="s">
        <v>48</v>
      </c>
      <c r="I131" s="1" t="s">
        <v>287</v>
      </c>
      <c r="J131" s="1" t="s">
        <v>212</v>
      </c>
      <c r="K131" s="1">
        <v>3</v>
      </c>
      <c r="L131" s="1" t="s">
        <v>51</v>
      </c>
      <c r="M131" s="1" t="s">
        <v>150</v>
      </c>
      <c r="N131" s="1" t="s">
        <v>151</v>
      </c>
      <c r="O131" s="1" t="s">
        <v>59</v>
      </c>
      <c r="P131" s="1">
        <f t="shared" si="22"/>
        <v>-1</v>
      </c>
      <c r="Q131" s="1" t="s">
        <v>55</v>
      </c>
      <c r="R131" s="1">
        <f t="shared" si="12"/>
        <v>0</v>
      </c>
      <c r="S131" s="1" t="s">
        <v>59</v>
      </c>
      <c r="T131" s="1">
        <f t="shared" si="18"/>
        <v>-1</v>
      </c>
      <c r="U131" s="1" t="s">
        <v>55</v>
      </c>
      <c r="V131" s="1">
        <f t="shared" si="19"/>
        <v>0</v>
      </c>
      <c r="W131" s="1" t="s">
        <v>59</v>
      </c>
      <c r="X131" s="1">
        <f t="shared" si="23"/>
        <v>-1</v>
      </c>
      <c r="Y131" s="1" t="s">
        <v>55</v>
      </c>
      <c r="Z131" s="1">
        <f t="shared" si="20"/>
        <v>0</v>
      </c>
      <c r="AA131" s="1" t="s">
        <v>59</v>
      </c>
      <c r="AB131" s="1">
        <f t="shared" si="21"/>
        <v>-1</v>
      </c>
      <c r="AC131" s="1" t="s">
        <v>55</v>
      </c>
      <c r="AD131" s="1">
        <f t="shared" si="13"/>
        <v>0</v>
      </c>
      <c r="AE131" s="1" t="s">
        <v>59</v>
      </c>
      <c r="AF131" s="1">
        <f t="shared" si="14"/>
        <v>-1</v>
      </c>
      <c r="AG131" s="1" t="s">
        <v>54</v>
      </c>
      <c r="AH131" s="1">
        <f t="shared" si="15"/>
        <v>1</v>
      </c>
      <c r="AI131" s="1" t="s">
        <v>54</v>
      </c>
      <c r="AJ131" s="1">
        <f t="shared" si="16"/>
        <v>1</v>
      </c>
      <c r="AK131" s="1" t="s">
        <v>55</v>
      </c>
      <c r="AL131" s="1">
        <f t="shared" si="17"/>
        <v>0</v>
      </c>
    </row>
    <row r="132" spans="1:38" ht="27" customHeight="1" x14ac:dyDescent="0.3">
      <c r="A132" s="1" t="s">
        <v>213</v>
      </c>
      <c r="B132" s="1" t="s">
        <v>308</v>
      </c>
      <c r="C132" s="1" t="s">
        <v>275</v>
      </c>
      <c r="D132" s="1">
        <v>27</v>
      </c>
      <c r="E132" s="1" t="s">
        <v>57</v>
      </c>
      <c r="F132" s="1" t="s">
        <v>46</v>
      </c>
      <c r="G132" s="1" t="s">
        <v>47</v>
      </c>
      <c r="H132" s="1" t="s">
        <v>48</v>
      </c>
      <c r="I132" s="1" t="s">
        <v>99</v>
      </c>
      <c r="J132" s="1" t="s">
        <v>111</v>
      </c>
      <c r="K132" s="1">
        <v>3</v>
      </c>
      <c r="L132" s="1" t="s">
        <v>65</v>
      </c>
      <c r="M132" s="1" t="s">
        <v>52</v>
      </c>
      <c r="N132" s="1" t="s">
        <v>79</v>
      </c>
      <c r="O132" s="1" t="s">
        <v>54</v>
      </c>
      <c r="P132" s="1">
        <f t="shared" si="22"/>
        <v>1</v>
      </c>
      <c r="Q132" s="1" t="s">
        <v>54</v>
      </c>
      <c r="R132" s="1">
        <f t="shared" ref="R132:R195" si="24">IF(Q132="Getting better", 1, IF(Q132="Unchanged", 0, IF(Q132="Getting worse", -1, "")))</f>
        <v>1</v>
      </c>
      <c r="S132" s="1" t="s">
        <v>54</v>
      </c>
      <c r="T132" s="1">
        <f t="shared" si="18"/>
        <v>1</v>
      </c>
      <c r="U132" s="1" t="s">
        <v>55</v>
      </c>
      <c r="V132" s="1">
        <f t="shared" si="19"/>
        <v>0</v>
      </c>
      <c r="W132" s="1" t="s">
        <v>55</v>
      </c>
      <c r="X132" s="1">
        <f t="shared" si="23"/>
        <v>0</v>
      </c>
      <c r="Y132" s="1" t="s">
        <v>55</v>
      </c>
      <c r="Z132" s="1">
        <f t="shared" si="20"/>
        <v>0</v>
      </c>
      <c r="AA132" s="1" t="s">
        <v>55</v>
      </c>
      <c r="AB132" s="1">
        <f t="shared" si="21"/>
        <v>0</v>
      </c>
      <c r="AC132" s="1" t="s">
        <v>59</v>
      </c>
      <c r="AD132" s="1">
        <f t="shared" ref="AD132:AD195" si="25">IF(AC132="Getting better", 1, IF(AC132="Unchanged", 0, IF(AC132="Getting worse", -1, "")))</f>
        <v>-1</v>
      </c>
      <c r="AE132" s="1" t="s">
        <v>54</v>
      </c>
      <c r="AF132" s="1">
        <f t="shared" ref="AF132:AF195" si="26">IF(AE132="Getting better", 1, IF(AE132="Unchanged", 0, IF(AE132="Getting worse", -1, "")))</f>
        <v>1</v>
      </c>
      <c r="AG132" s="1" t="s">
        <v>54</v>
      </c>
      <c r="AH132" s="1">
        <f t="shared" ref="AH132:AH195" si="27">IF(AG132="Getting better", 1, IF(AG132="Unchanged", 0, IF(AG132="Getting worse", -1, "")))</f>
        <v>1</v>
      </c>
      <c r="AI132" s="1" t="s">
        <v>59</v>
      </c>
      <c r="AJ132" s="1">
        <f t="shared" ref="AJ132:AJ195" si="28">IF(AI132="Getting better", 1, IF(AI132="Unchanged", 0, IF(AI132="Getting worse", -1, "")))</f>
        <v>-1</v>
      </c>
      <c r="AK132" s="1" t="s">
        <v>55</v>
      </c>
      <c r="AL132" s="1">
        <f t="shared" ref="AL132:AL195" si="29">IF(AK132="Getting better", 1, IF(AK132="Unchanged", 0, IF(AK132="Getting worse", -1, "")))</f>
        <v>0</v>
      </c>
    </row>
    <row r="133" spans="1:38" ht="27" customHeight="1" x14ac:dyDescent="0.3">
      <c r="A133" s="1" t="s">
        <v>213</v>
      </c>
      <c r="B133" s="1" t="s">
        <v>308</v>
      </c>
      <c r="C133" s="1" t="s">
        <v>275</v>
      </c>
      <c r="D133" s="1">
        <v>62</v>
      </c>
      <c r="E133" s="1" t="s">
        <v>45</v>
      </c>
      <c r="F133" s="1" t="s">
        <v>46</v>
      </c>
      <c r="G133" s="1" t="s">
        <v>86</v>
      </c>
      <c r="H133" s="1" t="s">
        <v>48</v>
      </c>
      <c r="I133" s="1" t="s">
        <v>287</v>
      </c>
      <c r="J133" s="1" t="s">
        <v>212</v>
      </c>
      <c r="K133" s="1">
        <v>6</v>
      </c>
      <c r="L133" s="1" t="s">
        <v>83</v>
      </c>
      <c r="M133" s="1" t="s">
        <v>150</v>
      </c>
      <c r="N133" s="1" t="s">
        <v>151</v>
      </c>
      <c r="O133" s="1" t="s">
        <v>54</v>
      </c>
      <c r="P133" s="1">
        <f t="shared" si="22"/>
        <v>1</v>
      </c>
      <c r="Q133" s="1" t="s">
        <v>55</v>
      </c>
      <c r="R133" s="1">
        <f t="shared" si="24"/>
        <v>0</v>
      </c>
      <c r="S133" s="1" t="s">
        <v>59</v>
      </c>
      <c r="T133" s="1">
        <f t="shared" ref="T133:T196" si="30">IF(S133="Getting better", 1, IF(S133="Unchanged", 0, IF(S133="Getting worse", -1, "")))</f>
        <v>-1</v>
      </c>
      <c r="U133" s="1" t="s">
        <v>54</v>
      </c>
      <c r="V133" s="1">
        <f t="shared" ref="V133:V196" si="31">IF(U133="Getting better", 1, IF(U133="Unchanged", 0, IF(U133="Getting worse", -1, "")))</f>
        <v>1</v>
      </c>
      <c r="W133" s="1" t="s">
        <v>55</v>
      </c>
      <c r="X133" s="1">
        <f t="shared" si="23"/>
        <v>0</v>
      </c>
      <c r="Y133" s="1" t="s">
        <v>59</v>
      </c>
      <c r="Z133" s="1">
        <f t="shared" ref="Z133:Z196" si="32">IF(Y133="Getting better", 1, IF(Y133="Unchanged", 0, IF(Y133="Getting worse", -1, "")))</f>
        <v>-1</v>
      </c>
      <c r="AA133" s="1" t="s">
        <v>59</v>
      </c>
      <c r="AB133" s="1">
        <f t="shared" ref="AB133:AB196" si="33">IF(AA133="Getting better", 1, IF(AA133="Unchanged", 0, IF(AA133="Getting worse", -1, "")))</f>
        <v>-1</v>
      </c>
      <c r="AC133" s="1" t="s">
        <v>54</v>
      </c>
      <c r="AD133" s="1">
        <f t="shared" si="25"/>
        <v>1</v>
      </c>
      <c r="AE133" s="1" t="s">
        <v>54</v>
      </c>
      <c r="AF133" s="1">
        <f t="shared" si="26"/>
        <v>1</v>
      </c>
      <c r="AG133" s="1" t="s">
        <v>54</v>
      </c>
      <c r="AH133" s="1">
        <f t="shared" si="27"/>
        <v>1</v>
      </c>
      <c r="AI133" s="1" t="s">
        <v>55</v>
      </c>
      <c r="AJ133" s="1">
        <f t="shared" si="28"/>
        <v>0</v>
      </c>
      <c r="AK133" s="1" t="s">
        <v>55</v>
      </c>
      <c r="AL133" s="1">
        <f t="shared" si="29"/>
        <v>0</v>
      </c>
    </row>
    <row r="134" spans="1:38" ht="27" customHeight="1" x14ac:dyDescent="0.3">
      <c r="A134" s="1" t="s">
        <v>213</v>
      </c>
      <c r="B134" s="1" t="s">
        <v>308</v>
      </c>
      <c r="C134" s="1" t="s">
        <v>275</v>
      </c>
      <c r="D134" s="1">
        <v>65</v>
      </c>
      <c r="E134" s="1" t="s">
        <v>45</v>
      </c>
      <c r="F134" s="1" t="s">
        <v>46</v>
      </c>
      <c r="G134" s="1" t="s">
        <v>47</v>
      </c>
      <c r="H134" s="1" t="s">
        <v>48</v>
      </c>
      <c r="I134" s="1" t="s">
        <v>162</v>
      </c>
      <c r="J134" s="1" t="s">
        <v>212</v>
      </c>
      <c r="K134" s="1">
        <v>2</v>
      </c>
      <c r="L134" s="1" t="s">
        <v>87</v>
      </c>
      <c r="M134" s="1" t="s">
        <v>52</v>
      </c>
      <c r="N134" s="1" t="s">
        <v>163</v>
      </c>
      <c r="O134" s="1" t="s">
        <v>54</v>
      </c>
      <c r="P134" s="1">
        <f t="shared" ref="P134:P197" si="34">IF(O134="Getting better", 1, IF(O134="Unchanged", 0, IF(O134="Getting worse", -1, "")))</f>
        <v>1</v>
      </c>
      <c r="Q134" s="1" t="s">
        <v>59</v>
      </c>
      <c r="R134" s="1">
        <f t="shared" si="24"/>
        <v>-1</v>
      </c>
      <c r="S134" s="1" t="s">
        <v>55</v>
      </c>
      <c r="T134" s="1">
        <f t="shared" si="30"/>
        <v>0</v>
      </c>
      <c r="U134" s="1" t="s">
        <v>54</v>
      </c>
      <c r="V134" s="1">
        <f t="shared" si="31"/>
        <v>1</v>
      </c>
      <c r="W134" s="1" t="s">
        <v>59</v>
      </c>
      <c r="X134" s="1">
        <f t="shared" ref="X134:X197" si="35">IF(W134="Getting better", 1, IF(W134="Unchanged", 0, IF(W134="Getting worse", -1, "")))</f>
        <v>-1</v>
      </c>
      <c r="Y134" s="1" t="s">
        <v>55</v>
      </c>
      <c r="Z134" s="1">
        <f t="shared" si="32"/>
        <v>0</v>
      </c>
      <c r="AA134" s="1" t="s">
        <v>55</v>
      </c>
      <c r="AB134" s="1">
        <f t="shared" si="33"/>
        <v>0</v>
      </c>
      <c r="AC134" s="1" t="s">
        <v>59</v>
      </c>
      <c r="AD134" s="1">
        <f t="shared" si="25"/>
        <v>-1</v>
      </c>
      <c r="AE134" s="1" t="s">
        <v>55</v>
      </c>
      <c r="AF134" s="1">
        <f t="shared" si="26"/>
        <v>0</v>
      </c>
      <c r="AG134" s="1" t="s">
        <v>54</v>
      </c>
      <c r="AH134" s="1">
        <f t="shared" si="27"/>
        <v>1</v>
      </c>
      <c r="AI134" s="1" t="s">
        <v>59</v>
      </c>
      <c r="AJ134" s="1">
        <f t="shared" si="28"/>
        <v>-1</v>
      </c>
      <c r="AK134" s="1" t="s">
        <v>55</v>
      </c>
      <c r="AL134" s="1">
        <f t="shared" si="29"/>
        <v>0</v>
      </c>
    </row>
    <row r="135" spans="1:38" ht="27" customHeight="1" x14ac:dyDescent="0.3">
      <c r="A135" s="1" t="s">
        <v>213</v>
      </c>
      <c r="B135" s="1" t="s">
        <v>308</v>
      </c>
      <c r="C135" s="1" t="s">
        <v>275</v>
      </c>
      <c r="D135" s="1">
        <v>38</v>
      </c>
      <c r="E135" s="1" t="s">
        <v>45</v>
      </c>
      <c r="F135" s="1" t="s">
        <v>46</v>
      </c>
      <c r="G135" s="1" t="s">
        <v>74</v>
      </c>
      <c r="H135" s="1" t="s">
        <v>48</v>
      </c>
      <c r="I135" s="1" t="s">
        <v>99</v>
      </c>
      <c r="J135" s="1" t="s">
        <v>50</v>
      </c>
      <c r="K135" s="1">
        <v>3</v>
      </c>
      <c r="L135" s="1" t="s">
        <v>83</v>
      </c>
      <c r="M135" s="1" t="s">
        <v>52</v>
      </c>
      <c r="N135" s="1" t="s">
        <v>329</v>
      </c>
      <c r="O135" s="1" t="s">
        <v>54</v>
      </c>
      <c r="P135" s="1">
        <f t="shared" si="34"/>
        <v>1</v>
      </c>
      <c r="Q135" s="1" t="s">
        <v>59</v>
      </c>
      <c r="R135" s="1">
        <f t="shared" si="24"/>
        <v>-1</v>
      </c>
      <c r="S135" s="1" t="s">
        <v>55</v>
      </c>
      <c r="T135" s="1">
        <f t="shared" si="30"/>
        <v>0</v>
      </c>
      <c r="U135" s="1" t="s">
        <v>54</v>
      </c>
      <c r="V135" s="1">
        <f t="shared" si="31"/>
        <v>1</v>
      </c>
      <c r="W135" s="1" t="s">
        <v>54</v>
      </c>
      <c r="X135" s="1">
        <f t="shared" si="35"/>
        <v>1</v>
      </c>
      <c r="Y135" s="1" t="s">
        <v>54</v>
      </c>
      <c r="Z135" s="1">
        <f t="shared" si="32"/>
        <v>1</v>
      </c>
      <c r="AA135" s="1" t="s">
        <v>54</v>
      </c>
      <c r="AB135" s="1">
        <f t="shared" si="33"/>
        <v>1</v>
      </c>
      <c r="AC135" s="1" t="s">
        <v>59</v>
      </c>
      <c r="AD135" s="1">
        <f t="shared" si="25"/>
        <v>-1</v>
      </c>
      <c r="AE135" s="1" t="s">
        <v>54</v>
      </c>
      <c r="AF135" s="1">
        <f t="shared" si="26"/>
        <v>1</v>
      </c>
      <c r="AG135" s="1" t="s">
        <v>54</v>
      </c>
      <c r="AH135" s="1">
        <f t="shared" si="27"/>
        <v>1</v>
      </c>
      <c r="AI135" s="1" t="s">
        <v>59</v>
      </c>
      <c r="AJ135" s="1">
        <f t="shared" si="28"/>
        <v>-1</v>
      </c>
      <c r="AK135" s="1" t="s">
        <v>54</v>
      </c>
      <c r="AL135" s="1">
        <f t="shared" si="29"/>
        <v>1</v>
      </c>
    </row>
    <row r="136" spans="1:38" ht="27" customHeight="1" x14ac:dyDescent="0.3">
      <c r="A136" s="1" t="s">
        <v>213</v>
      </c>
      <c r="B136" s="1" t="s">
        <v>308</v>
      </c>
      <c r="C136" s="1" t="s">
        <v>275</v>
      </c>
      <c r="D136" s="1">
        <v>77</v>
      </c>
      <c r="E136" s="1" t="s">
        <v>57</v>
      </c>
      <c r="F136" s="1" t="s">
        <v>46</v>
      </c>
      <c r="G136" s="1" t="s">
        <v>47</v>
      </c>
      <c r="H136" s="1" t="s">
        <v>48</v>
      </c>
      <c r="I136" s="1" t="s">
        <v>215</v>
      </c>
      <c r="J136" s="1" t="s">
        <v>64</v>
      </c>
      <c r="K136" s="1">
        <v>2</v>
      </c>
      <c r="L136" s="1" t="s">
        <v>87</v>
      </c>
      <c r="M136" s="1" t="s">
        <v>150</v>
      </c>
      <c r="N136" s="1" t="s">
        <v>151</v>
      </c>
      <c r="O136" s="1" t="s">
        <v>55</v>
      </c>
      <c r="P136" s="1">
        <f t="shared" si="34"/>
        <v>0</v>
      </c>
      <c r="Q136" s="1" t="s">
        <v>55</v>
      </c>
      <c r="R136" s="1">
        <f t="shared" si="24"/>
        <v>0</v>
      </c>
      <c r="S136" s="1" t="s">
        <v>54</v>
      </c>
      <c r="T136" s="1">
        <f t="shared" si="30"/>
        <v>1</v>
      </c>
      <c r="U136" s="1" t="s">
        <v>54</v>
      </c>
      <c r="V136" s="1">
        <f t="shared" si="31"/>
        <v>1</v>
      </c>
      <c r="W136" s="1" t="s">
        <v>55</v>
      </c>
      <c r="X136" s="1">
        <f t="shared" si="35"/>
        <v>0</v>
      </c>
      <c r="Y136" s="1" t="s">
        <v>55</v>
      </c>
      <c r="Z136" s="1">
        <f t="shared" si="32"/>
        <v>0</v>
      </c>
      <c r="AA136" s="1" t="s">
        <v>59</v>
      </c>
      <c r="AB136" s="1">
        <f t="shared" si="33"/>
        <v>-1</v>
      </c>
      <c r="AC136" s="1" t="s">
        <v>55</v>
      </c>
      <c r="AD136" s="1">
        <f t="shared" si="25"/>
        <v>0</v>
      </c>
      <c r="AE136" s="1" t="s">
        <v>55</v>
      </c>
      <c r="AF136" s="1">
        <f t="shared" si="26"/>
        <v>0</v>
      </c>
      <c r="AG136" s="1" t="s">
        <v>54</v>
      </c>
      <c r="AH136" s="1">
        <f t="shared" si="27"/>
        <v>1</v>
      </c>
      <c r="AI136" s="1" t="s">
        <v>59</v>
      </c>
      <c r="AJ136" s="1">
        <f t="shared" si="28"/>
        <v>-1</v>
      </c>
      <c r="AK136" s="1" t="s">
        <v>54</v>
      </c>
      <c r="AL136" s="1">
        <f t="shared" si="29"/>
        <v>1</v>
      </c>
    </row>
    <row r="137" spans="1:38" ht="27" customHeight="1" x14ac:dyDescent="0.3">
      <c r="A137" s="1" t="s">
        <v>213</v>
      </c>
      <c r="B137" s="1" t="s">
        <v>334</v>
      </c>
      <c r="C137" s="1" t="s">
        <v>275</v>
      </c>
      <c r="D137" s="1">
        <v>40</v>
      </c>
      <c r="E137" s="1" t="s">
        <v>57</v>
      </c>
      <c r="F137" s="1" t="s">
        <v>112</v>
      </c>
      <c r="G137" s="1" t="s">
        <v>113</v>
      </c>
      <c r="H137" s="1" t="s">
        <v>48</v>
      </c>
      <c r="I137" s="1" t="s">
        <v>99</v>
      </c>
      <c r="J137" s="1" t="s">
        <v>50</v>
      </c>
      <c r="K137" s="1">
        <v>11</v>
      </c>
      <c r="L137" s="1" t="s">
        <v>87</v>
      </c>
      <c r="M137" s="1" t="s">
        <v>52</v>
      </c>
      <c r="N137" s="1" t="s">
        <v>296</v>
      </c>
      <c r="O137" s="1" t="s">
        <v>54</v>
      </c>
      <c r="P137" s="1">
        <f t="shared" si="34"/>
        <v>1</v>
      </c>
      <c r="Q137" s="1" t="s">
        <v>54</v>
      </c>
      <c r="R137" s="1">
        <f t="shared" si="24"/>
        <v>1</v>
      </c>
      <c r="S137" s="1" t="s">
        <v>54</v>
      </c>
      <c r="T137" s="1">
        <f t="shared" si="30"/>
        <v>1</v>
      </c>
      <c r="U137" s="1" t="s">
        <v>54</v>
      </c>
      <c r="V137" s="1">
        <f t="shared" si="31"/>
        <v>1</v>
      </c>
      <c r="W137" s="1" t="s">
        <v>55</v>
      </c>
      <c r="X137" s="1">
        <f t="shared" si="35"/>
        <v>0</v>
      </c>
      <c r="Y137" s="1" t="s">
        <v>55</v>
      </c>
      <c r="Z137" s="1">
        <f t="shared" si="32"/>
        <v>0</v>
      </c>
      <c r="AA137" s="1" t="s">
        <v>55</v>
      </c>
      <c r="AB137" s="1">
        <f t="shared" si="33"/>
        <v>0</v>
      </c>
      <c r="AC137" s="1" t="s">
        <v>54</v>
      </c>
      <c r="AD137" s="1">
        <f t="shared" si="25"/>
        <v>1</v>
      </c>
      <c r="AE137" s="1" t="s">
        <v>55</v>
      </c>
      <c r="AF137" s="1">
        <f t="shared" si="26"/>
        <v>0</v>
      </c>
      <c r="AG137" s="1" t="s">
        <v>54</v>
      </c>
      <c r="AH137" s="1">
        <f t="shared" si="27"/>
        <v>1</v>
      </c>
      <c r="AI137" s="1" t="s">
        <v>55</v>
      </c>
      <c r="AJ137" s="1">
        <f t="shared" si="28"/>
        <v>0</v>
      </c>
      <c r="AK137" s="1" t="s">
        <v>55</v>
      </c>
      <c r="AL137" s="1">
        <f t="shared" si="29"/>
        <v>0</v>
      </c>
    </row>
    <row r="138" spans="1:38" ht="27" customHeight="1" x14ac:dyDescent="0.3">
      <c r="A138" s="1" t="s">
        <v>213</v>
      </c>
      <c r="B138" s="1" t="s">
        <v>334</v>
      </c>
      <c r="C138" s="1" t="s">
        <v>275</v>
      </c>
      <c r="D138" s="1">
        <v>59</v>
      </c>
      <c r="E138" s="1" t="s">
        <v>57</v>
      </c>
      <c r="F138" s="1" t="s">
        <v>46</v>
      </c>
      <c r="G138" s="1" t="s">
        <v>47</v>
      </c>
      <c r="H138" s="1" t="s">
        <v>48</v>
      </c>
      <c r="I138" s="1" t="s">
        <v>99</v>
      </c>
      <c r="J138" s="1" t="s">
        <v>111</v>
      </c>
      <c r="K138" s="1">
        <v>3</v>
      </c>
      <c r="L138" s="1" t="s">
        <v>83</v>
      </c>
      <c r="M138" s="1" t="s">
        <v>150</v>
      </c>
      <c r="N138" s="1" t="s">
        <v>151</v>
      </c>
      <c r="O138" s="1" t="s">
        <v>59</v>
      </c>
      <c r="P138" s="1">
        <f t="shared" si="34"/>
        <v>-1</v>
      </c>
      <c r="Q138" s="1" t="s">
        <v>59</v>
      </c>
      <c r="R138" s="1">
        <f t="shared" si="24"/>
        <v>-1</v>
      </c>
      <c r="S138" s="1" t="s">
        <v>59</v>
      </c>
      <c r="T138" s="1">
        <f t="shared" si="30"/>
        <v>-1</v>
      </c>
      <c r="U138" s="1" t="s">
        <v>54</v>
      </c>
      <c r="V138" s="1">
        <f t="shared" si="31"/>
        <v>1</v>
      </c>
      <c r="W138" s="1" t="s">
        <v>55</v>
      </c>
      <c r="X138" s="1">
        <f t="shared" si="35"/>
        <v>0</v>
      </c>
      <c r="Y138" s="1" t="s">
        <v>59</v>
      </c>
      <c r="Z138" s="1">
        <f t="shared" si="32"/>
        <v>-1</v>
      </c>
      <c r="AA138" s="1" t="s">
        <v>59</v>
      </c>
      <c r="AB138" s="1">
        <f t="shared" si="33"/>
        <v>-1</v>
      </c>
      <c r="AC138" s="1" t="s">
        <v>55</v>
      </c>
      <c r="AD138" s="1">
        <f t="shared" si="25"/>
        <v>0</v>
      </c>
      <c r="AE138" s="1" t="s">
        <v>55</v>
      </c>
      <c r="AF138" s="1">
        <f t="shared" si="26"/>
        <v>0</v>
      </c>
      <c r="AG138" s="1" t="s">
        <v>54</v>
      </c>
      <c r="AH138" s="1">
        <f t="shared" si="27"/>
        <v>1</v>
      </c>
      <c r="AI138" s="1" t="s">
        <v>54</v>
      </c>
      <c r="AJ138" s="1">
        <f t="shared" si="28"/>
        <v>1</v>
      </c>
      <c r="AK138" s="1" t="s">
        <v>55</v>
      </c>
      <c r="AL138" s="1">
        <f t="shared" si="29"/>
        <v>0</v>
      </c>
    </row>
    <row r="139" spans="1:38" ht="27" customHeight="1" x14ac:dyDescent="0.3">
      <c r="A139" s="1" t="s">
        <v>213</v>
      </c>
      <c r="B139" s="1" t="s">
        <v>334</v>
      </c>
      <c r="C139" s="1" t="s">
        <v>275</v>
      </c>
      <c r="D139" s="1">
        <v>41</v>
      </c>
      <c r="E139" s="1" t="s">
        <v>57</v>
      </c>
      <c r="F139" s="1" t="s">
        <v>46</v>
      </c>
      <c r="G139" s="1" t="s">
        <v>86</v>
      </c>
      <c r="H139" s="1" t="s">
        <v>106</v>
      </c>
      <c r="I139" s="1" t="s">
        <v>99</v>
      </c>
      <c r="J139" s="1" t="s">
        <v>212</v>
      </c>
      <c r="K139" s="1">
        <v>1</v>
      </c>
      <c r="L139" s="1" t="s">
        <v>83</v>
      </c>
      <c r="M139" s="1" t="s">
        <v>150</v>
      </c>
      <c r="N139" s="1" t="s">
        <v>151</v>
      </c>
      <c r="O139" s="1" t="s">
        <v>54</v>
      </c>
      <c r="P139" s="1">
        <f t="shared" si="34"/>
        <v>1</v>
      </c>
      <c r="Q139" s="1" t="s">
        <v>59</v>
      </c>
      <c r="R139" s="1">
        <f t="shared" si="24"/>
        <v>-1</v>
      </c>
      <c r="S139" s="1" t="s">
        <v>54</v>
      </c>
      <c r="T139" s="1">
        <f t="shared" si="30"/>
        <v>1</v>
      </c>
      <c r="U139" s="1" t="s">
        <v>54</v>
      </c>
      <c r="V139" s="1">
        <f t="shared" si="31"/>
        <v>1</v>
      </c>
      <c r="W139" s="1" t="s">
        <v>54</v>
      </c>
      <c r="X139" s="1">
        <f t="shared" si="35"/>
        <v>1</v>
      </c>
      <c r="Y139" s="1" t="s">
        <v>54</v>
      </c>
      <c r="Z139" s="1">
        <f t="shared" si="32"/>
        <v>1</v>
      </c>
      <c r="AA139" s="1" t="s">
        <v>54</v>
      </c>
      <c r="AB139" s="1">
        <f t="shared" si="33"/>
        <v>1</v>
      </c>
      <c r="AC139" s="1" t="s">
        <v>55</v>
      </c>
      <c r="AD139" s="1">
        <f t="shared" si="25"/>
        <v>0</v>
      </c>
      <c r="AE139" s="1" t="s">
        <v>55</v>
      </c>
      <c r="AF139" s="1">
        <f t="shared" si="26"/>
        <v>0</v>
      </c>
      <c r="AG139" s="1" t="s">
        <v>54</v>
      </c>
      <c r="AH139" s="1">
        <f t="shared" si="27"/>
        <v>1</v>
      </c>
      <c r="AI139" s="1" t="s">
        <v>59</v>
      </c>
      <c r="AJ139" s="1">
        <f t="shared" si="28"/>
        <v>-1</v>
      </c>
      <c r="AK139" s="1" t="s">
        <v>59</v>
      </c>
      <c r="AL139" s="1">
        <f t="shared" si="29"/>
        <v>-1</v>
      </c>
    </row>
    <row r="140" spans="1:38" ht="27" customHeight="1" x14ac:dyDescent="0.3">
      <c r="A140" s="1" t="s">
        <v>213</v>
      </c>
      <c r="B140" s="1" t="s">
        <v>334</v>
      </c>
      <c r="C140" s="1" t="s">
        <v>275</v>
      </c>
      <c r="D140" s="1">
        <v>38</v>
      </c>
      <c r="E140" s="1" t="s">
        <v>57</v>
      </c>
      <c r="F140" s="1" t="s">
        <v>46</v>
      </c>
      <c r="G140" s="1" t="s">
        <v>47</v>
      </c>
      <c r="H140" s="1" t="s">
        <v>48</v>
      </c>
      <c r="I140" s="1" t="s">
        <v>99</v>
      </c>
      <c r="J140" s="1" t="s">
        <v>111</v>
      </c>
      <c r="K140" s="1">
        <v>5</v>
      </c>
      <c r="L140" s="1" t="s">
        <v>83</v>
      </c>
      <c r="M140" s="1" t="s">
        <v>52</v>
      </c>
      <c r="N140" s="1" t="s">
        <v>296</v>
      </c>
      <c r="O140" s="1" t="s">
        <v>59</v>
      </c>
      <c r="P140" s="1">
        <f t="shared" si="34"/>
        <v>-1</v>
      </c>
      <c r="Q140" s="1" t="s">
        <v>55</v>
      </c>
      <c r="R140" s="1">
        <f t="shared" si="24"/>
        <v>0</v>
      </c>
      <c r="S140" s="1" t="s">
        <v>54</v>
      </c>
      <c r="T140" s="1">
        <f t="shared" si="30"/>
        <v>1</v>
      </c>
      <c r="U140" s="1" t="s">
        <v>54</v>
      </c>
      <c r="V140" s="1">
        <f t="shared" si="31"/>
        <v>1</v>
      </c>
      <c r="W140" s="1" t="s">
        <v>54</v>
      </c>
      <c r="X140" s="1">
        <f t="shared" si="35"/>
        <v>1</v>
      </c>
      <c r="Y140" s="1" t="s">
        <v>59</v>
      </c>
      <c r="Z140" s="1">
        <f t="shared" si="32"/>
        <v>-1</v>
      </c>
      <c r="AA140" s="1" t="s">
        <v>59</v>
      </c>
      <c r="AB140" s="1">
        <f t="shared" si="33"/>
        <v>-1</v>
      </c>
      <c r="AC140" s="1" t="s">
        <v>59</v>
      </c>
      <c r="AD140" s="1">
        <f t="shared" si="25"/>
        <v>-1</v>
      </c>
      <c r="AE140" s="1" t="s">
        <v>55</v>
      </c>
      <c r="AF140" s="1">
        <f t="shared" si="26"/>
        <v>0</v>
      </c>
      <c r="AG140" s="1" t="s">
        <v>54</v>
      </c>
      <c r="AH140" s="1">
        <f t="shared" si="27"/>
        <v>1</v>
      </c>
      <c r="AI140" s="1" t="s">
        <v>55</v>
      </c>
      <c r="AJ140" s="1">
        <f t="shared" si="28"/>
        <v>0</v>
      </c>
      <c r="AK140" s="1" t="s">
        <v>55</v>
      </c>
      <c r="AL140" s="1">
        <f t="shared" si="29"/>
        <v>0</v>
      </c>
    </row>
    <row r="141" spans="1:38" ht="27" customHeight="1" x14ac:dyDescent="0.3">
      <c r="A141" s="1" t="s">
        <v>213</v>
      </c>
      <c r="B141" s="1" t="s">
        <v>334</v>
      </c>
      <c r="C141" s="1" t="s">
        <v>275</v>
      </c>
      <c r="D141" s="1">
        <v>52</v>
      </c>
      <c r="E141" s="1" t="s">
        <v>57</v>
      </c>
      <c r="F141" s="1" t="s">
        <v>46</v>
      </c>
      <c r="G141" s="1" t="s">
        <v>47</v>
      </c>
      <c r="H141" s="1" t="s">
        <v>48</v>
      </c>
      <c r="I141" s="1" t="s">
        <v>99</v>
      </c>
      <c r="J141" s="1" t="s">
        <v>111</v>
      </c>
      <c r="K141" s="1">
        <v>3</v>
      </c>
      <c r="L141" s="1" t="s">
        <v>51</v>
      </c>
      <c r="M141" s="1" t="s">
        <v>150</v>
      </c>
      <c r="N141" s="1" t="s">
        <v>151</v>
      </c>
      <c r="O141" s="1" t="s">
        <v>55</v>
      </c>
      <c r="P141" s="1">
        <f t="shared" si="34"/>
        <v>0</v>
      </c>
      <c r="Q141" s="1" t="s">
        <v>59</v>
      </c>
      <c r="R141" s="1">
        <f t="shared" si="24"/>
        <v>-1</v>
      </c>
      <c r="S141" s="1" t="s">
        <v>54</v>
      </c>
      <c r="T141" s="1">
        <f t="shared" si="30"/>
        <v>1</v>
      </c>
      <c r="U141" s="1" t="s">
        <v>54</v>
      </c>
      <c r="V141" s="1">
        <f t="shared" si="31"/>
        <v>1</v>
      </c>
      <c r="W141" s="1" t="s">
        <v>55</v>
      </c>
      <c r="X141" s="1">
        <f t="shared" si="35"/>
        <v>0</v>
      </c>
      <c r="Y141" s="1" t="s">
        <v>54</v>
      </c>
      <c r="Z141" s="1">
        <f t="shared" si="32"/>
        <v>1</v>
      </c>
      <c r="AA141" s="1" t="s">
        <v>59</v>
      </c>
      <c r="AB141" s="1">
        <f t="shared" si="33"/>
        <v>-1</v>
      </c>
      <c r="AC141" s="1" t="s">
        <v>55</v>
      </c>
      <c r="AD141" s="1">
        <f t="shared" si="25"/>
        <v>0</v>
      </c>
      <c r="AE141" s="1" t="s">
        <v>54</v>
      </c>
      <c r="AF141" s="1">
        <f t="shared" si="26"/>
        <v>1</v>
      </c>
      <c r="AG141" s="1" t="s">
        <v>54</v>
      </c>
      <c r="AH141" s="1">
        <f t="shared" si="27"/>
        <v>1</v>
      </c>
      <c r="AI141" s="1" t="s">
        <v>55</v>
      </c>
      <c r="AJ141" s="1">
        <f t="shared" si="28"/>
        <v>0</v>
      </c>
      <c r="AK141" s="1" t="s">
        <v>55</v>
      </c>
      <c r="AL141" s="1">
        <f t="shared" si="29"/>
        <v>0</v>
      </c>
    </row>
    <row r="142" spans="1:38" ht="27" customHeight="1" x14ac:dyDescent="0.3">
      <c r="A142" s="1" t="s">
        <v>213</v>
      </c>
      <c r="B142" s="1" t="s">
        <v>334</v>
      </c>
      <c r="C142" s="1" t="s">
        <v>275</v>
      </c>
      <c r="D142" s="1">
        <v>52</v>
      </c>
      <c r="E142" s="1" t="s">
        <v>57</v>
      </c>
      <c r="F142" s="1" t="s">
        <v>46</v>
      </c>
      <c r="G142" s="1" t="s">
        <v>86</v>
      </c>
      <c r="H142" s="1" t="s">
        <v>48</v>
      </c>
      <c r="I142" s="1" t="s">
        <v>170</v>
      </c>
      <c r="J142" s="1" t="s">
        <v>212</v>
      </c>
      <c r="K142" s="1">
        <v>3</v>
      </c>
      <c r="L142" s="1" t="s">
        <v>51</v>
      </c>
      <c r="M142" s="1" t="s">
        <v>150</v>
      </c>
      <c r="N142" s="1" t="s">
        <v>151</v>
      </c>
      <c r="O142" s="1" t="s">
        <v>54</v>
      </c>
      <c r="P142" s="1">
        <f t="shared" si="34"/>
        <v>1</v>
      </c>
      <c r="Q142" s="1" t="s">
        <v>54</v>
      </c>
      <c r="R142" s="1">
        <f t="shared" si="24"/>
        <v>1</v>
      </c>
      <c r="S142" s="1" t="s">
        <v>55</v>
      </c>
      <c r="T142" s="1">
        <f t="shared" si="30"/>
        <v>0</v>
      </c>
      <c r="U142" s="1" t="s">
        <v>54</v>
      </c>
      <c r="V142" s="1">
        <f t="shared" si="31"/>
        <v>1</v>
      </c>
      <c r="W142" s="1" t="s">
        <v>54</v>
      </c>
      <c r="X142" s="1">
        <f t="shared" si="35"/>
        <v>1</v>
      </c>
      <c r="Y142" s="1" t="s">
        <v>55</v>
      </c>
      <c r="Z142" s="1">
        <f t="shared" si="32"/>
        <v>0</v>
      </c>
      <c r="AA142" s="1" t="s">
        <v>59</v>
      </c>
      <c r="AB142" s="1">
        <f t="shared" si="33"/>
        <v>-1</v>
      </c>
      <c r="AC142" s="1" t="s">
        <v>55</v>
      </c>
      <c r="AD142" s="1">
        <f t="shared" si="25"/>
        <v>0</v>
      </c>
      <c r="AE142" s="1" t="s">
        <v>59</v>
      </c>
      <c r="AF142" s="1">
        <f t="shared" si="26"/>
        <v>-1</v>
      </c>
      <c r="AG142" s="1" t="s">
        <v>54</v>
      </c>
      <c r="AH142" s="1">
        <f t="shared" si="27"/>
        <v>1</v>
      </c>
      <c r="AI142" s="1" t="s">
        <v>54</v>
      </c>
      <c r="AJ142" s="1">
        <f t="shared" si="28"/>
        <v>1</v>
      </c>
      <c r="AK142" s="1" t="s">
        <v>55</v>
      </c>
      <c r="AL142" s="1">
        <f t="shared" si="29"/>
        <v>0</v>
      </c>
    </row>
    <row r="143" spans="1:38" ht="27" customHeight="1" x14ac:dyDescent="0.3">
      <c r="A143" s="1" t="s">
        <v>213</v>
      </c>
      <c r="B143" s="1" t="s">
        <v>334</v>
      </c>
      <c r="C143" s="1" t="s">
        <v>275</v>
      </c>
      <c r="D143" s="1">
        <v>26</v>
      </c>
      <c r="E143" s="1" t="s">
        <v>45</v>
      </c>
      <c r="F143" s="1" t="s">
        <v>46</v>
      </c>
      <c r="G143" s="1" t="s">
        <v>47</v>
      </c>
      <c r="H143" s="1" t="s">
        <v>106</v>
      </c>
      <c r="I143" s="1" t="s">
        <v>126</v>
      </c>
      <c r="J143" s="1" t="s">
        <v>64</v>
      </c>
      <c r="K143" s="1">
        <v>1</v>
      </c>
      <c r="L143" s="1" t="s">
        <v>65</v>
      </c>
      <c r="M143" s="1" t="s">
        <v>150</v>
      </c>
      <c r="N143" s="1" t="s">
        <v>151</v>
      </c>
      <c r="O143" s="1" t="s">
        <v>55</v>
      </c>
      <c r="P143" s="1">
        <f t="shared" si="34"/>
        <v>0</v>
      </c>
      <c r="Q143" s="1" t="s">
        <v>55</v>
      </c>
      <c r="R143" s="1">
        <f t="shared" si="24"/>
        <v>0</v>
      </c>
      <c r="S143" s="1" t="s">
        <v>54</v>
      </c>
      <c r="T143" s="1">
        <f t="shared" si="30"/>
        <v>1</v>
      </c>
      <c r="U143" s="1" t="s">
        <v>54</v>
      </c>
      <c r="V143" s="1">
        <f t="shared" si="31"/>
        <v>1</v>
      </c>
      <c r="W143" s="1" t="s">
        <v>55</v>
      </c>
      <c r="X143" s="1">
        <f t="shared" si="35"/>
        <v>0</v>
      </c>
      <c r="Y143" s="1" t="s">
        <v>55</v>
      </c>
      <c r="Z143" s="1">
        <f t="shared" si="32"/>
        <v>0</v>
      </c>
      <c r="AA143" s="1" t="s">
        <v>59</v>
      </c>
      <c r="AB143" s="1">
        <f t="shared" si="33"/>
        <v>-1</v>
      </c>
      <c r="AC143" s="1" t="s">
        <v>55</v>
      </c>
      <c r="AD143" s="1">
        <f t="shared" si="25"/>
        <v>0</v>
      </c>
      <c r="AE143" s="1" t="s">
        <v>54</v>
      </c>
      <c r="AF143" s="1">
        <f t="shared" si="26"/>
        <v>1</v>
      </c>
      <c r="AG143" s="1" t="s">
        <v>54</v>
      </c>
      <c r="AH143" s="1">
        <f t="shared" si="27"/>
        <v>1</v>
      </c>
      <c r="AI143" s="1" t="s">
        <v>54</v>
      </c>
      <c r="AJ143" s="1">
        <f t="shared" si="28"/>
        <v>1</v>
      </c>
      <c r="AK143" s="1" t="s">
        <v>55</v>
      </c>
      <c r="AL143" s="1">
        <f t="shared" si="29"/>
        <v>0</v>
      </c>
    </row>
    <row r="144" spans="1:38" ht="27" customHeight="1" x14ac:dyDescent="0.3">
      <c r="A144" s="1" t="s">
        <v>213</v>
      </c>
      <c r="B144" s="1" t="s">
        <v>334</v>
      </c>
      <c r="C144" s="1" t="s">
        <v>275</v>
      </c>
      <c r="D144" s="1">
        <v>53</v>
      </c>
      <c r="E144" s="1" t="s">
        <v>57</v>
      </c>
      <c r="F144" s="1" t="s">
        <v>46</v>
      </c>
      <c r="G144" s="1" t="s">
        <v>47</v>
      </c>
      <c r="H144" s="1" t="s">
        <v>48</v>
      </c>
      <c r="I144" s="1" t="s">
        <v>99</v>
      </c>
      <c r="J144" s="1" t="s">
        <v>50</v>
      </c>
      <c r="K144" s="1">
        <v>1</v>
      </c>
      <c r="L144" s="1" t="s">
        <v>83</v>
      </c>
      <c r="M144" s="1" t="s">
        <v>150</v>
      </c>
      <c r="N144" s="1" t="s">
        <v>151</v>
      </c>
      <c r="O144" s="1" t="s">
        <v>54</v>
      </c>
      <c r="P144" s="1">
        <f t="shared" si="34"/>
        <v>1</v>
      </c>
      <c r="Q144" s="1" t="s">
        <v>55</v>
      </c>
      <c r="R144" s="1">
        <f t="shared" si="24"/>
        <v>0</v>
      </c>
      <c r="S144" s="1" t="s">
        <v>54</v>
      </c>
      <c r="T144" s="1">
        <f t="shared" si="30"/>
        <v>1</v>
      </c>
      <c r="U144" s="1" t="s">
        <v>54</v>
      </c>
      <c r="V144" s="1">
        <f t="shared" si="31"/>
        <v>1</v>
      </c>
      <c r="W144" s="1" t="s">
        <v>54</v>
      </c>
      <c r="X144" s="1">
        <f t="shared" si="35"/>
        <v>1</v>
      </c>
      <c r="Y144" s="1" t="s">
        <v>54</v>
      </c>
      <c r="Z144" s="1">
        <f t="shared" si="32"/>
        <v>1</v>
      </c>
      <c r="AA144" s="1" t="s">
        <v>54</v>
      </c>
      <c r="AB144" s="1">
        <f t="shared" si="33"/>
        <v>1</v>
      </c>
      <c r="AC144" s="1" t="s">
        <v>59</v>
      </c>
      <c r="AD144" s="1">
        <f t="shared" si="25"/>
        <v>-1</v>
      </c>
      <c r="AE144" s="1" t="s">
        <v>55</v>
      </c>
      <c r="AF144" s="1">
        <f t="shared" si="26"/>
        <v>0</v>
      </c>
      <c r="AG144" s="1" t="s">
        <v>54</v>
      </c>
      <c r="AH144" s="1">
        <f t="shared" si="27"/>
        <v>1</v>
      </c>
      <c r="AI144" s="1" t="s">
        <v>55</v>
      </c>
      <c r="AJ144" s="1">
        <f t="shared" si="28"/>
        <v>0</v>
      </c>
      <c r="AK144" s="1" t="s">
        <v>54</v>
      </c>
      <c r="AL144" s="1">
        <f t="shared" si="29"/>
        <v>1</v>
      </c>
    </row>
    <row r="145" spans="1:38" ht="27" customHeight="1" x14ac:dyDescent="0.3">
      <c r="A145" s="1" t="s">
        <v>213</v>
      </c>
      <c r="B145" s="1" t="s">
        <v>334</v>
      </c>
      <c r="C145" s="1" t="s">
        <v>275</v>
      </c>
      <c r="D145" s="1">
        <v>29</v>
      </c>
      <c r="E145" s="1" t="s">
        <v>45</v>
      </c>
      <c r="F145" s="1" t="s">
        <v>46</v>
      </c>
      <c r="G145" s="1" t="s">
        <v>47</v>
      </c>
      <c r="H145" s="1" t="s">
        <v>106</v>
      </c>
      <c r="I145" s="1" t="s">
        <v>99</v>
      </c>
      <c r="J145" s="1" t="s">
        <v>64</v>
      </c>
      <c r="K145" s="1">
        <v>3</v>
      </c>
      <c r="L145" s="1" t="s">
        <v>65</v>
      </c>
      <c r="M145" s="1" t="s">
        <v>150</v>
      </c>
      <c r="N145" s="1" t="s">
        <v>151</v>
      </c>
      <c r="O145" s="1" t="s">
        <v>55</v>
      </c>
      <c r="P145" s="1">
        <f t="shared" si="34"/>
        <v>0</v>
      </c>
      <c r="Q145" s="1" t="s">
        <v>55</v>
      </c>
      <c r="R145" s="1">
        <f t="shared" si="24"/>
        <v>0</v>
      </c>
      <c r="S145" s="1" t="s">
        <v>55</v>
      </c>
      <c r="T145" s="1">
        <f t="shared" si="30"/>
        <v>0</v>
      </c>
      <c r="U145" s="1" t="s">
        <v>54</v>
      </c>
      <c r="V145" s="1">
        <f t="shared" si="31"/>
        <v>1</v>
      </c>
      <c r="W145" s="1" t="s">
        <v>55</v>
      </c>
      <c r="X145" s="1">
        <f t="shared" si="35"/>
        <v>0</v>
      </c>
      <c r="Y145" s="1" t="s">
        <v>55</v>
      </c>
      <c r="Z145" s="1">
        <f t="shared" si="32"/>
        <v>0</v>
      </c>
      <c r="AA145" s="1" t="s">
        <v>55</v>
      </c>
      <c r="AB145" s="1">
        <f t="shared" si="33"/>
        <v>0</v>
      </c>
      <c r="AC145" s="1" t="s">
        <v>55</v>
      </c>
      <c r="AD145" s="1">
        <f t="shared" si="25"/>
        <v>0</v>
      </c>
      <c r="AE145" s="1" t="s">
        <v>55</v>
      </c>
      <c r="AF145" s="1">
        <f t="shared" si="26"/>
        <v>0</v>
      </c>
      <c r="AG145" s="1" t="s">
        <v>54</v>
      </c>
      <c r="AH145" s="1">
        <f t="shared" si="27"/>
        <v>1</v>
      </c>
      <c r="AI145" s="1" t="s">
        <v>59</v>
      </c>
      <c r="AJ145" s="1">
        <f t="shared" si="28"/>
        <v>-1</v>
      </c>
      <c r="AK145" s="1" t="s">
        <v>55</v>
      </c>
      <c r="AL145" s="1">
        <f t="shared" si="29"/>
        <v>0</v>
      </c>
    </row>
    <row r="146" spans="1:38" ht="27" customHeight="1" x14ac:dyDescent="0.3">
      <c r="A146" s="1" t="s">
        <v>213</v>
      </c>
      <c r="B146" s="1" t="s">
        <v>334</v>
      </c>
      <c r="C146" s="1" t="s">
        <v>275</v>
      </c>
      <c r="D146" s="1">
        <v>34</v>
      </c>
      <c r="E146" s="1" t="s">
        <v>57</v>
      </c>
      <c r="F146" s="1" t="s">
        <v>46</v>
      </c>
      <c r="G146" s="1" t="s">
        <v>86</v>
      </c>
      <c r="H146" s="1" t="s">
        <v>199</v>
      </c>
      <c r="I146" s="1" t="s">
        <v>99</v>
      </c>
      <c r="J146" s="1" t="s">
        <v>212</v>
      </c>
      <c r="K146" s="1">
        <v>11</v>
      </c>
      <c r="L146" s="1" t="s">
        <v>51</v>
      </c>
      <c r="M146" s="1" t="s">
        <v>52</v>
      </c>
      <c r="N146" s="1" t="s">
        <v>296</v>
      </c>
      <c r="O146" s="1" t="s">
        <v>59</v>
      </c>
      <c r="P146" s="1">
        <f t="shared" si="34"/>
        <v>-1</v>
      </c>
      <c r="Q146" s="1" t="s">
        <v>55</v>
      </c>
      <c r="R146" s="1">
        <f t="shared" si="24"/>
        <v>0</v>
      </c>
      <c r="S146" s="1" t="s">
        <v>54</v>
      </c>
      <c r="T146" s="1">
        <f t="shared" si="30"/>
        <v>1</v>
      </c>
      <c r="U146" s="1" t="s">
        <v>54</v>
      </c>
      <c r="V146" s="1">
        <f t="shared" si="31"/>
        <v>1</v>
      </c>
      <c r="W146" s="1" t="s">
        <v>54</v>
      </c>
      <c r="X146" s="1">
        <f t="shared" si="35"/>
        <v>1</v>
      </c>
      <c r="Y146" s="1" t="s">
        <v>59</v>
      </c>
      <c r="Z146" s="1">
        <f t="shared" si="32"/>
        <v>-1</v>
      </c>
      <c r="AA146" s="1" t="s">
        <v>59</v>
      </c>
      <c r="AB146" s="1">
        <f t="shared" si="33"/>
        <v>-1</v>
      </c>
      <c r="AC146" s="1" t="s">
        <v>59</v>
      </c>
      <c r="AD146" s="1">
        <f t="shared" si="25"/>
        <v>-1</v>
      </c>
      <c r="AE146" s="1" t="s">
        <v>55</v>
      </c>
      <c r="AF146" s="1">
        <f t="shared" si="26"/>
        <v>0</v>
      </c>
      <c r="AG146" s="1" t="s">
        <v>54</v>
      </c>
      <c r="AH146" s="1">
        <f t="shared" si="27"/>
        <v>1</v>
      </c>
      <c r="AI146" s="1" t="s">
        <v>55</v>
      </c>
      <c r="AJ146" s="1">
        <f t="shared" si="28"/>
        <v>0</v>
      </c>
      <c r="AK146" s="1" t="s">
        <v>55</v>
      </c>
      <c r="AL146" s="1">
        <f t="shared" si="29"/>
        <v>0</v>
      </c>
    </row>
    <row r="147" spans="1:38" ht="27" customHeight="1" x14ac:dyDescent="0.3">
      <c r="A147" s="1" t="s">
        <v>213</v>
      </c>
      <c r="B147" s="1" t="s">
        <v>305</v>
      </c>
      <c r="C147" s="1" t="s">
        <v>275</v>
      </c>
      <c r="D147" s="1">
        <v>30</v>
      </c>
      <c r="E147" s="1" t="s">
        <v>45</v>
      </c>
      <c r="F147" s="1" t="s">
        <v>46</v>
      </c>
      <c r="G147" s="1" t="s">
        <v>47</v>
      </c>
      <c r="H147" s="1" t="s">
        <v>106</v>
      </c>
      <c r="I147" s="1" t="s">
        <v>99</v>
      </c>
      <c r="J147" s="1" t="s">
        <v>111</v>
      </c>
      <c r="K147" s="1">
        <v>5</v>
      </c>
      <c r="L147" s="1" t="s">
        <v>87</v>
      </c>
      <c r="M147" s="1" t="s">
        <v>52</v>
      </c>
      <c r="N147" s="1" t="s">
        <v>329</v>
      </c>
      <c r="O147" s="1" t="s">
        <v>59</v>
      </c>
      <c r="P147" s="1">
        <f t="shared" si="34"/>
        <v>-1</v>
      </c>
      <c r="Q147" s="1" t="s">
        <v>59</v>
      </c>
      <c r="R147" s="1">
        <f t="shared" si="24"/>
        <v>-1</v>
      </c>
      <c r="S147" s="1" t="s">
        <v>59</v>
      </c>
      <c r="T147" s="1">
        <f t="shared" si="30"/>
        <v>-1</v>
      </c>
      <c r="U147" s="1" t="s">
        <v>54</v>
      </c>
      <c r="V147" s="1">
        <f t="shared" si="31"/>
        <v>1</v>
      </c>
      <c r="W147" s="1" t="s">
        <v>55</v>
      </c>
      <c r="X147" s="1">
        <f t="shared" si="35"/>
        <v>0</v>
      </c>
      <c r="Y147" s="1" t="s">
        <v>55</v>
      </c>
      <c r="Z147" s="1">
        <f t="shared" si="32"/>
        <v>0</v>
      </c>
      <c r="AA147" s="1" t="s">
        <v>55</v>
      </c>
      <c r="AB147" s="1">
        <f t="shared" si="33"/>
        <v>0</v>
      </c>
      <c r="AC147" s="1" t="s">
        <v>54</v>
      </c>
      <c r="AD147" s="1">
        <f t="shared" si="25"/>
        <v>1</v>
      </c>
      <c r="AE147" s="1" t="s">
        <v>55</v>
      </c>
      <c r="AF147" s="1">
        <f t="shared" si="26"/>
        <v>0</v>
      </c>
      <c r="AG147" s="1" t="s">
        <v>54</v>
      </c>
      <c r="AH147" s="1">
        <f t="shared" si="27"/>
        <v>1</v>
      </c>
      <c r="AI147" s="1" t="s">
        <v>59</v>
      </c>
      <c r="AJ147" s="1">
        <f t="shared" si="28"/>
        <v>-1</v>
      </c>
      <c r="AK147" s="1" t="s">
        <v>55</v>
      </c>
      <c r="AL147" s="1">
        <f t="shared" si="29"/>
        <v>0</v>
      </c>
    </row>
    <row r="148" spans="1:38" ht="27" customHeight="1" x14ac:dyDescent="0.3">
      <c r="A148" s="1" t="s">
        <v>213</v>
      </c>
      <c r="B148" s="1" t="s">
        <v>305</v>
      </c>
      <c r="C148" s="1" t="s">
        <v>275</v>
      </c>
      <c r="D148" s="1">
        <v>37</v>
      </c>
      <c r="E148" s="1" t="s">
        <v>57</v>
      </c>
      <c r="F148" s="1" t="s">
        <v>46</v>
      </c>
      <c r="G148" s="1" t="s">
        <v>47</v>
      </c>
      <c r="H148" s="1" t="s">
        <v>48</v>
      </c>
      <c r="I148" s="1" t="s">
        <v>99</v>
      </c>
      <c r="J148" s="1" t="s">
        <v>111</v>
      </c>
      <c r="K148" s="1">
        <v>8</v>
      </c>
      <c r="L148" s="1" t="s">
        <v>65</v>
      </c>
      <c r="M148" s="1" t="s">
        <v>52</v>
      </c>
      <c r="N148" s="1" t="s">
        <v>79</v>
      </c>
      <c r="O148" s="1" t="s">
        <v>54</v>
      </c>
      <c r="P148" s="1">
        <f t="shared" si="34"/>
        <v>1</v>
      </c>
      <c r="Q148" s="1" t="s">
        <v>55</v>
      </c>
      <c r="R148" s="1">
        <f t="shared" si="24"/>
        <v>0</v>
      </c>
      <c r="S148" s="1" t="s">
        <v>54</v>
      </c>
      <c r="T148" s="1">
        <f t="shared" si="30"/>
        <v>1</v>
      </c>
      <c r="U148" s="1" t="s">
        <v>54</v>
      </c>
      <c r="V148" s="1">
        <f t="shared" si="31"/>
        <v>1</v>
      </c>
      <c r="W148" s="1" t="s">
        <v>54</v>
      </c>
      <c r="X148" s="1">
        <f t="shared" si="35"/>
        <v>1</v>
      </c>
      <c r="Y148" s="1" t="s">
        <v>55</v>
      </c>
      <c r="Z148" s="1">
        <f t="shared" si="32"/>
        <v>0</v>
      </c>
      <c r="AA148" s="1" t="s">
        <v>55</v>
      </c>
      <c r="AB148" s="1">
        <f t="shared" si="33"/>
        <v>0</v>
      </c>
      <c r="AC148" s="1" t="s">
        <v>54</v>
      </c>
      <c r="AD148" s="1">
        <f t="shared" si="25"/>
        <v>1</v>
      </c>
      <c r="AE148" s="1" t="s">
        <v>55</v>
      </c>
      <c r="AF148" s="1">
        <f t="shared" si="26"/>
        <v>0</v>
      </c>
      <c r="AG148" s="1" t="s">
        <v>54</v>
      </c>
      <c r="AH148" s="1">
        <f t="shared" si="27"/>
        <v>1</v>
      </c>
      <c r="AI148" s="1" t="s">
        <v>59</v>
      </c>
      <c r="AJ148" s="1">
        <f t="shared" si="28"/>
        <v>-1</v>
      </c>
      <c r="AK148" s="1" t="s">
        <v>59</v>
      </c>
      <c r="AL148" s="1">
        <f t="shared" si="29"/>
        <v>-1</v>
      </c>
    </row>
    <row r="149" spans="1:38" ht="27" customHeight="1" x14ac:dyDescent="0.3">
      <c r="A149" s="1" t="s">
        <v>213</v>
      </c>
      <c r="B149" s="1" t="s">
        <v>305</v>
      </c>
      <c r="C149" s="1" t="s">
        <v>275</v>
      </c>
      <c r="D149" s="1">
        <v>70</v>
      </c>
      <c r="E149" s="1" t="s">
        <v>57</v>
      </c>
      <c r="F149" s="1" t="s">
        <v>46</v>
      </c>
      <c r="G149" s="1" t="s">
        <v>86</v>
      </c>
      <c r="H149" s="1" t="s">
        <v>48</v>
      </c>
      <c r="I149" s="1" t="s">
        <v>126</v>
      </c>
      <c r="J149" s="1" t="s">
        <v>212</v>
      </c>
      <c r="K149" s="1">
        <v>4</v>
      </c>
      <c r="L149" s="1" t="s">
        <v>65</v>
      </c>
      <c r="M149" s="1" t="s">
        <v>150</v>
      </c>
      <c r="N149" s="1" t="s">
        <v>151</v>
      </c>
      <c r="O149" s="1" t="s">
        <v>54</v>
      </c>
      <c r="P149" s="1">
        <f t="shared" si="34"/>
        <v>1</v>
      </c>
      <c r="Q149" s="1" t="s">
        <v>54</v>
      </c>
      <c r="R149" s="1">
        <f t="shared" si="24"/>
        <v>1</v>
      </c>
      <c r="S149" s="1" t="s">
        <v>54</v>
      </c>
      <c r="T149" s="1">
        <f t="shared" si="30"/>
        <v>1</v>
      </c>
      <c r="U149" s="1" t="s">
        <v>54</v>
      </c>
      <c r="V149" s="1">
        <f t="shared" si="31"/>
        <v>1</v>
      </c>
      <c r="W149" s="1" t="s">
        <v>54</v>
      </c>
      <c r="X149" s="1">
        <f t="shared" si="35"/>
        <v>1</v>
      </c>
      <c r="Y149" s="1" t="s">
        <v>54</v>
      </c>
      <c r="Z149" s="1">
        <f t="shared" si="32"/>
        <v>1</v>
      </c>
      <c r="AA149" s="1" t="s">
        <v>54</v>
      </c>
      <c r="AB149" s="1">
        <f t="shared" si="33"/>
        <v>1</v>
      </c>
      <c r="AC149" s="1" t="s">
        <v>59</v>
      </c>
      <c r="AD149" s="1">
        <f t="shared" si="25"/>
        <v>-1</v>
      </c>
      <c r="AE149" s="1" t="s">
        <v>59</v>
      </c>
      <c r="AF149" s="1">
        <f t="shared" si="26"/>
        <v>-1</v>
      </c>
      <c r="AG149" s="1" t="s">
        <v>54</v>
      </c>
      <c r="AH149" s="1">
        <f t="shared" si="27"/>
        <v>1</v>
      </c>
      <c r="AI149" s="1" t="s">
        <v>55</v>
      </c>
      <c r="AJ149" s="1">
        <f t="shared" si="28"/>
        <v>0</v>
      </c>
      <c r="AK149" s="1" t="s">
        <v>54</v>
      </c>
      <c r="AL149" s="1">
        <f t="shared" si="29"/>
        <v>1</v>
      </c>
    </row>
    <row r="150" spans="1:38" ht="27" customHeight="1" x14ac:dyDescent="0.3">
      <c r="A150" s="1" t="s">
        <v>213</v>
      </c>
      <c r="B150" s="1" t="s">
        <v>305</v>
      </c>
      <c r="C150" s="1" t="s">
        <v>275</v>
      </c>
      <c r="D150" s="1">
        <v>46</v>
      </c>
      <c r="E150" s="1" t="s">
        <v>45</v>
      </c>
      <c r="F150" s="1" t="s">
        <v>46</v>
      </c>
      <c r="G150" s="1" t="s">
        <v>47</v>
      </c>
      <c r="H150" s="1" t="s">
        <v>48</v>
      </c>
      <c r="I150" s="1" t="s">
        <v>126</v>
      </c>
      <c r="J150" s="1" t="s">
        <v>50</v>
      </c>
      <c r="K150" s="1">
        <v>3</v>
      </c>
      <c r="L150" s="1" t="s">
        <v>51</v>
      </c>
      <c r="M150" s="1" t="s">
        <v>150</v>
      </c>
      <c r="N150" s="1" t="s">
        <v>151</v>
      </c>
      <c r="O150" s="1" t="s">
        <v>54</v>
      </c>
      <c r="P150" s="1">
        <f t="shared" si="34"/>
        <v>1</v>
      </c>
      <c r="Q150" s="1" t="s">
        <v>54</v>
      </c>
      <c r="R150" s="1">
        <f t="shared" si="24"/>
        <v>1</v>
      </c>
      <c r="S150" s="1" t="s">
        <v>55</v>
      </c>
      <c r="T150" s="1">
        <f t="shared" si="30"/>
        <v>0</v>
      </c>
      <c r="U150" s="1" t="s">
        <v>54</v>
      </c>
      <c r="V150" s="1">
        <f t="shared" si="31"/>
        <v>1</v>
      </c>
      <c r="W150" s="1" t="s">
        <v>54</v>
      </c>
      <c r="X150" s="1">
        <f t="shared" si="35"/>
        <v>1</v>
      </c>
      <c r="Y150" s="1" t="s">
        <v>55</v>
      </c>
      <c r="Z150" s="1">
        <f t="shared" si="32"/>
        <v>0</v>
      </c>
      <c r="AA150" s="1" t="s">
        <v>55</v>
      </c>
      <c r="AB150" s="1">
        <f t="shared" si="33"/>
        <v>0</v>
      </c>
      <c r="AC150" s="1" t="s">
        <v>59</v>
      </c>
      <c r="AD150" s="1">
        <f t="shared" si="25"/>
        <v>-1</v>
      </c>
      <c r="AE150" s="1" t="s">
        <v>55</v>
      </c>
      <c r="AF150" s="1">
        <f t="shared" si="26"/>
        <v>0</v>
      </c>
      <c r="AG150" s="1" t="s">
        <v>54</v>
      </c>
      <c r="AH150" s="1">
        <f t="shared" si="27"/>
        <v>1</v>
      </c>
      <c r="AI150" s="1" t="s">
        <v>55</v>
      </c>
      <c r="AJ150" s="1">
        <f t="shared" si="28"/>
        <v>0</v>
      </c>
      <c r="AK150" s="1" t="s">
        <v>54</v>
      </c>
      <c r="AL150" s="1">
        <f t="shared" si="29"/>
        <v>1</v>
      </c>
    </row>
    <row r="151" spans="1:38" ht="27" customHeight="1" x14ac:dyDescent="0.3">
      <c r="A151" s="1" t="s">
        <v>213</v>
      </c>
      <c r="B151" s="1" t="s">
        <v>305</v>
      </c>
      <c r="C151" s="1" t="s">
        <v>275</v>
      </c>
      <c r="D151" s="1">
        <v>22</v>
      </c>
      <c r="E151" s="1" t="s">
        <v>359</v>
      </c>
      <c r="F151" s="1" t="s">
        <v>46</v>
      </c>
      <c r="G151" s="1" t="s">
        <v>47</v>
      </c>
      <c r="H151" s="1" t="s">
        <v>48</v>
      </c>
      <c r="I151" s="1" t="s">
        <v>49</v>
      </c>
      <c r="J151" s="1" t="s">
        <v>111</v>
      </c>
      <c r="K151" s="1">
        <v>4</v>
      </c>
      <c r="L151" s="1" t="s">
        <v>87</v>
      </c>
      <c r="M151" s="1" t="s">
        <v>52</v>
      </c>
      <c r="N151" s="1" t="s">
        <v>151</v>
      </c>
      <c r="O151" s="1" t="s">
        <v>59</v>
      </c>
      <c r="P151" s="1">
        <f t="shared" si="34"/>
        <v>-1</v>
      </c>
      <c r="Q151" s="1" t="s">
        <v>55</v>
      </c>
      <c r="R151" s="1">
        <f t="shared" si="24"/>
        <v>0</v>
      </c>
      <c r="S151" s="1" t="s">
        <v>59</v>
      </c>
      <c r="T151" s="1">
        <f t="shared" si="30"/>
        <v>-1</v>
      </c>
      <c r="U151" s="1" t="s">
        <v>54</v>
      </c>
      <c r="V151" s="1">
        <f t="shared" si="31"/>
        <v>1</v>
      </c>
      <c r="W151" s="1" t="s">
        <v>54</v>
      </c>
      <c r="X151" s="1">
        <f t="shared" si="35"/>
        <v>1</v>
      </c>
      <c r="Y151" s="1" t="s">
        <v>55</v>
      </c>
      <c r="Z151" s="1">
        <f t="shared" si="32"/>
        <v>0</v>
      </c>
      <c r="AA151" s="1" t="s">
        <v>55</v>
      </c>
      <c r="AB151" s="1">
        <f t="shared" si="33"/>
        <v>0</v>
      </c>
      <c r="AC151" s="1" t="s">
        <v>55</v>
      </c>
      <c r="AD151" s="1">
        <f t="shared" si="25"/>
        <v>0</v>
      </c>
      <c r="AE151" s="1" t="s">
        <v>59</v>
      </c>
      <c r="AF151" s="1">
        <f t="shared" si="26"/>
        <v>-1</v>
      </c>
      <c r="AG151" s="1" t="s">
        <v>54</v>
      </c>
      <c r="AH151" s="1">
        <f t="shared" si="27"/>
        <v>1</v>
      </c>
      <c r="AI151" s="1" t="s">
        <v>55</v>
      </c>
      <c r="AJ151" s="1">
        <f t="shared" si="28"/>
        <v>0</v>
      </c>
      <c r="AK151" s="1" t="s">
        <v>55</v>
      </c>
      <c r="AL151" s="1">
        <f t="shared" si="29"/>
        <v>0</v>
      </c>
    </row>
    <row r="152" spans="1:38" ht="27" customHeight="1" x14ac:dyDescent="0.3">
      <c r="A152" s="1" t="s">
        <v>213</v>
      </c>
      <c r="B152" s="1" t="s">
        <v>305</v>
      </c>
      <c r="C152" s="1" t="s">
        <v>275</v>
      </c>
      <c r="D152" s="1">
        <v>45</v>
      </c>
      <c r="E152" s="1" t="s">
        <v>57</v>
      </c>
      <c r="F152" s="1" t="s">
        <v>112</v>
      </c>
      <c r="G152" s="1" t="s">
        <v>113</v>
      </c>
      <c r="H152" s="1" t="s">
        <v>106</v>
      </c>
      <c r="I152" s="1" t="s">
        <v>126</v>
      </c>
      <c r="J152" s="1" t="s">
        <v>64</v>
      </c>
      <c r="K152" s="1">
        <v>5</v>
      </c>
      <c r="L152" s="1" t="s">
        <v>87</v>
      </c>
      <c r="M152" s="1" t="s">
        <v>150</v>
      </c>
      <c r="N152" s="1" t="s">
        <v>151</v>
      </c>
      <c r="O152" s="1" t="s">
        <v>55</v>
      </c>
      <c r="P152" s="1">
        <f t="shared" si="34"/>
        <v>0</v>
      </c>
      <c r="Q152" s="1" t="s">
        <v>55</v>
      </c>
      <c r="R152" s="1">
        <f t="shared" si="24"/>
        <v>0</v>
      </c>
      <c r="S152" s="1" t="s">
        <v>59</v>
      </c>
      <c r="T152" s="1">
        <f t="shared" si="30"/>
        <v>-1</v>
      </c>
      <c r="U152" s="1" t="s">
        <v>55</v>
      </c>
      <c r="V152" s="1">
        <f t="shared" si="31"/>
        <v>0</v>
      </c>
      <c r="W152" s="1" t="s">
        <v>59</v>
      </c>
      <c r="X152" s="1">
        <f t="shared" si="35"/>
        <v>-1</v>
      </c>
      <c r="Y152" s="1" t="s">
        <v>59</v>
      </c>
      <c r="Z152" s="1">
        <f t="shared" si="32"/>
        <v>-1</v>
      </c>
      <c r="AA152" s="1" t="s">
        <v>59</v>
      </c>
      <c r="AB152" s="1">
        <f t="shared" si="33"/>
        <v>-1</v>
      </c>
      <c r="AC152" s="1" t="s">
        <v>59</v>
      </c>
      <c r="AD152" s="1">
        <f t="shared" si="25"/>
        <v>-1</v>
      </c>
      <c r="AE152" s="1" t="s">
        <v>59</v>
      </c>
      <c r="AF152" s="1">
        <f t="shared" si="26"/>
        <v>-1</v>
      </c>
      <c r="AG152" s="1" t="s">
        <v>55</v>
      </c>
      <c r="AH152" s="1">
        <f t="shared" si="27"/>
        <v>0</v>
      </c>
      <c r="AI152" s="1" t="s">
        <v>55</v>
      </c>
      <c r="AJ152" s="1">
        <f t="shared" si="28"/>
        <v>0</v>
      </c>
      <c r="AK152" s="1" t="s">
        <v>59</v>
      </c>
      <c r="AL152" s="1">
        <f t="shared" si="29"/>
        <v>-1</v>
      </c>
    </row>
    <row r="153" spans="1:38" ht="27" customHeight="1" x14ac:dyDescent="0.3">
      <c r="A153" s="1" t="s">
        <v>213</v>
      </c>
      <c r="B153" s="1" t="s">
        <v>305</v>
      </c>
      <c r="C153" s="1" t="s">
        <v>275</v>
      </c>
      <c r="D153" s="1">
        <v>31</v>
      </c>
      <c r="E153" s="1" t="s">
        <v>45</v>
      </c>
      <c r="F153" s="1" t="s">
        <v>46</v>
      </c>
      <c r="G153" s="1" t="s">
        <v>47</v>
      </c>
      <c r="H153" s="1" t="s">
        <v>199</v>
      </c>
      <c r="I153" s="1" t="s">
        <v>99</v>
      </c>
      <c r="J153" s="1" t="s">
        <v>111</v>
      </c>
      <c r="K153" s="1">
        <v>1</v>
      </c>
      <c r="L153" s="1" t="s">
        <v>87</v>
      </c>
      <c r="M153" s="1" t="s">
        <v>150</v>
      </c>
      <c r="N153" s="1" t="s">
        <v>151</v>
      </c>
      <c r="O153" s="1" t="s">
        <v>55</v>
      </c>
      <c r="P153" s="1">
        <f t="shared" si="34"/>
        <v>0</v>
      </c>
      <c r="Q153" s="1" t="s">
        <v>59</v>
      </c>
      <c r="R153" s="1">
        <f t="shared" si="24"/>
        <v>-1</v>
      </c>
      <c r="S153" s="1" t="s">
        <v>54</v>
      </c>
      <c r="T153" s="1">
        <f t="shared" si="30"/>
        <v>1</v>
      </c>
      <c r="U153" s="1" t="s">
        <v>54</v>
      </c>
      <c r="V153" s="1">
        <f t="shared" si="31"/>
        <v>1</v>
      </c>
      <c r="W153" s="1" t="s">
        <v>55</v>
      </c>
      <c r="X153" s="1">
        <f t="shared" si="35"/>
        <v>0</v>
      </c>
      <c r="Y153" s="1" t="s">
        <v>54</v>
      </c>
      <c r="Z153" s="1">
        <f t="shared" si="32"/>
        <v>1</v>
      </c>
      <c r="AA153" s="1" t="s">
        <v>59</v>
      </c>
      <c r="AB153" s="1">
        <f t="shared" si="33"/>
        <v>-1</v>
      </c>
      <c r="AC153" s="1" t="s">
        <v>55</v>
      </c>
      <c r="AD153" s="1">
        <f t="shared" si="25"/>
        <v>0</v>
      </c>
      <c r="AE153" s="1" t="s">
        <v>54</v>
      </c>
      <c r="AF153" s="1">
        <f t="shared" si="26"/>
        <v>1</v>
      </c>
      <c r="AG153" s="1" t="s">
        <v>54</v>
      </c>
      <c r="AH153" s="1">
        <f t="shared" si="27"/>
        <v>1</v>
      </c>
      <c r="AI153" s="1" t="s">
        <v>55</v>
      </c>
      <c r="AJ153" s="1">
        <f t="shared" si="28"/>
        <v>0</v>
      </c>
      <c r="AK153" s="1" t="s">
        <v>55</v>
      </c>
      <c r="AL153" s="1">
        <f t="shared" si="29"/>
        <v>0</v>
      </c>
    </row>
    <row r="154" spans="1:38" ht="27" customHeight="1" x14ac:dyDescent="0.3">
      <c r="A154" s="1" t="s">
        <v>42</v>
      </c>
      <c r="B154" s="1" t="s">
        <v>363</v>
      </c>
      <c r="C154" s="1" t="s">
        <v>364</v>
      </c>
      <c r="D154" s="1">
        <v>22</v>
      </c>
      <c r="E154" s="1" t="s">
        <v>57</v>
      </c>
      <c r="F154" s="1" t="s">
        <v>46</v>
      </c>
      <c r="G154" s="1" t="s">
        <v>47</v>
      </c>
      <c r="H154" s="1" t="s">
        <v>48</v>
      </c>
      <c r="I154" s="1" t="s">
        <v>99</v>
      </c>
      <c r="J154" s="1" t="s">
        <v>50</v>
      </c>
      <c r="K154" s="1">
        <v>3</v>
      </c>
      <c r="L154" s="1" t="s">
        <v>83</v>
      </c>
      <c r="M154" s="1" t="s">
        <v>52</v>
      </c>
      <c r="N154" s="1" t="s">
        <v>129</v>
      </c>
      <c r="O154" s="1" t="s">
        <v>54</v>
      </c>
      <c r="P154" s="1">
        <f t="shared" si="34"/>
        <v>1</v>
      </c>
      <c r="Q154" s="1" t="s">
        <v>59</v>
      </c>
      <c r="R154" s="1">
        <f t="shared" si="24"/>
        <v>-1</v>
      </c>
      <c r="S154" s="1" t="s">
        <v>54</v>
      </c>
      <c r="T154" s="1">
        <f t="shared" si="30"/>
        <v>1</v>
      </c>
      <c r="U154" s="1" t="s">
        <v>54</v>
      </c>
      <c r="V154" s="1">
        <f t="shared" si="31"/>
        <v>1</v>
      </c>
      <c r="W154" s="1" t="s">
        <v>54</v>
      </c>
      <c r="X154" s="1">
        <f t="shared" si="35"/>
        <v>1</v>
      </c>
      <c r="Y154" s="1" t="s">
        <v>54</v>
      </c>
      <c r="Z154" s="1">
        <f t="shared" si="32"/>
        <v>1</v>
      </c>
      <c r="AA154" s="1" t="s">
        <v>55</v>
      </c>
      <c r="AB154" s="1">
        <f t="shared" si="33"/>
        <v>0</v>
      </c>
      <c r="AC154" s="1" t="s">
        <v>54</v>
      </c>
      <c r="AD154" s="1">
        <f t="shared" si="25"/>
        <v>1</v>
      </c>
      <c r="AE154" s="1" t="s">
        <v>54</v>
      </c>
      <c r="AF154" s="1">
        <f t="shared" si="26"/>
        <v>1</v>
      </c>
      <c r="AG154" s="1" t="s">
        <v>54</v>
      </c>
      <c r="AH154" s="1">
        <f t="shared" si="27"/>
        <v>1</v>
      </c>
      <c r="AI154" s="1" t="s">
        <v>54</v>
      </c>
      <c r="AJ154" s="1">
        <f t="shared" si="28"/>
        <v>1</v>
      </c>
      <c r="AK154" s="1" t="s">
        <v>55</v>
      </c>
      <c r="AL154" s="1">
        <f t="shared" si="29"/>
        <v>0</v>
      </c>
    </row>
    <row r="155" spans="1:38" ht="27" customHeight="1" x14ac:dyDescent="0.3">
      <c r="A155" s="1" t="s">
        <v>42</v>
      </c>
      <c r="B155" s="1" t="s">
        <v>363</v>
      </c>
      <c r="C155" s="1" t="s">
        <v>364</v>
      </c>
      <c r="D155" s="1">
        <v>21</v>
      </c>
      <c r="E155" s="1" t="s">
        <v>57</v>
      </c>
      <c r="F155" s="1" t="s">
        <v>46</v>
      </c>
      <c r="G155" s="1" t="s">
        <v>113</v>
      </c>
      <c r="H155" s="1" t="s">
        <v>48</v>
      </c>
      <c r="I155" s="1" t="s">
        <v>49</v>
      </c>
      <c r="J155" s="1" t="s">
        <v>64</v>
      </c>
      <c r="K155" s="1">
        <v>4</v>
      </c>
      <c r="L155" s="1" t="s">
        <v>83</v>
      </c>
      <c r="M155" s="1" t="s">
        <v>52</v>
      </c>
      <c r="N155" s="1" t="s">
        <v>368</v>
      </c>
      <c r="O155" s="1" t="s">
        <v>55</v>
      </c>
      <c r="P155" s="1">
        <f t="shared" si="34"/>
        <v>0</v>
      </c>
      <c r="Q155" s="1" t="s">
        <v>59</v>
      </c>
      <c r="R155" s="1">
        <f t="shared" si="24"/>
        <v>-1</v>
      </c>
      <c r="S155" s="1" t="s">
        <v>55</v>
      </c>
      <c r="T155" s="1">
        <f t="shared" si="30"/>
        <v>0</v>
      </c>
      <c r="U155" s="1" t="s">
        <v>59</v>
      </c>
      <c r="V155" s="1">
        <f t="shared" si="31"/>
        <v>-1</v>
      </c>
      <c r="W155" s="1" t="s">
        <v>55</v>
      </c>
      <c r="X155" s="1">
        <f t="shared" si="35"/>
        <v>0</v>
      </c>
      <c r="Y155" s="1" t="s">
        <v>59</v>
      </c>
      <c r="Z155" s="1">
        <f t="shared" si="32"/>
        <v>-1</v>
      </c>
      <c r="AA155" s="1" t="s">
        <v>59</v>
      </c>
      <c r="AB155" s="1">
        <f t="shared" si="33"/>
        <v>-1</v>
      </c>
      <c r="AC155" s="1" t="s">
        <v>55</v>
      </c>
      <c r="AD155" s="1">
        <f t="shared" si="25"/>
        <v>0</v>
      </c>
      <c r="AE155" s="1" t="s">
        <v>59</v>
      </c>
      <c r="AF155" s="1">
        <f t="shared" si="26"/>
        <v>-1</v>
      </c>
      <c r="AG155" s="1" t="s">
        <v>55</v>
      </c>
      <c r="AH155" s="1">
        <f t="shared" si="27"/>
        <v>0</v>
      </c>
      <c r="AI155" s="1" t="s">
        <v>59</v>
      </c>
      <c r="AJ155" s="1">
        <f t="shared" si="28"/>
        <v>-1</v>
      </c>
      <c r="AK155" s="1" t="s">
        <v>59</v>
      </c>
      <c r="AL155" s="1">
        <f t="shared" si="29"/>
        <v>-1</v>
      </c>
    </row>
    <row r="156" spans="1:38" ht="27" customHeight="1" x14ac:dyDescent="0.3">
      <c r="A156" s="1" t="s">
        <v>42</v>
      </c>
      <c r="B156" s="1" t="s">
        <v>363</v>
      </c>
      <c r="C156" s="1" t="s">
        <v>364</v>
      </c>
      <c r="D156" s="1">
        <v>22</v>
      </c>
      <c r="E156" s="1" t="s">
        <v>57</v>
      </c>
      <c r="F156" s="1" t="s">
        <v>46</v>
      </c>
      <c r="G156" s="1" t="s">
        <v>86</v>
      </c>
      <c r="H156" s="1" t="s">
        <v>48</v>
      </c>
      <c r="I156" s="1" t="s">
        <v>49</v>
      </c>
      <c r="J156" s="1" t="s">
        <v>111</v>
      </c>
      <c r="K156" s="1">
        <v>3</v>
      </c>
      <c r="L156" s="1" t="s">
        <v>83</v>
      </c>
      <c r="M156" s="1" t="s">
        <v>52</v>
      </c>
      <c r="N156" s="1" t="s">
        <v>370</v>
      </c>
      <c r="O156" s="1" t="s">
        <v>54</v>
      </c>
      <c r="P156" s="1">
        <f t="shared" si="34"/>
        <v>1</v>
      </c>
      <c r="Q156" s="1" t="s">
        <v>59</v>
      </c>
      <c r="R156" s="1">
        <f t="shared" si="24"/>
        <v>-1</v>
      </c>
      <c r="S156" s="1" t="s">
        <v>55</v>
      </c>
      <c r="T156" s="1">
        <f t="shared" si="30"/>
        <v>0</v>
      </c>
      <c r="U156" s="1" t="s">
        <v>54</v>
      </c>
      <c r="V156" s="1">
        <f t="shared" si="31"/>
        <v>1</v>
      </c>
      <c r="W156" s="1" t="s">
        <v>55</v>
      </c>
      <c r="X156" s="1">
        <f t="shared" si="35"/>
        <v>0</v>
      </c>
      <c r="Y156" s="1" t="s">
        <v>55</v>
      </c>
      <c r="Z156" s="1">
        <f t="shared" si="32"/>
        <v>0</v>
      </c>
      <c r="AA156" s="1" t="s">
        <v>55</v>
      </c>
      <c r="AB156" s="1">
        <f t="shared" si="33"/>
        <v>0</v>
      </c>
      <c r="AC156" s="1" t="s">
        <v>54</v>
      </c>
      <c r="AD156" s="1">
        <f t="shared" si="25"/>
        <v>1</v>
      </c>
      <c r="AE156" s="1" t="s">
        <v>54</v>
      </c>
      <c r="AF156" s="1">
        <f t="shared" si="26"/>
        <v>1</v>
      </c>
      <c r="AG156" s="1" t="s">
        <v>55</v>
      </c>
      <c r="AH156" s="1">
        <f t="shared" si="27"/>
        <v>0</v>
      </c>
      <c r="AI156" s="1" t="s">
        <v>55</v>
      </c>
      <c r="AJ156" s="1">
        <f t="shared" si="28"/>
        <v>0</v>
      </c>
      <c r="AK156" s="1" t="s">
        <v>55</v>
      </c>
      <c r="AL156" s="1">
        <f t="shared" si="29"/>
        <v>0</v>
      </c>
    </row>
    <row r="157" spans="1:38" ht="27" customHeight="1" x14ac:dyDescent="0.3">
      <c r="A157" s="1" t="s">
        <v>42</v>
      </c>
      <c r="B157" s="1" t="s">
        <v>363</v>
      </c>
      <c r="C157" s="1" t="s">
        <v>364</v>
      </c>
      <c r="D157" s="1">
        <v>21</v>
      </c>
      <c r="E157" s="1" t="s">
        <v>57</v>
      </c>
      <c r="F157" s="1" t="s">
        <v>46</v>
      </c>
      <c r="G157" s="1" t="s">
        <v>47</v>
      </c>
      <c r="H157" s="1" t="s">
        <v>48</v>
      </c>
      <c r="I157" s="1" t="s">
        <v>49</v>
      </c>
      <c r="J157" s="1" t="s">
        <v>111</v>
      </c>
      <c r="K157" s="1">
        <v>3</v>
      </c>
      <c r="L157" s="1" t="s">
        <v>65</v>
      </c>
      <c r="M157" s="1" t="s">
        <v>52</v>
      </c>
      <c r="N157" s="1" t="s">
        <v>129</v>
      </c>
      <c r="O157" s="1" t="s">
        <v>59</v>
      </c>
      <c r="P157" s="1">
        <f t="shared" si="34"/>
        <v>-1</v>
      </c>
      <c r="Q157" s="1" t="s">
        <v>59</v>
      </c>
      <c r="R157" s="1">
        <f t="shared" si="24"/>
        <v>-1</v>
      </c>
      <c r="S157" s="1" t="s">
        <v>59</v>
      </c>
      <c r="T157" s="1">
        <f t="shared" si="30"/>
        <v>-1</v>
      </c>
      <c r="U157" s="1" t="s">
        <v>54</v>
      </c>
      <c r="V157" s="1">
        <f t="shared" si="31"/>
        <v>1</v>
      </c>
      <c r="W157" s="1" t="s">
        <v>55</v>
      </c>
      <c r="X157" s="1">
        <f t="shared" si="35"/>
        <v>0</v>
      </c>
      <c r="Y157" s="1" t="s">
        <v>59</v>
      </c>
      <c r="Z157" s="1">
        <f t="shared" si="32"/>
        <v>-1</v>
      </c>
      <c r="AA157" s="1" t="s">
        <v>59</v>
      </c>
      <c r="AB157" s="1">
        <f t="shared" si="33"/>
        <v>-1</v>
      </c>
      <c r="AC157" s="1" t="s">
        <v>54</v>
      </c>
      <c r="AD157" s="1">
        <f t="shared" si="25"/>
        <v>1</v>
      </c>
      <c r="AE157" s="1" t="s">
        <v>59</v>
      </c>
      <c r="AF157" s="1">
        <f t="shared" si="26"/>
        <v>-1</v>
      </c>
      <c r="AG157" s="1" t="s">
        <v>54</v>
      </c>
      <c r="AH157" s="1">
        <f t="shared" si="27"/>
        <v>1</v>
      </c>
      <c r="AI157" s="1" t="s">
        <v>55</v>
      </c>
      <c r="AJ157" s="1">
        <f t="shared" si="28"/>
        <v>0</v>
      </c>
      <c r="AK157" s="1" t="s">
        <v>59</v>
      </c>
      <c r="AL157" s="1">
        <f t="shared" si="29"/>
        <v>-1</v>
      </c>
    </row>
    <row r="158" spans="1:38" ht="27" customHeight="1" x14ac:dyDescent="0.3">
      <c r="A158" s="1" t="s">
        <v>42</v>
      </c>
      <c r="B158" s="1" t="s">
        <v>363</v>
      </c>
      <c r="C158" s="1" t="s">
        <v>364</v>
      </c>
      <c r="D158" s="1">
        <v>22</v>
      </c>
      <c r="E158" s="1" t="s">
        <v>57</v>
      </c>
      <c r="F158" s="1" t="s">
        <v>46</v>
      </c>
      <c r="G158" s="1" t="s">
        <v>113</v>
      </c>
      <c r="H158" s="1" t="s">
        <v>48</v>
      </c>
      <c r="I158" s="1" t="s">
        <v>287</v>
      </c>
      <c r="J158" s="1" t="s">
        <v>111</v>
      </c>
      <c r="K158" s="1">
        <v>3</v>
      </c>
      <c r="L158" s="1" t="s">
        <v>83</v>
      </c>
      <c r="M158" s="1" t="s">
        <v>52</v>
      </c>
      <c r="N158" s="1" t="s">
        <v>75</v>
      </c>
      <c r="O158" s="1" t="s">
        <v>55</v>
      </c>
      <c r="P158" s="1">
        <f t="shared" si="34"/>
        <v>0</v>
      </c>
      <c r="Q158" s="1" t="s">
        <v>59</v>
      </c>
      <c r="R158" s="1">
        <f t="shared" si="24"/>
        <v>-1</v>
      </c>
      <c r="S158" s="1" t="s">
        <v>54</v>
      </c>
      <c r="T158" s="1">
        <f t="shared" si="30"/>
        <v>1</v>
      </c>
      <c r="U158" s="1" t="s">
        <v>54</v>
      </c>
      <c r="V158" s="1">
        <f t="shared" si="31"/>
        <v>1</v>
      </c>
      <c r="W158" s="1" t="s">
        <v>54</v>
      </c>
      <c r="X158" s="1">
        <f t="shared" si="35"/>
        <v>1</v>
      </c>
      <c r="Y158" s="1" t="s">
        <v>54</v>
      </c>
      <c r="Z158" s="1">
        <f t="shared" si="32"/>
        <v>1</v>
      </c>
      <c r="AA158" s="1" t="s">
        <v>55</v>
      </c>
      <c r="AB158" s="1">
        <f t="shared" si="33"/>
        <v>0</v>
      </c>
      <c r="AC158" s="1" t="s">
        <v>54</v>
      </c>
      <c r="AD158" s="1">
        <f t="shared" si="25"/>
        <v>1</v>
      </c>
      <c r="AE158" s="1" t="s">
        <v>54</v>
      </c>
      <c r="AF158" s="1">
        <f t="shared" si="26"/>
        <v>1</v>
      </c>
      <c r="AG158" s="1" t="s">
        <v>54</v>
      </c>
      <c r="AH158" s="1">
        <f t="shared" si="27"/>
        <v>1</v>
      </c>
      <c r="AI158" s="1" t="s">
        <v>54</v>
      </c>
      <c r="AJ158" s="1">
        <f t="shared" si="28"/>
        <v>1</v>
      </c>
      <c r="AK158" s="1" t="s">
        <v>55</v>
      </c>
      <c r="AL158" s="1">
        <f t="shared" si="29"/>
        <v>0</v>
      </c>
    </row>
    <row r="159" spans="1:38" ht="27" customHeight="1" x14ac:dyDescent="0.3">
      <c r="A159" s="1" t="s">
        <v>42</v>
      </c>
      <c r="B159" s="1" t="s">
        <v>363</v>
      </c>
      <c r="C159" s="1" t="s">
        <v>364</v>
      </c>
      <c r="D159" s="1">
        <v>21</v>
      </c>
      <c r="E159" s="1" t="s">
        <v>45</v>
      </c>
      <c r="F159" s="1" t="s">
        <v>46</v>
      </c>
      <c r="G159" s="1" t="s">
        <v>113</v>
      </c>
      <c r="H159" s="1" t="s">
        <v>48</v>
      </c>
      <c r="I159" s="1" t="s">
        <v>49</v>
      </c>
      <c r="J159" s="1" t="s">
        <v>50</v>
      </c>
      <c r="K159" s="1">
        <v>9</v>
      </c>
      <c r="L159" s="1" t="s">
        <v>83</v>
      </c>
      <c r="M159" s="1" t="s">
        <v>52</v>
      </c>
      <c r="N159" s="1" t="s">
        <v>131</v>
      </c>
      <c r="O159" s="1" t="s">
        <v>59</v>
      </c>
      <c r="P159" s="1">
        <f t="shared" si="34"/>
        <v>-1</v>
      </c>
      <c r="Q159" s="1" t="s">
        <v>54</v>
      </c>
      <c r="R159" s="1">
        <f t="shared" si="24"/>
        <v>1</v>
      </c>
      <c r="S159" s="1" t="s">
        <v>54</v>
      </c>
      <c r="T159" s="1">
        <f t="shared" si="30"/>
        <v>1</v>
      </c>
      <c r="U159" s="1" t="s">
        <v>59</v>
      </c>
      <c r="V159" s="1">
        <f t="shared" si="31"/>
        <v>-1</v>
      </c>
      <c r="W159" s="1" t="s">
        <v>54</v>
      </c>
      <c r="X159" s="1">
        <f t="shared" si="35"/>
        <v>1</v>
      </c>
      <c r="Y159" s="1" t="s">
        <v>54</v>
      </c>
      <c r="Z159" s="1">
        <f t="shared" si="32"/>
        <v>1</v>
      </c>
      <c r="AA159" s="1" t="s">
        <v>59</v>
      </c>
      <c r="AB159" s="1">
        <f t="shared" si="33"/>
        <v>-1</v>
      </c>
      <c r="AC159" s="1" t="s">
        <v>54</v>
      </c>
      <c r="AD159" s="1">
        <f t="shared" si="25"/>
        <v>1</v>
      </c>
      <c r="AE159" s="1" t="s">
        <v>55</v>
      </c>
      <c r="AF159" s="1">
        <f t="shared" si="26"/>
        <v>0</v>
      </c>
      <c r="AG159" s="1" t="s">
        <v>54</v>
      </c>
      <c r="AH159" s="1">
        <f t="shared" si="27"/>
        <v>1</v>
      </c>
      <c r="AI159" s="1" t="s">
        <v>55</v>
      </c>
      <c r="AJ159" s="1">
        <f t="shared" si="28"/>
        <v>0</v>
      </c>
      <c r="AK159" s="1" t="s">
        <v>55</v>
      </c>
      <c r="AL159" s="1">
        <f t="shared" si="29"/>
        <v>0</v>
      </c>
    </row>
    <row r="160" spans="1:38" ht="27" customHeight="1" x14ac:dyDescent="0.3">
      <c r="A160" s="1" t="s">
        <v>42</v>
      </c>
      <c r="B160" s="1" t="s">
        <v>379</v>
      </c>
      <c r="C160" s="1" t="s">
        <v>364</v>
      </c>
      <c r="D160" s="1">
        <v>32</v>
      </c>
      <c r="E160" s="1" t="s">
        <v>57</v>
      </c>
      <c r="F160" s="1" t="s">
        <v>46</v>
      </c>
      <c r="G160" s="1" t="s">
        <v>47</v>
      </c>
      <c r="H160" s="1" t="s">
        <v>48</v>
      </c>
      <c r="I160" s="1" t="s">
        <v>170</v>
      </c>
      <c r="J160" s="1" t="s">
        <v>111</v>
      </c>
      <c r="K160" s="1">
        <v>4</v>
      </c>
      <c r="L160" s="1" t="s">
        <v>87</v>
      </c>
      <c r="M160" s="1" t="s">
        <v>150</v>
      </c>
      <c r="N160" s="1" t="s">
        <v>151</v>
      </c>
      <c r="O160" s="1" t="s">
        <v>59</v>
      </c>
      <c r="P160" s="1">
        <f t="shared" si="34"/>
        <v>-1</v>
      </c>
      <c r="Q160" s="1" t="s">
        <v>59</v>
      </c>
      <c r="R160" s="1">
        <f t="shared" si="24"/>
        <v>-1</v>
      </c>
      <c r="S160" s="1" t="s">
        <v>55</v>
      </c>
      <c r="T160" s="1">
        <f t="shared" si="30"/>
        <v>0</v>
      </c>
      <c r="U160" s="1" t="s">
        <v>54</v>
      </c>
      <c r="V160" s="1">
        <f t="shared" si="31"/>
        <v>1</v>
      </c>
      <c r="W160" s="1" t="s">
        <v>54</v>
      </c>
      <c r="X160" s="1">
        <f t="shared" si="35"/>
        <v>1</v>
      </c>
      <c r="Y160" s="1" t="s">
        <v>55</v>
      </c>
      <c r="Z160" s="1">
        <f t="shared" si="32"/>
        <v>0</v>
      </c>
      <c r="AA160" s="1" t="s">
        <v>59</v>
      </c>
      <c r="AB160" s="1">
        <f t="shared" si="33"/>
        <v>-1</v>
      </c>
      <c r="AC160" s="1" t="s">
        <v>54</v>
      </c>
      <c r="AD160" s="1">
        <f t="shared" si="25"/>
        <v>1</v>
      </c>
      <c r="AE160" s="1" t="s">
        <v>55</v>
      </c>
      <c r="AF160" s="1">
        <f t="shared" si="26"/>
        <v>0</v>
      </c>
      <c r="AG160" s="1" t="s">
        <v>54</v>
      </c>
      <c r="AH160" s="1">
        <f t="shared" si="27"/>
        <v>1</v>
      </c>
      <c r="AI160" s="1" t="s">
        <v>55</v>
      </c>
      <c r="AJ160" s="1">
        <f t="shared" si="28"/>
        <v>0</v>
      </c>
      <c r="AK160" s="1" t="s">
        <v>59</v>
      </c>
      <c r="AL160" s="1">
        <f t="shared" si="29"/>
        <v>-1</v>
      </c>
    </row>
    <row r="161" spans="1:38" ht="27" customHeight="1" x14ac:dyDescent="0.3">
      <c r="A161" s="1" t="s">
        <v>42</v>
      </c>
      <c r="B161" s="1" t="s">
        <v>379</v>
      </c>
      <c r="C161" s="1" t="s">
        <v>364</v>
      </c>
      <c r="D161" s="1">
        <v>52</v>
      </c>
      <c r="E161" s="1" t="s">
        <v>57</v>
      </c>
      <c r="F161" s="1" t="s">
        <v>46</v>
      </c>
      <c r="G161" s="1" t="s">
        <v>47</v>
      </c>
      <c r="H161" s="1" t="s">
        <v>48</v>
      </c>
      <c r="I161" s="1" t="s">
        <v>170</v>
      </c>
      <c r="J161" s="1" t="s">
        <v>64</v>
      </c>
      <c r="K161" s="1">
        <v>3</v>
      </c>
      <c r="L161" s="1" t="s">
        <v>87</v>
      </c>
      <c r="M161" s="1" t="s">
        <v>150</v>
      </c>
      <c r="N161" s="1" t="s">
        <v>151</v>
      </c>
      <c r="O161" s="1" t="s">
        <v>59</v>
      </c>
      <c r="P161" s="1">
        <f t="shared" si="34"/>
        <v>-1</v>
      </c>
      <c r="Q161" s="1" t="s">
        <v>59</v>
      </c>
      <c r="R161" s="1">
        <f t="shared" si="24"/>
        <v>-1</v>
      </c>
      <c r="S161" s="1" t="s">
        <v>55</v>
      </c>
      <c r="T161" s="1">
        <f t="shared" si="30"/>
        <v>0</v>
      </c>
      <c r="U161" s="1" t="s">
        <v>55</v>
      </c>
      <c r="V161" s="1">
        <f t="shared" si="31"/>
        <v>0</v>
      </c>
      <c r="W161" s="1" t="s">
        <v>55</v>
      </c>
      <c r="X161" s="1">
        <f t="shared" si="35"/>
        <v>0</v>
      </c>
      <c r="Y161" s="1" t="s">
        <v>59</v>
      </c>
      <c r="Z161" s="1">
        <f t="shared" si="32"/>
        <v>-1</v>
      </c>
      <c r="AA161" s="1" t="s">
        <v>59</v>
      </c>
      <c r="AB161" s="1">
        <f t="shared" si="33"/>
        <v>-1</v>
      </c>
      <c r="AC161" s="1" t="s">
        <v>55</v>
      </c>
      <c r="AD161" s="1">
        <f t="shared" si="25"/>
        <v>0</v>
      </c>
      <c r="AE161" s="1" t="s">
        <v>55</v>
      </c>
      <c r="AF161" s="1">
        <f t="shared" si="26"/>
        <v>0</v>
      </c>
      <c r="AG161" s="1" t="s">
        <v>55</v>
      </c>
      <c r="AH161" s="1">
        <f t="shared" si="27"/>
        <v>0</v>
      </c>
      <c r="AI161" s="1" t="s">
        <v>55</v>
      </c>
      <c r="AJ161" s="1">
        <f t="shared" si="28"/>
        <v>0</v>
      </c>
      <c r="AK161" s="1" t="s">
        <v>55</v>
      </c>
      <c r="AL161" s="1">
        <f t="shared" si="29"/>
        <v>0</v>
      </c>
    </row>
    <row r="162" spans="1:38" ht="27" customHeight="1" x14ac:dyDescent="0.3">
      <c r="A162" s="1" t="s">
        <v>42</v>
      </c>
      <c r="B162" s="1" t="s">
        <v>379</v>
      </c>
      <c r="C162" s="1" t="s">
        <v>364</v>
      </c>
      <c r="D162" s="1">
        <v>34</v>
      </c>
      <c r="E162" s="1" t="s">
        <v>57</v>
      </c>
      <c r="F162" s="1" t="s">
        <v>46</v>
      </c>
      <c r="G162" s="1" t="s">
        <v>47</v>
      </c>
      <c r="H162" s="1" t="s">
        <v>48</v>
      </c>
      <c r="I162" s="1" t="s">
        <v>170</v>
      </c>
      <c r="J162" s="1" t="s">
        <v>111</v>
      </c>
      <c r="K162" s="1">
        <v>4</v>
      </c>
      <c r="L162" s="1" t="s">
        <v>87</v>
      </c>
      <c r="M162" s="1" t="s">
        <v>150</v>
      </c>
      <c r="N162" s="1" t="s">
        <v>151</v>
      </c>
      <c r="O162" s="1" t="s">
        <v>59</v>
      </c>
      <c r="P162" s="1">
        <f t="shared" si="34"/>
        <v>-1</v>
      </c>
      <c r="Q162" s="1" t="s">
        <v>55</v>
      </c>
      <c r="R162" s="1">
        <f t="shared" si="24"/>
        <v>0</v>
      </c>
      <c r="S162" s="1" t="s">
        <v>54</v>
      </c>
      <c r="T162" s="1">
        <f t="shared" si="30"/>
        <v>1</v>
      </c>
      <c r="U162" s="1" t="s">
        <v>54</v>
      </c>
      <c r="V162" s="1">
        <f t="shared" si="31"/>
        <v>1</v>
      </c>
      <c r="W162" s="1" t="s">
        <v>55</v>
      </c>
      <c r="X162" s="1">
        <f t="shared" si="35"/>
        <v>0</v>
      </c>
      <c r="Y162" s="1" t="s">
        <v>55</v>
      </c>
      <c r="Z162" s="1">
        <f t="shared" si="32"/>
        <v>0</v>
      </c>
      <c r="AA162" s="1" t="s">
        <v>55</v>
      </c>
      <c r="AB162" s="1">
        <f t="shared" si="33"/>
        <v>0</v>
      </c>
      <c r="AC162" s="1" t="s">
        <v>54</v>
      </c>
      <c r="AD162" s="1">
        <f t="shared" si="25"/>
        <v>1</v>
      </c>
      <c r="AE162" s="1" t="s">
        <v>59</v>
      </c>
      <c r="AF162" s="1">
        <f t="shared" si="26"/>
        <v>-1</v>
      </c>
      <c r="AG162" s="1" t="s">
        <v>54</v>
      </c>
      <c r="AH162" s="1">
        <f t="shared" si="27"/>
        <v>1</v>
      </c>
      <c r="AI162" s="1" t="s">
        <v>54</v>
      </c>
      <c r="AJ162" s="1">
        <f t="shared" si="28"/>
        <v>1</v>
      </c>
      <c r="AK162" s="1" t="s">
        <v>55</v>
      </c>
      <c r="AL162" s="1">
        <f t="shared" si="29"/>
        <v>0</v>
      </c>
    </row>
    <row r="163" spans="1:38" ht="27" customHeight="1" x14ac:dyDescent="0.3">
      <c r="A163" s="1" t="s">
        <v>42</v>
      </c>
      <c r="B163" s="1" t="s">
        <v>379</v>
      </c>
      <c r="C163" s="1" t="s">
        <v>364</v>
      </c>
      <c r="D163" s="1">
        <v>25</v>
      </c>
      <c r="E163" s="1" t="s">
        <v>57</v>
      </c>
      <c r="F163" s="1" t="s">
        <v>46</v>
      </c>
      <c r="G163" s="1" t="s">
        <v>47</v>
      </c>
      <c r="H163" s="1" t="s">
        <v>48</v>
      </c>
      <c r="I163" s="1" t="s">
        <v>99</v>
      </c>
      <c r="J163" s="1" t="s">
        <v>111</v>
      </c>
      <c r="K163" s="1">
        <v>4</v>
      </c>
      <c r="L163" s="1" t="s">
        <v>65</v>
      </c>
      <c r="M163" s="1" t="s">
        <v>52</v>
      </c>
      <c r="N163" s="1" t="s">
        <v>75</v>
      </c>
      <c r="O163" s="1" t="s">
        <v>55</v>
      </c>
      <c r="P163" s="1">
        <f t="shared" si="34"/>
        <v>0</v>
      </c>
      <c r="Q163" s="1" t="s">
        <v>59</v>
      </c>
      <c r="R163" s="1">
        <f t="shared" si="24"/>
        <v>-1</v>
      </c>
      <c r="S163" s="1" t="s">
        <v>59</v>
      </c>
      <c r="T163" s="1">
        <f t="shared" si="30"/>
        <v>-1</v>
      </c>
      <c r="U163" s="1" t="s">
        <v>54</v>
      </c>
      <c r="V163" s="1">
        <f t="shared" si="31"/>
        <v>1</v>
      </c>
      <c r="W163" s="1" t="s">
        <v>59</v>
      </c>
      <c r="X163" s="1">
        <f t="shared" si="35"/>
        <v>-1</v>
      </c>
      <c r="Y163" s="1" t="s">
        <v>54</v>
      </c>
      <c r="Z163" s="1">
        <f t="shared" si="32"/>
        <v>1</v>
      </c>
      <c r="AA163" s="1" t="s">
        <v>59</v>
      </c>
      <c r="AB163" s="1">
        <f t="shared" si="33"/>
        <v>-1</v>
      </c>
      <c r="AC163" s="1" t="s">
        <v>54</v>
      </c>
      <c r="AD163" s="1">
        <f t="shared" si="25"/>
        <v>1</v>
      </c>
      <c r="AE163" s="1" t="s">
        <v>59</v>
      </c>
      <c r="AF163" s="1">
        <f t="shared" si="26"/>
        <v>-1</v>
      </c>
      <c r="AG163" s="1" t="s">
        <v>54</v>
      </c>
      <c r="AH163" s="1">
        <f t="shared" si="27"/>
        <v>1</v>
      </c>
      <c r="AI163" s="1" t="s">
        <v>55</v>
      </c>
      <c r="AJ163" s="1">
        <f t="shared" si="28"/>
        <v>0</v>
      </c>
      <c r="AK163" s="1" t="s">
        <v>59</v>
      </c>
      <c r="AL163" s="1">
        <f t="shared" si="29"/>
        <v>-1</v>
      </c>
    </row>
    <row r="164" spans="1:38" ht="27" customHeight="1" x14ac:dyDescent="0.3">
      <c r="A164" s="1" t="s">
        <v>213</v>
      </c>
      <c r="B164" s="1" t="s">
        <v>553</v>
      </c>
      <c r="C164" s="1" t="s">
        <v>364</v>
      </c>
      <c r="D164" s="1">
        <v>77</v>
      </c>
      <c r="E164" s="1" t="s">
        <v>57</v>
      </c>
      <c r="F164" s="1" t="s">
        <v>46</v>
      </c>
      <c r="G164" s="1" t="s">
        <v>47</v>
      </c>
      <c r="H164" s="1" t="s">
        <v>48</v>
      </c>
      <c r="I164" s="1" t="s">
        <v>215</v>
      </c>
      <c r="J164" s="1" t="s">
        <v>111</v>
      </c>
      <c r="K164" s="1">
        <v>5</v>
      </c>
      <c r="L164" s="1" t="s">
        <v>65</v>
      </c>
      <c r="M164" s="1" t="s">
        <v>150</v>
      </c>
      <c r="N164" s="1" t="s">
        <v>151</v>
      </c>
      <c r="O164" s="1" t="s">
        <v>59</v>
      </c>
      <c r="P164" s="1">
        <f t="shared" si="34"/>
        <v>-1</v>
      </c>
      <c r="Q164" s="1" t="s">
        <v>59</v>
      </c>
      <c r="R164" s="1">
        <f t="shared" si="24"/>
        <v>-1</v>
      </c>
      <c r="S164" s="1" t="s">
        <v>55</v>
      </c>
      <c r="T164" s="1">
        <f t="shared" si="30"/>
        <v>0</v>
      </c>
      <c r="U164" s="1" t="s">
        <v>54</v>
      </c>
      <c r="V164" s="1">
        <f t="shared" si="31"/>
        <v>1</v>
      </c>
      <c r="W164" s="1" t="s">
        <v>54</v>
      </c>
      <c r="X164" s="1">
        <f t="shared" si="35"/>
        <v>1</v>
      </c>
      <c r="Y164" s="1" t="s">
        <v>55</v>
      </c>
      <c r="Z164" s="1">
        <f t="shared" si="32"/>
        <v>0</v>
      </c>
      <c r="AA164" s="1" t="s">
        <v>55</v>
      </c>
      <c r="AB164" s="1">
        <f t="shared" si="33"/>
        <v>0</v>
      </c>
      <c r="AC164" s="1" t="s">
        <v>59</v>
      </c>
      <c r="AD164" s="1">
        <f t="shared" si="25"/>
        <v>-1</v>
      </c>
      <c r="AE164" s="1" t="s">
        <v>55</v>
      </c>
      <c r="AF164" s="1">
        <f t="shared" si="26"/>
        <v>0</v>
      </c>
      <c r="AG164" s="1" t="s">
        <v>54</v>
      </c>
      <c r="AH164" s="1">
        <f t="shared" si="27"/>
        <v>1</v>
      </c>
      <c r="AI164" s="1" t="s">
        <v>54</v>
      </c>
      <c r="AJ164" s="1">
        <f t="shared" si="28"/>
        <v>1</v>
      </c>
      <c r="AK164" s="1" t="s">
        <v>59</v>
      </c>
      <c r="AL164" s="1">
        <f t="shared" si="29"/>
        <v>-1</v>
      </c>
    </row>
    <row r="165" spans="1:38" ht="27" customHeight="1" x14ac:dyDescent="0.3">
      <c r="A165" s="1" t="s">
        <v>213</v>
      </c>
      <c r="B165" s="1" t="s">
        <v>553</v>
      </c>
      <c r="C165" s="1" t="s">
        <v>364</v>
      </c>
      <c r="D165" s="1">
        <v>42</v>
      </c>
      <c r="E165" s="1" t="s">
        <v>45</v>
      </c>
      <c r="F165" s="1" t="s">
        <v>46</v>
      </c>
      <c r="G165" s="1" t="s">
        <v>47</v>
      </c>
      <c r="H165" s="1" t="s">
        <v>48</v>
      </c>
      <c r="I165" s="1" t="s">
        <v>162</v>
      </c>
      <c r="J165" s="1" t="s">
        <v>50</v>
      </c>
      <c r="K165" s="1">
        <v>3</v>
      </c>
      <c r="L165" s="1" t="s">
        <v>87</v>
      </c>
      <c r="M165" s="1" t="s">
        <v>52</v>
      </c>
      <c r="N165" s="1" t="s">
        <v>329</v>
      </c>
      <c r="O165" s="1" t="s">
        <v>55</v>
      </c>
      <c r="P165" s="1">
        <f t="shared" si="34"/>
        <v>0</v>
      </c>
      <c r="Q165" s="1" t="s">
        <v>59</v>
      </c>
      <c r="R165" s="1">
        <f t="shared" si="24"/>
        <v>-1</v>
      </c>
      <c r="S165" s="1" t="s">
        <v>55</v>
      </c>
      <c r="T165" s="1">
        <f t="shared" si="30"/>
        <v>0</v>
      </c>
      <c r="U165" s="1" t="s">
        <v>54</v>
      </c>
      <c r="V165" s="1">
        <f t="shared" si="31"/>
        <v>1</v>
      </c>
      <c r="W165" s="1" t="s">
        <v>54</v>
      </c>
      <c r="X165" s="1">
        <f t="shared" si="35"/>
        <v>1</v>
      </c>
      <c r="Y165" s="1" t="s">
        <v>54</v>
      </c>
      <c r="Z165" s="1">
        <f t="shared" si="32"/>
        <v>1</v>
      </c>
      <c r="AA165" s="1" t="s">
        <v>55</v>
      </c>
      <c r="AB165" s="1">
        <f t="shared" si="33"/>
        <v>0</v>
      </c>
      <c r="AC165" s="1" t="s">
        <v>55</v>
      </c>
      <c r="AD165" s="1">
        <f t="shared" si="25"/>
        <v>0</v>
      </c>
      <c r="AE165" s="1" t="s">
        <v>54</v>
      </c>
      <c r="AF165" s="1">
        <f t="shared" si="26"/>
        <v>1</v>
      </c>
      <c r="AG165" s="1" t="s">
        <v>54</v>
      </c>
      <c r="AH165" s="1">
        <f t="shared" si="27"/>
        <v>1</v>
      </c>
      <c r="AI165" s="1" t="s">
        <v>55</v>
      </c>
      <c r="AJ165" s="1">
        <f t="shared" si="28"/>
        <v>0</v>
      </c>
      <c r="AK165" s="1" t="s">
        <v>59</v>
      </c>
      <c r="AL165" s="1">
        <f t="shared" si="29"/>
        <v>-1</v>
      </c>
    </row>
    <row r="166" spans="1:38" ht="27" customHeight="1" x14ac:dyDescent="0.3">
      <c r="A166" s="1" t="s">
        <v>213</v>
      </c>
      <c r="B166" s="1" t="s">
        <v>553</v>
      </c>
      <c r="C166" s="1" t="s">
        <v>364</v>
      </c>
      <c r="D166" s="1">
        <v>18</v>
      </c>
      <c r="E166" s="1" t="s">
        <v>45</v>
      </c>
      <c r="F166" s="1" t="s">
        <v>46</v>
      </c>
      <c r="G166" s="1" t="s">
        <v>113</v>
      </c>
      <c r="H166" s="1" t="s">
        <v>48</v>
      </c>
      <c r="I166" s="1" t="s">
        <v>49</v>
      </c>
      <c r="J166" s="1" t="s">
        <v>50</v>
      </c>
      <c r="K166" s="1">
        <v>4</v>
      </c>
      <c r="L166" s="1" t="s">
        <v>51</v>
      </c>
      <c r="M166" s="1" t="s">
        <v>52</v>
      </c>
      <c r="N166" s="1" t="s">
        <v>309</v>
      </c>
      <c r="O166" s="1" t="s">
        <v>55</v>
      </c>
      <c r="P166" s="1">
        <f t="shared" si="34"/>
        <v>0</v>
      </c>
      <c r="Q166" s="1" t="s">
        <v>55</v>
      </c>
      <c r="R166" s="1">
        <f t="shared" si="24"/>
        <v>0</v>
      </c>
      <c r="S166" s="1" t="s">
        <v>54</v>
      </c>
      <c r="T166" s="1">
        <f t="shared" si="30"/>
        <v>1</v>
      </c>
      <c r="U166" s="1" t="s">
        <v>54</v>
      </c>
      <c r="V166" s="1">
        <f t="shared" si="31"/>
        <v>1</v>
      </c>
      <c r="W166" s="1" t="s">
        <v>59</v>
      </c>
      <c r="X166" s="1">
        <f t="shared" si="35"/>
        <v>-1</v>
      </c>
      <c r="Y166" s="1" t="s">
        <v>54</v>
      </c>
      <c r="Z166" s="1">
        <f t="shared" si="32"/>
        <v>1</v>
      </c>
      <c r="AA166" s="1" t="s">
        <v>54</v>
      </c>
      <c r="AB166" s="1">
        <f t="shared" si="33"/>
        <v>1</v>
      </c>
      <c r="AC166" s="1" t="s">
        <v>54</v>
      </c>
      <c r="AD166" s="1">
        <f t="shared" si="25"/>
        <v>1</v>
      </c>
      <c r="AE166" s="1" t="s">
        <v>55</v>
      </c>
      <c r="AF166" s="1">
        <f t="shared" si="26"/>
        <v>0</v>
      </c>
      <c r="AG166" s="1" t="s">
        <v>54</v>
      </c>
      <c r="AH166" s="1">
        <f t="shared" si="27"/>
        <v>1</v>
      </c>
      <c r="AI166" s="1" t="s">
        <v>55</v>
      </c>
      <c r="AJ166" s="1">
        <f t="shared" si="28"/>
        <v>0</v>
      </c>
      <c r="AK166" s="1" t="s">
        <v>55</v>
      </c>
      <c r="AL166" s="1">
        <f t="shared" si="29"/>
        <v>0</v>
      </c>
    </row>
    <row r="167" spans="1:38" ht="27" customHeight="1" x14ac:dyDescent="0.3">
      <c r="A167" s="1" t="s">
        <v>213</v>
      </c>
      <c r="B167" s="1" t="s">
        <v>553</v>
      </c>
      <c r="C167" s="1" t="s">
        <v>364</v>
      </c>
      <c r="D167" s="1">
        <v>62</v>
      </c>
      <c r="E167" s="1" t="s">
        <v>45</v>
      </c>
      <c r="F167" s="1" t="s">
        <v>46</v>
      </c>
      <c r="G167" s="1" t="s">
        <v>86</v>
      </c>
      <c r="H167" s="1" t="s">
        <v>48</v>
      </c>
      <c r="I167" s="1" t="s">
        <v>215</v>
      </c>
      <c r="J167" s="1" t="s">
        <v>111</v>
      </c>
      <c r="K167" s="1">
        <v>4</v>
      </c>
      <c r="L167" s="1" t="s">
        <v>65</v>
      </c>
      <c r="M167" s="1" t="s">
        <v>52</v>
      </c>
      <c r="N167" s="1" t="s">
        <v>398</v>
      </c>
      <c r="O167" s="1" t="s">
        <v>54</v>
      </c>
      <c r="P167" s="1">
        <f t="shared" si="34"/>
        <v>1</v>
      </c>
      <c r="Q167" s="1" t="s">
        <v>55</v>
      </c>
      <c r="R167" s="1">
        <f t="shared" si="24"/>
        <v>0</v>
      </c>
      <c r="S167" s="1" t="s">
        <v>54</v>
      </c>
      <c r="T167" s="1">
        <f t="shared" si="30"/>
        <v>1</v>
      </c>
      <c r="U167" s="1" t="s">
        <v>54</v>
      </c>
      <c r="V167" s="1">
        <f t="shared" si="31"/>
        <v>1</v>
      </c>
      <c r="W167" s="1" t="s">
        <v>54</v>
      </c>
      <c r="X167" s="1">
        <f t="shared" si="35"/>
        <v>1</v>
      </c>
      <c r="Y167" s="1" t="s">
        <v>55</v>
      </c>
      <c r="Z167" s="1">
        <f t="shared" si="32"/>
        <v>0</v>
      </c>
      <c r="AA167" s="1" t="s">
        <v>55</v>
      </c>
      <c r="AB167" s="1">
        <f t="shared" si="33"/>
        <v>0</v>
      </c>
      <c r="AC167" s="1" t="s">
        <v>54</v>
      </c>
      <c r="AD167" s="1">
        <f t="shared" si="25"/>
        <v>1</v>
      </c>
      <c r="AE167" s="1" t="s">
        <v>54</v>
      </c>
      <c r="AF167" s="1">
        <f t="shared" si="26"/>
        <v>1</v>
      </c>
      <c r="AG167" s="1" t="s">
        <v>54</v>
      </c>
      <c r="AH167" s="1">
        <f t="shared" si="27"/>
        <v>1</v>
      </c>
      <c r="AI167" s="1" t="s">
        <v>55</v>
      </c>
      <c r="AJ167" s="1">
        <f t="shared" si="28"/>
        <v>0</v>
      </c>
      <c r="AK167" s="1" t="s">
        <v>55</v>
      </c>
      <c r="AL167" s="1">
        <f t="shared" si="29"/>
        <v>0</v>
      </c>
    </row>
    <row r="168" spans="1:38" ht="27" customHeight="1" x14ac:dyDescent="0.3">
      <c r="A168" s="1" t="s">
        <v>213</v>
      </c>
      <c r="B168" s="1" t="s">
        <v>553</v>
      </c>
      <c r="C168" s="1" t="s">
        <v>364</v>
      </c>
      <c r="D168" s="1">
        <v>51</v>
      </c>
      <c r="E168" s="1" t="s">
        <v>57</v>
      </c>
      <c r="F168" s="1" t="s">
        <v>46</v>
      </c>
      <c r="G168" s="1" t="s">
        <v>47</v>
      </c>
      <c r="H168" s="1" t="s">
        <v>48</v>
      </c>
      <c r="I168" s="1" t="s">
        <v>99</v>
      </c>
      <c r="J168" s="1" t="s">
        <v>50</v>
      </c>
      <c r="K168" s="1">
        <v>4</v>
      </c>
      <c r="L168" s="1" t="s">
        <v>83</v>
      </c>
      <c r="M168" s="1" t="s">
        <v>150</v>
      </c>
      <c r="N168" s="1" t="s">
        <v>151</v>
      </c>
      <c r="O168" s="1" t="s">
        <v>54</v>
      </c>
      <c r="P168" s="1">
        <f t="shared" si="34"/>
        <v>1</v>
      </c>
      <c r="Q168" s="1" t="s">
        <v>55</v>
      </c>
      <c r="R168" s="1">
        <f t="shared" si="24"/>
        <v>0</v>
      </c>
      <c r="S168" s="1" t="s">
        <v>54</v>
      </c>
      <c r="T168" s="1">
        <f t="shared" si="30"/>
        <v>1</v>
      </c>
      <c r="U168" s="1" t="s">
        <v>54</v>
      </c>
      <c r="V168" s="1">
        <f t="shared" si="31"/>
        <v>1</v>
      </c>
      <c r="W168" s="1" t="s">
        <v>54</v>
      </c>
      <c r="X168" s="1">
        <f t="shared" si="35"/>
        <v>1</v>
      </c>
      <c r="Y168" s="1" t="s">
        <v>54</v>
      </c>
      <c r="Z168" s="1">
        <f t="shared" si="32"/>
        <v>1</v>
      </c>
      <c r="AA168" s="1" t="s">
        <v>54</v>
      </c>
      <c r="AB168" s="1">
        <f t="shared" si="33"/>
        <v>1</v>
      </c>
      <c r="AC168" s="1" t="s">
        <v>54</v>
      </c>
      <c r="AD168" s="1">
        <f t="shared" si="25"/>
        <v>1</v>
      </c>
      <c r="AE168" s="1" t="s">
        <v>54</v>
      </c>
      <c r="AF168" s="1">
        <f t="shared" si="26"/>
        <v>1</v>
      </c>
      <c r="AG168" s="1" t="s">
        <v>54</v>
      </c>
      <c r="AH168" s="1">
        <f t="shared" si="27"/>
        <v>1</v>
      </c>
      <c r="AI168" s="1" t="s">
        <v>55</v>
      </c>
      <c r="AJ168" s="1">
        <f t="shared" si="28"/>
        <v>0</v>
      </c>
      <c r="AK168" s="1" t="s">
        <v>55</v>
      </c>
      <c r="AL168" s="1">
        <f t="shared" si="29"/>
        <v>0</v>
      </c>
    </row>
    <row r="169" spans="1:38" ht="27" customHeight="1" x14ac:dyDescent="0.3">
      <c r="A169" s="1" t="s">
        <v>213</v>
      </c>
      <c r="B169" s="1" t="s">
        <v>553</v>
      </c>
      <c r="C169" s="1" t="s">
        <v>364</v>
      </c>
      <c r="D169" s="1">
        <v>67</v>
      </c>
      <c r="E169" s="1" t="s">
        <v>57</v>
      </c>
      <c r="F169" s="1" t="s">
        <v>46</v>
      </c>
      <c r="G169" s="1" t="s">
        <v>47</v>
      </c>
      <c r="H169" s="1" t="s">
        <v>48</v>
      </c>
      <c r="I169" s="1" t="s">
        <v>215</v>
      </c>
      <c r="J169" s="1" t="s">
        <v>50</v>
      </c>
      <c r="K169" s="1">
        <v>5</v>
      </c>
      <c r="L169" s="1" t="s">
        <v>83</v>
      </c>
      <c r="M169" s="1" t="s">
        <v>150</v>
      </c>
      <c r="N169" s="1" t="s">
        <v>151</v>
      </c>
      <c r="O169" s="1" t="s">
        <v>54</v>
      </c>
      <c r="P169" s="1">
        <f t="shared" si="34"/>
        <v>1</v>
      </c>
      <c r="Q169" s="1" t="s">
        <v>55</v>
      </c>
      <c r="R169" s="1">
        <f t="shared" si="24"/>
        <v>0</v>
      </c>
      <c r="S169" s="1" t="s">
        <v>54</v>
      </c>
      <c r="T169" s="1">
        <f t="shared" si="30"/>
        <v>1</v>
      </c>
      <c r="U169" s="1" t="s">
        <v>54</v>
      </c>
      <c r="V169" s="1">
        <f t="shared" si="31"/>
        <v>1</v>
      </c>
      <c r="W169" s="1" t="s">
        <v>54</v>
      </c>
      <c r="X169" s="1">
        <f t="shared" si="35"/>
        <v>1</v>
      </c>
      <c r="Y169" s="1" t="s">
        <v>54</v>
      </c>
      <c r="Z169" s="1">
        <f t="shared" si="32"/>
        <v>1</v>
      </c>
      <c r="AA169" s="1" t="s">
        <v>54</v>
      </c>
      <c r="AB169" s="1">
        <f t="shared" si="33"/>
        <v>1</v>
      </c>
      <c r="AC169" s="1" t="s">
        <v>54</v>
      </c>
      <c r="AD169" s="1">
        <f t="shared" si="25"/>
        <v>1</v>
      </c>
      <c r="AE169" s="1" t="s">
        <v>55</v>
      </c>
      <c r="AF169" s="1">
        <f t="shared" si="26"/>
        <v>0</v>
      </c>
      <c r="AG169" s="1" t="s">
        <v>55</v>
      </c>
      <c r="AH169" s="1">
        <f t="shared" si="27"/>
        <v>0</v>
      </c>
      <c r="AI169" s="1" t="s">
        <v>55</v>
      </c>
      <c r="AJ169" s="1">
        <f t="shared" si="28"/>
        <v>0</v>
      </c>
      <c r="AK169" s="1" t="s">
        <v>54</v>
      </c>
      <c r="AL169" s="1">
        <f t="shared" si="29"/>
        <v>1</v>
      </c>
    </row>
    <row r="170" spans="1:38" ht="27" customHeight="1" x14ac:dyDescent="0.3">
      <c r="A170" s="1" t="s">
        <v>213</v>
      </c>
      <c r="B170" s="1" t="s">
        <v>553</v>
      </c>
      <c r="C170" s="1" t="s">
        <v>364</v>
      </c>
      <c r="D170" s="1">
        <v>58</v>
      </c>
      <c r="E170" s="1" t="s">
        <v>45</v>
      </c>
      <c r="F170" s="1" t="s">
        <v>46</v>
      </c>
      <c r="G170" s="1" t="s">
        <v>47</v>
      </c>
      <c r="H170" s="1" t="s">
        <v>48</v>
      </c>
      <c r="I170" s="1" t="s">
        <v>162</v>
      </c>
      <c r="J170" s="1" t="s">
        <v>50</v>
      </c>
      <c r="K170" s="1">
        <v>5</v>
      </c>
      <c r="L170" s="1" t="s">
        <v>65</v>
      </c>
      <c r="M170" s="1" t="s">
        <v>52</v>
      </c>
      <c r="N170" s="1" t="s">
        <v>329</v>
      </c>
      <c r="O170" s="1" t="s">
        <v>54</v>
      </c>
      <c r="P170" s="1">
        <f t="shared" si="34"/>
        <v>1</v>
      </c>
      <c r="Q170" s="1" t="s">
        <v>54</v>
      </c>
      <c r="R170" s="1">
        <f t="shared" si="24"/>
        <v>1</v>
      </c>
      <c r="S170" s="1" t="s">
        <v>54</v>
      </c>
      <c r="T170" s="1">
        <f t="shared" si="30"/>
        <v>1</v>
      </c>
      <c r="U170" s="1" t="s">
        <v>54</v>
      </c>
      <c r="V170" s="1">
        <f t="shared" si="31"/>
        <v>1</v>
      </c>
      <c r="W170" s="1" t="s">
        <v>54</v>
      </c>
      <c r="X170" s="1">
        <f t="shared" si="35"/>
        <v>1</v>
      </c>
      <c r="Y170" s="1" t="s">
        <v>54</v>
      </c>
      <c r="Z170" s="1">
        <f t="shared" si="32"/>
        <v>1</v>
      </c>
      <c r="AA170" s="1" t="s">
        <v>54</v>
      </c>
      <c r="AB170" s="1">
        <f t="shared" si="33"/>
        <v>1</v>
      </c>
      <c r="AC170" s="1" t="s">
        <v>59</v>
      </c>
      <c r="AD170" s="1">
        <f t="shared" si="25"/>
        <v>-1</v>
      </c>
      <c r="AE170" s="1" t="s">
        <v>55</v>
      </c>
      <c r="AF170" s="1">
        <f t="shared" si="26"/>
        <v>0</v>
      </c>
      <c r="AG170" s="1" t="s">
        <v>54</v>
      </c>
      <c r="AH170" s="1">
        <f t="shared" si="27"/>
        <v>1</v>
      </c>
      <c r="AI170" s="1" t="s">
        <v>55</v>
      </c>
      <c r="AJ170" s="1">
        <f t="shared" si="28"/>
        <v>0</v>
      </c>
      <c r="AK170" s="1" t="s">
        <v>54</v>
      </c>
      <c r="AL170" s="1">
        <f t="shared" si="29"/>
        <v>1</v>
      </c>
    </row>
    <row r="171" spans="1:38" ht="27" customHeight="1" x14ac:dyDescent="0.3">
      <c r="A171" s="1" t="s">
        <v>213</v>
      </c>
      <c r="B171" s="1" t="s">
        <v>553</v>
      </c>
      <c r="C171" s="1" t="s">
        <v>364</v>
      </c>
      <c r="D171" s="1">
        <v>66</v>
      </c>
      <c r="E171" s="1" t="s">
        <v>45</v>
      </c>
      <c r="F171" s="1" t="s">
        <v>46</v>
      </c>
      <c r="G171" s="1" t="s">
        <v>47</v>
      </c>
      <c r="H171" s="1" t="s">
        <v>48</v>
      </c>
      <c r="I171" s="1" t="s">
        <v>215</v>
      </c>
      <c r="J171" s="1" t="s">
        <v>64</v>
      </c>
      <c r="K171" s="1">
        <v>2</v>
      </c>
      <c r="L171" s="1" t="s">
        <v>87</v>
      </c>
      <c r="M171" s="1" t="s">
        <v>150</v>
      </c>
      <c r="N171" s="1" t="s">
        <v>151</v>
      </c>
      <c r="O171" s="1" t="s">
        <v>54</v>
      </c>
      <c r="P171" s="1">
        <f t="shared" si="34"/>
        <v>1</v>
      </c>
      <c r="Q171" s="1" t="s">
        <v>59</v>
      </c>
      <c r="R171" s="1">
        <f t="shared" si="24"/>
        <v>-1</v>
      </c>
      <c r="S171" s="1" t="s">
        <v>54</v>
      </c>
      <c r="T171" s="1">
        <f t="shared" si="30"/>
        <v>1</v>
      </c>
      <c r="U171" s="1" t="s">
        <v>54</v>
      </c>
      <c r="V171" s="1">
        <f t="shared" si="31"/>
        <v>1</v>
      </c>
      <c r="W171" s="1" t="s">
        <v>55</v>
      </c>
      <c r="X171" s="1">
        <f t="shared" si="35"/>
        <v>0</v>
      </c>
      <c r="Y171" s="1" t="s">
        <v>55</v>
      </c>
      <c r="Z171" s="1">
        <f t="shared" si="32"/>
        <v>0</v>
      </c>
      <c r="AA171" s="1" t="s">
        <v>59</v>
      </c>
      <c r="AB171" s="1">
        <f t="shared" si="33"/>
        <v>-1</v>
      </c>
      <c r="AC171" s="1" t="s">
        <v>55</v>
      </c>
      <c r="AD171" s="1">
        <f t="shared" si="25"/>
        <v>0</v>
      </c>
      <c r="AE171" s="1" t="s">
        <v>55</v>
      </c>
      <c r="AF171" s="1">
        <f t="shared" si="26"/>
        <v>0</v>
      </c>
      <c r="AG171" s="1" t="s">
        <v>55</v>
      </c>
      <c r="AH171" s="1">
        <f t="shared" si="27"/>
        <v>0</v>
      </c>
      <c r="AI171" s="1" t="s">
        <v>55</v>
      </c>
      <c r="AJ171" s="1">
        <f t="shared" si="28"/>
        <v>0</v>
      </c>
      <c r="AK171" s="1" t="s">
        <v>59</v>
      </c>
      <c r="AL171" s="1">
        <f t="shared" si="29"/>
        <v>-1</v>
      </c>
    </row>
    <row r="172" spans="1:38" ht="27" customHeight="1" x14ac:dyDescent="0.3">
      <c r="A172" s="1" t="s">
        <v>213</v>
      </c>
      <c r="B172" s="1" t="s">
        <v>553</v>
      </c>
      <c r="C172" s="1" t="s">
        <v>364</v>
      </c>
      <c r="D172" s="1">
        <v>20</v>
      </c>
      <c r="E172" s="1" t="s">
        <v>57</v>
      </c>
      <c r="F172" s="1" t="s">
        <v>112</v>
      </c>
      <c r="G172" s="1" t="s">
        <v>113</v>
      </c>
      <c r="H172" s="1" t="s">
        <v>48</v>
      </c>
      <c r="I172" s="1" t="s">
        <v>49</v>
      </c>
      <c r="J172" s="1" t="s">
        <v>111</v>
      </c>
      <c r="K172" s="1">
        <v>4</v>
      </c>
      <c r="L172" s="1" t="s">
        <v>87</v>
      </c>
      <c r="M172" s="1" t="s">
        <v>52</v>
      </c>
      <c r="N172" s="1" t="s">
        <v>296</v>
      </c>
      <c r="O172" s="1" t="s">
        <v>59</v>
      </c>
      <c r="P172" s="1">
        <f t="shared" si="34"/>
        <v>-1</v>
      </c>
      <c r="Q172" s="1" t="s">
        <v>59</v>
      </c>
      <c r="R172" s="1">
        <f t="shared" si="24"/>
        <v>-1</v>
      </c>
      <c r="S172" s="1" t="s">
        <v>55</v>
      </c>
      <c r="T172" s="1">
        <f t="shared" si="30"/>
        <v>0</v>
      </c>
      <c r="U172" s="1" t="s">
        <v>55</v>
      </c>
      <c r="V172" s="1">
        <f t="shared" si="31"/>
        <v>0</v>
      </c>
      <c r="W172" s="1" t="s">
        <v>54</v>
      </c>
      <c r="X172" s="1">
        <f t="shared" si="35"/>
        <v>1</v>
      </c>
      <c r="Y172" s="1" t="s">
        <v>55</v>
      </c>
      <c r="Z172" s="1">
        <f t="shared" si="32"/>
        <v>0</v>
      </c>
      <c r="AA172" s="1" t="s">
        <v>55</v>
      </c>
      <c r="AB172" s="1">
        <f t="shared" si="33"/>
        <v>0</v>
      </c>
      <c r="AC172" s="1" t="s">
        <v>59</v>
      </c>
      <c r="AD172" s="1">
        <f t="shared" si="25"/>
        <v>-1</v>
      </c>
      <c r="AE172" s="1" t="s">
        <v>55</v>
      </c>
      <c r="AF172" s="1">
        <f t="shared" si="26"/>
        <v>0</v>
      </c>
      <c r="AG172" s="1" t="s">
        <v>54</v>
      </c>
      <c r="AH172" s="1">
        <f t="shared" si="27"/>
        <v>1</v>
      </c>
      <c r="AI172" s="1" t="s">
        <v>54</v>
      </c>
      <c r="AJ172" s="1">
        <f t="shared" si="28"/>
        <v>1</v>
      </c>
      <c r="AK172" s="1" t="s">
        <v>59</v>
      </c>
      <c r="AL172" s="1">
        <f t="shared" si="29"/>
        <v>-1</v>
      </c>
    </row>
    <row r="173" spans="1:38" ht="27" customHeight="1" x14ac:dyDescent="0.3">
      <c r="A173" s="1" t="s">
        <v>213</v>
      </c>
      <c r="B173" s="1" t="s">
        <v>408</v>
      </c>
      <c r="C173" s="1" t="s">
        <v>364</v>
      </c>
      <c r="D173" s="1">
        <v>44</v>
      </c>
      <c r="E173" s="1" t="s">
        <v>57</v>
      </c>
      <c r="F173" s="1" t="s">
        <v>46</v>
      </c>
      <c r="G173" s="1" t="s">
        <v>47</v>
      </c>
      <c r="H173" s="1" t="s">
        <v>48</v>
      </c>
      <c r="I173" s="1" t="s">
        <v>99</v>
      </c>
      <c r="J173" s="1" t="s">
        <v>111</v>
      </c>
      <c r="K173" s="1">
        <v>4</v>
      </c>
      <c r="L173" s="1" t="s">
        <v>65</v>
      </c>
      <c r="M173" s="1" t="s">
        <v>150</v>
      </c>
      <c r="N173" s="1" t="s">
        <v>151</v>
      </c>
      <c r="O173" s="1" t="s">
        <v>54</v>
      </c>
      <c r="P173" s="1">
        <f t="shared" si="34"/>
        <v>1</v>
      </c>
      <c r="Q173" s="1" t="s">
        <v>59</v>
      </c>
      <c r="R173" s="1">
        <f t="shared" si="24"/>
        <v>-1</v>
      </c>
      <c r="S173" s="1" t="s">
        <v>55</v>
      </c>
      <c r="T173" s="1">
        <f t="shared" si="30"/>
        <v>0</v>
      </c>
      <c r="U173" s="1" t="s">
        <v>54</v>
      </c>
      <c r="V173" s="1">
        <f t="shared" si="31"/>
        <v>1</v>
      </c>
      <c r="W173" s="1" t="s">
        <v>55</v>
      </c>
      <c r="X173" s="1">
        <f t="shared" si="35"/>
        <v>0</v>
      </c>
      <c r="Y173" s="1" t="s">
        <v>55</v>
      </c>
      <c r="Z173" s="1">
        <f t="shared" si="32"/>
        <v>0</v>
      </c>
      <c r="AA173" s="1" t="s">
        <v>55</v>
      </c>
      <c r="AB173" s="1">
        <f t="shared" si="33"/>
        <v>0</v>
      </c>
      <c r="AC173" s="1" t="s">
        <v>59</v>
      </c>
      <c r="AD173" s="1">
        <f t="shared" si="25"/>
        <v>-1</v>
      </c>
      <c r="AE173" s="1" t="s">
        <v>55</v>
      </c>
      <c r="AF173" s="1">
        <f t="shared" si="26"/>
        <v>0</v>
      </c>
      <c r="AG173" s="1" t="s">
        <v>54</v>
      </c>
      <c r="AH173" s="1">
        <f t="shared" si="27"/>
        <v>1</v>
      </c>
      <c r="AI173" s="1" t="s">
        <v>55</v>
      </c>
      <c r="AJ173" s="1">
        <f t="shared" si="28"/>
        <v>0</v>
      </c>
      <c r="AK173" s="1" t="s">
        <v>59</v>
      </c>
      <c r="AL173" s="1">
        <f t="shared" si="29"/>
        <v>-1</v>
      </c>
    </row>
    <row r="174" spans="1:38" ht="27" customHeight="1" x14ac:dyDescent="0.3">
      <c r="A174" s="1" t="s">
        <v>213</v>
      </c>
      <c r="B174" s="1" t="s">
        <v>408</v>
      </c>
      <c r="C174" s="1" t="s">
        <v>364</v>
      </c>
      <c r="D174" s="1">
        <v>80</v>
      </c>
      <c r="E174" s="1" t="s">
        <v>57</v>
      </c>
      <c r="F174" s="1" t="s">
        <v>46</v>
      </c>
      <c r="G174" s="1" t="s">
        <v>47</v>
      </c>
      <c r="H174" s="1" t="s">
        <v>48</v>
      </c>
      <c r="I174" s="1" t="s">
        <v>170</v>
      </c>
      <c r="J174" s="1" t="s">
        <v>64</v>
      </c>
      <c r="K174" s="1">
        <v>6</v>
      </c>
      <c r="L174" s="1" t="s">
        <v>87</v>
      </c>
      <c r="M174" s="1" t="s">
        <v>150</v>
      </c>
      <c r="N174" s="1" t="s">
        <v>151</v>
      </c>
      <c r="O174" s="1" t="s">
        <v>55</v>
      </c>
      <c r="P174" s="1">
        <f t="shared" si="34"/>
        <v>0</v>
      </c>
      <c r="Q174" s="1" t="s">
        <v>55</v>
      </c>
      <c r="R174" s="1">
        <f t="shared" si="24"/>
        <v>0</v>
      </c>
      <c r="S174" s="1" t="s">
        <v>54</v>
      </c>
      <c r="T174" s="1">
        <f t="shared" si="30"/>
        <v>1</v>
      </c>
      <c r="U174" s="1" t="s">
        <v>54</v>
      </c>
      <c r="V174" s="1">
        <f t="shared" si="31"/>
        <v>1</v>
      </c>
      <c r="W174" s="1" t="s">
        <v>54</v>
      </c>
      <c r="X174" s="1">
        <f t="shared" si="35"/>
        <v>1</v>
      </c>
      <c r="Y174" s="1" t="s">
        <v>55</v>
      </c>
      <c r="Z174" s="1">
        <f t="shared" si="32"/>
        <v>0</v>
      </c>
      <c r="AA174" s="1" t="s">
        <v>55</v>
      </c>
      <c r="AB174" s="1">
        <f t="shared" si="33"/>
        <v>0</v>
      </c>
      <c r="AC174" s="1" t="s">
        <v>59</v>
      </c>
      <c r="AD174" s="1">
        <f t="shared" si="25"/>
        <v>-1</v>
      </c>
      <c r="AE174" s="1" t="s">
        <v>55</v>
      </c>
      <c r="AF174" s="1">
        <f t="shared" si="26"/>
        <v>0</v>
      </c>
      <c r="AG174" s="1" t="s">
        <v>54</v>
      </c>
      <c r="AH174" s="1">
        <f t="shared" si="27"/>
        <v>1</v>
      </c>
      <c r="AI174" s="1" t="s">
        <v>55</v>
      </c>
      <c r="AJ174" s="1">
        <f t="shared" si="28"/>
        <v>0</v>
      </c>
      <c r="AK174" s="1" t="s">
        <v>54</v>
      </c>
      <c r="AL174" s="1">
        <f t="shared" si="29"/>
        <v>1</v>
      </c>
    </row>
    <row r="175" spans="1:38" ht="27" customHeight="1" x14ac:dyDescent="0.3">
      <c r="A175" s="1" t="s">
        <v>213</v>
      </c>
      <c r="B175" s="1" t="s">
        <v>408</v>
      </c>
      <c r="C175" s="1" t="s">
        <v>364</v>
      </c>
      <c r="D175" s="1">
        <v>25</v>
      </c>
      <c r="E175" s="1" t="s">
        <v>45</v>
      </c>
      <c r="F175" s="1" t="s">
        <v>46</v>
      </c>
      <c r="G175" s="1" t="s">
        <v>86</v>
      </c>
      <c r="H175" s="1" t="s">
        <v>106</v>
      </c>
      <c r="I175" s="1" t="s">
        <v>162</v>
      </c>
      <c r="J175" s="1" t="s">
        <v>111</v>
      </c>
      <c r="K175" s="1">
        <v>4</v>
      </c>
      <c r="L175" s="1" t="s">
        <v>87</v>
      </c>
      <c r="M175" s="1" t="s">
        <v>52</v>
      </c>
      <c r="N175" s="1" t="s">
        <v>329</v>
      </c>
      <c r="O175" s="1" t="s">
        <v>55</v>
      </c>
      <c r="P175" s="1">
        <f t="shared" si="34"/>
        <v>0</v>
      </c>
      <c r="Q175" s="1" t="s">
        <v>55</v>
      </c>
      <c r="R175" s="1">
        <f t="shared" si="24"/>
        <v>0</v>
      </c>
      <c r="S175" s="1" t="s">
        <v>54</v>
      </c>
      <c r="T175" s="1">
        <f t="shared" si="30"/>
        <v>1</v>
      </c>
      <c r="U175" s="1" t="s">
        <v>54</v>
      </c>
      <c r="V175" s="1">
        <f t="shared" si="31"/>
        <v>1</v>
      </c>
      <c r="W175" s="1" t="s">
        <v>55</v>
      </c>
      <c r="X175" s="1">
        <f t="shared" si="35"/>
        <v>0</v>
      </c>
      <c r="Y175" s="1" t="s">
        <v>59</v>
      </c>
      <c r="Z175" s="1">
        <f t="shared" si="32"/>
        <v>-1</v>
      </c>
      <c r="AA175" s="1" t="s">
        <v>55</v>
      </c>
      <c r="AB175" s="1">
        <f t="shared" si="33"/>
        <v>0</v>
      </c>
      <c r="AC175" s="1" t="s">
        <v>59</v>
      </c>
      <c r="AD175" s="1">
        <f t="shared" si="25"/>
        <v>-1</v>
      </c>
      <c r="AE175" s="1" t="s">
        <v>54</v>
      </c>
      <c r="AF175" s="1">
        <f t="shared" si="26"/>
        <v>1</v>
      </c>
      <c r="AG175" s="1" t="s">
        <v>54</v>
      </c>
      <c r="AH175" s="1">
        <f t="shared" si="27"/>
        <v>1</v>
      </c>
      <c r="AI175" s="1" t="s">
        <v>55</v>
      </c>
      <c r="AJ175" s="1">
        <f t="shared" si="28"/>
        <v>0</v>
      </c>
      <c r="AK175" s="1" t="s">
        <v>55</v>
      </c>
      <c r="AL175" s="1">
        <f t="shared" si="29"/>
        <v>0</v>
      </c>
    </row>
    <row r="176" spans="1:38" ht="27" customHeight="1" x14ac:dyDescent="0.3">
      <c r="A176" s="1" t="s">
        <v>213</v>
      </c>
      <c r="B176" s="1" t="s">
        <v>408</v>
      </c>
      <c r="C176" s="1" t="s">
        <v>364</v>
      </c>
      <c r="D176" s="1">
        <v>42</v>
      </c>
      <c r="E176" s="1" t="s">
        <v>45</v>
      </c>
      <c r="F176" s="1" t="s">
        <v>46</v>
      </c>
      <c r="G176" s="1" t="s">
        <v>86</v>
      </c>
      <c r="H176" s="1" t="s">
        <v>106</v>
      </c>
      <c r="I176" s="1" t="s">
        <v>99</v>
      </c>
      <c r="J176" s="1" t="s">
        <v>111</v>
      </c>
      <c r="K176" s="1">
        <v>3</v>
      </c>
      <c r="L176" s="1" t="s">
        <v>87</v>
      </c>
      <c r="M176" s="1" t="s">
        <v>52</v>
      </c>
      <c r="N176" s="1" t="s">
        <v>329</v>
      </c>
      <c r="O176" s="1" t="s">
        <v>59</v>
      </c>
      <c r="P176" s="1">
        <f t="shared" si="34"/>
        <v>-1</v>
      </c>
      <c r="Q176" s="1" t="s">
        <v>55</v>
      </c>
      <c r="R176" s="1">
        <f t="shared" si="24"/>
        <v>0</v>
      </c>
      <c r="S176" s="1" t="s">
        <v>54</v>
      </c>
      <c r="T176" s="1">
        <f t="shared" si="30"/>
        <v>1</v>
      </c>
      <c r="U176" s="1" t="s">
        <v>55</v>
      </c>
      <c r="V176" s="1">
        <f t="shared" si="31"/>
        <v>0</v>
      </c>
      <c r="W176" s="1" t="s">
        <v>54</v>
      </c>
      <c r="X176" s="1">
        <f t="shared" si="35"/>
        <v>1</v>
      </c>
      <c r="Y176" s="1" t="s">
        <v>55</v>
      </c>
      <c r="Z176" s="1">
        <f t="shared" si="32"/>
        <v>0</v>
      </c>
      <c r="AA176" s="1" t="s">
        <v>55</v>
      </c>
      <c r="AB176" s="1">
        <f t="shared" si="33"/>
        <v>0</v>
      </c>
      <c r="AC176" s="1" t="s">
        <v>54</v>
      </c>
      <c r="AD176" s="1">
        <f t="shared" si="25"/>
        <v>1</v>
      </c>
      <c r="AE176" s="1" t="s">
        <v>54</v>
      </c>
      <c r="AF176" s="1">
        <f t="shared" si="26"/>
        <v>1</v>
      </c>
      <c r="AG176" s="1" t="s">
        <v>54</v>
      </c>
      <c r="AH176" s="1">
        <f t="shared" si="27"/>
        <v>1</v>
      </c>
      <c r="AI176" s="1" t="s">
        <v>55</v>
      </c>
      <c r="AJ176" s="1">
        <f t="shared" si="28"/>
        <v>0</v>
      </c>
      <c r="AK176" s="1" t="s">
        <v>59</v>
      </c>
      <c r="AL176" s="1">
        <f t="shared" si="29"/>
        <v>-1</v>
      </c>
    </row>
    <row r="177" spans="1:38" ht="27" customHeight="1" x14ac:dyDescent="0.3">
      <c r="A177" s="1" t="s">
        <v>213</v>
      </c>
      <c r="B177" s="1" t="s">
        <v>408</v>
      </c>
      <c r="C177" s="1" t="s">
        <v>364</v>
      </c>
      <c r="D177" s="1">
        <v>38</v>
      </c>
      <c r="E177" s="1" t="s">
        <v>57</v>
      </c>
      <c r="F177" s="1" t="s">
        <v>46</v>
      </c>
      <c r="G177" s="1" t="s">
        <v>47</v>
      </c>
      <c r="H177" s="1" t="s">
        <v>48</v>
      </c>
      <c r="I177" s="1" t="s">
        <v>99</v>
      </c>
      <c r="J177" s="1" t="s">
        <v>64</v>
      </c>
      <c r="K177" s="1">
        <v>5</v>
      </c>
      <c r="L177" s="1" t="s">
        <v>65</v>
      </c>
      <c r="M177" s="1" t="s">
        <v>52</v>
      </c>
      <c r="N177" s="1" t="s">
        <v>296</v>
      </c>
      <c r="O177" s="1" t="s">
        <v>54</v>
      </c>
      <c r="P177" s="1">
        <f t="shared" si="34"/>
        <v>1</v>
      </c>
      <c r="Q177" s="1" t="s">
        <v>59</v>
      </c>
      <c r="R177" s="1">
        <f t="shared" si="24"/>
        <v>-1</v>
      </c>
      <c r="S177" s="1" t="s">
        <v>54</v>
      </c>
      <c r="T177" s="1">
        <f t="shared" si="30"/>
        <v>1</v>
      </c>
      <c r="U177" s="1" t="s">
        <v>54</v>
      </c>
      <c r="V177" s="1">
        <f t="shared" si="31"/>
        <v>1</v>
      </c>
      <c r="W177" s="1" t="s">
        <v>54</v>
      </c>
      <c r="X177" s="1">
        <f t="shared" si="35"/>
        <v>1</v>
      </c>
      <c r="Y177" s="1" t="s">
        <v>54</v>
      </c>
      <c r="Z177" s="1">
        <f t="shared" si="32"/>
        <v>1</v>
      </c>
      <c r="AA177" s="1" t="s">
        <v>55</v>
      </c>
      <c r="AB177" s="1">
        <f t="shared" si="33"/>
        <v>0</v>
      </c>
      <c r="AC177" s="1" t="s">
        <v>59</v>
      </c>
      <c r="AD177" s="1">
        <f t="shared" si="25"/>
        <v>-1</v>
      </c>
      <c r="AE177" s="1" t="s">
        <v>55</v>
      </c>
      <c r="AF177" s="1">
        <f t="shared" si="26"/>
        <v>0</v>
      </c>
      <c r="AG177" s="1" t="s">
        <v>54</v>
      </c>
      <c r="AH177" s="1">
        <f t="shared" si="27"/>
        <v>1</v>
      </c>
      <c r="AI177" s="1" t="s">
        <v>55</v>
      </c>
      <c r="AJ177" s="1">
        <f t="shared" si="28"/>
        <v>0</v>
      </c>
      <c r="AK177" s="1" t="s">
        <v>55</v>
      </c>
      <c r="AL177" s="1">
        <f t="shared" si="29"/>
        <v>0</v>
      </c>
    </row>
    <row r="178" spans="1:38" ht="27" customHeight="1" x14ac:dyDescent="0.3">
      <c r="A178" s="1" t="s">
        <v>213</v>
      </c>
      <c r="B178" s="1" t="s">
        <v>408</v>
      </c>
      <c r="C178" s="1" t="s">
        <v>364</v>
      </c>
      <c r="D178" s="1">
        <v>77</v>
      </c>
      <c r="E178" s="1" t="s">
        <v>45</v>
      </c>
      <c r="F178" s="1" t="s">
        <v>46</v>
      </c>
      <c r="G178" s="1" t="s">
        <v>113</v>
      </c>
      <c r="H178" s="1" t="s">
        <v>48</v>
      </c>
      <c r="I178" s="1" t="s">
        <v>162</v>
      </c>
      <c r="J178" s="1" t="s">
        <v>111</v>
      </c>
      <c r="K178" s="1">
        <v>2</v>
      </c>
      <c r="L178" s="1" t="s">
        <v>83</v>
      </c>
      <c r="M178" s="1" t="s">
        <v>150</v>
      </c>
      <c r="N178" s="1" t="s">
        <v>151</v>
      </c>
      <c r="O178" s="1" t="s">
        <v>59</v>
      </c>
      <c r="P178" s="1">
        <f t="shared" si="34"/>
        <v>-1</v>
      </c>
      <c r="Q178" s="1" t="s">
        <v>59</v>
      </c>
      <c r="R178" s="1">
        <f t="shared" si="24"/>
        <v>-1</v>
      </c>
      <c r="S178" s="1" t="s">
        <v>55</v>
      </c>
      <c r="T178" s="1">
        <f t="shared" si="30"/>
        <v>0</v>
      </c>
      <c r="U178" s="1" t="s">
        <v>54</v>
      </c>
      <c r="V178" s="1">
        <f t="shared" si="31"/>
        <v>1</v>
      </c>
      <c r="W178" s="1" t="s">
        <v>54</v>
      </c>
      <c r="X178" s="1">
        <f t="shared" si="35"/>
        <v>1</v>
      </c>
      <c r="Y178" s="1" t="s">
        <v>54</v>
      </c>
      <c r="Z178" s="1">
        <f t="shared" si="32"/>
        <v>1</v>
      </c>
      <c r="AA178" s="1" t="s">
        <v>55</v>
      </c>
      <c r="AB178" s="1">
        <f t="shared" si="33"/>
        <v>0</v>
      </c>
      <c r="AC178" s="1" t="s">
        <v>59</v>
      </c>
      <c r="AD178" s="1">
        <f t="shared" si="25"/>
        <v>-1</v>
      </c>
      <c r="AE178" s="1" t="s">
        <v>55</v>
      </c>
      <c r="AF178" s="1">
        <f t="shared" si="26"/>
        <v>0</v>
      </c>
      <c r="AG178" s="1" t="s">
        <v>54</v>
      </c>
      <c r="AH178" s="1">
        <f t="shared" si="27"/>
        <v>1</v>
      </c>
      <c r="AI178" s="1" t="s">
        <v>55</v>
      </c>
      <c r="AJ178" s="1">
        <f t="shared" si="28"/>
        <v>0</v>
      </c>
      <c r="AK178" s="1" t="s">
        <v>54</v>
      </c>
      <c r="AL178" s="1">
        <f t="shared" si="29"/>
        <v>1</v>
      </c>
    </row>
    <row r="179" spans="1:38" ht="27" customHeight="1" x14ac:dyDescent="0.3">
      <c r="A179" s="1" t="s">
        <v>213</v>
      </c>
      <c r="B179" s="1" t="s">
        <v>408</v>
      </c>
      <c r="C179" s="1" t="s">
        <v>364</v>
      </c>
      <c r="D179" s="1">
        <v>41</v>
      </c>
      <c r="E179" s="1" t="s">
        <v>57</v>
      </c>
      <c r="F179" s="1" t="s">
        <v>46</v>
      </c>
      <c r="G179" s="1" t="s">
        <v>47</v>
      </c>
      <c r="H179" s="1" t="s">
        <v>48</v>
      </c>
      <c r="I179" s="1" t="s">
        <v>99</v>
      </c>
      <c r="J179" s="1" t="s">
        <v>111</v>
      </c>
      <c r="K179" s="1">
        <v>7</v>
      </c>
      <c r="L179" s="1" t="s">
        <v>87</v>
      </c>
      <c r="M179" s="1" t="s">
        <v>52</v>
      </c>
      <c r="N179" s="1" t="s">
        <v>296</v>
      </c>
      <c r="O179" s="1" t="s">
        <v>54</v>
      </c>
      <c r="P179" s="1">
        <f t="shared" si="34"/>
        <v>1</v>
      </c>
      <c r="Q179" s="1" t="s">
        <v>59</v>
      </c>
      <c r="R179" s="1">
        <f t="shared" si="24"/>
        <v>-1</v>
      </c>
      <c r="S179" s="1" t="s">
        <v>55</v>
      </c>
      <c r="T179" s="1">
        <f t="shared" si="30"/>
        <v>0</v>
      </c>
      <c r="U179" s="1" t="s">
        <v>54</v>
      </c>
      <c r="V179" s="1">
        <f t="shared" si="31"/>
        <v>1</v>
      </c>
      <c r="W179" s="1" t="s">
        <v>59</v>
      </c>
      <c r="X179" s="1">
        <f t="shared" si="35"/>
        <v>-1</v>
      </c>
      <c r="Y179" s="1" t="s">
        <v>54</v>
      </c>
      <c r="Z179" s="1">
        <f t="shared" si="32"/>
        <v>1</v>
      </c>
      <c r="AA179" s="1" t="s">
        <v>55</v>
      </c>
      <c r="AB179" s="1">
        <f t="shared" si="33"/>
        <v>0</v>
      </c>
      <c r="AC179" s="1" t="s">
        <v>59</v>
      </c>
      <c r="AD179" s="1">
        <f t="shared" si="25"/>
        <v>-1</v>
      </c>
      <c r="AE179" s="1" t="s">
        <v>55</v>
      </c>
      <c r="AF179" s="1">
        <f t="shared" si="26"/>
        <v>0</v>
      </c>
      <c r="AG179" s="1" t="s">
        <v>54</v>
      </c>
      <c r="AH179" s="1">
        <f t="shared" si="27"/>
        <v>1</v>
      </c>
      <c r="AI179" s="1" t="s">
        <v>55</v>
      </c>
      <c r="AJ179" s="1">
        <f t="shared" si="28"/>
        <v>0</v>
      </c>
      <c r="AK179" s="1" t="s">
        <v>55</v>
      </c>
      <c r="AL179" s="1">
        <f t="shared" si="29"/>
        <v>0</v>
      </c>
    </row>
    <row r="180" spans="1:38" ht="27" customHeight="1" x14ac:dyDescent="0.3">
      <c r="A180" s="1" t="s">
        <v>213</v>
      </c>
      <c r="B180" s="1" t="s">
        <v>408</v>
      </c>
      <c r="C180" s="1" t="s">
        <v>364</v>
      </c>
      <c r="D180" s="1">
        <v>42</v>
      </c>
      <c r="E180" s="1" t="s">
        <v>57</v>
      </c>
      <c r="F180" s="1" t="s">
        <v>46</v>
      </c>
      <c r="G180" s="1" t="s">
        <v>86</v>
      </c>
      <c r="H180" s="1" t="s">
        <v>48</v>
      </c>
      <c r="I180" s="1" t="s">
        <v>99</v>
      </c>
      <c r="J180" s="1" t="s">
        <v>50</v>
      </c>
      <c r="K180" s="1">
        <v>1</v>
      </c>
      <c r="L180" s="1" t="s">
        <v>51</v>
      </c>
      <c r="M180" s="1" t="s">
        <v>150</v>
      </c>
      <c r="N180" s="1" t="s">
        <v>151</v>
      </c>
      <c r="O180" s="1" t="s">
        <v>55</v>
      </c>
      <c r="P180" s="1">
        <f t="shared" si="34"/>
        <v>0</v>
      </c>
      <c r="Q180" s="1" t="s">
        <v>59</v>
      </c>
      <c r="R180" s="1">
        <f t="shared" si="24"/>
        <v>-1</v>
      </c>
      <c r="S180" s="1" t="s">
        <v>55</v>
      </c>
      <c r="T180" s="1">
        <f t="shared" si="30"/>
        <v>0</v>
      </c>
      <c r="U180" s="1" t="s">
        <v>54</v>
      </c>
      <c r="V180" s="1">
        <f t="shared" si="31"/>
        <v>1</v>
      </c>
      <c r="W180" s="1" t="s">
        <v>55</v>
      </c>
      <c r="X180" s="1">
        <f t="shared" si="35"/>
        <v>0</v>
      </c>
      <c r="Y180" s="1" t="s">
        <v>55</v>
      </c>
      <c r="Z180" s="1">
        <f t="shared" si="32"/>
        <v>0</v>
      </c>
      <c r="AA180" s="1" t="s">
        <v>55</v>
      </c>
      <c r="AB180" s="1">
        <f t="shared" si="33"/>
        <v>0</v>
      </c>
      <c r="AC180" s="1" t="s">
        <v>59</v>
      </c>
      <c r="AD180" s="1">
        <f t="shared" si="25"/>
        <v>-1</v>
      </c>
      <c r="AE180" s="1" t="s">
        <v>55</v>
      </c>
      <c r="AF180" s="1">
        <f t="shared" si="26"/>
        <v>0</v>
      </c>
      <c r="AG180" s="1" t="s">
        <v>54</v>
      </c>
      <c r="AH180" s="1">
        <f t="shared" si="27"/>
        <v>1</v>
      </c>
      <c r="AI180" s="1" t="s">
        <v>55</v>
      </c>
      <c r="AJ180" s="1">
        <f t="shared" si="28"/>
        <v>0</v>
      </c>
      <c r="AK180" s="1" t="s">
        <v>55</v>
      </c>
      <c r="AL180" s="1">
        <f t="shared" si="29"/>
        <v>0</v>
      </c>
    </row>
    <row r="181" spans="1:38" ht="27" customHeight="1" x14ac:dyDescent="0.3">
      <c r="A181" s="1" t="s">
        <v>213</v>
      </c>
      <c r="B181" s="1" t="s">
        <v>408</v>
      </c>
      <c r="C181" s="1" t="s">
        <v>364</v>
      </c>
      <c r="D181" s="1">
        <v>63</v>
      </c>
      <c r="E181" s="1" t="s">
        <v>57</v>
      </c>
      <c r="F181" s="1" t="s">
        <v>46</v>
      </c>
      <c r="G181" s="1" t="s">
        <v>86</v>
      </c>
      <c r="H181" s="1" t="s">
        <v>48</v>
      </c>
      <c r="I181" s="1" t="s">
        <v>126</v>
      </c>
      <c r="J181" s="1" t="s">
        <v>111</v>
      </c>
      <c r="K181" s="1">
        <v>3</v>
      </c>
      <c r="L181" s="1" t="s">
        <v>83</v>
      </c>
      <c r="M181" s="1" t="s">
        <v>150</v>
      </c>
      <c r="N181" s="1" t="s">
        <v>151</v>
      </c>
      <c r="O181" s="1" t="s">
        <v>54</v>
      </c>
      <c r="P181" s="1">
        <f t="shared" si="34"/>
        <v>1</v>
      </c>
      <c r="Q181" s="1" t="s">
        <v>59</v>
      </c>
      <c r="R181" s="1">
        <f t="shared" si="24"/>
        <v>-1</v>
      </c>
      <c r="S181" s="1" t="s">
        <v>55</v>
      </c>
      <c r="T181" s="1">
        <f t="shared" si="30"/>
        <v>0</v>
      </c>
      <c r="U181" s="1" t="s">
        <v>55</v>
      </c>
      <c r="V181" s="1">
        <f t="shared" si="31"/>
        <v>0</v>
      </c>
      <c r="W181" s="1" t="s">
        <v>59</v>
      </c>
      <c r="X181" s="1">
        <f t="shared" si="35"/>
        <v>-1</v>
      </c>
      <c r="Y181" s="1" t="s">
        <v>54</v>
      </c>
      <c r="Z181" s="1">
        <f t="shared" si="32"/>
        <v>1</v>
      </c>
      <c r="AA181" s="1" t="s">
        <v>54</v>
      </c>
      <c r="AB181" s="1">
        <f t="shared" si="33"/>
        <v>1</v>
      </c>
      <c r="AC181" s="1" t="s">
        <v>59</v>
      </c>
      <c r="AD181" s="1">
        <f t="shared" si="25"/>
        <v>-1</v>
      </c>
      <c r="AE181" s="1" t="s">
        <v>55</v>
      </c>
      <c r="AF181" s="1">
        <f t="shared" si="26"/>
        <v>0</v>
      </c>
      <c r="AG181" s="1" t="s">
        <v>54</v>
      </c>
      <c r="AH181" s="1">
        <f t="shared" si="27"/>
        <v>1</v>
      </c>
      <c r="AI181" s="1" t="s">
        <v>55</v>
      </c>
      <c r="AJ181" s="1">
        <f t="shared" si="28"/>
        <v>0</v>
      </c>
      <c r="AK181" s="1" t="s">
        <v>55</v>
      </c>
      <c r="AL181" s="1">
        <f t="shared" si="29"/>
        <v>0</v>
      </c>
    </row>
    <row r="182" spans="1:38" ht="27" customHeight="1" x14ac:dyDescent="0.3">
      <c r="A182" s="1" t="s">
        <v>213</v>
      </c>
      <c r="B182" s="1" t="s">
        <v>408</v>
      </c>
      <c r="C182" s="1" t="s">
        <v>364</v>
      </c>
      <c r="D182" s="1">
        <v>28</v>
      </c>
      <c r="E182" s="1" t="s">
        <v>45</v>
      </c>
      <c r="F182" s="1" t="s">
        <v>112</v>
      </c>
      <c r="G182" s="1" t="s">
        <v>113</v>
      </c>
      <c r="H182" s="1" t="s">
        <v>48</v>
      </c>
      <c r="I182" s="1" t="s">
        <v>126</v>
      </c>
      <c r="J182" s="1" t="s">
        <v>64</v>
      </c>
      <c r="K182" s="1">
        <v>3</v>
      </c>
      <c r="L182" s="1" t="s">
        <v>87</v>
      </c>
      <c r="M182" s="1" t="s">
        <v>52</v>
      </c>
      <c r="N182" s="1" t="s">
        <v>309</v>
      </c>
      <c r="O182" s="1" t="s">
        <v>59</v>
      </c>
      <c r="P182" s="1">
        <f t="shared" si="34"/>
        <v>-1</v>
      </c>
      <c r="Q182" s="1" t="s">
        <v>59</v>
      </c>
      <c r="R182" s="1">
        <f t="shared" si="24"/>
        <v>-1</v>
      </c>
      <c r="S182" s="1" t="s">
        <v>55</v>
      </c>
      <c r="T182" s="1">
        <f t="shared" si="30"/>
        <v>0</v>
      </c>
      <c r="U182" s="1" t="s">
        <v>54</v>
      </c>
      <c r="V182" s="1">
        <f t="shared" si="31"/>
        <v>1</v>
      </c>
      <c r="W182" s="1" t="s">
        <v>54</v>
      </c>
      <c r="X182" s="1">
        <f t="shared" si="35"/>
        <v>1</v>
      </c>
      <c r="Y182" s="1" t="s">
        <v>55</v>
      </c>
      <c r="Z182" s="1">
        <f t="shared" si="32"/>
        <v>0</v>
      </c>
      <c r="AA182" s="1" t="s">
        <v>59</v>
      </c>
      <c r="AB182" s="1">
        <f t="shared" si="33"/>
        <v>-1</v>
      </c>
      <c r="AC182" s="1" t="s">
        <v>59</v>
      </c>
      <c r="AD182" s="1">
        <f t="shared" si="25"/>
        <v>-1</v>
      </c>
      <c r="AE182" s="1" t="s">
        <v>55</v>
      </c>
      <c r="AF182" s="1">
        <f t="shared" si="26"/>
        <v>0</v>
      </c>
      <c r="AG182" s="1" t="s">
        <v>54</v>
      </c>
      <c r="AH182" s="1">
        <f t="shared" si="27"/>
        <v>1</v>
      </c>
      <c r="AI182" s="1" t="s">
        <v>55</v>
      </c>
      <c r="AJ182" s="1">
        <f t="shared" si="28"/>
        <v>0</v>
      </c>
      <c r="AK182" s="1" t="s">
        <v>59</v>
      </c>
      <c r="AL182" s="1">
        <f t="shared" si="29"/>
        <v>-1</v>
      </c>
    </row>
    <row r="183" spans="1:38" ht="27" customHeight="1" x14ac:dyDescent="0.3">
      <c r="A183" s="1" t="s">
        <v>213</v>
      </c>
      <c r="B183" s="1" t="s">
        <v>408</v>
      </c>
      <c r="C183" s="1" t="s">
        <v>364</v>
      </c>
      <c r="D183" s="1">
        <v>55</v>
      </c>
      <c r="E183" s="1" t="s">
        <v>57</v>
      </c>
      <c r="F183" s="1" t="s">
        <v>46</v>
      </c>
      <c r="G183" s="1" t="s">
        <v>113</v>
      </c>
      <c r="H183" s="1" t="s">
        <v>48</v>
      </c>
      <c r="I183" s="1" t="s">
        <v>99</v>
      </c>
      <c r="J183" s="1" t="s">
        <v>64</v>
      </c>
      <c r="K183" s="1">
        <v>3</v>
      </c>
      <c r="L183" s="1" t="s">
        <v>65</v>
      </c>
      <c r="M183" s="1" t="s">
        <v>150</v>
      </c>
      <c r="N183" s="1" t="s">
        <v>151</v>
      </c>
      <c r="O183" s="1" t="s">
        <v>59</v>
      </c>
      <c r="P183" s="1">
        <f t="shared" si="34"/>
        <v>-1</v>
      </c>
      <c r="Q183" s="1" t="s">
        <v>59</v>
      </c>
      <c r="R183" s="1">
        <f t="shared" si="24"/>
        <v>-1</v>
      </c>
      <c r="S183" s="1" t="s">
        <v>59</v>
      </c>
      <c r="T183" s="1">
        <f t="shared" si="30"/>
        <v>-1</v>
      </c>
      <c r="U183" s="1" t="s">
        <v>54</v>
      </c>
      <c r="V183" s="1">
        <f t="shared" si="31"/>
        <v>1</v>
      </c>
      <c r="W183" s="1" t="s">
        <v>55</v>
      </c>
      <c r="X183" s="1">
        <f t="shared" si="35"/>
        <v>0</v>
      </c>
      <c r="Y183" s="1" t="s">
        <v>59</v>
      </c>
      <c r="Z183" s="1">
        <f t="shared" si="32"/>
        <v>-1</v>
      </c>
      <c r="AA183" s="1" t="s">
        <v>59</v>
      </c>
      <c r="AB183" s="1">
        <f t="shared" si="33"/>
        <v>-1</v>
      </c>
      <c r="AC183" s="1" t="s">
        <v>59</v>
      </c>
      <c r="AD183" s="1">
        <f t="shared" si="25"/>
        <v>-1</v>
      </c>
      <c r="AE183" s="1" t="s">
        <v>55</v>
      </c>
      <c r="AF183" s="1">
        <f t="shared" si="26"/>
        <v>0</v>
      </c>
      <c r="AG183" s="1" t="s">
        <v>54</v>
      </c>
      <c r="AH183" s="1">
        <f t="shared" si="27"/>
        <v>1</v>
      </c>
      <c r="AI183" s="1" t="s">
        <v>55</v>
      </c>
      <c r="AJ183" s="1">
        <f t="shared" si="28"/>
        <v>0</v>
      </c>
      <c r="AK183" s="1" t="s">
        <v>55</v>
      </c>
      <c r="AL183" s="1">
        <f t="shared" si="29"/>
        <v>0</v>
      </c>
    </row>
    <row r="184" spans="1:38" ht="27" customHeight="1" x14ac:dyDescent="0.3">
      <c r="A184" s="1" t="s">
        <v>213</v>
      </c>
      <c r="B184" s="1" t="s">
        <v>428</v>
      </c>
      <c r="C184" s="1" t="s">
        <v>364</v>
      </c>
      <c r="D184" s="1">
        <v>40</v>
      </c>
      <c r="E184" s="1" t="s">
        <v>57</v>
      </c>
      <c r="F184" s="1" t="s">
        <v>46</v>
      </c>
      <c r="G184" s="1" t="s">
        <v>47</v>
      </c>
      <c r="H184" s="1" t="s">
        <v>48</v>
      </c>
      <c r="I184" s="1" t="s">
        <v>99</v>
      </c>
      <c r="J184" s="1" t="s">
        <v>64</v>
      </c>
      <c r="K184" s="1">
        <v>3</v>
      </c>
      <c r="L184" s="1" t="s">
        <v>65</v>
      </c>
      <c r="M184" s="1" t="s">
        <v>150</v>
      </c>
      <c r="N184" s="1" t="s">
        <v>151</v>
      </c>
      <c r="O184" s="1" t="s">
        <v>55</v>
      </c>
      <c r="P184" s="1">
        <f t="shared" si="34"/>
        <v>0</v>
      </c>
      <c r="Q184" s="1" t="s">
        <v>59</v>
      </c>
      <c r="R184" s="1">
        <f t="shared" si="24"/>
        <v>-1</v>
      </c>
      <c r="S184" s="1" t="s">
        <v>55</v>
      </c>
      <c r="T184" s="1">
        <f t="shared" si="30"/>
        <v>0</v>
      </c>
      <c r="U184" s="1" t="s">
        <v>54</v>
      </c>
      <c r="V184" s="1">
        <f t="shared" si="31"/>
        <v>1</v>
      </c>
      <c r="W184" s="1" t="s">
        <v>54</v>
      </c>
      <c r="X184" s="1">
        <f t="shared" si="35"/>
        <v>1</v>
      </c>
      <c r="Y184" s="1" t="s">
        <v>54</v>
      </c>
      <c r="Z184" s="1">
        <f t="shared" si="32"/>
        <v>1</v>
      </c>
      <c r="AA184" s="1" t="s">
        <v>55</v>
      </c>
      <c r="AB184" s="1">
        <f t="shared" si="33"/>
        <v>0</v>
      </c>
      <c r="AC184" s="1" t="s">
        <v>59</v>
      </c>
      <c r="AD184" s="1">
        <f t="shared" si="25"/>
        <v>-1</v>
      </c>
      <c r="AE184" s="1" t="s">
        <v>55</v>
      </c>
      <c r="AF184" s="1">
        <f t="shared" si="26"/>
        <v>0</v>
      </c>
      <c r="AG184" s="1" t="s">
        <v>54</v>
      </c>
      <c r="AH184" s="1">
        <f t="shared" si="27"/>
        <v>1</v>
      </c>
      <c r="AI184" s="1" t="s">
        <v>55</v>
      </c>
      <c r="AJ184" s="1">
        <f t="shared" si="28"/>
        <v>0</v>
      </c>
      <c r="AK184" s="1" t="s">
        <v>54</v>
      </c>
      <c r="AL184" s="1">
        <f t="shared" si="29"/>
        <v>1</v>
      </c>
    </row>
    <row r="185" spans="1:38" ht="27" customHeight="1" x14ac:dyDescent="0.3">
      <c r="A185" s="1" t="s">
        <v>213</v>
      </c>
      <c r="B185" s="1" t="s">
        <v>428</v>
      </c>
      <c r="C185" s="1" t="s">
        <v>364</v>
      </c>
      <c r="D185" s="1">
        <v>40</v>
      </c>
      <c r="E185" s="1" t="s">
        <v>57</v>
      </c>
      <c r="F185" s="1" t="s">
        <v>46</v>
      </c>
      <c r="G185" s="1" t="s">
        <v>47</v>
      </c>
      <c r="H185" s="1" t="s">
        <v>48</v>
      </c>
      <c r="I185" s="1" t="s">
        <v>99</v>
      </c>
      <c r="J185" s="1" t="s">
        <v>50</v>
      </c>
      <c r="K185" s="1">
        <v>3</v>
      </c>
      <c r="L185" s="1" t="s">
        <v>51</v>
      </c>
      <c r="M185" s="1" t="s">
        <v>150</v>
      </c>
      <c r="N185" s="1" t="s">
        <v>151</v>
      </c>
      <c r="O185" s="1" t="s">
        <v>54</v>
      </c>
      <c r="P185" s="1">
        <f t="shared" si="34"/>
        <v>1</v>
      </c>
      <c r="Q185" s="1" t="s">
        <v>59</v>
      </c>
      <c r="R185" s="1">
        <f t="shared" si="24"/>
        <v>-1</v>
      </c>
      <c r="S185" s="1" t="s">
        <v>55</v>
      </c>
      <c r="T185" s="1">
        <f t="shared" si="30"/>
        <v>0</v>
      </c>
      <c r="U185" s="1" t="s">
        <v>54</v>
      </c>
      <c r="V185" s="1">
        <f t="shared" si="31"/>
        <v>1</v>
      </c>
      <c r="W185" s="1" t="s">
        <v>54</v>
      </c>
      <c r="X185" s="1">
        <f t="shared" si="35"/>
        <v>1</v>
      </c>
      <c r="Y185" s="1" t="s">
        <v>54</v>
      </c>
      <c r="Z185" s="1">
        <f t="shared" si="32"/>
        <v>1</v>
      </c>
      <c r="AA185" s="1" t="s">
        <v>55</v>
      </c>
      <c r="AB185" s="1">
        <f t="shared" si="33"/>
        <v>0</v>
      </c>
      <c r="AC185" s="1" t="s">
        <v>54</v>
      </c>
      <c r="AD185" s="1">
        <f t="shared" si="25"/>
        <v>1</v>
      </c>
      <c r="AE185" s="1" t="s">
        <v>55</v>
      </c>
      <c r="AF185" s="1">
        <f t="shared" si="26"/>
        <v>0</v>
      </c>
      <c r="AG185" s="1" t="s">
        <v>54</v>
      </c>
      <c r="AH185" s="1">
        <f t="shared" si="27"/>
        <v>1</v>
      </c>
      <c r="AI185" s="1" t="s">
        <v>55</v>
      </c>
      <c r="AJ185" s="1">
        <f t="shared" si="28"/>
        <v>0</v>
      </c>
      <c r="AK185" s="1" t="s">
        <v>55</v>
      </c>
      <c r="AL185" s="1">
        <f t="shared" si="29"/>
        <v>0</v>
      </c>
    </row>
    <row r="186" spans="1:38" ht="27" customHeight="1" x14ac:dyDescent="0.3">
      <c r="A186" s="1" t="s">
        <v>213</v>
      </c>
      <c r="B186" s="1" t="s">
        <v>428</v>
      </c>
      <c r="C186" s="1" t="s">
        <v>364</v>
      </c>
      <c r="D186" s="1">
        <v>33</v>
      </c>
      <c r="E186" s="1" t="s">
        <v>57</v>
      </c>
      <c r="F186" s="1" t="s">
        <v>46</v>
      </c>
      <c r="G186" s="1" t="s">
        <v>113</v>
      </c>
      <c r="H186" s="1" t="s">
        <v>48</v>
      </c>
      <c r="I186" s="1" t="s">
        <v>99</v>
      </c>
      <c r="J186" s="1" t="s">
        <v>50</v>
      </c>
      <c r="K186" s="1">
        <v>6</v>
      </c>
      <c r="L186" s="1" t="s">
        <v>65</v>
      </c>
      <c r="M186" s="1" t="s">
        <v>52</v>
      </c>
      <c r="N186" s="1" t="s">
        <v>296</v>
      </c>
      <c r="O186" s="1" t="s">
        <v>54</v>
      </c>
      <c r="P186" s="1">
        <f t="shared" si="34"/>
        <v>1</v>
      </c>
      <c r="Q186" s="1" t="s">
        <v>55</v>
      </c>
      <c r="R186" s="1">
        <f t="shared" si="24"/>
        <v>0</v>
      </c>
      <c r="S186" s="1" t="s">
        <v>54</v>
      </c>
      <c r="T186" s="1">
        <f t="shared" si="30"/>
        <v>1</v>
      </c>
      <c r="U186" s="1" t="s">
        <v>54</v>
      </c>
      <c r="V186" s="1">
        <f t="shared" si="31"/>
        <v>1</v>
      </c>
      <c r="W186" s="1" t="s">
        <v>54</v>
      </c>
      <c r="X186" s="1">
        <f t="shared" si="35"/>
        <v>1</v>
      </c>
      <c r="Y186" s="1" t="s">
        <v>55</v>
      </c>
      <c r="Z186" s="1">
        <f t="shared" si="32"/>
        <v>0</v>
      </c>
      <c r="AA186" s="1" t="s">
        <v>55</v>
      </c>
      <c r="AB186" s="1">
        <f t="shared" si="33"/>
        <v>0</v>
      </c>
      <c r="AC186" s="1" t="s">
        <v>54</v>
      </c>
      <c r="AD186" s="1">
        <f t="shared" si="25"/>
        <v>1</v>
      </c>
      <c r="AE186" s="1" t="s">
        <v>55</v>
      </c>
      <c r="AF186" s="1">
        <f t="shared" si="26"/>
        <v>0</v>
      </c>
      <c r="AG186" s="1" t="s">
        <v>54</v>
      </c>
      <c r="AH186" s="1">
        <f t="shared" si="27"/>
        <v>1</v>
      </c>
      <c r="AI186" s="1" t="s">
        <v>55</v>
      </c>
      <c r="AJ186" s="1">
        <f t="shared" si="28"/>
        <v>0</v>
      </c>
      <c r="AK186" s="1" t="s">
        <v>55</v>
      </c>
      <c r="AL186" s="1">
        <f t="shared" si="29"/>
        <v>0</v>
      </c>
    </row>
    <row r="187" spans="1:38" ht="27" customHeight="1" x14ac:dyDescent="0.3">
      <c r="A187" s="1" t="s">
        <v>213</v>
      </c>
      <c r="B187" s="1" t="s">
        <v>428</v>
      </c>
      <c r="C187" s="1" t="s">
        <v>364</v>
      </c>
      <c r="D187" s="1">
        <v>65</v>
      </c>
      <c r="E187" s="1" t="s">
        <v>57</v>
      </c>
      <c r="F187" s="1" t="s">
        <v>46</v>
      </c>
      <c r="G187" s="1" t="s">
        <v>47</v>
      </c>
      <c r="H187" s="1" t="s">
        <v>48</v>
      </c>
      <c r="I187" s="1" t="s">
        <v>99</v>
      </c>
      <c r="J187" s="1" t="s">
        <v>212</v>
      </c>
      <c r="K187" s="1">
        <v>5</v>
      </c>
      <c r="L187" s="1" t="s">
        <v>83</v>
      </c>
      <c r="M187" s="1" t="s">
        <v>150</v>
      </c>
      <c r="N187" s="1" t="s">
        <v>151</v>
      </c>
      <c r="O187" s="1" t="s">
        <v>54</v>
      </c>
      <c r="P187" s="1">
        <f t="shared" si="34"/>
        <v>1</v>
      </c>
      <c r="Q187" s="1" t="s">
        <v>55</v>
      </c>
      <c r="R187" s="1">
        <f t="shared" si="24"/>
        <v>0</v>
      </c>
      <c r="S187" s="1" t="s">
        <v>54</v>
      </c>
      <c r="T187" s="1">
        <f t="shared" si="30"/>
        <v>1</v>
      </c>
      <c r="U187" s="1" t="s">
        <v>54</v>
      </c>
      <c r="V187" s="1">
        <f t="shared" si="31"/>
        <v>1</v>
      </c>
      <c r="W187" s="1" t="s">
        <v>54</v>
      </c>
      <c r="X187" s="1">
        <f t="shared" si="35"/>
        <v>1</v>
      </c>
      <c r="Y187" s="1" t="s">
        <v>54</v>
      </c>
      <c r="Z187" s="1">
        <f t="shared" si="32"/>
        <v>1</v>
      </c>
      <c r="AA187" s="1" t="s">
        <v>54</v>
      </c>
      <c r="AB187" s="1">
        <f t="shared" si="33"/>
        <v>1</v>
      </c>
      <c r="AC187" s="1" t="s">
        <v>54</v>
      </c>
      <c r="AD187" s="1">
        <f t="shared" si="25"/>
        <v>1</v>
      </c>
      <c r="AE187" s="1" t="s">
        <v>55</v>
      </c>
      <c r="AF187" s="1">
        <f t="shared" si="26"/>
        <v>0</v>
      </c>
      <c r="AG187" s="1" t="s">
        <v>54</v>
      </c>
      <c r="AH187" s="1">
        <f t="shared" si="27"/>
        <v>1</v>
      </c>
      <c r="AI187" s="1" t="s">
        <v>55</v>
      </c>
      <c r="AJ187" s="1">
        <f t="shared" si="28"/>
        <v>0</v>
      </c>
      <c r="AK187" s="1" t="s">
        <v>55</v>
      </c>
      <c r="AL187" s="1">
        <f t="shared" si="29"/>
        <v>0</v>
      </c>
    </row>
    <row r="188" spans="1:38" ht="27" customHeight="1" x14ac:dyDescent="0.3">
      <c r="A188" s="1" t="s">
        <v>213</v>
      </c>
      <c r="B188" s="1" t="s">
        <v>428</v>
      </c>
      <c r="C188" s="1" t="s">
        <v>364</v>
      </c>
      <c r="D188" s="1">
        <v>48</v>
      </c>
      <c r="E188" s="1" t="s">
        <v>45</v>
      </c>
      <c r="F188" s="1" t="s">
        <v>46</v>
      </c>
      <c r="G188" s="1" t="s">
        <v>113</v>
      </c>
      <c r="H188" s="1" t="s">
        <v>48</v>
      </c>
      <c r="I188" s="1" t="s">
        <v>162</v>
      </c>
      <c r="J188" s="1" t="s">
        <v>50</v>
      </c>
      <c r="K188" s="1">
        <v>5</v>
      </c>
      <c r="L188" s="1" t="s">
        <v>87</v>
      </c>
      <c r="M188" s="1" t="s">
        <v>52</v>
      </c>
      <c r="N188" s="1" t="s">
        <v>398</v>
      </c>
      <c r="O188" s="1" t="s">
        <v>54</v>
      </c>
      <c r="P188" s="1">
        <f t="shared" si="34"/>
        <v>1</v>
      </c>
      <c r="Q188" s="1" t="s">
        <v>59</v>
      </c>
      <c r="R188" s="1">
        <f t="shared" si="24"/>
        <v>-1</v>
      </c>
      <c r="S188" s="1" t="s">
        <v>54</v>
      </c>
      <c r="T188" s="1">
        <f t="shared" si="30"/>
        <v>1</v>
      </c>
      <c r="U188" s="1" t="s">
        <v>54</v>
      </c>
      <c r="V188" s="1">
        <f t="shared" si="31"/>
        <v>1</v>
      </c>
      <c r="W188" s="1" t="s">
        <v>55</v>
      </c>
      <c r="X188" s="1">
        <f t="shared" si="35"/>
        <v>0</v>
      </c>
      <c r="Y188" s="1" t="s">
        <v>55</v>
      </c>
      <c r="Z188" s="1">
        <f t="shared" si="32"/>
        <v>0</v>
      </c>
      <c r="AA188" s="1" t="s">
        <v>55</v>
      </c>
      <c r="AB188" s="1">
        <f t="shared" si="33"/>
        <v>0</v>
      </c>
      <c r="AC188" s="1" t="s">
        <v>59</v>
      </c>
      <c r="AD188" s="1">
        <f t="shared" si="25"/>
        <v>-1</v>
      </c>
      <c r="AE188" s="1" t="s">
        <v>54</v>
      </c>
      <c r="AF188" s="1">
        <f t="shared" si="26"/>
        <v>1</v>
      </c>
      <c r="AG188" s="1" t="s">
        <v>54</v>
      </c>
      <c r="AH188" s="1">
        <f t="shared" si="27"/>
        <v>1</v>
      </c>
      <c r="AI188" s="1" t="s">
        <v>55</v>
      </c>
      <c r="AJ188" s="1">
        <f t="shared" si="28"/>
        <v>0</v>
      </c>
      <c r="AK188" s="1" t="s">
        <v>54</v>
      </c>
      <c r="AL188" s="1">
        <f t="shared" si="29"/>
        <v>1</v>
      </c>
    </row>
    <row r="189" spans="1:38" ht="27" customHeight="1" x14ac:dyDescent="0.3">
      <c r="A189" s="1" t="s">
        <v>213</v>
      </c>
      <c r="B189" s="1" t="s">
        <v>428</v>
      </c>
      <c r="C189" s="1" t="s">
        <v>364</v>
      </c>
      <c r="D189" s="1">
        <v>49</v>
      </c>
      <c r="E189" s="1" t="s">
        <v>57</v>
      </c>
      <c r="F189" s="1" t="s">
        <v>46</v>
      </c>
      <c r="G189" s="1" t="s">
        <v>86</v>
      </c>
      <c r="H189" s="1" t="s">
        <v>48</v>
      </c>
      <c r="I189" s="1" t="s">
        <v>99</v>
      </c>
      <c r="J189" s="1" t="s">
        <v>212</v>
      </c>
      <c r="K189" s="1">
        <v>4</v>
      </c>
      <c r="L189" s="1" t="s">
        <v>83</v>
      </c>
      <c r="M189" s="1" t="s">
        <v>52</v>
      </c>
      <c r="N189" s="1" t="s">
        <v>296</v>
      </c>
      <c r="O189" s="1" t="s">
        <v>54</v>
      </c>
      <c r="P189" s="1">
        <f t="shared" si="34"/>
        <v>1</v>
      </c>
      <c r="Q189" s="1" t="s">
        <v>59</v>
      </c>
      <c r="R189" s="1">
        <f t="shared" si="24"/>
        <v>-1</v>
      </c>
      <c r="S189" s="1" t="s">
        <v>55</v>
      </c>
      <c r="T189" s="1">
        <f t="shared" si="30"/>
        <v>0</v>
      </c>
      <c r="U189" s="1" t="s">
        <v>54</v>
      </c>
      <c r="V189" s="1">
        <f t="shared" si="31"/>
        <v>1</v>
      </c>
      <c r="W189" s="1" t="s">
        <v>55</v>
      </c>
      <c r="X189" s="1">
        <f t="shared" si="35"/>
        <v>0</v>
      </c>
      <c r="Y189" s="1" t="s">
        <v>55</v>
      </c>
      <c r="Z189" s="1">
        <f t="shared" si="32"/>
        <v>0</v>
      </c>
      <c r="AA189" s="1" t="s">
        <v>55</v>
      </c>
      <c r="AB189" s="1">
        <f t="shared" si="33"/>
        <v>0</v>
      </c>
      <c r="AC189" s="1" t="s">
        <v>55</v>
      </c>
      <c r="AD189" s="1">
        <f t="shared" si="25"/>
        <v>0</v>
      </c>
      <c r="AE189" s="1" t="s">
        <v>54</v>
      </c>
      <c r="AF189" s="1">
        <f t="shared" si="26"/>
        <v>1</v>
      </c>
      <c r="AG189" s="1" t="s">
        <v>54</v>
      </c>
      <c r="AH189" s="1">
        <f t="shared" si="27"/>
        <v>1</v>
      </c>
      <c r="AI189" s="1" t="s">
        <v>55</v>
      </c>
      <c r="AJ189" s="1">
        <f t="shared" si="28"/>
        <v>0</v>
      </c>
      <c r="AK189" s="1" t="s">
        <v>54</v>
      </c>
      <c r="AL189" s="1">
        <f t="shared" si="29"/>
        <v>1</v>
      </c>
    </row>
    <row r="190" spans="1:38" ht="27" customHeight="1" x14ac:dyDescent="0.3">
      <c r="A190" s="1" t="s">
        <v>213</v>
      </c>
      <c r="B190" s="1" t="s">
        <v>428</v>
      </c>
      <c r="C190" s="1" t="s">
        <v>364</v>
      </c>
      <c r="D190" s="1">
        <v>61</v>
      </c>
      <c r="E190" s="1" t="s">
        <v>57</v>
      </c>
      <c r="F190" s="1" t="s">
        <v>46</v>
      </c>
      <c r="G190" s="1" t="s">
        <v>47</v>
      </c>
      <c r="H190" s="1" t="s">
        <v>48</v>
      </c>
      <c r="I190" s="1" t="s">
        <v>99</v>
      </c>
      <c r="J190" s="1" t="s">
        <v>212</v>
      </c>
      <c r="K190" s="1">
        <v>3</v>
      </c>
      <c r="L190" s="1" t="s">
        <v>51</v>
      </c>
      <c r="M190" s="1" t="s">
        <v>150</v>
      </c>
      <c r="N190" s="1" t="s">
        <v>151</v>
      </c>
      <c r="O190" s="1" t="s">
        <v>54</v>
      </c>
      <c r="P190" s="1">
        <f t="shared" si="34"/>
        <v>1</v>
      </c>
      <c r="Q190" s="1" t="s">
        <v>54</v>
      </c>
      <c r="R190" s="1">
        <f t="shared" si="24"/>
        <v>1</v>
      </c>
      <c r="S190" s="1" t="s">
        <v>54</v>
      </c>
      <c r="T190" s="1">
        <f t="shared" si="30"/>
        <v>1</v>
      </c>
      <c r="U190" s="1" t="s">
        <v>54</v>
      </c>
      <c r="V190" s="1">
        <f t="shared" si="31"/>
        <v>1</v>
      </c>
      <c r="W190" s="1" t="s">
        <v>54</v>
      </c>
      <c r="X190" s="1">
        <f t="shared" si="35"/>
        <v>1</v>
      </c>
      <c r="Y190" s="1" t="s">
        <v>55</v>
      </c>
      <c r="Z190" s="1">
        <f t="shared" si="32"/>
        <v>0</v>
      </c>
      <c r="AA190" s="1" t="s">
        <v>55</v>
      </c>
      <c r="AB190" s="1">
        <f t="shared" si="33"/>
        <v>0</v>
      </c>
      <c r="AC190" s="1" t="s">
        <v>55</v>
      </c>
      <c r="AD190" s="1">
        <f t="shared" si="25"/>
        <v>0</v>
      </c>
      <c r="AE190" s="1" t="s">
        <v>55</v>
      </c>
      <c r="AF190" s="1">
        <f t="shared" si="26"/>
        <v>0</v>
      </c>
      <c r="AG190" s="1" t="s">
        <v>54</v>
      </c>
      <c r="AH190" s="1">
        <f t="shared" si="27"/>
        <v>1</v>
      </c>
      <c r="AI190" s="1" t="s">
        <v>55</v>
      </c>
      <c r="AJ190" s="1">
        <f t="shared" si="28"/>
        <v>0</v>
      </c>
      <c r="AK190" s="1" t="s">
        <v>54</v>
      </c>
      <c r="AL190" s="1">
        <f t="shared" si="29"/>
        <v>1</v>
      </c>
    </row>
    <row r="191" spans="1:38" ht="27" customHeight="1" x14ac:dyDescent="0.3">
      <c r="A191" s="1" t="s">
        <v>213</v>
      </c>
      <c r="B191" s="1" t="s">
        <v>428</v>
      </c>
      <c r="C191" s="1" t="s">
        <v>364</v>
      </c>
      <c r="D191" s="1">
        <v>35</v>
      </c>
      <c r="E191" s="1" t="s">
        <v>57</v>
      </c>
      <c r="F191" s="1" t="s">
        <v>46</v>
      </c>
      <c r="G191" s="1" t="s">
        <v>113</v>
      </c>
      <c r="H191" s="1" t="s">
        <v>48</v>
      </c>
      <c r="I191" s="1" t="s">
        <v>99</v>
      </c>
      <c r="J191" s="1" t="s">
        <v>111</v>
      </c>
      <c r="K191" s="1">
        <v>4</v>
      </c>
      <c r="L191" s="1" t="s">
        <v>65</v>
      </c>
      <c r="M191" s="1" t="s">
        <v>150</v>
      </c>
      <c r="N191" s="1" t="s">
        <v>151</v>
      </c>
      <c r="O191" s="1" t="s">
        <v>55</v>
      </c>
      <c r="P191" s="1">
        <f t="shared" si="34"/>
        <v>0</v>
      </c>
      <c r="Q191" s="1" t="s">
        <v>59</v>
      </c>
      <c r="R191" s="1">
        <f t="shared" si="24"/>
        <v>-1</v>
      </c>
      <c r="S191" s="1" t="s">
        <v>54</v>
      </c>
      <c r="T191" s="1">
        <f t="shared" si="30"/>
        <v>1</v>
      </c>
      <c r="U191" s="1" t="s">
        <v>54</v>
      </c>
      <c r="V191" s="1">
        <f t="shared" si="31"/>
        <v>1</v>
      </c>
      <c r="W191" s="1" t="s">
        <v>55</v>
      </c>
      <c r="X191" s="1">
        <f t="shared" si="35"/>
        <v>0</v>
      </c>
      <c r="Y191" s="1" t="s">
        <v>54</v>
      </c>
      <c r="Z191" s="1">
        <f t="shared" si="32"/>
        <v>1</v>
      </c>
      <c r="AA191" s="1" t="s">
        <v>54</v>
      </c>
      <c r="AB191" s="1">
        <f t="shared" si="33"/>
        <v>1</v>
      </c>
      <c r="AC191" s="1" t="s">
        <v>55</v>
      </c>
      <c r="AD191" s="1">
        <f t="shared" si="25"/>
        <v>0</v>
      </c>
      <c r="AE191" s="1" t="s">
        <v>54</v>
      </c>
      <c r="AF191" s="1">
        <f t="shared" si="26"/>
        <v>1</v>
      </c>
      <c r="AG191" s="1" t="s">
        <v>54</v>
      </c>
      <c r="AH191" s="1">
        <f t="shared" si="27"/>
        <v>1</v>
      </c>
      <c r="AI191" s="1" t="s">
        <v>55</v>
      </c>
      <c r="AJ191" s="1">
        <f t="shared" si="28"/>
        <v>0</v>
      </c>
      <c r="AK191" s="1" t="s">
        <v>54</v>
      </c>
      <c r="AL191" s="1">
        <f t="shared" si="29"/>
        <v>1</v>
      </c>
    </row>
    <row r="192" spans="1:38" ht="27" customHeight="1" x14ac:dyDescent="0.3">
      <c r="A192" s="1" t="s">
        <v>213</v>
      </c>
      <c r="B192" s="1" t="s">
        <v>428</v>
      </c>
      <c r="C192" s="1" t="s">
        <v>364</v>
      </c>
      <c r="D192" s="1">
        <v>23</v>
      </c>
      <c r="E192" s="1" t="s">
        <v>57</v>
      </c>
      <c r="F192" s="1" t="s">
        <v>46</v>
      </c>
      <c r="G192" s="1" t="s">
        <v>86</v>
      </c>
      <c r="H192" s="1" t="s">
        <v>48</v>
      </c>
      <c r="I192" s="1" t="s">
        <v>49</v>
      </c>
      <c r="J192" s="1" t="s">
        <v>111</v>
      </c>
      <c r="K192" s="1">
        <v>4</v>
      </c>
      <c r="L192" s="1" t="s">
        <v>83</v>
      </c>
      <c r="M192" s="1" t="s">
        <v>52</v>
      </c>
      <c r="N192" s="1" t="s">
        <v>296</v>
      </c>
      <c r="O192" s="1" t="s">
        <v>54</v>
      </c>
      <c r="P192" s="1">
        <f t="shared" si="34"/>
        <v>1</v>
      </c>
      <c r="Q192" s="1" t="s">
        <v>59</v>
      </c>
      <c r="R192" s="1">
        <f t="shared" si="24"/>
        <v>-1</v>
      </c>
      <c r="S192" s="1" t="s">
        <v>54</v>
      </c>
      <c r="T192" s="1">
        <f t="shared" si="30"/>
        <v>1</v>
      </c>
      <c r="U192" s="1" t="s">
        <v>54</v>
      </c>
      <c r="V192" s="1">
        <f t="shared" si="31"/>
        <v>1</v>
      </c>
      <c r="W192" s="1" t="s">
        <v>59</v>
      </c>
      <c r="X192" s="1">
        <f t="shared" si="35"/>
        <v>-1</v>
      </c>
      <c r="Y192" s="1" t="s">
        <v>55</v>
      </c>
      <c r="Z192" s="1">
        <f t="shared" si="32"/>
        <v>0</v>
      </c>
      <c r="AA192" s="1" t="s">
        <v>55</v>
      </c>
      <c r="AB192" s="1">
        <f t="shared" si="33"/>
        <v>0</v>
      </c>
      <c r="AC192" s="1" t="s">
        <v>55</v>
      </c>
      <c r="AD192" s="1">
        <f t="shared" si="25"/>
        <v>0</v>
      </c>
      <c r="AE192" s="1" t="s">
        <v>54</v>
      </c>
      <c r="AF192" s="1">
        <f t="shared" si="26"/>
        <v>1</v>
      </c>
      <c r="AG192" s="1" t="s">
        <v>54</v>
      </c>
      <c r="AH192" s="1">
        <f t="shared" si="27"/>
        <v>1</v>
      </c>
      <c r="AI192" s="1" t="s">
        <v>54</v>
      </c>
      <c r="AJ192" s="1">
        <f t="shared" si="28"/>
        <v>1</v>
      </c>
      <c r="AK192" s="1" t="s">
        <v>54</v>
      </c>
      <c r="AL192" s="1">
        <f t="shared" si="29"/>
        <v>1</v>
      </c>
    </row>
    <row r="193" spans="1:38" ht="27" customHeight="1" x14ac:dyDescent="0.3">
      <c r="A193" s="1" t="s">
        <v>213</v>
      </c>
      <c r="B193" s="1" t="s">
        <v>428</v>
      </c>
      <c r="C193" s="1" t="s">
        <v>364</v>
      </c>
      <c r="D193" s="1">
        <v>59</v>
      </c>
      <c r="E193" s="1" t="s">
        <v>57</v>
      </c>
      <c r="F193" s="1" t="s">
        <v>46</v>
      </c>
      <c r="G193" s="1" t="s">
        <v>113</v>
      </c>
      <c r="H193" s="1" t="s">
        <v>48</v>
      </c>
      <c r="I193" s="1" t="s">
        <v>99</v>
      </c>
      <c r="J193" s="1" t="s">
        <v>50</v>
      </c>
      <c r="K193" s="1">
        <v>4</v>
      </c>
      <c r="L193" s="1" t="s">
        <v>87</v>
      </c>
      <c r="M193" s="1" t="s">
        <v>150</v>
      </c>
      <c r="N193" s="1" t="s">
        <v>151</v>
      </c>
      <c r="O193" s="1" t="s">
        <v>54</v>
      </c>
      <c r="P193" s="1">
        <f t="shared" si="34"/>
        <v>1</v>
      </c>
      <c r="Q193" s="1" t="s">
        <v>54</v>
      </c>
      <c r="R193" s="1">
        <f t="shared" si="24"/>
        <v>1</v>
      </c>
      <c r="S193" s="1" t="s">
        <v>59</v>
      </c>
      <c r="T193" s="1">
        <f t="shared" si="30"/>
        <v>-1</v>
      </c>
      <c r="U193" s="1" t="s">
        <v>54</v>
      </c>
      <c r="V193" s="1">
        <f t="shared" si="31"/>
        <v>1</v>
      </c>
      <c r="W193" s="1" t="s">
        <v>55</v>
      </c>
      <c r="X193" s="1">
        <f t="shared" si="35"/>
        <v>0</v>
      </c>
      <c r="Y193" s="1" t="s">
        <v>54</v>
      </c>
      <c r="Z193" s="1">
        <f t="shared" si="32"/>
        <v>1</v>
      </c>
      <c r="AA193" s="1" t="s">
        <v>54</v>
      </c>
      <c r="AB193" s="1">
        <f t="shared" si="33"/>
        <v>1</v>
      </c>
      <c r="AC193" s="1" t="s">
        <v>59</v>
      </c>
      <c r="AD193" s="1">
        <f t="shared" si="25"/>
        <v>-1</v>
      </c>
      <c r="AE193" s="1" t="s">
        <v>55</v>
      </c>
      <c r="AF193" s="1">
        <f t="shared" si="26"/>
        <v>0</v>
      </c>
      <c r="AG193" s="1" t="s">
        <v>54</v>
      </c>
      <c r="AH193" s="1">
        <f t="shared" si="27"/>
        <v>1</v>
      </c>
      <c r="AI193" s="1" t="s">
        <v>55</v>
      </c>
      <c r="AJ193" s="1">
        <f t="shared" si="28"/>
        <v>0</v>
      </c>
      <c r="AK193" s="1" t="s">
        <v>59</v>
      </c>
      <c r="AL193" s="1">
        <f t="shared" si="29"/>
        <v>-1</v>
      </c>
    </row>
    <row r="194" spans="1:38" ht="27" customHeight="1" x14ac:dyDescent="0.3">
      <c r="A194" s="1" t="s">
        <v>213</v>
      </c>
      <c r="B194" s="1" t="s">
        <v>379</v>
      </c>
      <c r="C194" s="1" t="s">
        <v>364</v>
      </c>
      <c r="D194" s="1">
        <v>23</v>
      </c>
      <c r="E194" s="1" t="s">
        <v>57</v>
      </c>
      <c r="F194" s="1" t="s">
        <v>46</v>
      </c>
      <c r="G194" s="1" t="s">
        <v>47</v>
      </c>
      <c r="H194" s="1" t="s">
        <v>48</v>
      </c>
      <c r="I194" s="1" t="s">
        <v>126</v>
      </c>
      <c r="J194" s="1" t="s">
        <v>111</v>
      </c>
      <c r="K194" s="1">
        <v>6</v>
      </c>
      <c r="L194" s="1" t="s">
        <v>87</v>
      </c>
      <c r="M194" s="1" t="s">
        <v>52</v>
      </c>
      <c r="N194" s="1" t="s">
        <v>92</v>
      </c>
      <c r="O194" s="1" t="s">
        <v>59</v>
      </c>
      <c r="P194" s="1">
        <f t="shared" si="34"/>
        <v>-1</v>
      </c>
      <c r="Q194" s="1" t="s">
        <v>59</v>
      </c>
      <c r="R194" s="1">
        <f t="shared" si="24"/>
        <v>-1</v>
      </c>
      <c r="S194" s="1" t="s">
        <v>55</v>
      </c>
      <c r="T194" s="1">
        <f t="shared" si="30"/>
        <v>0</v>
      </c>
      <c r="U194" s="1" t="s">
        <v>54</v>
      </c>
      <c r="V194" s="1">
        <f t="shared" si="31"/>
        <v>1</v>
      </c>
      <c r="W194" s="1" t="s">
        <v>54</v>
      </c>
      <c r="X194" s="1">
        <f t="shared" si="35"/>
        <v>1</v>
      </c>
      <c r="Y194" s="1" t="s">
        <v>55</v>
      </c>
      <c r="Z194" s="1">
        <f t="shared" si="32"/>
        <v>0</v>
      </c>
      <c r="AA194" s="1" t="s">
        <v>59</v>
      </c>
      <c r="AB194" s="1">
        <f t="shared" si="33"/>
        <v>-1</v>
      </c>
      <c r="AC194" s="1" t="s">
        <v>54</v>
      </c>
      <c r="AD194" s="1">
        <f t="shared" si="25"/>
        <v>1</v>
      </c>
      <c r="AE194" s="1" t="s">
        <v>55</v>
      </c>
      <c r="AF194" s="1">
        <f t="shared" si="26"/>
        <v>0</v>
      </c>
      <c r="AG194" s="1" t="s">
        <v>54</v>
      </c>
      <c r="AH194" s="1">
        <f t="shared" si="27"/>
        <v>1</v>
      </c>
      <c r="AI194" s="1" t="s">
        <v>55</v>
      </c>
      <c r="AJ194" s="1">
        <f t="shared" si="28"/>
        <v>0</v>
      </c>
      <c r="AK194" s="1" t="s">
        <v>59</v>
      </c>
      <c r="AL194" s="1">
        <f t="shared" si="29"/>
        <v>-1</v>
      </c>
    </row>
    <row r="195" spans="1:38" ht="27" customHeight="1" x14ac:dyDescent="0.3">
      <c r="A195" s="1" t="s">
        <v>213</v>
      </c>
      <c r="B195" s="1" t="s">
        <v>379</v>
      </c>
      <c r="C195" s="1" t="s">
        <v>364</v>
      </c>
      <c r="D195" s="1">
        <v>20</v>
      </c>
      <c r="E195" s="1" t="s">
        <v>57</v>
      </c>
      <c r="F195" s="1" t="s">
        <v>46</v>
      </c>
      <c r="G195" s="1" t="s">
        <v>47</v>
      </c>
      <c r="H195" s="1" t="s">
        <v>48</v>
      </c>
      <c r="I195" s="1" t="s">
        <v>49</v>
      </c>
      <c r="J195" s="1" t="s">
        <v>111</v>
      </c>
      <c r="K195" s="1">
        <v>5</v>
      </c>
      <c r="L195" s="1" t="s">
        <v>87</v>
      </c>
      <c r="M195" s="1" t="s">
        <v>52</v>
      </c>
      <c r="N195" s="1" t="s">
        <v>440</v>
      </c>
      <c r="O195" s="1" t="s">
        <v>59</v>
      </c>
      <c r="P195" s="1">
        <f t="shared" si="34"/>
        <v>-1</v>
      </c>
      <c r="Q195" s="1" t="s">
        <v>59</v>
      </c>
      <c r="R195" s="1">
        <f t="shared" si="24"/>
        <v>-1</v>
      </c>
      <c r="S195" s="1" t="s">
        <v>55</v>
      </c>
      <c r="T195" s="1">
        <f t="shared" si="30"/>
        <v>0</v>
      </c>
      <c r="U195" s="1" t="s">
        <v>55</v>
      </c>
      <c r="V195" s="1">
        <f t="shared" si="31"/>
        <v>0</v>
      </c>
      <c r="W195" s="1" t="s">
        <v>55</v>
      </c>
      <c r="X195" s="1">
        <f t="shared" si="35"/>
        <v>0</v>
      </c>
      <c r="Y195" s="1" t="s">
        <v>59</v>
      </c>
      <c r="Z195" s="1">
        <f t="shared" si="32"/>
        <v>-1</v>
      </c>
      <c r="AA195" s="1" t="s">
        <v>59</v>
      </c>
      <c r="AB195" s="1">
        <f t="shared" si="33"/>
        <v>-1</v>
      </c>
      <c r="AC195" s="1" t="s">
        <v>55</v>
      </c>
      <c r="AD195" s="1">
        <f t="shared" si="25"/>
        <v>0</v>
      </c>
      <c r="AE195" s="1" t="s">
        <v>55</v>
      </c>
      <c r="AF195" s="1">
        <f t="shared" si="26"/>
        <v>0</v>
      </c>
      <c r="AG195" s="1" t="s">
        <v>55</v>
      </c>
      <c r="AH195" s="1">
        <f t="shared" si="27"/>
        <v>0</v>
      </c>
      <c r="AI195" s="1" t="s">
        <v>55</v>
      </c>
      <c r="AJ195" s="1">
        <f t="shared" si="28"/>
        <v>0</v>
      </c>
      <c r="AK195" s="1" t="s">
        <v>55</v>
      </c>
      <c r="AL195" s="1">
        <f t="shared" si="29"/>
        <v>0</v>
      </c>
    </row>
    <row r="196" spans="1:38" ht="27" customHeight="1" x14ac:dyDescent="0.3">
      <c r="A196" s="1" t="s">
        <v>213</v>
      </c>
      <c r="B196" s="1" t="s">
        <v>379</v>
      </c>
      <c r="C196" s="1" t="s">
        <v>364</v>
      </c>
      <c r="D196" s="1">
        <v>20</v>
      </c>
      <c r="E196" s="1" t="s">
        <v>45</v>
      </c>
      <c r="F196" s="1" t="s">
        <v>46</v>
      </c>
      <c r="G196" s="1" t="s">
        <v>47</v>
      </c>
      <c r="H196" s="1" t="s">
        <v>48</v>
      </c>
      <c r="I196" s="1" t="s">
        <v>49</v>
      </c>
      <c r="J196" s="1" t="s">
        <v>50</v>
      </c>
      <c r="K196" s="1">
        <v>4</v>
      </c>
      <c r="L196" s="1" t="s">
        <v>65</v>
      </c>
      <c r="M196" s="1" t="s">
        <v>52</v>
      </c>
      <c r="N196" s="1" t="s">
        <v>53</v>
      </c>
      <c r="O196" s="1" t="s">
        <v>59</v>
      </c>
      <c r="P196" s="1">
        <f t="shared" si="34"/>
        <v>-1</v>
      </c>
      <c r="Q196" s="1" t="s">
        <v>55</v>
      </c>
      <c r="R196" s="1">
        <f t="shared" ref="R196:R203" si="36">IF(Q196="Getting better", 1, IF(Q196="Unchanged", 0, IF(Q196="Getting worse", -1, "")))</f>
        <v>0</v>
      </c>
      <c r="S196" s="1" t="s">
        <v>54</v>
      </c>
      <c r="T196" s="1">
        <f t="shared" si="30"/>
        <v>1</v>
      </c>
      <c r="U196" s="1" t="s">
        <v>54</v>
      </c>
      <c r="V196" s="1">
        <f t="shared" si="31"/>
        <v>1</v>
      </c>
      <c r="W196" s="1" t="s">
        <v>55</v>
      </c>
      <c r="X196" s="1">
        <f t="shared" si="35"/>
        <v>0</v>
      </c>
      <c r="Y196" s="1" t="s">
        <v>55</v>
      </c>
      <c r="Z196" s="1">
        <f t="shared" si="32"/>
        <v>0</v>
      </c>
      <c r="AA196" s="1" t="s">
        <v>55</v>
      </c>
      <c r="AB196" s="1">
        <f t="shared" si="33"/>
        <v>0</v>
      </c>
      <c r="AC196" s="1" t="s">
        <v>54</v>
      </c>
      <c r="AD196" s="1">
        <f t="shared" ref="AD196:AD203" si="37">IF(AC196="Getting better", 1, IF(AC196="Unchanged", 0, IF(AC196="Getting worse", -1, "")))</f>
        <v>1</v>
      </c>
      <c r="AE196" s="1" t="s">
        <v>59</v>
      </c>
      <c r="AF196" s="1">
        <f t="shared" ref="AF196:AF203" si="38">IF(AE196="Getting better", 1, IF(AE196="Unchanged", 0, IF(AE196="Getting worse", -1, "")))</f>
        <v>-1</v>
      </c>
      <c r="AG196" s="1" t="s">
        <v>54</v>
      </c>
      <c r="AH196" s="1">
        <f t="shared" ref="AH196:AH203" si="39">IF(AG196="Getting better", 1, IF(AG196="Unchanged", 0, IF(AG196="Getting worse", -1, "")))</f>
        <v>1</v>
      </c>
      <c r="AI196" s="1" t="s">
        <v>54</v>
      </c>
      <c r="AJ196" s="1">
        <f t="shared" ref="AJ196:AJ203" si="40">IF(AI196="Getting better", 1, IF(AI196="Unchanged", 0, IF(AI196="Getting worse", -1, "")))</f>
        <v>1</v>
      </c>
      <c r="AK196" s="1" t="s">
        <v>55</v>
      </c>
      <c r="AL196" s="1">
        <f t="shared" ref="AL196:AL203" si="41">IF(AK196="Getting better", 1, IF(AK196="Unchanged", 0, IF(AK196="Getting worse", -1, "")))</f>
        <v>0</v>
      </c>
    </row>
    <row r="197" spans="1:38" ht="27" customHeight="1" x14ac:dyDescent="0.3">
      <c r="A197" s="1" t="s">
        <v>213</v>
      </c>
      <c r="B197" s="1" t="s">
        <v>379</v>
      </c>
      <c r="C197" s="1" t="s">
        <v>364</v>
      </c>
      <c r="D197" s="1">
        <v>24</v>
      </c>
      <c r="E197" s="1" t="s">
        <v>45</v>
      </c>
      <c r="F197" s="1" t="s">
        <v>46</v>
      </c>
      <c r="G197" s="1" t="s">
        <v>47</v>
      </c>
      <c r="H197" s="1" t="s">
        <v>48</v>
      </c>
      <c r="I197" s="1" t="s">
        <v>49</v>
      </c>
      <c r="J197" s="1" t="s">
        <v>111</v>
      </c>
      <c r="K197" s="1">
        <v>3</v>
      </c>
      <c r="L197" s="1" t="s">
        <v>87</v>
      </c>
      <c r="M197" s="1" t="s">
        <v>52</v>
      </c>
      <c r="N197" s="1" t="s">
        <v>53</v>
      </c>
      <c r="O197" s="1" t="s">
        <v>55</v>
      </c>
      <c r="P197" s="1">
        <f t="shared" si="34"/>
        <v>0</v>
      </c>
      <c r="Q197" s="1" t="s">
        <v>59</v>
      </c>
      <c r="R197" s="1">
        <f t="shared" si="36"/>
        <v>-1</v>
      </c>
      <c r="S197" s="1" t="s">
        <v>59</v>
      </c>
      <c r="T197" s="1">
        <f t="shared" ref="T197:T203" si="42">IF(S197="Getting better", 1, IF(S197="Unchanged", 0, IF(S197="Getting worse", -1, "")))</f>
        <v>-1</v>
      </c>
      <c r="U197" s="1" t="s">
        <v>54</v>
      </c>
      <c r="V197" s="1">
        <f t="shared" ref="V197:V203" si="43">IF(U197="Getting better", 1, IF(U197="Unchanged", 0, IF(U197="Getting worse", -1, "")))</f>
        <v>1</v>
      </c>
      <c r="W197" s="1" t="s">
        <v>59</v>
      </c>
      <c r="X197" s="1">
        <f t="shared" si="35"/>
        <v>-1</v>
      </c>
      <c r="Y197" s="1" t="s">
        <v>54</v>
      </c>
      <c r="Z197" s="1">
        <f t="shared" ref="Z197:Z203" si="44">IF(Y197="Getting better", 1, IF(Y197="Unchanged", 0, IF(Y197="Getting worse", -1, "")))</f>
        <v>1</v>
      </c>
      <c r="AA197" s="1" t="s">
        <v>59</v>
      </c>
      <c r="AB197" s="1">
        <f t="shared" ref="AB197:AB203" si="45">IF(AA197="Getting better", 1, IF(AA197="Unchanged", 0, IF(AA197="Getting worse", -1, "")))</f>
        <v>-1</v>
      </c>
      <c r="AC197" s="1" t="s">
        <v>54</v>
      </c>
      <c r="AD197" s="1">
        <f t="shared" si="37"/>
        <v>1</v>
      </c>
      <c r="AE197" s="1" t="s">
        <v>59</v>
      </c>
      <c r="AF197" s="1">
        <f t="shared" si="38"/>
        <v>-1</v>
      </c>
      <c r="AG197" s="1" t="s">
        <v>54</v>
      </c>
      <c r="AH197" s="1">
        <f t="shared" si="39"/>
        <v>1</v>
      </c>
      <c r="AI197" s="1" t="s">
        <v>55</v>
      </c>
      <c r="AJ197" s="1">
        <f t="shared" si="40"/>
        <v>0</v>
      </c>
      <c r="AK197" s="1" t="s">
        <v>59</v>
      </c>
      <c r="AL197" s="1">
        <f t="shared" si="41"/>
        <v>-1</v>
      </c>
    </row>
    <row r="198" spans="1:38" ht="27" customHeight="1" x14ac:dyDescent="0.3">
      <c r="A198" s="1" t="s">
        <v>213</v>
      </c>
      <c r="B198" s="1" t="s">
        <v>379</v>
      </c>
      <c r="C198" s="1" t="s">
        <v>364</v>
      </c>
      <c r="D198" s="1">
        <v>25</v>
      </c>
      <c r="E198" s="1" t="s">
        <v>45</v>
      </c>
      <c r="F198" s="1" t="s">
        <v>46</v>
      </c>
      <c r="G198" s="1" t="s">
        <v>47</v>
      </c>
      <c r="H198" s="1" t="s">
        <v>48</v>
      </c>
      <c r="I198" s="1" t="s">
        <v>287</v>
      </c>
      <c r="J198" s="1" t="s">
        <v>64</v>
      </c>
      <c r="K198" s="1">
        <v>3</v>
      </c>
      <c r="L198" s="1" t="s">
        <v>87</v>
      </c>
      <c r="M198" s="1" t="s">
        <v>52</v>
      </c>
      <c r="N198" s="1" t="s">
        <v>69</v>
      </c>
      <c r="O198" s="1" t="s">
        <v>59</v>
      </c>
      <c r="P198" s="1">
        <f t="shared" ref="P198:P203" si="46">IF(O198="Getting better", 1, IF(O198="Unchanged", 0, IF(O198="Getting worse", -1, "")))</f>
        <v>-1</v>
      </c>
      <c r="Q198" s="1" t="s">
        <v>59</v>
      </c>
      <c r="R198" s="1">
        <f t="shared" si="36"/>
        <v>-1</v>
      </c>
      <c r="S198" s="1" t="s">
        <v>55</v>
      </c>
      <c r="T198" s="1">
        <f t="shared" si="42"/>
        <v>0</v>
      </c>
      <c r="U198" s="1" t="s">
        <v>54</v>
      </c>
      <c r="V198" s="1">
        <f t="shared" si="43"/>
        <v>1</v>
      </c>
      <c r="W198" s="1" t="s">
        <v>54</v>
      </c>
      <c r="X198" s="1">
        <f t="shared" ref="X198:X203" si="47">IF(W198="Getting better", 1, IF(W198="Unchanged", 0, IF(W198="Getting worse", -1, "")))</f>
        <v>1</v>
      </c>
      <c r="Y198" s="1" t="s">
        <v>55</v>
      </c>
      <c r="Z198" s="1">
        <f t="shared" si="44"/>
        <v>0</v>
      </c>
      <c r="AA198" s="1" t="s">
        <v>55</v>
      </c>
      <c r="AB198" s="1">
        <f t="shared" si="45"/>
        <v>0</v>
      </c>
      <c r="AC198" s="1" t="s">
        <v>59</v>
      </c>
      <c r="AD198" s="1">
        <f t="shared" si="37"/>
        <v>-1</v>
      </c>
      <c r="AE198" s="1" t="s">
        <v>55</v>
      </c>
      <c r="AF198" s="1">
        <f t="shared" si="38"/>
        <v>0</v>
      </c>
      <c r="AG198" s="1" t="s">
        <v>54</v>
      </c>
      <c r="AH198" s="1">
        <f t="shared" si="39"/>
        <v>1</v>
      </c>
      <c r="AI198" s="1" t="s">
        <v>54</v>
      </c>
      <c r="AJ198" s="1">
        <f t="shared" si="40"/>
        <v>1</v>
      </c>
      <c r="AK198" s="1" t="s">
        <v>59</v>
      </c>
      <c r="AL198" s="1">
        <f t="shared" si="41"/>
        <v>-1</v>
      </c>
    </row>
    <row r="199" spans="1:38" ht="27" customHeight="1" x14ac:dyDescent="0.3">
      <c r="A199" s="1" t="s">
        <v>213</v>
      </c>
      <c r="B199" s="1" t="s">
        <v>379</v>
      </c>
      <c r="C199" s="1" t="s">
        <v>364</v>
      </c>
      <c r="D199" s="1">
        <v>32</v>
      </c>
      <c r="E199" s="1" t="s">
        <v>57</v>
      </c>
      <c r="F199" s="1" t="s">
        <v>46</v>
      </c>
      <c r="G199" s="1" t="s">
        <v>47</v>
      </c>
      <c r="H199" s="1" t="s">
        <v>48</v>
      </c>
      <c r="I199" s="1" t="s">
        <v>126</v>
      </c>
      <c r="J199" s="1" t="s">
        <v>64</v>
      </c>
      <c r="K199" s="1">
        <v>4</v>
      </c>
      <c r="L199" s="1" t="s">
        <v>51</v>
      </c>
      <c r="M199" s="1" t="s">
        <v>52</v>
      </c>
      <c r="N199" s="1" t="s">
        <v>441</v>
      </c>
      <c r="O199" s="1" t="s">
        <v>55</v>
      </c>
      <c r="P199" s="1">
        <f t="shared" si="46"/>
        <v>0</v>
      </c>
      <c r="Q199" s="1" t="s">
        <v>59</v>
      </c>
      <c r="R199" s="1">
        <f t="shared" si="36"/>
        <v>-1</v>
      </c>
      <c r="S199" s="1" t="s">
        <v>55</v>
      </c>
      <c r="T199" s="1">
        <f t="shared" si="42"/>
        <v>0</v>
      </c>
      <c r="U199" s="1" t="s">
        <v>54</v>
      </c>
      <c r="V199" s="1">
        <f t="shared" si="43"/>
        <v>1</v>
      </c>
      <c r="W199" s="1" t="s">
        <v>54</v>
      </c>
      <c r="X199" s="1">
        <f t="shared" si="47"/>
        <v>1</v>
      </c>
      <c r="Y199" s="1" t="s">
        <v>54</v>
      </c>
      <c r="Z199" s="1">
        <f t="shared" si="44"/>
        <v>1</v>
      </c>
      <c r="AA199" s="1" t="s">
        <v>55</v>
      </c>
      <c r="AB199" s="1">
        <f t="shared" si="45"/>
        <v>0</v>
      </c>
      <c r="AC199" s="1" t="s">
        <v>55</v>
      </c>
      <c r="AD199" s="1">
        <f t="shared" si="37"/>
        <v>0</v>
      </c>
      <c r="AE199" s="1" t="s">
        <v>54</v>
      </c>
      <c r="AF199" s="1">
        <f t="shared" si="38"/>
        <v>1</v>
      </c>
      <c r="AG199" s="1" t="s">
        <v>54</v>
      </c>
      <c r="AH199" s="1">
        <f t="shared" si="39"/>
        <v>1</v>
      </c>
      <c r="AI199" s="1" t="s">
        <v>55</v>
      </c>
      <c r="AJ199" s="1">
        <f t="shared" si="40"/>
        <v>0</v>
      </c>
      <c r="AK199" s="1" t="s">
        <v>59</v>
      </c>
      <c r="AL199" s="1">
        <f t="shared" si="41"/>
        <v>-1</v>
      </c>
    </row>
    <row r="200" spans="1:38" ht="27" customHeight="1" x14ac:dyDescent="0.3">
      <c r="A200" s="1" t="s">
        <v>213</v>
      </c>
      <c r="B200" s="1" t="s">
        <v>379</v>
      </c>
      <c r="C200" s="1" t="s">
        <v>364</v>
      </c>
      <c r="D200" s="1">
        <v>31</v>
      </c>
      <c r="E200" s="1" t="s">
        <v>45</v>
      </c>
      <c r="F200" s="1" t="s">
        <v>46</v>
      </c>
      <c r="G200" s="1" t="s">
        <v>47</v>
      </c>
      <c r="H200" s="1" t="s">
        <v>48</v>
      </c>
      <c r="I200" s="1" t="s">
        <v>126</v>
      </c>
      <c r="J200" s="1" t="s">
        <v>64</v>
      </c>
      <c r="K200" s="1">
        <v>4</v>
      </c>
      <c r="L200" s="1" t="s">
        <v>87</v>
      </c>
      <c r="M200" s="1" t="s">
        <v>52</v>
      </c>
      <c r="N200" s="1" t="s">
        <v>442</v>
      </c>
      <c r="O200" s="1" t="s">
        <v>55</v>
      </c>
      <c r="P200" s="1">
        <f t="shared" si="46"/>
        <v>0</v>
      </c>
      <c r="Q200" s="1" t="s">
        <v>55</v>
      </c>
      <c r="R200" s="1">
        <f t="shared" si="36"/>
        <v>0</v>
      </c>
      <c r="S200" s="1" t="s">
        <v>54</v>
      </c>
      <c r="T200" s="1">
        <f t="shared" si="42"/>
        <v>1</v>
      </c>
      <c r="U200" s="1" t="s">
        <v>54</v>
      </c>
      <c r="V200" s="1">
        <f t="shared" si="43"/>
        <v>1</v>
      </c>
      <c r="W200" s="1" t="s">
        <v>59</v>
      </c>
      <c r="X200" s="1">
        <f t="shared" si="47"/>
        <v>-1</v>
      </c>
      <c r="Y200" s="1" t="s">
        <v>54</v>
      </c>
      <c r="Z200" s="1">
        <f t="shared" si="44"/>
        <v>1</v>
      </c>
      <c r="AA200" s="1" t="s">
        <v>54</v>
      </c>
      <c r="AB200" s="1">
        <f t="shared" si="45"/>
        <v>1</v>
      </c>
      <c r="AC200" s="1" t="s">
        <v>54</v>
      </c>
      <c r="AD200" s="1">
        <f t="shared" si="37"/>
        <v>1</v>
      </c>
      <c r="AE200" s="1" t="s">
        <v>55</v>
      </c>
      <c r="AF200" s="1">
        <f t="shared" si="38"/>
        <v>0</v>
      </c>
      <c r="AG200" s="1" t="s">
        <v>54</v>
      </c>
      <c r="AH200" s="1">
        <f t="shared" si="39"/>
        <v>1</v>
      </c>
      <c r="AI200" s="1" t="s">
        <v>55</v>
      </c>
      <c r="AJ200" s="1">
        <f t="shared" si="40"/>
        <v>0</v>
      </c>
      <c r="AK200" s="1" t="s">
        <v>55</v>
      </c>
      <c r="AL200" s="1">
        <f t="shared" si="41"/>
        <v>0</v>
      </c>
    </row>
    <row r="201" spans="1:38" ht="27" customHeight="1" x14ac:dyDescent="0.3">
      <c r="A201" s="1" t="s">
        <v>213</v>
      </c>
      <c r="B201" s="1" t="s">
        <v>379</v>
      </c>
      <c r="C201" s="1" t="s">
        <v>364</v>
      </c>
      <c r="D201" s="1">
        <v>39</v>
      </c>
      <c r="E201" s="1" t="s">
        <v>45</v>
      </c>
      <c r="F201" s="1" t="s">
        <v>46</v>
      </c>
      <c r="G201" s="1" t="s">
        <v>47</v>
      </c>
      <c r="H201" s="1" t="s">
        <v>48</v>
      </c>
      <c r="I201" s="1" t="s">
        <v>170</v>
      </c>
      <c r="J201" s="1" t="s">
        <v>111</v>
      </c>
      <c r="K201" s="1">
        <v>4</v>
      </c>
      <c r="L201" s="1" t="s">
        <v>87</v>
      </c>
      <c r="M201" s="1" t="s">
        <v>52</v>
      </c>
      <c r="N201" s="1" t="s">
        <v>69</v>
      </c>
      <c r="O201" s="1" t="s">
        <v>54</v>
      </c>
      <c r="P201" s="1">
        <f t="shared" si="46"/>
        <v>1</v>
      </c>
      <c r="Q201" s="1" t="s">
        <v>55</v>
      </c>
      <c r="R201" s="1">
        <f t="shared" si="36"/>
        <v>0</v>
      </c>
      <c r="S201" s="1" t="s">
        <v>54</v>
      </c>
      <c r="T201" s="1">
        <f t="shared" si="42"/>
        <v>1</v>
      </c>
      <c r="U201" s="1" t="s">
        <v>54</v>
      </c>
      <c r="V201" s="1">
        <f t="shared" si="43"/>
        <v>1</v>
      </c>
      <c r="W201" s="1" t="s">
        <v>54</v>
      </c>
      <c r="X201" s="1">
        <f t="shared" si="47"/>
        <v>1</v>
      </c>
      <c r="Y201" s="1" t="s">
        <v>55</v>
      </c>
      <c r="Z201" s="1">
        <f t="shared" si="44"/>
        <v>0</v>
      </c>
      <c r="AA201" s="1" t="s">
        <v>55</v>
      </c>
      <c r="AB201" s="1">
        <f t="shared" si="45"/>
        <v>0</v>
      </c>
      <c r="AC201" s="1" t="s">
        <v>54</v>
      </c>
      <c r="AD201" s="1">
        <f t="shared" si="37"/>
        <v>1</v>
      </c>
      <c r="AE201" s="1" t="s">
        <v>54</v>
      </c>
      <c r="AF201" s="1">
        <f t="shared" si="38"/>
        <v>1</v>
      </c>
      <c r="AG201" s="1" t="s">
        <v>54</v>
      </c>
      <c r="AH201" s="1">
        <f t="shared" si="39"/>
        <v>1</v>
      </c>
      <c r="AI201" s="1" t="s">
        <v>55</v>
      </c>
      <c r="AJ201" s="1">
        <f t="shared" si="40"/>
        <v>0</v>
      </c>
      <c r="AK201" s="1" t="s">
        <v>55</v>
      </c>
      <c r="AL201" s="1">
        <f t="shared" si="41"/>
        <v>0</v>
      </c>
    </row>
    <row r="202" spans="1:38" ht="27" customHeight="1" x14ac:dyDescent="0.3">
      <c r="A202" s="1" t="s">
        <v>213</v>
      </c>
      <c r="B202" s="1" t="s">
        <v>379</v>
      </c>
      <c r="C202" s="1" t="s">
        <v>364</v>
      </c>
      <c r="D202" s="1">
        <v>20</v>
      </c>
      <c r="E202" s="1" t="s">
        <v>57</v>
      </c>
      <c r="F202" s="1" t="s">
        <v>46</v>
      </c>
      <c r="G202" s="1" t="s">
        <v>47</v>
      </c>
      <c r="H202" s="1" t="s">
        <v>48</v>
      </c>
      <c r="I202" s="1" t="s">
        <v>49</v>
      </c>
      <c r="J202" s="1" t="s">
        <v>50</v>
      </c>
      <c r="K202" s="1">
        <v>3</v>
      </c>
      <c r="L202" s="1" t="s">
        <v>87</v>
      </c>
      <c r="M202" s="1" t="s">
        <v>52</v>
      </c>
      <c r="N202" s="1" t="s">
        <v>296</v>
      </c>
      <c r="O202" s="1" t="s">
        <v>54</v>
      </c>
      <c r="P202" s="1">
        <f t="shared" si="46"/>
        <v>1</v>
      </c>
      <c r="Q202" s="1" t="s">
        <v>55</v>
      </c>
      <c r="R202" s="1">
        <f t="shared" si="36"/>
        <v>0</v>
      </c>
      <c r="S202" s="1" t="s">
        <v>54</v>
      </c>
      <c r="T202" s="1">
        <f t="shared" si="42"/>
        <v>1</v>
      </c>
      <c r="U202" s="1" t="s">
        <v>54</v>
      </c>
      <c r="V202" s="1">
        <f t="shared" si="43"/>
        <v>1</v>
      </c>
      <c r="W202" s="1" t="s">
        <v>54</v>
      </c>
      <c r="X202" s="1">
        <f t="shared" si="47"/>
        <v>1</v>
      </c>
      <c r="Y202" s="1" t="s">
        <v>54</v>
      </c>
      <c r="Z202" s="1">
        <f t="shared" si="44"/>
        <v>1</v>
      </c>
      <c r="AA202" s="1" t="s">
        <v>54</v>
      </c>
      <c r="AB202" s="1">
        <f t="shared" si="45"/>
        <v>1</v>
      </c>
      <c r="AC202" s="1" t="s">
        <v>54</v>
      </c>
      <c r="AD202" s="1">
        <f t="shared" si="37"/>
        <v>1</v>
      </c>
      <c r="AE202" s="1" t="s">
        <v>54</v>
      </c>
      <c r="AF202" s="1">
        <f t="shared" si="38"/>
        <v>1</v>
      </c>
      <c r="AG202" s="1" t="s">
        <v>54</v>
      </c>
      <c r="AH202" s="1">
        <f t="shared" si="39"/>
        <v>1</v>
      </c>
      <c r="AI202" s="1" t="s">
        <v>55</v>
      </c>
      <c r="AJ202" s="1">
        <f t="shared" si="40"/>
        <v>0</v>
      </c>
      <c r="AK202" s="1" t="s">
        <v>55</v>
      </c>
      <c r="AL202" s="1">
        <f t="shared" si="41"/>
        <v>0</v>
      </c>
    </row>
    <row r="203" spans="1:38" ht="27" customHeight="1" x14ac:dyDescent="0.3">
      <c r="A203" s="1" t="s">
        <v>213</v>
      </c>
      <c r="B203" s="1" t="s">
        <v>379</v>
      </c>
      <c r="C203" s="1" t="s">
        <v>364</v>
      </c>
      <c r="D203" s="1">
        <v>39</v>
      </c>
      <c r="E203" s="1" t="s">
        <v>45</v>
      </c>
      <c r="F203" s="1" t="s">
        <v>46</v>
      </c>
      <c r="G203" s="1" t="s">
        <v>47</v>
      </c>
      <c r="H203" s="1" t="s">
        <v>48</v>
      </c>
      <c r="I203" s="1" t="s">
        <v>170</v>
      </c>
      <c r="J203" s="1" t="s">
        <v>64</v>
      </c>
      <c r="K203" s="1">
        <v>2</v>
      </c>
      <c r="L203" s="1" t="s">
        <v>87</v>
      </c>
      <c r="M203" s="1" t="s">
        <v>52</v>
      </c>
      <c r="N203" s="1" t="s">
        <v>309</v>
      </c>
      <c r="O203" s="1" t="s">
        <v>54</v>
      </c>
      <c r="P203" s="1">
        <f t="shared" si="46"/>
        <v>1</v>
      </c>
      <c r="Q203" s="1" t="s">
        <v>55</v>
      </c>
      <c r="R203" s="1">
        <f t="shared" si="36"/>
        <v>0</v>
      </c>
      <c r="S203" s="1" t="s">
        <v>54</v>
      </c>
      <c r="T203" s="1">
        <f t="shared" si="42"/>
        <v>1</v>
      </c>
      <c r="U203" s="1" t="s">
        <v>54</v>
      </c>
      <c r="V203" s="1">
        <f t="shared" si="43"/>
        <v>1</v>
      </c>
      <c r="W203" s="1" t="s">
        <v>54</v>
      </c>
      <c r="X203" s="1">
        <f t="shared" si="47"/>
        <v>1</v>
      </c>
      <c r="Y203" s="1" t="s">
        <v>54</v>
      </c>
      <c r="Z203" s="1">
        <f t="shared" si="44"/>
        <v>1</v>
      </c>
      <c r="AA203" s="1" t="s">
        <v>54</v>
      </c>
      <c r="AB203" s="1">
        <f t="shared" si="45"/>
        <v>1</v>
      </c>
      <c r="AC203" s="1" t="s">
        <v>54</v>
      </c>
      <c r="AD203" s="1">
        <f t="shared" si="37"/>
        <v>1</v>
      </c>
      <c r="AE203" s="1" t="s">
        <v>55</v>
      </c>
      <c r="AF203" s="1">
        <f t="shared" si="38"/>
        <v>0</v>
      </c>
      <c r="AG203" s="1" t="s">
        <v>55</v>
      </c>
      <c r="AH203" s="1">
        <f t="shared" si="39"/>
        <v>0</v>
      </c>
      <c r="AI203" s="1" t="s">
        <v>55</v>
      </c>
      <c r="AJ203" s="1">
        <f t="shared" si="40"/>
        <v>0</v>
      </c>
      <c r="AK203" s="1" t="s">
        <v>54</v>
      </c>
      <c r="AL203" s="1">
        <f t="shared" si="41"/>
        <v>1</v>
      </c>
    </row>
  </sheetData>
  <mergeCells count="3">
    <mergeCell ref="A1:A2"/>
    <mergeCell ref="B1:N1"/>
    <mergeCell ref="O1:A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8B0A-CEBE-455D-A3D7-0F14A1779E61}">
  <sheetPr>
    <tabColor theme="5" tint="0.39997558519241921"/>
  </sheetPr>
  <dimension ref="A3:S47"/>
  <sheetViews>
    <sheetView tabSelected="1" topLeftCell="Q8" zoomScaleNormal="100" workbookViewId="0">
      <selection activeCell="AE19" sqref="AE19"/>
    </sheetView>
  </sheetViews>
  <sheetFormatPr defaultRowHeight="14.4" x14ac:dyDescent="0.3"/>
  <cols>
    <col min="1" max="1" width="14.21875" bestFit="1" customWidth="1"/>
    <col min="2" max="2" width="28.77734375" bestFit="1" customWidth="1"/>
    <col min="3" max="3" width="26.88671875" bestFit="1" customWidth="1"/>
    <col min="4" max="4" width="25.109375" bestFit="1" customWidth="1"/>
    <col min="5" max="5" width="32.21875" bestFit="1" customWidth="1"/>
    <col min="6" max="6" width="31.5546875" bestFit="1" customWidth="1"/>
    <col min="7" max="7" width="41.5546875" bestFit="1" customWidth="1"/>
    <col min="8" max="8" width="43.109375" bestFit="1" customWidth="1"/>
    <col min="9" max="9" width="26.44140625" bestFit="1" customWidth="1"/>
    <col min="10" max="10" width="33.44140625" bestFit="1" customWidth="1"/>
    <col min="11" max="11" width="37.33203125" bestFit="1" customWidth="1"/>
    <col min="12" max="12" width="62.88671875" bestFit="1" customWidth="1"/>
    <col min="13" max="13" width="36" bestFit="1" customWidth="1"/>
    <col min="14" max="14" width="30.44140625" customWidth="1"/>
    <col min="16" max="16" width="68.109375" customWidth="1"/>
    <col min="17" max="17" width="22.109375" customWidth="1"/>
    <col min="18" max="18" width="21.6640625" customWidth="1"/>
    <col min="19" max="19" width="22.21875" customWidth="1"/>
  </cols>
  <sheetData>
    <row r="3" spans="1:19" s="46" customFormat="1" x14ac:dyDescent="0.3">
      <c r="A3" s="29" t="s">
        <v>2</v>
      </c>
      <c r="B3" s="30" t="s">
        <v>502</v>
      </c>
      <c r="C3" s="30" t="s">
        <v>504</v>
      </c>
      <c r="D3" s="30" t="s">
        <v>505</v>
      </c>
      <c r="E3" s="30" t="s">
        <v>503</v>
      </c>
      <c r="F3" s="30" t="s">
        <v>506</v>
      </c>
      <c r="G3" s="30" t="s">
        <v>507</v>
      </c>
      <c r="H3" s="30" t="s">
        <v>508</v>
      </c>
      <c r="I3" s="30" t="s">
        <v>509</v>
      </c>
      <c r="J3" s="30" t="s">
        <v>510</v>
      </c>
      <c r="K3" s="30" t="s">
        <v>511</v>
      </c>
      <c r="L3" s="30" t="s">
        <v>512</v>
      </c>
      <c r="M3" s="30" t="s">
        <v>513</v>
      </c>
      <c r="N3" s="47" t="s">
        <v>514</v>
      </c>
    </row>
    <row r="4" spans="1:19" s="46" customFormat="1" x14ac:dyDescent="0.3">
      <c r="A4" s="30" t="s">
        <v>364</v>
      </c>
      <c r="B4" s="48">
        <v>0.14000000000000001</v>
      </c>
      <c r="C4" s="48">
        <v>-0.54</v>
      </c>
      <c r="D4" s="48">
        <v>0.4</v>
      </c>
      <c r="E4" s="48">
        <v>0.82</v>
      </c>
      <c r="F4" s="48">
        <v>0.4</v>
      </c>
      <c r="G4" s="48">
        <v>0.34</v>
      </c>
      <c r="H4" s="48">
        <v>-0.02</v>
      </c>
      <c r="I4" s="48">
        <v>0.12</v>
      </c>
      <c r="J4" s="48">
        <v>0.86</v>
      </c>
      <c r="K4" s="48">
        <v>0.18</v>
      </c>
      <c r="L4" s="48">
        <v>0.14000000000000001</v>
      </c>
      <c r="M4" s="48">
        <v>-0.1</v>
      </c>
      <c r="N4" s="48">
        <f>AVERAGE(B4:M4)</f>
        <v>0.22833333333333336</v>
      </c>
    </row>
    <row r="5" spans="1:19" s="46" customFormat="1" x14ac:dyDescent="0.3">
      <c r="A5" s="30" t="s">
        <v>275</v>
      </c>
      <c r="B5" s="48">
        <v>-0.06</v>
      </c>
      <c r="C5" s="48">
        <v>-0.22</v>
      </c>
      <c r="D5" s="48">
        <v>0.18</v>
      </c>
      <c r="E5" s="48">
        <v>0.8</v>
      </c>
      <c r="F5" s="48">
        <v>0.1</v>
      </c>
      <c r="G5" s="48">
        <v>-0.12</v>
      </c>
      <c r="H5" s="48">
        <v>-0.38</v>
      </c>
      <c r="I5" s="48">
        <v>-0.16</v>
      </c>
      <c r="J5" s="48">
        <v>0.78</v>
      </c>
      <c r="K5" s="48">
        <v>-0.12</v>
      </c>
      <c r="L5" s="48">
        <v>-0.36</v>
      </c>
      <c r="M5" s="48">
        <v>-0.16</v>
      </c>
      <c r="N5" s="48">
        <f t="shared" ref="N5:N6" si="0">AVERAGE(B5:M5)</f>
        <v>2.3333333333333327E-2</v>
      </c>
    </row>
    <row r="6" spans="1:19" s="46" customFormat="1" x14ac:dyDescent="0.3">
      <c r="A6" s="30" t="s">
        <v>44</v>
      </c>
      <c r="B6" s="48">
        <v>0.18811881188118812</v>
      </c>
      <c r="C6" s="48">
        <v>0.32673267326732675</v>
      </c>
      <c r="D6" s="48">
        <v>0.47524752475247523</v>
      </c>
      <c r="E6" s="48">
        <v>0.84158415841584155</v>
      </c>
      <c r="F6" s="48">
        <v>0.46534653465346537</v>
      </c>
      <c r="G6" s="48">
        <v>0.26732673267326734</v>
      </c>
      <c r="H6" s="48">
        <v>0.12871287128712872</v>
      </c>
      <c r="I6" s="48">
        <v>0.32673267326732675</v>
      </c>
      <c r="J6" s="48">
        <v>0.87128712871287128</v>
      </c>
      <c r="K6" s="48">
        <v>8.9108910891089105E-2</v>
      </c>
      <c r="L6" s="48">
        <v>-0.11881188118811881</v>
      </c>
      <c r="M6" s="48">
        <v>5.9405940594059403E-2</v>
      </c>
      <c r="N6" s="50">
        <f t="shared" si="0"/>
        <v>0.32673267326732669</v>
      </c>
    </row>
    <row r="7" spans="1:19" s="46" customFormat="1" ht="22.2" customHeight="1" thickBot="1" x14ac:dyDescent="0.35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8"/>
      <c r="N7" s="146"/>
      <c r="O7" s="69"/>
    </row>
    <row r="8" spans="1:19" s="46" customFormat="1" ht="22.2" customHeight="1" thickTop="1" thickBot="1" x14ac:dyDescent="0.35">
      <c r="A8" s="70" t="s">
        <v>530</v>
      </c>
      <c r="B8" s="74">
        <f>AVERAGE(B3:B6)</f>
        <v>8.9372937293729374E-2</v>
      </c>
      <c r="C8" s="74">
        <f t="shared" ref="C8:E8" si="1">AVERAGE(C3:C6)</f>
        <v>-0.14442244224422443</v>
      </c>
      <c r="D8" s="74">
        <f t="shared" si="1"/>
        <v>0.35174917491749175</v>
      </c>
      <c r="E8" s="74">
        <f t="shared" si="1"/>
        <v>0.82052805280528052</v>
      </c>
      <c r="F8" s="74">
        <f t="shared" ref="F8" si="2">AVERAGE(F3:F6)</f>
        <v>0.32178217821782179</v>
      </c>
      <c r="G8" s="74">
        <f t="shared" ref="G8" si="3">AVERAGE(G3:G6)</f>
        <v>0.16244224422442247</v>
      </c>
      <c r="H8" s="74">
        <f t="shared" ref="H8" si="4">AVERAGE(H3:H6)</f>
        <v>-9.0429042904290435E-2</v>
      </c>
      <c r="I8" s="74">
        <f t="shared" ref="I8" si="5">AVERAGE(I3:I6)</f>
        <v>9.5577557755775588E-2</v>
      </c>
      <c r="J8" s="74">
        <f t="shared" ref="J8" si="6">AVERAGE(J3:J6)</f>
        <v>0.83709570957095714</v>
      </c>
      <c r="K8" s="74">
        <f t="shared" ref="K8" si="7">AVERAGE(K3:K6)</f>
        <v>4.9702970297029699E-2</v>
      </c>
      <c r="L8" s="74">
        <f t="shared" ref="L8" si="8">AVERAGE(L3:L6)</f>
        <v>-0.11293729372937293</v>
      </c>
      <c r="M8" s="79">
        <f t="shared" ref="M8" si="9">AVERAGE(M3:M6)</f>
        <v>-6.6864686468646864E-2</v>
      </c>
      <c r="N8" s="147"/>
      <c r="O8" s="69"/>
    </row>
    <row r="9" spans="1:19" ht="22.2" customHeight="1" thickTop="1" thickBot="1" x14ac:dyDescent="0.35">
      <c r="A9" s="70" t="s">
        <v>531</v>
      </c>
      <c r="B9" s="74">
        <f>_xlfn.STDEV.S(B4:B6)</f>
        <v>0.13157910476603643</v>
      </c>
      <c r="C9" s="74">
        <f t="shared" ref="C9:M9" si="10">_xlfn.STDEV.S(C4:C6)</f>
        <v>0.43828113940087288</v>
      </c>
      <c r="D9" s="74">
        <f t="shared" si="10"/>
        <v>0.15342386323180932</v>
      </c>
      <c r="E9" s="74">
        <f t="shared" si="10"/>
        <v>2.0797107674201336E-2</v>
      </c>
      <c r="F9" s="74">
        <f t="shared" si="10"/>
        <v>0.19482824058407305</v>
      </c>
      <c r="G9" s="74">
        <f t="shared" si="10"/>
        <v>0.24728640669855251</v>
      </c>
      <c r="H9" s="74">
        <f t="shared" si="10"/>
        <v>0.26156716903428362</v>
      </c>
      <c r="I9" s="74">
        <f t="shared" si="10"/>
        <v>0.24428367847723456</v>
      </c>
      <c r="J9" s="74">
        <f t="shared" si="10"/>
        <v>4.9767357345990762E-2</v>
      </c>
      <c r="K9" s="74">
        <f t="shared" si="10"/>
        <v>0.15383309499446762</v>
      </c>
      <c r="L9" s="74">
        <f t="shared" si="10"/>
        <v>0.25005176080835312</v>
      </c>
      <c r="M9" s="79">
        <f t="shared" si="10"/>
        <v>0.11339401855524299</v>
      </c>
      <c r="N9" s="147"/>
      <c r="O9" t="s">
        <v>350</v>
      </c>
      <c r="P9" s="144" t="s">
        <v>515</v>
      </c>
      <c r="Q9" s="141" t="s">
        <v>516</v>
      </c>
      <c r="R9" s="142"/>
      <c r="S9" s="143"/>
    </row>
    <row r="10" spans="1:19" ht="22.2" customHeight="1" thickTop="1" thickBot="1" x14ac:dyDescent="0.35">
      <c r="A10" s="71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147"/>
      <c r="P10" s="145"/>
      <c r="Q10" s="60" t="s">
        <v>364</v>
      </c>
      <c r="R10" s="56" t="s">
        <v>275</v>
      </c>
      <c r="S10" s="61" t="s">
        <v>44</v>
      </c>
    </row>
    <row r="11" spans="1:19" ht="22.2" customHeight="1" thickTop="1" thickBot="1" x14ac:dyDescent="0.35">
      <c r="A11" s="70" t="s">
        <v>532</v>
      </c>
      <c r="B11" s="74">
        <f>_xlfn.QUARTILE.INC(B4:B6, 1)</f>
        <v>4.0000000000000008E-2</v>
      </c>
      <c r="C11" s="74">
        <f t="shared" ref="C11:M11" si="11">_xlfn.QUARTILE.INC(C4:C6, 1)</f>
        <v>-0.38</v>
      </c>
      <c r="D11" s="74">
        <f t="shared" si="11"/>
        <v>0.29000000000000004</v>
      </c>
      <c r="E11" s="74">
        <f t="shared" si="11"/>
        <v>0.81</v>
      </c>
      <c r="F11" s="74">
        <f t="shared" si="11"/>
        <v>0.25</v>
      </c>
      <c r="G11" s="74">
        <f t="shared" si="11"/>
        <v>7.3663366336633673E-2</v>
      </c>
      <c r="H11" s="74">
        <f t="shared" si="11"/>
        <v>-0.2</v>
      </c>
      <c r="I11" s="74">
        <f t="shared" si="11"/>
        <v>-1.999999999999999E-2</v>
      </c>
      <c r="J11" s="74">
        <f t="shared" si="11"/>
        <v>0.82000000000000006</v>
      </c>
      <c r="K11" s="74">
        <f t="shared" si="11"/>
        <v>-1.5445544554455445E-2</v>
      </c>
      <c r="L11" s="74">
        <f t="shared" si="11"/>
        <v>-0.2394059405940594</v>
      </c>
      <c r="M11" s="79">
        <f t="shared" si="11"/>
        <v>-0.13</v>
      </c>
      <c r="N11" s="147"/>
      <c r="P11" s="57" t="s">
        <v>502</v>
      </c>
      <c r="Q11" s="62">
        <v>0.14000000000000001</v>
      </c>
      <c r="R11" s="54">
        <v>-0.06</v>
      </c>
      <c r="S11" s="55">
        <v>0.18811881188118812</v>
      </c>
    </row>
    <row r="12" spans="1:19" ht="22.2" customHeight="1" thickTop="1" thickBot="1" x14ac:dyDescent="0.35">
      <c r="A12" s="70" t="s">
        <v>533</v>
      </c>
      <c r="B12" s="74">
        <f>_xlfn.QUARTILE.INC(B4:B6, 3)</f>
        <v>0.16405940594059407</v>
      </c>
      <c r="C12" s="74">
        <f t="shared" ref="C12:M12" si="12">_xlfn.QUARTILE.INC(C4:C6, 3)</f>
        <v>5.3366336633663386E-2</v>
      </c>
      <c r="D12" s="74">
        <f t="shared" si="12"/>
        <v>0.43762376237623762</v>
      </c>
      <c r="E12" s="74">
        <f t="shared" si="12"/>
        <v>0.83079207920792075</v>
      </c>
      <c r="F12" s="74">
        <f t="shared" si="12"/>
        <v>0.43267326732673272</v>
      </c>
      <c r="G12" s="74">
        <f t="shared" si="12"/>
        <v>0.30366336633663371</v>
      </c>
      <c r="H12" s="74">
        <f t="shared" si="12"/>
        <v>5.4356435643564349E-2</v>
      </c>
      <c r="I12" s="74">
        <f t="shared" si="12"/>
        <v>0.22336633663366337</v>
      </c>
      <c r="J12" s="74">
        <f t="shared" si="12"/>
        <v>0.86564356435643564</v>
      </c>
      <c r="K12" s="74">
        <f t="shared" si="12"/>
        <v>0.13455445544554456</v>
      </c>
      <c r="L12" s="74">
        <f t="shared" si="12"/>
        <v>1.0594059405940603E-2</v>
      </c>
      <c r="M12" s="79">
        <f t="shared" si="12"/>
        <v>-2.0297029702970301E-2</v>
      </c>
      <c r="N12" s="147"/>
      <c r="P12" s="57" t="s">
        <v>504</v>
      </c>
      <c r="Q12" s="63">
        <v>-0.54</v>
      </c>
      <c r="R12" s="48">
        <v>-0.22</v>
      </c>
      <c r="S12" s="51">
        <v>0.32673267326732675</v>
      </c>
    </row>
    <row r="13" spans="1:19" ht="22.2" customHeight="1" thickTop="1" thickBot="1" x14ac:dyDescent="0.35">
      <c r="A13" s="70" t="s">
        <v>534</v>
      </c>
      <c r="B13" s="74">
        <f>B12 - B11</f>
        <v>0.12405940594059406</v>
      </c>
      <c r="C13" s="74">
        <f>C12 - C11</f>
        <v>0.43336633663366342</v>
      </c>
      <c r="D13" s="74">
        <f t="shared" ref="D13:M13" si="13">D12 - D11</f>
        <v>0.14762376237623759</v>
      </c>
      <c r="E13" s="74">
        <f t="shared" si="13"/>
        <v>2.07920792079207E-2</v>
      </c>
      <c r="F13" s="74">
        <f t="shared" si="13"/>
        <v>0.18267326732673272</v>
      </c>
      <c r="G13" s="74">
        <f t="shared" si="13"/>
        <v>0.23000000000000004</v>
      </c>
      <c r="H13" s="74">
        <f t="shared" si="13"/>
        <v>0.25435643564356436</v>
      </c>
      <c r="I13" s="74">
        <f t="shared" si="13"/>
        <v>0.24336633663366336</v>
      </c>
      <c r="J13" s="74">
        <f t="shared" si="13"/>
        <v>4.5643564356435573E-2</v>
      </c>
      <c r="K13" s="74">
        <f t="shared" si="13"/>
        <v>0.15000000000000002</v>
      </c>
      <c r="L13" s="74">
        <f t="shared" si="13"/>
        <v>0.25</v>
      </c>
      <c r="M13" s="79">
        <f t="shared" si="13"/>
        <v>0.1097029702970297</v>
      </c>
      <c r="N13" s="147"/>
      <c r="P13" s="57" t="s">
        <v>505</v>
      </c>
      <c r="Q13" s="63">
        <v>0.4</v>
      </c>
      <c r="R13" s="48">
        <v>0.18</v>
      </c>
      <c r="S13" s="51">
        <v>0.47524752475247523</v>
      </c>
    </row>
    <row r="14" spans="1:19" ht="22.2" customHeight="1" thickTop="1" thickBot="1" x14ac:dyDescent="0.35">
      <c r="A14" s="70" t="s">
        <v>535</v>
      </c>
      <c r="B14" s="74">
        <f>B11 - (1.5 * B13)</f>
        <v>-0.14608910891089108</v>
      </c>
      <c r="C14" s="74">
        <f t="shared" ref="C14:L14" si="14">C11 - (1.5 * C13)</f>
        <v>-1.0300495049504952</v>
      </c>
      <c r="D14" s="74">
        <f t="shared" si="14"/>
        <v>6.8564356435643653E-2</v>
      </c>
      <c r="E14" s="74">
        <f t="shared" si="14"/>
        <v>0.77881188118811906</v>
      </c>
      <c r="F14" s="74">
        <f t="shared" si="14"/>
        <v>-2.4009900990099087E-2</v>
      </c>
      <c r="G14" s="74">
        <f t="shared" si="14"/>
        <v>-0.27133663366336641</v>
      </c>
      <c r="H14" s="74">
        <f t="shared" si="14"/>
        <v>-0.5815346534653465</v>
      </c>
      <c r="I14" s="74">
        <f t="shared" si="14"/>
        <v>-0.38504950495049506</v>
      </c>
      <c r="J14" s="74">
        <f t="shared" si="14"/>
        <v>0.75153465346534665</v>
      </c>
      <c r="K14" s="74">
        <f t="shared" si="14"/>
        <v>-0.24044554455445549</v>
      </c>
      <c r="L14" s="74">
        <f t="shared" si="14"/>
        <v>-0.6144059405940594</v>
      </c>
      <c r="M14" s="79">
        <f>M11 - (1.5 * M13)</f>
        <v>-0.29455445544554459</v>
      </c>
      <c r="N14" s="147"/>
      <c r="P14" s="57" t="s">
        <v>503</v>
      </c>
      <c r="Q14" s="63">
        <v>0.82</v>
      </c>
      <c r="R14" s="48">
        <v>0.8</v>
      </c>
      <c r="S14" s="51">
        <v>0.84158415841584155</v>
      </c>
    </row>
    <row r="15" spans="1:19" ht="22.2" customHeight="1" thickTop="1" thickBot="1" x14ac:dyDescent="0.35">
      <c r="A15" s="70" t="s">
        <v>536</v>
      </c>
      <c r="B15" s="74">
        <f>B12 + (1.5 * B13)</f>
        <v>0.35014851485148513</v>
      </c>
      <c r="C15" s="74">
        <f t="shared" ref="C15:L15" si="15">C12 + (1.5 * C13)</f>
        <v>0.70341584158415849</v>
      </c>
      <c r="D15" s="74">
        <f t="shared" si="15"/>
        <v>0.65905940594059398</v>
      </c>
      <c r="E15" s="74">
        <f t="shared" si="15"/>
        <v>0.86198019801980186</v>
      </c>
      <c r="F15" s="74">
        <f t="shared" si="15"/>
        <v>0.70668316831683176</v>
      </c>
      <c r="G15" s="74">
        <f t="shared" si="15"/>
        <v>0.6486633663366338</v>
      </c>
      <c r="H15" s="74">
        <f t="shared" si="15"/>
        <v>0.43589108910891089</v>
      </c>
      <c r="I15" s="74">
        <f t="shared" si="15"/>
        <v>0.58841584158415838</v>
      </c>
      <c r="J15" s="74">
        <f t="shared" si="15"/>
        <v>0.93410891089108894</v>
      </c>
      <c r="K15" s="74">
        <f t="shared" si="15"/>
        <v>0.3595544554455446</v>
      </c>
      <c r="L15" s="74">
        <f t="shared" si="15"/>
        <v>0.3855940594059406</v>
      </c>
      <c r="M15" s="79">
        <f>M12 + (1.5 * M13)</f>
        <v>0.14425742574257427</v>
      </c>
      <c r="N15" s="147"/>
      <c r="P15" s="57" t="s">
        <v>506</v>
      </c>
      <c r="Q15" s="63">
        <v>0.4</v>
      </c>
      <c r="R15" s="48">
        <v>0.1</v>
      </c>
      <c r="S15" s="51">
        <v>0.46534653465346537</v>
      </c>
    </row>
    <row r="16" spans="1:19" ht="22.2" customHeight="1" thickTop="1" x14ac:dyDescent="0.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147"/>
      <c r="P16" s="57" t="s">
        <v>507</v>
      </c>
      <c r="Q16" s="63">
        <v>0.34</v>
      </c>
      <c r="R16" s="48">
        <v>-0.12</v>
      </c>
      <c r="S16" s="51">
        <v>0.26732673267326734</v>
      </c>
    </row>
    <row r="17" spans="1:19" ht="22.2" customHeight="1" x14ac:dyDescent="0.3">
      <c r="A17" s="49" t="s">
        <v>2</v>
      </c>
      <c r="B17" s="49" t="s">
        <v>537</v>
      </c>
      <c r="C17" s="49" t="s">
        <v>538</v>
      </c>
      <c r="D17" s="49" t="s">
        <v>539</v>
      </c>
      <c r="E17" s="49" t="s">
        <v>540</v>
      </c>
      <c r="F17" s="49" t="s">
        <v>541</v>
      </c>
      <c r="G17" s="49" t="s">
        <v>542</v>
      </c>
      <c r="H17" s="49" t="s">
        <v>543</v>
      </c>
      <c r="I17" s="49" t="s">
        <v>544</v>
      </c>
      <c r="J17" s="49" t="s">
        <v>545</v>
      </c>
      <c r="K17" s="49" t="s">
        <v>546</v>
      </c>
      <c r="L17" s="49" t="s">
        <v>547</v>
      </c>
      <c r="M17" s="80" t="s">
        <v>548</v>
      </c>
      <c r="N17" s="147"/>
      <c r="P17" s="57" t="s">
        <v>508</v>
      </c>
      <c r="Q17" s="63">
        <v>-0.02</v>
      </c>
      <c r="R17" s="48">
        <v>-0.38</v>
      </c>
      <c r="S17" s="51">
        <v>0.12871287128712872</v>
      </c>
    </row>
    <row r="18" spans="1:19" ht="22.2" customHeight="1" x14ac:dyDescent="0.3">
      <c r="A18" s="30" t="s">
        <v>364</v>
      </c>
      <c r="B18" s="68" t="str">
        <f>IF(OR(B4 &lt; $B$14, B4 &gt; $B$15), "Outlier", "Normal")</f>
        <v>Normal</v>
      </c>
      <c r="C18" s="68" t="str">
        <f>IF(OR(C4 &lt; $C$14, C4 &gt; $C$15), "Outlier", "Normal")</f>
        <v>Normal</v>
      </c>
      <c r="D18" s="68" t="str">
        <f>IF(OR(D4 &lt; $D$14, D4 &gt; $D$15), "Outlier", "Normal")</f>
        <v>Normal</v>
      </c>
      <c r="E18" s="68" t="str">
        <f>IF(OR(E4 &lt; $E$14, E4 &gt; $E$15), "Outlier", "Normal")</f>
        <v>Normal</v>
      </c>
      <c r="F18" s="68" t="str">
        <f>IF(OR(F4 &lt; $F$14, F4 &gt; $F$15), "Outlier", "Normal")</f>
        <v>Normal</v>
      </c>
      <c r="G18" s="68" t="str">
        <f>IF(OR(G4 &lt; $G$14, G4 &gt; $G$15), "Outlier", "Normal")</f>
        <v>Normal</v>
      </c>
      <c r="H18" s="68" t="str">
        <f>IF(OR(H4 &lt; $H$14, H4 &gt; $H$15), "Outlier", "Normal")</f>
        <v>Normal</v>
      </c>
      <c r="I18" s="68" t="str">
        <f>IF(OR(I4 &lt; $I$14, I4 &gt; $I$15), "Outlier", "Normal")</f>
        <v>Normal</v>
      </c>
      <c r="J18" s="68" t="str">
        <f>IF(OR(J4 &lt; $J$14, J4 &gt; $J$15), "Outlier", "Normal")</f>
        <v>Normal</v>
      </c>
      <c r="K18" s="68" t="str">
        <f>IF(OR(K4 &lt; $K$14, K4 &gt; $K$15), "Outlier", "Normal")</f>
        <v>Normal</v>
      </c>
      <c r="L18" s="68" t="str">
        <f>IF(OR(L4 &lt; $L$14, L4 &gt; $L$15), "Outlier", "Normal")</f>
        <v>Normal</v>
      </c>
      <c r="M18" s="68" t="str">
        <f>IF(OR(M4 &lt; $M$14, M4 &gt; $M$15), "Outlier", "Normal")</f>
        <v>Normal</v>
      </c>
      <c r="N18" s="147"/>
      <c r="P18" s="57" t="s">
        <v>509</v>
      </c>
      <c r="Q18" s="63">
        <v>0.12</v>
      </c>
      <c r="R18" s="48">
        <v>-0.16</v>
      </c>
      <c r="S18" s="51">
        <v>0.32673267326732675</v>
      </c>
    </row>
    <row r="19" spans="1:19" ht="22.2" customHeight="1" x14ac:dyDescent="0.3">
      <c r="A19" s="30" t="s">
        <v>275</v>
      </c>
      <c r="B19" s="68" t="str">
        <f>IF(OR(B5 &lt; $B$14, B5 &gt; $B$15), "Outlier", "Normal")</f>
        <v>Normal</v>
      </c>
      <c r="C19" s="68" t="str">
        <f t="shared" ref="C19:C20" si="16">IF(OR(C5 &lt; $C$14, C5 &gt; $C$15), "Outlier", "Normal")</f>
        <v>Normal</v>
      </c>
      <c r="D19" s="68" t="str">
        <f t="shared" ref="D19:D20" si="17">IF(OR(D5 &lt; $D$14, D5 &gt; $D$15), "Outlier", "Normal")</f>
        <v>Normal</v>
      </c>
      <c r="E19" s="68" t="str">
        <f t="shared" ref="E19:E20" si="18">IF(OR(E5 &lt; $E$14, E5 &gt; $E$15), "Outlier", "Normal")</f>
        <v>Normal</v>
      </c>
      <c r="F19" s="68" t="str">
        <f t="shared" ref="F19:F20" si="19">IF(OR(F5 &lt; $F$14, F5 &gt; $F$15), "Outlier", "Normal")</f>
        <v>Normal</v>
      </c>
      <c r="G19" s="68" t="str">
        <f t="shared" ref="G19:G20" si="20">IF(OR(G5 &lt; $G$14, G5 &gt; $G$15), "Outlier", "Normal")</f>
        <v>Normal</v>
      </c>
      <c r="H19" s="68" t="str">
        <f t="shared" ref="H19:H20" si="21">IF(OR(H5 &lt; $H$14, H5 &gt; $H$15), "Outlier", "Normal")</f>
        <v>Normal</v>
      </c>
      <c r="I19" s="68" t="str">
        <f t="shared" ref="I19:I20" si="22">IF(OR(I5 &lt; $I$14, I5 &gt; $I$15), "Outlier", "Normal")</f>
        <v>Normal</v>
      </c>
      <c r="J19" s="68" t="str">
        <f t="shared" ref="J19:J20" si="23">IF(OR(J5 &lt; $J$14, J5 &gt; $J$15), "Outlier", "Normal")</f>
        <v>Normal</v>
      </c>
      <c r="K19" s="68" t="str">
        <f t="shared" ref="K19:K20" si="24">IF(OR(K5 &lt; $K$14, K5 &gt; $K$15), "Outlier", "Normal")</f>
        <v>Normal</v>
      </c>
      <c r="L19" s="68" t="str">
        <f t="shared" ref="L19:L20" si="25">IF(OR(L5 &lt; $L$14, L5 &gt; $L$15), "Outlier", "Normal")</f>
        <v>Normal</v>
      </c>
      <c r="M19" s="68" t="str">
        <f t="shared" ref="M19:M20" si="26">IF(OR(M5 &lt; $M$14, M5 &gt; $M$15), "Outlier", "Normal")</f>
        <v>Normal</v>
      </c>
      <c r="N19" s="147"/>
      <c r="P19" s="57" t="s">
        <v>510</v>
      </c>
      <c r="Q19" s="63">
        <v>0.86</v>
      </c>
      <c r="R19" s="48">
        <v>0.78</v>
      </c>
      <c r="S19" s="51">
        <v>0.87128712871287128</v>
      </c>
    </row>
    <row r="20" spans="1:19" ht="22.2" customHeight="1" x14ac:dyDescent="0.3">
      <c r="A20" s="30" t="s">
        <v>44</v>
      </c>
      <c r="B20" s="68" t="str">
        <f t="shared" ref="B20" si="27">IF(OR(B6 &lt; $B$14, B6 &gt; $B$15), "Outlier", "Normal")</f>
        <v>Normal</v>
      </c>
      <c r="C20" s="68" t="str">
        <f t="shared" si="16"/>
        <v>Normal</v>
      </c>
      <c r="D20" s="68" t="str">
        <f t="shared" si="17"/>
        <v>Normal</v>
      </c>
      <c r="E20" s="68" t="str">
        <f t="shared" si="18"/>
        <v>Normal</v>
      </c>
      <c r="F20" s="68" t="str">
        <f t="shared" si="19"/>
        <v>Normal</v>
      </c>
      <c r="G20" s="68" t="str">
        <f t="shared" si="20"/>
        <v>Normal</v>
      </c>
      <c r="H20" s="68" t="str">
        <f t="shared" si="21"/>
        <v>Normal</v>
      </c>
      <c r="I20" s="68" t="str">
        <f t="shared" si="22"/>
        <v>Normal</v>
      </c>
      <c r="J20" s="68" t="str">
        <f t="shared" si="23"/>
        <v>Normal</v>
      </c>
      <c r="K20" s="68" t="str">
        <f t="shared" si="24"/>
        <v>Normal</v>
      </c>
      <c r="L20" s="68" t="str">
        <f t="shared" si="25"/>
        <v>Normal</v>
      </c>
      <c r="M20" s="68" t="str">
        <f t="shared" si="26"/>
        <v>Normal</v>
      </c>
      <c r="N20" s="147"/>
      <c r="P20" s="57" t="s">
        <v>511</v>
      </c>
      <c r="Q20" s="63">
        <v>0.18</v>
      </c>
      <c r="R20" s="48">
        <v>-0.12</v>
      </c>
      <c r="S20" s="51">
        <v>8.9108910891089105E-2</v>
      </c>
    </row>
    <row r="21" spans="1:19" ht="22.2" customHeight="1" x14ac:dyDescent="0.3">
      <c r="A21" s="77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147"/>
      <c r="P21" s="57" t="s">
        <v>512</v>
      </c>
      <c r="Q21" s="63">
        <v>0.14000000000000001</v>
      </c>
      <c r="R21" s="48">
        <v>-0.36</v>
      </c>
      <c r="S21" s="51">
        <v>-0.11881188118811881</v>
      </c>
    </row>
    <row r="22" spans="1:19" ht="22.2" customHeight="1" thickBot="1" x14ac:dyDescent="0.35">
      <c r="A22" s="49" t="s">
        <v>2</v>
      </c>
      <c r="B22" s="49" t="s">
        <v>518</v>
      </c>
      <c r="C22" s="49" t="s">
        <v>519</v>
      </c>
      <c r="D22" s="49" t="s">
        <v>520</v>
      </c>
      <c r="E22" s="49" t="s">
        <v>521</v>
      </c>
      <c r="F22" s="49" t="s">
        <v>522</v>
      </c>
      <c r="G22" s="49" t="s">
        <v>523</v>
      </c>
      <c r="H22" s="49" t="s">
        <v>524</v>
      </c>
      <c r="I22" s="49" t="s">
        <v>525</v>
      </c>
      <c r="J22" s="49" t="s">
        <v>526</v>
      </c>
      <c r="K22" s="49" t="s">
        <v>527</v>
      </c>
      <c r="L22" s="49" t="s">
        <v>528</v>
      </c>
      <c r="M22" s="80" t="s">
        <v>529</v>
      </c>
      <c r="N22" s="147"/>
      <c r="P22" s="58" t="s">
        <v>513</v>
      </c>
      <c r="Q22" s="64">
        <v>-0.1</v>
      </c>
      <c r="R22" s="52">
        <v>-0.16</v>
      </c>
      <c r="S22" s="53">
        <v>5.9405940594059403E-2</v>
      </c>
    </row>
    <row r="23" spans="1:19" ht="22.2" customHeight="1" thickTop="1" thickBot="1" x14ac:dyDescent="0.35">
      <c r="A23" s="30" t="s">
        <v>364</v>
      </c>
      <c r="B23" s="68">
        <f>(B4 - $B$8) / $B$9</f>
        <v>0.38476521630308763</v>
      </c>
      <c r="C23" s="68">
        <f>(C4 - $C$8) / $C$9</f>
        <v>-0.90256577843282804</v>
      </c>
      <c r="D23" s="68">
        <f>(D4 - $D$8) / $D$9</f>
        <v>0.3144936130933278</v>
      </c>
      <c r="E23" s="68">
        <f>(E4 - $E$8) / $E$9</f>
        <v>-2.539068477948072E-2</v>
      </c>
      <c r="F23" s="68">
        <f>(F4 - $F$8) / $F$9</f>
        <v>0.40147065716802677</v>
      </c>
      <c r="G23" s="68">
        <f>(G4 - $G$8) / $G$9</f>
        <v>0.71802473150909707</v>
      </c>
      <c r="H23" s="68">
        <f>(H4 - $H$8) / $H$9</f>
        <v>0.26925796216825398</v>
      </c>
      <c r="I23" s="68">
        <f>(I4 - $I$8) / $I$9</f>
        <v>9.9975742941419643E-2</v>
      </c>
      <c r="J23" s="68">
        <f>(J4 - $J$8) / $J$9</f>
        <v>0.46022717802370938</v>
      </c>
      <c r="K23" s="68">
        <f>(K4 - $K$8) / $K$9</f>
        <v>0.84700258879700907</v>
      </c>
      <c r="L23" s="68">
        <f>(L4 - $L$8) / $L$9</f>
        <v>1.011539742458488</v>
      </c>
      <c r="M23" s="68">
        <f>(M4 - $M$8) / $M$9</f>
        <v>-0.29221394526387978</v>
      </c>
      <c r="N23" s="147"/>
      <c r="P23" s="59" t="s">
        <v>517</v>
      </c>
      <c r="Q23" s="65">
        <f>AVERAGE(Q11:Q22)</f>
        <v>0.22833333333333336</v>
      </c>
      <c r="R23" s="66">
        <f>AVERAGE(R11:R22)</f>
        <v>2.3333333333333327E-2</v>
      </c>
      <c r="S23" s="67">
        <f>AVERAGE(S11:S22)</f>
        <v>0.32673267326732669</v>
      </c>
    </row>
    <row r="24" spans="1:19" ht="22.2" customHeight="1" thickTop="1" x14ac:dyDescent="0.3">
      <c r="A24" s="30" t="s">
        <v>275</v>
      </c>
      <c r="B24" s="68">
        <f>(B5 - $B$8) / $B$9</f>
        <v>-1.1352329654418345</v>
      </c>
      <c r="C24" s="68">
        <f>(C5 - $C$8) / $C$9</f>
        <v>-0.17244081700410277</v>
      </c>
      <c r="D24" s="68">
        <f>(D5 - $D$8) / $D$9</f>
        <v>-1.1194423820367148</v>
      </c>
      <c r="E24" s="68">
        <f>(E5 - $E$8) / $E$9</f>
        <v>-0.9870628708022402</v>
      </c>
      <c r="F24" s="68">
        <f>(F5 - $F$8) / $F$9</f>
        <v>-1.1383471798182023</v>
      </c>
      <c r="G24" s="68">
        <f>(G5 - $G$8) / $G$9</f>
        <v>-1.1421664781142848</v>
      </c>
      <c r="H24" s="68">
        <f>(H5 - $H$8) / $H$9</f>
        <v>-1.1070615557939365</v>
      </c>
      <c r="I24" s="68">
        <f>(I5 - $I$8) / $I$9</f>
        <v>-1.0462326396464248</v>
      </c>
      <c r="J24" s="68">
        <f>(J5 - $J$8) / $J$9</f>
        <v>-1.147252187292535</v>
      </c>
      <c r="K24" s="68">
        <f>(K5 - $K$8) / $K$9</f>
        <v>-1.1031629461991439</v>
      </c>
      <c r="L24" s="68">
        <f>(L5 - $L$8) / $L$9</f>
        <v>-0.9880462567907411</v>
      </c>
      <c r="M24" s="68">
        <f>(M5 - $M$8) / $M$9</f>
        <v>-0.82134238399867388</v>
      </c>
      <c r="N24" s="147"/>
    </row>
    <row r="25" spans="1:19" ht="22.2" customHeight="1" x14ac:dyDescent="0.3">
      <c r="A25" s="30" t="s">
        <v>44</v>
      </c>
      <c r="B25" s="68">
        <f>(B6 - $B$8) / $B$9</f>
        <v>0.75046774913874703</v>
      </c>
      <c r="C25" s="68">
        <f>(C6 - $C$8) / $C$9</f>
        <v>1.0750065954369308</v>
      </c>
      <c r="D25" s="68">
        <f>(D6 - $D$8) / $D$9</f>
        <v>0.80494876894338696</v>
      </c>
      <c r="E25" s="68">
        <f>(E6 - $E$8) / $E$9</f>
        <v>1.0124535555817209</v>
      </c>
      <c r="F25" s="68">
        <f>(F6 - $F$8) / $F$9</f>
        <v>0.73687652265017567</v>
      </c>
      <c r="G25" s="68">
        <f>(G6 - $G$8) / $G$9</f>
        <v>0.42414174660518783</v>
      </c>
      <c r="H25" s="68">
        <f>(H6 - $H$8) / $H$9</f>
        <v>0.83780359362568246</v>
      </c>
      <c r="I25" s="68">
        <f>(I6 - $I$8) / $I$9</f>
        <v>0.94625689670500479</v>
      </c>
      <c r="J25" s="68">
        <f>(J6 - $J$8) / $J$9</f>
        <v>0.68702500926882337</v>
      </c>
      <c r="K25" s="68">
        <f>(K6 - $K$8) / $K$9</f>
        <v>0.25616035740213494</v>
      </c>
      <c r="L25" s="68">
        <f>(L6 - $L$8) / $L$9</f>
        <v>-2.349348566774672E-2</v>
      </c>
      <c r="M25" s="68">
        <f>(M6 - $M$8) / $M$9</f>
        <v>1.1135563292625534</v>
      </c>
      <c r="N25" s="148"/>
    </row>
    <row r="30" spans="1:19" ht="15" thickBot="1" x14ac:dyDescent="0.35"/>
    <row r="31" spans="1:19" ht="43.8" customHeight="1" x14ac:dyDescent="0.3">
      <c r="B31" s="81" t="s">
        <v>2</v>
      </c>
      <c r="C31" s="82" t="s">
        <v>568</v>
      </c>
      <c r="D31" s="82" t="s">
        <v>569</v>
      </c>
      <c r="E31" s="83" t="s">
        <v>570</v>
      </c>
    </row>
    <row r="32" spans="1:19" ht="43.8" customHeight="1" x14ac:dyDescent="0.3">
      <c r="B32" s="137" t="s">
        <v>364</v>
      </c>
      <c r="C32" s="84" t="s">
        <v>571</v>
      </c>
      <c r="D32" s="84" t="s">
        <v>575</v>
      </c>
      <c r="E32" s="85" t="s">
        <v>577</v>
      </c>
    </row>
    <row r="33" spans="2:5" ht="43.8" customHeight="1" x14ac:dyDescent="0.3">
      <c r="B33" s="137"/>
      <c r="C33" s="84" t="s">
        <v>572</v>
      </c>
      <c r="D33" s="84" t="s">
        <v>576</v>
      </c>
      <c r="E33" s="85" t="s">
        <v>578</v>
      </c>
    </row>
    <row r="34" spans="2:5" ht="43.8" customHeight="1" x14ac:dyDescent="0.3">
      <c r="B34" s="137"/>
      <c r="C34" s="84" t="s">
        <v>573</v>
      </c>
      <c r="D34" s="84"/>
      <c r="E34" s="85" t="s">
        <v>579</v>
      </c>
    </row>
    <row r="35" spans="2:5" ht="43.8" customHeight="1" x14ac:dyDescent="0.3">
      <c r="B35" s="137"/>
      <c r="C35" s="84" t="s">
        <v>574</v>
      </c>
      <c r="D35" s="84"/>
      <c r="E35" s="85" t="s">
        <v>580</v>
      </c>
    </row>
    <row r="36" spans="2:5" ht="43.8" customHeight="1" x14ac:dyDescent="0.3">
      <c r="B36" s="137" t="s">
        <v>581</v>
      </c>
      <c r="C36" s="84" t="s">
        <v>582</v>
      </c>
      <c r="D36" s="84" t="s">
        <v>584</v>
      </c>
      <c r="E36" s="85" t="s">
        <v>589</v>
      </c>
    </row>
    <row r="37" spans="2:5" ht="43.8" customHeight="1" x14ac:dyDescent="0.3">
      <c r="B37" s="137"/>
      <c r="C37" s="84" t="s">
        <v>583</v>
      </c>
      <c r="D37" s="84" t="s">
        <v>585</v>
      </c>
      <c r="E37" s="85" t="s">
        <v>590</v>
      </c>
    </row>
    <row r="38" spans="2:5" ht="43.8" customHeight="1" x14ac:dyDescent="0.3">
      <c r="B38" s="137"/>
      <c r="C38" s="84"/>
      <c r="D38" s="84" t="s">
        <v>586</v>
      </c>
      <c r="E38" s="85" t="s">
        <v>591</v>
      </c>
    </row>
    <row r="39" spans="2:5" ht="43.8" customHeight="1" x14ac:dyDescent="0.3">
      <c r="B39" s="137"/>
      <c r="C39" s="84"/>
      <c r="D39" s="84" t="s">
        <v>587</v>
      </c>
      <c r="E39" s="85" t="s">
        <v>592</v>
      </c>
    </row>
    <row r="40" spans="2:5" ht="43.8" customHeight="1" x14ac:dyDescent="0.3">
      <c r="B40" s="137"/>
      <c r="C40" s="84"/>
      <c r="D40" s="84" t="s">
        <v>588</v>
      </c>
      <c r="E40" s="85"/>
    </row>
    <row r="41" spans="2:5" ht="43.8" customHeight="1" x14ac:dyDescent="0.3">
      <c r="B41" s="137" t="s">
        <v>44</v>
      </c>
      <c r="C41" s="84" t="s">
        <v>593</v>
      </c>
      <c r="D41" s="139" t="s">
        <v>598</v>
      </c>
      <c r="E41" s="85" t="s">
        <v>599</v>
      </c>
    </row>
    <row r="42" spans="2:5" ht="43.8" customHeight="1" x14ac:dyDescent="0.3">
      <c r="B42" s="137"/>
      <c r="C42" s="84" t="s">
        <v>594</v>
      </c>
      <c r="D42" s="139"/>
      <c r="E42" s="85" t="s">
        <v>600</v>
      </c>
    </row>
    <row r="43" spans="2:5" ht="43.8" customHeight="1" x14ac:dyDescent="0.3">
      <c r="B43" s="137"/>
      <c r="C43" s="84" t="s">
        <v>595</v>
      </c>
      <c r="D43" s="139"/>
      <c r="E43" s="85" t="s">
        <v>601</v>
      </c>
    </row>
    <row r="44" spans="2:5" ht="43.8" customHeight="1" x14ac:dyDescent="0.3">
      <c r="B44" s="137"/>
      <c r="C44" s="84" t="s">
        <v>596</v>
      </c>
      <c r="D44" s="139"/>
      <c r="E44" s="85" t="s">
        <v>602</v>
      </c>
    </row>
    <row r="45" spans="2:5" ht="43.8" customHeight="1" thickBot="1" x14ac:dyDescent="0.35">
      <c r="B45" s="138"/>
      <c r="C45" s="86" t="s">
        <v>597</v>
      </c>
      <c r="D45" s="140"/>
      <c r="E45" s="87" t="s">
        <v>603</v>
      </c>
    </row>
    <row r="46" spans="2:5" ht="18.600000000000001" customHeight="1" x14ac:dyDescent="0.3"/>
    <row r="47" spans="2:5" ht="18.600000000000001" customHeight="1" x14ac:dyDescent="0.3"/>
  </sheetData>
  <mergeCells count="7">
    <mergeCell ref="B32:B35"/>
    <mergeCell ref="B36:B40"/>
    <mergeCell ref="B41:B45"/>
    <mergeCell ref="D41:D45"/>
    <mergeCell ref="Q9:S9"/>
    <mergeCell ref="P9:P10"/>
    <mergeCell ref="N7:N25"/>
  </mergeCells>
  <conditionalFormatting sqref="Q11:S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{56BBE436-E72D-45BB-BE95-ACDE295A095C}</x14:id>
        </ext>
      </extLst>
    </cfRule>
  </conditionalFormatting>
  <conditionalFormatting sqref="L28">
    <cfRule type="expression" priority="1">
      <formula>OR(ABS(cell)&gt;3)</formula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BE436-E72D-45BB-BE95-ACDE295A0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Q11:S22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ULB Data</vt:lpstr>
      <vt:lpstr>Avg. Satisfaction</vt:lpstr>
      <vt:lpstr>Std. Dev.</vt:lpstr>
      <vt:lpstr>C_T_Occupation &amp; Satisfactions</vt:lpstr>
      <vt:lpstr>C_T_Income &amp; Satisfactions</vt:lpstr>
      <vt:lpstr>Overall Satisfaction Data</vt:lpstr>
      <vt:lpstr>Trend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Kanad Biswas</dc:creator>
  <cp:lastModifiedBy>Kanad Biswas</cp:lastModifiedBy>
  <dcterms:created xsi:type="dcterms:W3CDTF">2024-10-25T21:26:43Z</dcterms:created>
  <dcterms:modified xsi:type="dcterms:W3CDTF">2024-11-06T12:23:22Z</dcterms:modified>
</cp:coreProperties>
</file>