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SCSA\src\"/>
    </mc:Choice>
  </mc:AlternateContent>
  <bookViews>
    <workbookView xWindow="9510" yWindow="0" windowWidth="9780" windowHeight="11370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" i="1" l="1"/>
  <c r="E81" i="1"/>
  <c r="L77" i="1"/>
  <c r="L76" i="1"/>
  <c r="F77" i="1"/>
  <c r="F76" i="1"/>
  <c r="L75" i="1" l="1"/>
  <c r="L74" i="1"/>
  <c r="L73" i="1"/>
  <c r="L60" i="1"/>
  <c r="K70" i="1"/>
  <c r="J70" i="1"/>
  <c r="I70" i="1"/>
  <c r="H70" i="1"/>
  <c r="E70" i="1"/>
  <c r="D70" i="1"/>
  <c r="C70" i="1"/>
  <c r="B70" i="1"/>
  <c r="L69" i="1"/>
  <c r="F69" i="1"/>
  <c r="L68" i="1"/>
  <c r="F68" i="1"/>
  <c r="L67" i="1"/>
  <c r="F67" i="1"/>
  <c r="L66" i="1"/>
  <c r="F66" i="1"/>
  <c r="L65" i="1"/>
  <c r="L70" i="1" s="1"/>
  <c r="F65" i="1"/>
  <c r="F38" i="2"/>
  <c r="G38" i="2" s="1"/>
  <c r="L38" i="2"/>
  <c r="M38" i="2"/>
  <c r="F39" i="2"/>
  <c r="G39" i="2"/>
  <c r="L39" i="2"/>
  <c r="L52" i="2" s="1"/>
  <c r="M39" i="2"/>
  <c r="F41" i="2"/>
  <c r="G41" i="2"/>
  <c r="L41" i="2"/>
  <c r="M41" i="2"/>
  <c r="F42" i="2"/>
  <c r="G42" i="2"/>
  <c r="L42" i="2"/>
  <c r="M42" i="2"/>
  <c r="F44" i="2"/>
  <c r="G44" i="2"/>
  <c r="L44" i="2"/>
  <c r="M44" i="2"/>
  <c r="F45" i="2"/>
  <c r="G45" i="2"/>
  <c r="L45" i="2"/>
  <c r="M45" i="2"/>
  <c r="F47" i="2"/>
  <c r="G47" i="2"/>
  <c r="L47" i="2"/>
  <c r="M47" i="2"/>
  <c r="F48" i="2"/>
  <c r="G48" i="2"/>
  <c r="L48" i="2"/>
  <c r="M48" i="2"/>
  <c r="F50" i="2"/>
  <c r="G50" i="2"/>
  <c r="L50" i="2"/>
  <c r="M50" i="2"/>
  <c r="F51" i="2"/>
  <c r="G51" i="2"/>
  <c r="L51" i="2"/>
  <c r="M51" i="2"/>
  <c r="B52" i="2"/>
  <c r="B53" i="2" s="1"/>
  <c r="C52" i="2"/>
  <c r="C53" i="2" s="1"/>
  <c r="D52" i="2"/>
  <c r="E52" i="2"/>
  <c r="F52" i="2"/>
  <c r="B64" i="2" s="1" a="1"/>
  <c r="B64" i="2" s="1"/>
  <c r="G52" i="2"/>
  <c r="H52" i="2"/>
  <c r="I52" i="2"/>
  <c r="J52" i="2"/>
  <c r="K52" i="2"/>
  <c r="D53" i="2"/>
  <c r="E53" i="2"/>
  <c r="H53" i="2"/>
  <c r="I53" i="2"/>
  <c r="J53" i="2"/>
  <c r="K53" i="2"/>
  <c r="F56" i="2"/>
  <c r="G56" i="2"/>
  <c r="L56" i="2"/>
  <c r="M56" i="2"/>
  <c r="F57" i="2"/>
  <c r="F61" i="2" s="1"/>
  <c r="G57" i="2"/>
  <c r="L57" i="2"/>
  <c r="M57" i="2"/>
  <c r="F58" i="2"/>
  <c r="G58" i="2"/>
  <c r="L58" i="2"/>
  <c r="M58" i="2"/>
  <c r="F59" i="2"/>
  <c r="G59" i="2"/>
  <c r="L59" i="2"/>
  <c r="M59" i="2"/>
  <c r="F60" i="2"/>
  <c r="G60" i="2"/>
  <c r="L60" i="2"/>
  <c r="M60" i="2"/>
  <c r="B61" i="2"/>
  <c r="C61" i="2"/>
  <c r="D61" i="2"/>
  <c r="E61" i="2"/>
  <c r="H61" i="2"/>
  <c r="I61" i="2"/>
  <c r="J61" i="2"/>
  <c r="K61" i="2"/>
  <c r="L61" i="2"/>
  <c r="L62" i="2" s="1"/>
  <c r="M61" i="2"/>
  <c r="M62" i="2" s="1"/>
  <c r="L1048576" i="2"/>
  <c r="K33" i="2"/>
  <c r="J33" i="2"/>
  <c r="I33" i="2"/>
  <c r="H33" i="2"/>
  <c r="E33" i="2"/>
  <c r="D33" i="2"/>
  <c r="C33" i="2"/>
  <c r="B33" i="2"/>
  <c r="L32" i="2"/>
  <c r="F32" i="2"/>
  <c r="L31" i="2"/>
  <c r="F31" i="2"/>
  <c r="L30" i="2"/>
  <c r="F30" i="2"/>
  <c r="L29" i="2"/>
  <c r="F29" i="2"/>
  <c r="L28" i="2"/>
  <c r="F28" i="2"/>
  <c r="K25" i="2"/>
  <c r="J25" i="2"/>
  <c r="I25" i="2"/>
  <c r="H25" i="2"/>
  <c r="E25" i="2"/>
  <c r="D25" i="2"/>
  <c r="C25" i="2"/>
  <c r="B25" i="2"/>
  <c r="L24" i="2"/>
  <c r="F24" i="2"/>
  <c r="L23" i="2"/>
  <c r="F23" i="2"/>
  <c r="L22" i="2"/>
  <c r="F22" i="2"/>
  <c r="L21" i="2"/>
  <c r="F21" i="2"/>
  <c r="L20" i="2"/>
  <c r="F20" i="2"/>
  <c r="K17" i="2"/>
  <c r="J17" i="2"/>
  <c r="I17" i="2"/>
  <c r="H17" i="2"/>
  <c r="E17" i="2"/>
  <c r="D17" i="2"/>
  <c r="C17" i="2"/>
  <c r="B17" i="2"/>
  <c r="L16" i="2"/>
  <c r="F16" i="2"/>
  <c r="L15" i="2"/>
  <c r="F15" i="2"/>
  <c r="L13" i="2"/>
  <c r="F13" i="2"/>
  <c r="L12" i="2"/>
  <c r="F12" i="2"/>
  <c r="L10" i="2"/>
  <c r="F10" i="2"/>
  <c r="L9" i="2"/>
  <c r="F9" i="2"/>
  <c r="L7" i="2"/>
  <c r="F7" i="2"/>
  <c r="L6" i="2"/>
  <c r="F6" i="2"/>
  <c r="L4" i="2"/>
  <c r="F4" i="2"/>
  <c r="L3" i="2"/>
  <c r="F3" i="2"/>
  <c r="M62" i="1"/>
  <c r="L62" i="1"/>
  <c r="M61" i="1"/>
  <c r="M60" i="1"/>
  <c r="M59" i="1"/>
  <c r="M58" i="1"/>
  <c r="M57" i="1"/>
  <c r="M56" i="1"/>
  <c r="F56" i="1"/>
  <c r="G59" i="1"/>
  <c r="G57" i="1"/>
  <c r="K61" i="1"/>
  <c r="J61" i="1"/>
  <c r="I61" i="1"/>
  <c r="H61" i="1"/>
  <c r="D61" i="1"/>
  <c r="C61" i="1"/>
  <c r="B61" i="1"/>
  <c r="F60" i="1"/>
  <c r="G60" i="1" s="1"/>
  <c r="L59" i="1"/>
  <c r="F59" i="1"/>
  <c r="L58" i="1"/>
  <c r="F58" i="1"/>
  <c r="G58" i="1" s="1"/>
  <c r="L57" i="1"/>
  <c r="F57" i="1"/>
  <c r="L56" i="1"/>
  <c r="L61" i="1" s="1"/>
  <c r="M53" i="1"/>
  <c r="M52" i="1"/>
  <c r="M51" i="1"/>
  <c r="M50" i="1"/>
  <c r="M44" i="1"/>
  <c r="M39" i="1"/>
  <c r="M42" i="1"/>
  <c r="M48" i="1"/>
  <c r="M47" i="1"/>
  <c r="M45" i="1"/>
  <c r="M41" i="1"/>
  <c r="M38" i="1"/>
  <c r="G51" i="1"/>
  <c r="G45" i="1"/>
  <c r="G41" i="1"/>
  <c r="G38" i="1"/>
  <c r="D53" i="1"/>
  <c r="K52" i="1"/>
  <c r="K53" i="1" s="1"/>
  <c r="J52" i="1"/>
  <c r="J53" i="1" s="1"/>
  <c r="I52" i="1"/>
  <c r="I53" i="1" s="1"/>
  <c r="H52" i="1"/>
  <c r="H53" i="1" s="1"/>
  <c r="E52" i="1"/>
  <c r="E53" i="1" s="1"/>
  <c r="D52" i="1"/>
  <c r="C52" i="1"/>
  <c r="C53" i="1" s="1"/>
  <c r="B52" i="1"/>
  <c r="B53" i="1" s="1"/>
  <c r="L51" i="1"/>
  <c r="F51" i="1"/>
  <c r="L50" i="1"/>
  <c r="F50" i="1"/>
  <c r="G50" i="1" s="1"/>
  <c r="L48" i="1"/>
  <c r="F48" i="1"/>
  <c r="G48" i="1" s="1"/>
  <c r="L47" i="1"/>
  <c r="F47" i="1"/>
  <c r="G47" i="1" s="1"/>
  <c r="L45" i="1"/>
  <c r="F45" i="1"/>
  <c r="L44" i="1"/>
  <c r="F44" i="1"/>
  <c r="G44" i="1" s="1"/>
  <c r="L42" i="1"/>
  <c r="F42" i="1"/>
  <c r="G42" i="1" s="1"/>
  <c r="L41" i="1"/>
  <c r="F41" i="1"/>
  <c r="L39" i="1"/>
  <c r="F39" i="1"/>
  <c r="G39" i="1" s="1"/>
  <c r="L38" i="1"/>
  <c r="L52" i="1" s="1"/>
  <c r="L53" i="1" s="1"/>
  <c r="F38" i="1"/>
  <c r="K33" i="1"/>
  <c r="J33" i="1"/>
  <c r="I33" i="1"/>
  <c r="H33" i="1"/>
  <c r="E33" i="1"/>
  <c r="D33" i="1"/>
  <c r="C33" i="1"/>
  <c r="B33" i="1"/>
  <c r="K25" i="1"/>
  <c r="J25" i="1"/>
  <c r="I25" i="1"/>
  <c r="H25" i="1"/>
  <c r="E25" i="1"/>
  <c r="D25" i="1"/>
  <c r="C25" i="1"/>
  <c r="B25" i="1"/>
  <c r="K17" i="1"/>
  <c r="J17" i="1"/>
  <c r="I17" i="1"/>
  <c r="H17" i="1"/>
  <c r="E17" i="1"/>
  <c r="D17" i="1"/>
  <c r="C17" i="1"/>
  <c r="B17" i="1"/>
  <c r="L32" i="1"/>
  <c r="L31" i="1"/>
  <c r="L30" i="1"/>
  <c r="L29" i="1"/>
  <c r="L28" i="1"/>
  <c r="L33" i="1" s="1"/>
  <c r="L24" i="1"/>
  <c r="L1048576" i="1"/>
  <c r="L23" i="1"/>
  <c r="L22" i="1"/>
  <c r="L21" i="1"/>
  <c r="L20" i="1"/>
  <c r="L16" i="1"/>
  <c r="L15" i="1"/>
  <c r="L13" i="1"/>
  <c r="L12" i="1"/>
  <c r="L10" i="1"/>
  <c r="L9" i="1"/>
  <c r="L7" i="1"/>
  <c r="L6" i="1"/>
  <c r="L4" i="1"/>
  <c r="L3" i="1"/>
  <c r="F32" i="1"/>
  <c r="F31" i="1"/>
  <c r="F30" i="1"/>
  <c r="F29" i="1"/>
  <c r="F28" i="1"/>
  <c r="F24" i="1"/>
  <c r="F23" i="1"/>
  <c r="F22" i="1"/>
  <c r="F21" i="1"/>
  <c r="F20" i="1"/>
  <c r="F16" i="1"/>
  <c r="F15" i="1"/>
  <c r="F10" i="1"/>
  <c r="F13" i="1"/>
  <c r="F12" i="1"/>
  <c r="F9" i="1"/>
  <c r="F7" i="1"/>
  <c r="F6" i="1"/>
  <c r="F4" i="1"/>
  <c r="F3" i="1"/>
  <c r="F70" i="1" l="1"/>
  <c r="F75" i="1" s="1"/>
  <c r="F52" i="1"/>
  <c r="F73" i="1" s="1"/>
  <c r="G52" i="1"/>
  <c r="F53" i="1"/>
  <c r="G53" i="1" s="1"/>
  <c r="F62" i="2"/>
  <c r="B65" i="2"/>
  <c r="G61" i="2"/>
  <c r="G62" i="2" s="1"/>
  <c r="L53" i="2"/>
  <c r="M53" i="2" s="1"/>
  <c r="M52" i="2"/>
  <c r="L25" i="2"/>
  <c r="H65" i="2"/>
  <c r="F25" i="2"/>
  <c r="F53" i="2"/>
  <c r="G53" i="2" s="1"/>
  <c r="F17" i="2"/>
  <c r="L17" i="2"/>
  <c r="F33" i="2"/>
  <c r="L33" i="2"/>
  <c r="F61" i="1"/>
  <c r="G56" i="1"/>
  <c r="E61" i="1"/>
  <c r="F17" i="1"/>
  <c r="L17" i="1"/>
  <c r="L25" i="1"/>
  <c r="F25" i="1"/>
  <c r="F33" i="1"/>
  <c r="F62" i="1" l="1"/>
  <c r="G61" i="1"/>
  <c r="G62" i="1" s="1"/>
  <c r="F7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<sst xmlns="http://schemas.openxmlformats.org/spreadsheetml/2006/main" count="289" uniqueCount="44">
  <si>
    <t>検索内容</t>
    <rPh sb="0" eb="2">
      <t>ケンサク</t>
    </rPh>
    <rPh sb="2" eb="4">
      <t>ナイヨウ</t>
    </rPh>
    <phoneticPr fontId="4"/>
  </si>
  <si>
    <t>検索に費やした時間(分)</t>
    <rPh sb="0" eb="2">
      <t>ケンサク</t>
    </rPh>
    <rPh sb="3" eb="4">
      <t>ツイ</t>
    </rPh>
    <rPh sb="7" eb="9">
      <t>ジカン</t>
    </rPh>
    <rPh sb="10" eb="11">
      <t>フン</t>
    </rPh>
    <phoneticPr fontId="4"/>
  </si>
  <si>
    <t>知らない用語の意味の検索</t>
  </si>
  <si>
    <t>-</t>
  </si>
  <si>
    <t>Salesforce：「OG」の意味</t>
  </si>
  <si>
    <t>FINES：「XBJ」の意味</t>
  </si>
  <si>
    <t>環境構築、必要なツールの検索</t>
    <rPh sb="0" eb="2">
      <t>カンキョウ</t>
    </rPh>
    <rPh sb="2" eb="4">
      <t>コウチク</t>
    </rPh>
    <rPh sb="5" eb="7">
      <t>ヒツヨウ</t>
    </rPh>
    <rPh sb="12" eb="14">
      <t>ケンサク</t>
    </rPh>
    <phoneticPr fontId="4"/>
  </si>
  <si>
    <t>Salesforce：Salesforce DevToolsについて</t>
  </si>
  <si>
    <t>FINES：環境構築で必要なツール類について</t>
    <rPh sb="6" eb="8">
      <t>カンキョウ</t>
    </rPh>
    <rPh sb="8" eb="10">
      <t>コウチク</t>
    </rPh>
    <rPh sb="11" eb="13">
      <t>ヒツヨウ</t>
    </rPh>
    <rPh sb="17" eb="18">
      <t>ルイ</t>
    </rPh>
    <phoneticPr fontId="4"/>
  </si>
  <si>
    <t>開発時の注意事項</t>
  </si>
  <si>
    <t>Salesforce：ページレイアウト作成時注意点</t>
  </si>
  <si>
    <t>FINES：単体テスト時のルールについて</t>
    <rPh sb="11" eb="12">
      <t>ジ</t>
    </rPh>
    <phoneticPr fontId="4"/>
  </si>
  <si>
    <t>納品手順</t>
  </si>
  <si>
    <t>Salesforce：要望対応の納品手順について</t>
  </si>
  <si>
    <t>FINES：納品手順について</t>
  </si>
  <si>
    <t>過去の事象の検索</t>
  </si>
  <si>
    <t>Salesforce：2バイト文字をURLエンコードする際に不具合</t>
  </si>
  <si>
    <t>FINES：ConcurrentModificationExceptionが発生した場合</t>
  </si>
  <si>
    <t>勤怠の提出方法</t>
  </si>
  <si>
    <t>鹿児島ｼｽﾃﾑ開発2課の2024/7/26の朝礼共有事項について</t>
  </si>
  <si>
    <t>フレックス利用時の勤怠提出について</t>
  </si>
  <si>
    <t>出張時のToDoについて</t>
  </si>
  <si>
    <t>ソフトウェアインストール時の申請について</t>
  </si>
  <si>
    <t>〇社内の技術的なナレッジの調査での検証</t>
  </si>
  <si>
    <t>Tabnine(コード補完ツール)について</t>
  </si>
  <si>
    <t>ZOOMアプリの作り方について</t>
  </si>
  <si>
    <t>MySQLでLOAD DATA LOCALを使うときの注意事項について</t>
  </si>
  <si>
    <t>JSTQB認定試験FoundationLevelについて（試験の概要や合格体験記について）</t>
  </si>
  <si>
    <t>GitHubの使い方について</t>
  </si>
  <si>
    <t>Jangさん</t>
    <phoneticPr fontId="4"/>
  </si>
  <si>
    <t>豊原さん</t>
    <rPh sb="0" eb="2">
      <t>トヨハラ</t>
    </rPh>
    <phoneticPr fontId="4"/>
  </si>
  <si>
    <t>尾上さん</t>
    <rPh sb="0" eb="2">
      <t>オノウエ</t>
    </rPh>
    <phoneticPr fontId="4"/>
  </si>
  <si>
    <t>合計</t>
    <rPh sb="0" eb="2">
      <t>ゴウケイ</t>
    </rPh>
    <phoneticPr fontId="4"/>
  </si>
  <si>
    <t>今塩屋さん</t>
    <rPh sb="0" eb="3">
      <t>イマシオヤ</t>
    </rPh>
    <phoneticPr fontId="4"/>
  </si>
  <si>
    <t>〇事務処理作業関連での検証</t>
    <phoneticPr fontId="4"/>
  </si>
  <si>
    <t>平均</t>
    <rPh sb="0" eb="2">
      <t>ヘイキン</t>
    </rPh>
    <phoneticPr fontId="4"/>
  </si>
  <si>
    <t>案件</t>
    <rPh sb="0" eb="2">
      <t>アンケン</t>
    </rPh>
    <phoneticPr fontId="4"/>
  </si>
  <si>
    <t>事務処理</t>
    <rPh sb="0" eb="4">
      <t>ジムショリ</t>
    </rPh>
    <phoneticPr fontId="4"/>
  </si>
  <si>
    <t>社内ナレッジ</t>
    <rPh sb="0" eb="2">
      <t>シャナイ</t>
    </rPh>
    <phoneticPr fontId="4"/>
  </si>
  <si>
    <t>合計</t>
    <rPh sb="0" eb="2">
      <t>ゴウケイ</t>
    </rPh>
    <phoneticPr fontId="4"/>
  </si>
  <si>
    <t>平均</t>
    <rPh sb="0" eb="2">
      <t>ヘイキン</t>
    </rPh>
    <phoneticPr fontId="4"/>
  </si>
  <si>
    <t>■未使用</t>
    <rPh sb="1" eb="4">
      <t>ミシヨウ</t>
    </rPh>
    <phoneticPr fontId="4"/>
  </si>
  <si>
    <t>■使用</t>
    <rPh sb="1" eb="3">
      <t>シヨウ</t>
    </rPh>
    <phoneticPr fontId="4"/>
  </si>
  <si>
    <t>ソフトウェアインストール時の申請について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</si>
</sst>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/>
    <xf numFmtId="0" fontId="3" fillId="2" borderId="0" xfId="2" applyFont="1" applyFill="1">
      <alignment vertical="center"/>
    </xf>
    <xf numFmtId="0" fontId="3" fillId="3" borderId="1" xfId="2" applyFont="1" applyFill="1" applyBorder="1">
      <alignment vertical="center"/>
    </xf>
    <xf numFmtId="0" fontId="5" fillId="3" borderId="1" xfId="2" applyFont="1" applyFill="1" applyBorder="1">
      <alignment vertical="center"/>
    </xf>
    <xf numFmtId="0" fontId="3" fillId="4" borderId="1" xfId="2" applyFont="1" applyFill="1" applyBorder="1">
      <alignment vertical="center"/>
    </xf>
    <xf numFmtId="0" fontId="1" fillId="5" borderId="1" xfId="2" applyFill="1" applyBorder="1" applyAlignment="1">
      <alignment horizontal="center" vertical="center"/>
    </xf>
    <xf numFmtId="0" fontId="1" fillId="2" borderId="1" xfId="2" applyFill="1" applyBorder="1">
      <alignment vertical="center"/>
    </xf>
    <xf numFmtId="0" fontId="1" fillId="2" borderId="1" xfId="2" applyFill="1" applyBorder="1" applyAlignment="1">
      <alignment horizontal="center" vertical="center"/>
    </xf>
    <xf numFmtId="0" fontId="6" fillId="2" borderId="1" xfId="2" applyFont="1" applyFill="1" applyBorder="1">
      <alignment vertical="center"/>
    </xf>
    <xf numFmtId="0" fontId="3" fillId="3" borderId="2" xfId="2" applyFont="1" applyFill="1" applyBorder="1">
      <alignment vertical="center"/>
    </xf>
    <xf numFmtId="0" fontId="0" fillId="2" borderId="1" xfId="2" applyFont="1" applyFill="1" applyBorder="1" applyAlignment="1">
      <alignment horizontal="center" vertical="center"/>
    </xf>
    <xf numFmtId="0" fontId="0" fillId="6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4" borderId="1" xfId="2" applyFill="1" applyBorder="1">
      <alignment vertical="center"/>
    </xf>
    <xf numFmtId="0" fontId="0" fillId="2" borderId="1" xfId="2" applyFont="1" applyFill="1" applyBorder="1">
      <alignment vertic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topLeftCell="B52" zoomScale="130" zoomScaleNormal="130" workbookViewId="0">
      <selection activeCell="S77" sqref="S77"/>
    </sheetView>
  </sheetViews>
  <sheetFormatPr defaultRowHeight="18.75" x14ac:dyDescent="0.4"/>
  <cols>
    <col min="1" max="1" width="74.5" bestFit="1" customWidth="1"/>
  </cols>
  <sheetData>
    <row r="1" spans="1:12" x14ac:dyDescent="0.4">
      <c r="A1" s="3" t="s">
        <v>0</v>
      </c>
      <c r="B1" s="3" t="s">
        <v>29</v>
      </c>
      <c r="C1" s="3" t="s">
        <v>30</v>
      </c>
      <c r="D1" s="3" t="s">
        <v>31</v>
      </c>
      <c r="E1" s="3" t="s">
        <v>33</v>
      </c>
      <c r="F1" s="10" t="s">
        <v>32</v>
      </c>
      <c r="G1" s="10"/>
      <c r="H1" s="3" t="s">
        <v>1</v>
      </c>
      <c r="I1" s="3" t="s">
        <v>1</v>
      </c>
      <c r="J1" s="3" t="s">
        <v>1</v>
      </c>
      <c r="K1" s="3" t="s">
        <v>1</v>
      </c>
      <c r="L1" s="10" t="s">
        <v>32</v>
      </c>
    </row>
    <row r="2" spans="1:12" x14ac:dyDescent="0.4">
      <c r="A2" s="5" t="s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/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</row>
    <row r="3" spans="1:12" x14ac:dyDescent="0.4">
      <c r="A3" s="7" t="s">
        <v>4</v>
      </c>
      <c r="B3" s="8">
        <v>0.1</v>
      </c>
      <c r="C3" s="8">
        <v>1</v>
      </c>
      <c r="D3" s="8">
        <v>3</v>
      </c>
      <c r="E3" s="8"/>
      <c r="F3" s="13">
        <f>B3+C3+D3+E3</f>
        <v>4.0999999999999996</v>
      </c>
      <c r="G3" s="13"/>
      <c r="H3" s="8">
        <v>1.5</v>
      </c>
      <c r="I3" s="8">
        <v>1</v>
      </c>
      <c r="J3" s="8">
        <v>2</v>
      </c>
      <c r="K3" s="8">
        <v>2</v>
      </c>
      <c r="L3" s="13">
        <f>H3+I3+J3+K3</f>
        <v>6.5</v>
      </c>
    </row>
    <row r="4" spans="1:12" x14ac:dyDescent="0.4">
      <c r="A4" s="7" t="s">
        <v>5</v>
      </c>
      <c r="B4" s="8">
        <v>0.5</v>
      </c>
      <c r="C4" s="8">
        <v>1</v>
      </c>
      <c r="D4" s="8">
        <v>3</v>
      </c>
      <c r="E4" s="8"/>
      <c r="F4" s="13">
        <f>B4+C4+D4+E4</f>
        <v>4.5</v>
      </c>
      <c r="G4" s="13"/>
      <c r="H4" s="8">
        <v>0.5</v>
      </c>
      <c r="I4" s="8">
        <v>1</v>
      </c>
      <c r="J4" s="8">
        <v>3</v>
      </c>
      <c r="K4" s="8">
        <v>1</v>
      </c>
      <c r="L4" s="13">
        <f>H4+I4+J4+K4</f>
        <v>5.5</v>
      </c>
    </row>
    <row r="5" spans="1:12" x14ac:dyDescent="0.4">
      <c r="A5" s="5" t="s">
        <v>6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/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</row>
    <row r="6" spans="1:12" x14ac:dyDescent="0.4">
      <c r="A6" s="9" t="s">
        <v>7</v>
      </c>
      <c r="B6" s="8">
        <v>0.1</v>
      </c>
      <c r="C6" s="8">
        <v>1</v>
      </c>
      <c r="D6" s="8">
        <v>3</v>
      </c>
      <c r="E6" s="8"/>
      <c r="F6" s="13">
        <f>B6+C6+D6+E6</f>
        <v>4.0999999999999996</v>
      </c>
      <c r="G6" s="13"/>
      <c r="H6" s="8">
        <v>0.5</v>
      </c>
      <c r="I6" s="8">
        <v>1</v>
      </c>
      <c r="J6" s="8">
        <v>0.5</v>
      </c>
      <c r="K6" s="8">
        <v>1</v>
      </c>
      <c r="L6" s="13">
        <f>H6+I6+J6+K6</f>
        <v>3</v>
      </c>
    </row>
    <row r="7" spans="1:12" x14ac:dyDescent="0.4">
      <c r="A7" s="9" t="s">
        <v>8</v>
      </c>
      <c r="B7" s="8">
        <v>1</v>
      </c>
      <c r="C7" s="8">
        <v>1</v>
      </c>
      <c r="D7" s="8">
        <v>3</v>
      </c>
      <c r="E7" s="8"/>
      <c r="F7" s="13">
        <f>B7+C7+D7+E7</f>
        <v>5</v>
      </c>
      <c r="G7" s="13"/>
      <c r="H7" s="8">
        <v>0.5</v>
      </c>
      <c r="I7" s="8">
        <v>4</v>
      </c>
      <c r="J7" s="8">
        <v>1</v>
      </c>
      <c r="K7" s="8">
        <v>1</v>
      </c>
      <c r="L7" s="13">
        <f>H7+I7+J7+K7</f>
        <v>6.5</v>
      </c>
    </row>
    <row r="8" spans="1:12" x14ac:dyDescent="0.4">
      <c r="A8" s="5" t="s">
        <v>9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/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</row>
    <row r="9" spans="1:12" x14ac:dyDescent="0.4">
      <c r="A9" s="7" t="s">
        <v>10</v>
      </c>
      <c r="B9" s="8">
        <v>0.1</v>
      </c>
      <c r="C9" s="8">
        <v>1</v>
      </c>
      <c r="D9" s="8">
        <v>3</v>
      </c>
      <c r="E9" s="8"/>
      <c r="F9" s="13">
        <f>B9+C9+D9+E9</f>
        <v>4.0999999999999996</v>
      </c>
      <c r="G9" s="13"/>
      <c r="H9" s="8">
        <v>0.5</v>
      </c>
      <c r="I9" s="8">
        <v>1</v>
      </c>
      <c r="J9" s="8">
        <v>0.5</v>
      </c>
      <c r="K9" s="8">
        <v>1</v>
      </c>
      <c r="L9" s="13">
        <f>H9+I9+J9+K9</f>
        <v>3</v>
      </c>
    </row>
    <row r="10" spans="1:12" x14ac:dyDescent="0.4">
      <c r="A10" s="7" t="s">
        <v>11</v>
      </c>
      <c r="B10" s="12"/>
      <c r="C10" s="8">
        <v>3</v>
      </c>
      <c r="D10" s="8">
        <v>5</v>
      </c>
      <c r="E10" s="8"/>
      <c r="F10" s="13">
        <f>B10+C10+D10+E10</f>
        <v>8</v>
      </c>
      <c r="G10" s="13"/>
      <c r="H10" s="8">
        <v>0.5</v>
      </c>
      <c r="I10" s="8">
        <v>1</v>
      </c>
      <c r="J10" s="8">
        <v>1</v>
      </c>
      <c r="K10" s="8">
        <v>1</v>
      </c>
      <c r="L10" s="13">
        <f>H10+I10+J10+K10</f>
        <v>3.5</v>
      </c>
    </row>
    <row r="11" spans="1:12" x14ac:dyDescent="0.4">
      <c r="A11" s="5" t="s">
        <v>12</v>
      </c>
      <c r="B11" s="6" t="s">
        <v>3</v>
      </c>
      <c r="C11" s="6" t="s">
        <v>3</v>
      </c>
      <c r="D11" s="6" t="s">
        <v>3</v>
      </c>
      <c r="E11" s="6" t="s">
        <v>3</v>
      </c>
      <c r="F11" s="6" t="s">
        <v>3</v>
      </c>
      <c r="G11" s="6"/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</row>
    <row r="12" spans="1:12" x14ac:dyDescent="0.4">
      <c r="A12" s="7" t="s">
        <v>13</v>
      </c>
      <c r="B12" s="8">
        <v>0.1</v>
      </c>
      <c r="C12" s="8">
        <v>1</v>
      </c>
      <c r="D12" s="8">
        <v>5</v>
      </c>
      <c r="E12" s="8"/>
      <c r="F12" s="13">
        <f>B12+C12+D12+E12</f>
        <v>6.1</v>
      </c>
      <c r="G12" s="13"/>
      <c r="H12" s="8">
        <v>0.5</v>
      </c>
      <c r="I12" s="8">
        <v>3</v>
      </c>
      <c r="J12" s="8">
        <v>0.75</v>
      </c>
      <c r="K12" s="8">
        <v>1</v>
      </c>
      <c r="L12" s="13">
        <f>H12+I12+J12+K12</f>
        <v>5.25</v>
      </c>
    </row>
    <row r="13" spans="1:12" x14ac:dyDescent="0.4">
      <c r="A13" s="7" t="s">
        <v>14</v>
      </c>
      <c r="B13" s="8">
        <v>0.2</v>
      </c>
      <c r="C13" s="8">
        <v>1</v>
      </c>
      <c r="D13" s="8">
        <v>3</v>
      </c>
      <c r="E13" s="8"/>
      <c r="F13" s="13">
        <f>B13+C13+D13+E13</f>
        <v>4.2</v>
      </c>
      <c r="G13" s="13"/>
      <c r="H13" s="8">
        <v>0.5</v>
      </c>
      <c r="I13" s="8">
        <v>1</v>
      </c>
      <c r="J13" s="8">
        <v>1</v>
      </c>
      <c r="K13" s="8">
        <v>1</v>
      </c>
      <c r="L13" s="13">
        <f>H13+I13+J13+K13</f>
        <v>3.5</v>
      </c>
    </row>
    <row r="14" spans="1:12" x14ac:dyDescent="0.4">
      <c r="A14" s="5" t="s">
        <v>15</v>
      </c>
      <c r="B14" s="6" t="s">
        <v>3</v>
      </c>
      <c r="C14" s="6" t="s">
        <v>3</v>
      </c>
      <c r="D14" s="6" t="s">
        <v>3</v>
      </c>
      <c r="E14" s="6" t="s">
        <v>3</v>
      </c>
      <c r="F14" s="6" t="s">
        <v>3</v>
      </c>
      <c r="G14" s="6"/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</row>
    <row r="15" spans="1:12" x14ac:dyDescent="0.4">
      <c r="A15" s="7" t="s">
        <v>16</v>
      </c>
      <c r="B15" s="8">
        <v>0.1</v>
      </c>
      <c r="C15" s="8">
        <v>1</v>
      </c>
      <c r="D15" s="8">
        <v>3</v>
      </c>
      <c r="E15" s="8"/>
      <c r="F15" s="13">
        <f>B15+C15+D15+E15</f>
        <v>4.0999999999999996</v>
      </c>
      <c r="G15" s="13"/>
      <c r="H15" s="8">
        <v>0.5</v>
      </c>
      <c r="I15" s="8">
        <v>1</v>
      </c>
      <c r="J15" s="8">
        <v>1</v>
      </c>
      <c r="K15" s="8">
        <v>1</v>
      </c>
      <c r="L15" s="13">
        <f>H15+I15+J15+K15</f>
        <v>3.5</v>
      </c>
    </row>
    <row r="16" spans="1:12" x14ac:dyDescent="0.4">
      <c r="A16" s="7" t="s">
        <v>17</v>
      </c>
      <c r="B16" s="8">
        <v>0.2</v>
      </c>
      <c r="C16" s="8">
        <v>1</v>
      </c>
      <c r="D16" s="8">
        <v>3</v>
      </c>
      <c r="E16" s="8"/>
      <c r="F16" s="13">
        <f>B16+C16+D16+E16</f>
        <v>4.2</v>
      </c>
      <c r="G16" s="13"/>
      <c r="H16" s="8">
        <v>0.5</v>
      </c>
      <c r="I16" s="8">
        <v>1</v>
      </c>
      <c r="J16" s="8">
        <v>1</v>
      </c>
      <c r="K16" s="8">
        <v>1</v>
      </c>
      <c r="L16" s="13">
        <f>H16+I16+J16+K16</f>
        <v>3.5</v>
      </c>
    </row>
    <row r="17" spans="1:12" x14ac:dyDescent="0.4">
      <c r="A17" s="14" t="s">
        <v>32</v>
      </c>
      <c r="B17" s="13">
        <f t="shared" ref="B17:L17" si="0">B3+B4+B6+B7+B9+B10+B12+B13+B15+B16</f>
        <v>2.4000000000000004</v>
      </c>
      <c r="C17" s="13">
        <f t="shared" si="0"/>
        <v>12</v>
      </c>
      <c r="D17" s="13">
        <f t="shared" si="0"/>
        <v>34</v>
      </c>
      <c r="E17" s="13">
        <f t="shared" si="0"/>
        <v>0</v>
      </c>
      <c r="F17" s="13">
        <f t="shared" si="0"/>
        <v>48.400000000000006</v>
      </c>
      <c r="G17" s="13"/>
      <c r="H17" s="13">
        <f t="shared" si="0"/>
        <v>6</v>
      </c>
      <c r="I17" s="13">
        <f t="shared" si="0"/>
        <v>15</v>
      </c>
      <c r="J17" s="13">
        <f t="shared" si="0"/>
        <v>11.75</v>
      </c>
      <c r="K17" s="13">
        <f t="shared" si="0"/>
        <v>11</v>
      </c>
      <c r="L17" s="13">
        <f t="shared" si="0"/>
        <v>43.75</v>
      </c>
    </row>
    <row r="18" spans="1:12" x14ac:dyDescent="0.4">
      <c r="A18" s="2" t="s">
        <v>34</v>
      </c>
      <c r="B18" s="1"/>
      <c r="C18" s="1"/>
      <c r="D18" s="1"/>
      <c r="E18" s="1"/>
      <c r="H18" s="1"/>
      <c r="I18" s="1"/>
      <c r="J18" s="1"/>
      <c r="K18" s="1"/>
    </row>
    <row r="19" spans="1:12" x14ac:dyDescent="0.4">
      <c r="A19" s="4" t="s">
        <v>0</v>
      </c>
      <c r="B19" s="3"/>
      <c r="C19" s="3"/>
      <c r="D19" s="3"/>
      <c r="E19" s="3"/>
      <c r="H19" s="3"/>
      <c r="I19" s="3"/>
      <c r="J19" s="3"/>
      <c r="K19" s="3"/>
    </row>
    <row r="20" spans="1:12" x14ac:dyDescent="0.4">
      <c r="A20" s="7" t="s">
        <v>18</v>
      </c>
      <c r="B20" s="8">
        <v>0.2</v>
      </c>
      <c r="C20" s="8">
        <v>1</v>
      </c>
      <c r="D20" s="8">
        <v>3</v>
      </c>
      <c r="E20" s="8"/>
      <c r="F20">
        <f>B20+C20+D20+E20</f>
        <v>4.2</v>
      </c>
      <c r="H20" s="12"/>
      <c r="I20" s="8">
        <v>3</v>
      </c>
      <c r="J20" s="8">
        <v>6</v>
      </c>
      <c r="K20" s="8">
        <v>2</v>
      </c>
      <c r="L20">
        <f>H20+I20+J20+K20</f>
        <v>11</v>
      </c>
    </row>
    <row r="21" spans="1:12" x14ac:dyDescent="0.4">
      <c r="A21" s="7" t="s">
        <v>19</v>
      </c>
      <c r="B21" s="8">
        <v>0.2</v>
      </c>
      <c r="C21" s="8">
        <v>1</v>
      </c>
      <c r="D21" s="8">
        <v>3</v>
      </c>
      <c r="E21" s="8"/>
      <c r="F21">
        <f>B21+C21+D21+E21</f>
        <v>4.2</v>
      </c>
      <c r="H21" s="8">
        <v>0.5</v>
      </c>
      <c r="I21" s="8">
        <v>1</v>
      </c>
      <c r="J21" s="8">
        <v>0.75</v>
      </c>
      <c r="K21" s="8">
        <v>1</v>
      </c>
      <c r="L21">
        <f>H21+I21+J21+K21</f>
        <v>3.25</v>
      </c>
    </row>
    <row r="22" spans="1:12" x14ac:dyDescent="0.4">
      <c r="A22" s="7" t="s">
        <v>20</v>
      </c>
      <c r="B22" s="8">
        <v>0.2</v>
      </c>
      <c r="C22" s="8">
        <v>1</v>
      </c>
      <c r="D22" s="8">
        <v>1</v>
      </c>
      <c r="E22" s="8"/>
      <c r="F22">
        <f>B22+C22+D22+E22</f>
        <v>2.2000000000000002</v>
      </c>
      <c r="H22" s="8">
        <v>0.5</v>
      </c>
      <c r="I22" s="8">
        <v>3</v>
      </c>
      <c r="J22" s="8">
        <v>0.75</v>
      </c>
      <c r="K22" s="8">
        <v>1</v>
      </c>
      <c r="L22">
        <f>H22+I22+J22+K22</f>
        <v>5.25</v>
      </c>
    </row>
    <row r="23" spans="1:12" x14ac:dyDescent="0.4">
      <c r="A23" s="7" t="s">
        <v>21</v>
      </c>
      <c r="B23" s="8">
        <v>0.2</v>
      </c>
      <c r="C23" s="8">
        <v>1</v>
      </c>
      <c r="D23" s="8">
        <v>3</v>
      </c>
      <c r="E23" s="8"/>
      <c r="F23">
        <f>B23+C23+D23+E23</f>
        <v>4.2</v>
      </c>
      <c r="H23" s="12"/>
      <c r="I23" s="11">
        <v>5</v>
      </c>
      <c r="J23" s="8">
        <v>3</v>
      </c>
      <c r="K23" s="8">
        <v>1</v>
      </c>
      <c r="L23">
        <f>H23+I23+J23+K23</f>
        <v>9</v>
      </c>
    </row>
    <row r="24" spans="1:12" x14ac:dyDescent="0.4">
      <c r="A24" s="7" t="s">
        <v>22</v>
      </c>
      <c r="B24" s="8">
        <v>0.2</v>
      </c>
      <c r="C24" s="8">
        <v>1</v>
      </c>
      <c r="D24" s="8">
        <v>3</v>
      </c>
      <c r="E24" s="8"/>
      <c r="F24">
        <f>B24+C24+D24+E24</f>
        <v>4.2</v>
      </c>
      <c r="H24" s="12"/>
      <c r="I24" s="12"/>
      <c r="J24" s="8">
        <v>2</v>
      </c>
      <c r="K24" s="12"/>
      <c r="L24">
        <f>H24+I24+J24+K24</f>
        <v>2</v>
      </c>
    </row>
    <row r="25" spans="1:12" x14ac:dyDescent="0.4">
      <c r="A25" s="14" t="s">
        <v>32</v>
      </c>
      <c r="B25">
        <f t="shared" ref="B25:L25" si="1">B20+B21+B22+B23+B24</f>
        <v>1</v>
      </c>
      <c r="C25">
        <f t="shared" si="1"/>
        <v>5</v>
      </c>
      <c r="D25">
        <f t="shared" si="1"/>
        <v>13</v>
      </c>
      <c r="E25">
        <f t="shared" si="1"/>
        <v>0</v>
      </c>
      <c r="F25">
        <f t="shared" si="1"/>
        <v>19</v>
      </c>
      <c r="H25">
        <f t="shared" si="1"/>
        <v>1</v>
      </c>
      <c r="I25">
        <f t="shared" si="1"/>
        <v>12</v>
      </c>
      <c r="J25">
        <f t="shared" si="1"/>
        <v>12.5</v>
      </c>
      <c r="K25">
        <f t="shared" si="1"/>
        <v>5</v>
      </c>
      <c r="L25">
        <f t="shared" si="1"/>
        <v>30.5</v>
      </c>
    </row>
    <row r="26" spans="1:12" x14ac:dyDescent="0.4">
      <c r="A26" s="2" t="s">
        <v>23</v>
      </c>
      <c r="B26" s="1"/>
      <c r="C26" s="1"/>
      <c r="D26" s="1"/>
      <c r="E26" s="1"/>
      <c r="H26" s="1"/>
      <c r="I26" s="1"/>
      <c r="J26" s="1"/>
      <c r="K26" s="1"/>
    </row>
    <row r="27" spans="1:12" x14ac:dyDescent="0.4">
      <c r="A27" s="3" t="s">
        <v>0</v>
      </c>
      <c r="B27" s="3"/>
      <c r="C27" s="3"/>
      <c r="D27" s="3"/>
      <c r="E27" s="3"/>
      <c r="H27" s="3"/>
      <c r="I27" s="3"/>
      <c r="J27" s="3"/>
      <c r="K27" s="3"/>
    </row>
    <row r="28" spans="1:12" x14ac:dyDescent="0.4">
      <c r="A28" s="7" t="s">
        <v>24</v>
      </c>
      <c r="B28" s="8">
        <v>0.2</v>
      </c>
      <c r="C28" s="8">
        <v>2</v>
      </c>
      <c r="D28" s="8">
        <v>3</v>
      </c>
      <c r="E28" s="8"/>
      <c r="F28">
        <f>B28+C28+D28+E28</f>
        <v>5.2</v>
      </c>
      <c r="H28" s="12"/>
      <c r="I28" s="8">
        <v>1</v>
      </c>
      <c r="J28" s="8">
        <v>0.5</v>
      </c>
      <c r="K28" s="8">
        <v>1</v>
      </c>
      <c r="L28">
        <f>H28+I28+J28+K28</f>
        <v>2.5</v>
      </c>
    </row>
    <row r="29" spans="1:12" x14ac:dyDescent="0.4">
      <c r="A29" s="7" t="s">
        <v>25</v>
      </c>
      <c r="B29" s="8">
        <v>0.5</v>
      </c>
      <c r="C29" s="8">
        <v>3</v>
      </c>
      <c r="D29" s="8">
        <v>3</v>
      </c>
      <c r="E29" s="8"/>
      <c r="F29">
        <f>B29+C29+D29+E29</f>
        <v>6.5</v>
      </c>
      <c r="H29" s="8">
        <v>0.5</v>
      </c>
      <c r="I29" s="8">
        <v>1</v>
      </c>
      <c r="J29" s="8">
        <v>0.75</v>
      </c>
      <c r="K29" s="8">
        <v>1</v>
      </c>
      <c r="L29">
        <f>H29+I29+J29+K29</f>
        <v>3.25</v>
      </c>
    </row>
    <row r="30" spans="1:12" x14ac:dyDescent="0.4">
      <c r="A30" s="7" t="s">
        <v>26</v>
      </c>
      <c r="B30" s="8">
        <v>0.2</v>
      </c>
      <c r="C30" s="8">
        <v>1</v>
      </c>
      <c r="D30" s="8">
        <v>3</v>
      </c>
      <c r="E30" s="8"/>
      <c r="F30">
        <f>B30+C30+D30+E30</f>
        <v>4.2</v>
      </c>
      <c r="H30" s="8">
        <v>0.5</v>
      </c>
      <c r="I30" s="8">
        <v>1</v>
      </c>
      <c r="J30" s="8">
        <v>0.75</v>
      </c>
      <c r="K30" s="8">
        <v>1</v>
      </c>
      <c r="L30">
        <f>H30+I30+J30+K30</f>
        <v>3.25</v>
      </c>
    </row>
    <row r="31" spans="1:12" x14ac:dyDescent="0.4">
      <c r="A31" s="7" t="s">
        <v>27</v>
      </c>
      <c r="B31" s="8">
        <v>0.2</v>
      </c>
      <c r="C31" s="8">
        <v>3</v>
      </c>
      <c r="D31" s="8">
        <v>3</v>
      </c>
      <c r="E31" s="8"/>
      <c r="F31">
        <f>B31+C31+D31+E31</f>
        <v>6.2</v>
      </c>
      <c r="H31" s="8">
        <v>0.5</v>
      </c>
      <c r="I31" s="8">
        <v>1</v>
      </c>
      <c r="J31" s="8">
        <v>0.75</v>
      </c>
      <c r="K31" s="8">
        <v>1</v>
      </c>
      <c r="L31">
        <f>H31+I31+J31+K31</f>
        <v>3.25</v>
      </c>
    </row>
    <row r="32" spans="1:12" x14ac:dyDescent="0.4">
      <c r="A32" s="7" t="s">
        <v>28</v>
      </c>
      <c r="B32" s="8">
        <v>0.5</v>
      </c>
      <c r="C32" s="8">
        <v>2</v>
      </c>
      <c r="D32" s="8">
        <v>5</v>
      </c>
      <c r="E32" s="8"/>
      <c r="F32">
        <f>B32+C32+D32+E32</f>
        <v>7.5</v>
      </c>
      <c r="H32" s="8">
        <v>0.5</v>
      </c>
      <c r="I32" s="8">
        <v>1</v>
      </c>
      <c r="J32" s="8">
        <v>1</v>
      </c>
      <c r="K32" s="8">
        <v>1</v>
      </c>
      <c r="L32">
        <f>H32+I32+J32+K32</f>
        <v>3.5</v>
      </c>
    </row>
    <row r="33" spans="1:13" x14ac:dyDescent="0.4">
      <c r="A33" s="14" t="s">
        <v>32</v>
      </c>
      <c r="B33">
        <f t="shared" ref="B33:L33" si="2">B28+B29+B30+B31+B32</f>
        <v>1.5999999999999999</v>
      </c>
      <c r="C33">
        <f t="shared" si="2"/>
        <v>11</v>
      </c>
      <c r="D33">
        <f t="shared" si="2"/>
        <v>17</v>
      </c>
      <c r="E33">
        <f t="shared" si="2"/>
        <v>0</v>
      </c>
      <c r="F33">
        <f t="shared" si="2"/>
        <v>29.599999999999998</v>
      </c>
      <c r="H33">
        <f t="shared" si="2"/>
        <v>2</v>
      </c>
      <c r="I33">
        <f t="shared" si="2"/>
        <v>5</v>
      </c>
      <c r="J33">
        <f t="shared" si="2"/>
        <v>3.75</v>
      </c>
      <c r="K33">
        <f t="shared" si="2"/>
        <v>5</v>
      </c>
      <c r="L33">
        <f t="shared" si="2"/>
        <v>15.75</v>
      </c>
    </row>
    <row r="36" spans="1:13" x14ac:dyDescent="0.4">
      <c r="A36" s="3" t="s">
        <v>0</v>
      </c>
      <c r="B36" s="3" t="s">
        <v>29</v>
      </c>
      <c r="C36" s="3" t="s">
        <v>30</v>
      </c>
      <c r="D36" s="3" t="s">
        <v>31</v>
      </c>
      <c r="E36" s="3" t="s">
        <v>33</v>
      </c>
      <c r="F36" s="10" t="s">
        <v>32</v>
      </c>
      <c r="G36" s="10" t="s">
        <v>35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32</v>
      </c>
      <c r="M36" s="3" t="s">
        <v>35</v>
      </c>
    </row>
    <row r="37" spans="1:13" x14ac:dyDescent="0.4">
      <c r="A37" s="5" t="s">
        <v>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4">
      <c r="A38" s="7" t="s">
        <v>4</v>
      </c>
      <c r="B38" s="8">
        <v>0.1</v>
      </c>
      <c r="C38" s="8">
        <v>1</v>
      </c>
      <c r="D38" s="8">
        <v>3</v>
      </c>
      <c r="E38" s="8">
        <v>2</v>
      </c>
      <c r="F38" s="13">
        <f>B38+C38+D38+E38</f>
        <v>6.1</v>
      </c>
      <c r="G38" s="13">
        <f>F38/COUNTA(B38:E38)</f>
        <v>1.5249999999999999</v>
      </c>
      <c r="H38" s="8">
        <v>1.5</v>
      </c>
      <c r="I38" s="8">
        <v>1</v>
      </c>
      <c r="J38" s="8">
        <v>2</v>
      </c>
      <c r="K38" s="8">
        <v>2</v>
      </c>
      <c r="L38" s="13">
        <f>H38+I38+J38+K38</f>
        <v>6.5</v>
      </c>
      <c r="M38" s="13">
        <f>L38/COUNTA(H38:K38)</f>
        <v>1.625</v>
      </c>
    </row>
    <row r="39" spans="1:13" x14ac:dyDescent="0.4">
      <c r="A39" s="7" t="s">
        <v>5</v>
      </c>
      <c r="B39" s="8">
        <v>0.5</v>
      </c>
      <c r="C39" s="8">
        <v>1</v>
      </c>
      <c r="D39" s="8">
        <v>3</v>
      </c>
      <c r="E39" s="8">
        <v>1</v>
      </c>
      <c r="F39" s="13">
        <f>B39+C39+D39+E39</f>
        <v>5.5</v>
      </c>
      <c r="G39" s="13">
        <f>F39/COUNTA(B39:E39)</f>
        <v>1.375</v>
      </c>
      <c r="H39" s="8">
        <v>0.5</v>
      </c>
      <c r="I39" s="8">
        <v>1</v>
      </c>
      <c r="J39" s="8">
        <v>3</v>
      </c>
      <c r="K39" s="8">
        <v>1</v>
      </c>
      <c r="L39" s="13">
        <f>H39+I39+J39+K39</f>
        <v>5.5</v>
      </c>
      <c r="M39" s="13">
        <f>L39/COUNTA(H39:K39)</f>
        <v>1.375</v>
      </c>
    </row>
    <row r="40" spans="1:13" x14ac:dyDescent="0.4">
      <c r="A40" s="5" t="s">
        <v>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4">
      <c r="A41" s="9" t="s">
        <v>7</v>
      </c>
      <c r="B41" s="8">
        <v>0.1</v>
      </c>
      <c r="C41" s="8">
        <v>1</v>
      </c>
      <c r="D41" s="8">
        <v>3</v>
      </c>
      <c r="E41" s="8">
        <v>0.5</v>
      </c>
      <c r="F41" s="13">
        <f>B41+C41+D41+E41</f>
        <v>4.5999999999999996</v>
      </c>
      <c r="G41" s="13">
        <f>F41/COUNTA(B41:E41)</f>
        <v>1.1499999999999999</v>
      </c>
      <c r="H41" s="8">
        <v>0.5</v>
      </c>
      <c r="I41" s="8">
        <v>1</v>
      </c>
      <c r="J41" s="8">
        <v>0.5</v>
      </c>
      <c r="K41" s="8">
        <v>1</v>
      </c>
      <c r="L41" s="13">
        <f>H41+I41+J41+K41</f>
        <v>3</v>
      </c>
      <c r="M41" s="13">
        <f>L41/COUNTA(H41:K41)</f>
        <v>0.75</v>
      </c>
    </row>
    <row r="42" spans="1:13" x14ac:dyDescent="0.4">
      <c r="A42" s="9" t="s">
        <v>8</v>
      </c>
      <c r="B42" s="8">
        <v>1</v>
      </c>
      <c r="C42" s="8">
        <v>1</v>
      </c>
      <c r="D42" s="8">
        <v>3</v>
      </c>
      <c r="E42" s="8">
        <v>2</v>
      </c>
      <c r="F42" s="13">
        <f>B42+C42+D42+E42</f>
        <v>7</v>
      </c>
      <c r="G42" s="13">
        <f>F42/COUNTA(B42:E42)</f>
        <v>1.75</v>
      </c>
      <c r="H42" s="8">
        <v>0.5</v>
      </c>
      <c r="I42" s="8">
        <v>4</v>
      </c>
      <c r="J42" s="8">
        <v>1</v>
      </c>
      <c r="K42" s="8">
        <v>1</v>
      </c>
      <c r="L42" s="13">
        <f>H42+I42+J42+K42</f>
        <v>6.5</v>
      </c>
      <c r="M42" s="13">
        <f>L42/COUNTA(H42:K42)</f>
        <v>1.625</v>
      </c>
    </row>
    <row r="43" spans="1:13" x14ac:dyDescent="0.4">
      <c r="A43" s="5" t="s">
        <v>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4">
      <c r="A44" s="7" t="s">
        <v>10</v>
      </c>
      <c r="B44" s="8">
        <v>0.1</v>
      </c>
      <c r="C44" s="8">
        <v>1</v>
      </c>
      <c r="D44" s="8">
        <v>3</v>
      </c>
      <c r="E44" s="8">
        <v>2</v>
      </c>
      <c r="F44" s="13">
        <f>B44+C44+D44+E44</f>
        <v>6.1</v>
      </c>
      <c r="G44" s="13">
        <f>F44/COUNTA(B44:E44)</f>
        <v>1.5249999999999999</v>
      </c>
      <c r="H44" s="8">
        <v>0.5</v>
      </c>
      <c r="I44" s="8">
        <v>1</v>
      </c>
      <c r="J44" s="8">
        <v>0.5</v>
      </c>
      <c r="K44" s="8">
        <v>1</v>
      </c>
      <c r="L44" s="13">
        <f>H44+I44+J44+K44</f>
        <v>3</v>
      </c>
      <c r="M44" s="13">
        <f>L44/COUNTA(H44:K44)</f>
        <v>0.75</v>
      </c>
    </row>
    <row r="45" spans="1:13" x14ac:dyDescent="0.4">
      <c r="A45" s="7" t="s">
        <v>11</v>
      </c>
      <c r="B45" s="12"/>
      <c r="C45" s="8">
        <v>3</v>
      </c>
      <c r="D45" s="8">
        <v>5</v>
      </c>
      <c r="E45" s="8">
        <v>6</v>
      </c>
      <c r="F45" s="13">
        <f>B45+C45+D45+E45</f>
        <v>14</v>
      </c>
      <c r="G45" s="13">
        <f>F45/COUNTA(B45:E45)</f>
        <v>4.666666666666667</v>
      </c>
      <c r="H45" s="8">
        <v>0.5</v>
      </c>
      <c r="I45" s="8">
        <v>1</v>
      </c>
      <c r="J45" s="8">
        <v>1</v>
      </c>
      <c r="K45" s="8">
        <v>1</v>
      </c>
      <c r="L45" s="13">
        <f>H45+I45+J45+K45</f>
        <v>3.5</v>
      </c>
      <c r="M45" s="13">
        <f>L45/COUNTA(H45:K45)</f>
        <v>0.875</v>
      </c>
    </row>
    <row r="46" spans="1:13" x14ac:dyDescent="0.4">
      <c r="A46" s="5" t="s">
        <v>12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4">
      <c r="A47" s="7" t="s">
        <v>13</v>
      </c>
      <c r="B47" s="8">
        <v>0.1</v>
      </c>
      <c r="C47" s="8">
        <v>1</v>
      </c>
      <c r="D47" s="8">
        <v>5</v>
      </c>
      <c r="E47" s="8">
        <v>2</v>
      </c>
      <c r="F47" s="13">
        <f>B47+C47+D47+E47</f>
        <v>8.1</v>
      </c>
      <c r="G47" s="13">
        <f>F47/COUNTA(B47:E47)</f>
        <v>2.0249999999999999</v>
      </c>
      <c r="H47" s="8">
        <v>0.5</v>
      </c>
      <c r="I47" s="8">
        <v>3</v>
      </c>
      <c r="J47" s="8">
        <v>0.75</v>
      </c>
      <c r="K47" s="8">
        <v>1</v>
      </c>
      <c r="L47" s="13">
        <f>H47+I47+J47+K47</f>
        <v>5.25</v>
      </c>
      <c r="M47" s="13">
        <f>L47/COUNTA(H47:K47)</f>
        <v>1.3125</v>
      </c>
    </row>
    <row r="48" spans="1:13" x14ac:dyDescent="0.4">
      <c r="A48" s="7" t="s">
        <v>14</v>
      </c>
      <c r="B48" s="8">
        <v>0.2</v>
      </c>
      <c r="C48" s="8">
        <v>1</v>
      </c>
      <c r="D48" s="8">
        <v>3</v>
      </c>
      <c r="E48" s="8">
        <v>0.5</v>
      </c>
      <c r="F48" s="13">
        <f>B48+C48+D48+E48</f>
        <v>4.7</v>
      </c>
      <c r="G48" s="13">
        <f>F48/COUNTA(B48:E48)</f>
        <v>1.175</v>
      </c>
      <c r="H48" s="8">
        <v>0.5</v>
      </c>
      <c r="I48" s="8">
        <v>1</v>
      </c>
      <c r="J48" s="8">
        <v>1</v>
      </c>
      <c r="K48" s="8">
        <v>1</v>
      </c>
      <c r="L48" s="13">
        <f>H48+I48+J48+K48</f>
        <v>3.5</v>
      </c>
      <c r="M48" s="13">
        <f>L48/COUNTA(H48:K48)</f>
        <v>0.875</v>
      </c>
    </row>
    <row r="49" spans="1:13" x14ac:dyDescent="0.4">
      <c r="A49" s="5" t="s">
        <v>15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4">
      <c r="A50" s="7" t="s">
        <v>16</v>
      </c>
      <c r="B50" s="8">
        <v>0.1</v>
      </c>
      <c r="C50" s="8">
        <v>1</v>
      </c>
      <c r="D50" s="8">
        <v>3</v>
      </c>
      <c r="E50" s="8">
        <v>2</v>
      </c>
      <c r="F50" s="13">
        <f>B50+C50+D50+E50</f>
        <v>6.1</v>
      </c>
      <c r="G50" s="13">
        <f>F50/COUNTA(B50:E50)</f>
        <v>1.5249999999999999</v>
      </c>
      <c r="H50" s="8">
        <v>0.5</v>
      </c>
      <c r="I50" s="8">
        <v>1</v>
      </c>
      <c r="J50" s="8">
        <v>1</v>
      </c>
      <c r="K50" s="8">
        <v>1</v>
      </c>
      <c r="L50" s="13">
        <f>H50+I50+J50+K50</f>
        <v>3.5</v>
      </c>
      <c r="M50" s="13">
        <f t="shared" ref="M50:M53" si="3">L50/COUNTA(H50:K50)</f>
        <v>0.875</v>
      </c>
    </row>
    <row r="51" spans="1:13" x14ac:dyDescent="0.4">
      <c r="A51" s="7" t="s">
        <v>17</v>
      </c>
      <c r="B51" s="8">
        <v>0.2</v>
      </c>
      <c r="C51" s="8">
        <v>1</v>
      </c>
      <c r="D51" s="8">
        <v>3</v>
      </c>
      <c r="E51" s="8">
        <v>0.5</v>
      </c>
      <c r="F51" s="13">
        <f>B51+C51+D51+E51</f>
        <v>4.7</v>
      </c>
      <c r="G51" s="13">
        <f>F51/COUNTA(B51:E51)</f>
        <v>1.175</v>
      </c>
      <c r="H51" s="8">
        <v>0.5</v>
      </c>
      <c r="I51" s="8">
        <v>1</v>
      </c>
      <c r="J51" s="8">
        <v>1</v>
      </c>
      <c r="K51" s="8">
        <v>1</v>
      </c>
      <c r="L51" s="13">
        <f>H51+I51+J51+K51</f>
        <v>3.5</v>
      </c>
      <c r="M51" s="13">
        <f t="shared" si="3"/>
        <v>0.875</v>
      </c>
    </row>
    <row r="52" spans="1:13" x14ac:dyDescent="0.4">
      <c r="A52" s="5" t="s">
        <v>32</v>
      </c>
      <c r="B52" s="13">
        <f t="shared" ref="B52" si="4">B38+B39+B41+B42+B44+B45+B47+B48+B50+B51</f>
        <v>2.4000000000000004</v>
      </c>
      <c r="C52" s="13">
        <f t="shared" ref="C52" si="5">C38+C39+C41+C42+C44+C45+C47+C48+C50+C51</f>
        <v>12</v>
      </c>
      <c r="D52" s="13">
        <f t="shared" ref="D52" si="6">D38+D39+D41+D42+D44+D45+D47+D48+D50+D51</f>
        <v>34</v>
      </c>
      <c r="E52" s="13">
        <f t="shared" ref="E52" si="7">E38+E39+E41+E42+E44+E45+E47+E48+E50+E51</f>
        <v>18.5</v>
      </c>
      <c r="F52" s="13">
        <f t="shared" ref="F52" si="8">F38+F39+F41+F42+F44+F45+F47+F48+F50+F51</f>
        <v>66.900000000000006</v>
      </c>
      <c r="G52" s="13">
        <f>F52/COUNTA(B52:E52)</f>
        <v>16.725000000000001</v>
      </c>
      <c r="H52" s="13">
        <f t="shared" ref="H52" si="9">H38+H39+H41+H42+H44+H45+H47+H48+H50+H51</f>
        <v>6</v>
      </c>
      <c r="I52" s="13">
        <f t="shared" ref="I52" si="10">I38+I39+I41+I42+I44+I45+I47+I48+I50+I51</f>
        <v>15</v>
      </c>
      <c r="J52" s="13">
        <f t="shared" ref="J52" si="11">J38+J39+J41+J42+J44+J45+J47+J48+J50+J51</f>
        <v>11.75</v>
      </c>
      <c r="K52" s="13">
        <f t="shared" ref="K52" si="12">K38+K39+K41+K42+K44+K45+K47+K48+K50+K51</f>
        <v>11</v>
      </c>
      <c r="L52" s="13">
        <f t="shared" ref="L52" si="13">L38+L39+L41+L42+L44+L45+L47+L48+L50+L51</f>
        <v>43.75</v>
      </c>
      <c r="M52" s="13">
        <f t="shared" si="3"/>
        <v>10.9375</v>
      </c>
    </row>
    <row r="53" spans="1:13" x14ac:dyDescent="0.4">
      <c r="A53" s="5" t="s">
        <v>35</v>
      </c>
      <c r="B53" s="13">
        <f>B52/COUNTA(B37:B51)</f>
        <v>0.26666666666666672</v>
      </c>
      <c r="C53" s="13">
        <f>C52/COUNTA(C37:C51)</f>
        <v>1.2</v>
      </c>
      <c r="D53" s="13">
        <f>D52/COUNTA(D37:D51)</f>
        <v>3.4</v>
      </c>
      <c r="E53" s="13">
        <f>E52/COUNTA(E37:E51)</f>
        <v>1.85</v>
      </c>
      <c r="F53" s="13">
        <f>F52/COUNTA(F37:F51)</f>
        <v>6.69</v>
      </c>
      <c r="G53" s="13">
        <f>F53/COUNTA(B53:E53)</f>
        <v>1.6725000000000001</v>
      </c>
      <c r="H53" s="13">
        <f>H52/COUNTA(H37:H51)</f>
        <v>0.6</v>
      </c>
      <c r="I53" s="13">
        <f>I52/COUNTA(I37:I51)</f>
        <v>1.5</v>
      </c>
      <c r="J53" s="13">
        <f>J52/COUNTA(J37:J51)</f>
        <v>1.175</v>
      </c>
      <c r="K53" s="13">
        <f>K52/COUNTA(K37:K51)</f>
        <v>1.1000000000000001</v>
      </c>
      <c r="L53" s="13">
        <f>L52/COUNTA(L37:L51)</f>
        <v>4.375</v>
      </c>
      <c r="M53" s="13">
        <f t="shared" si="3"/>
        <v>1.09375</v>
      </c>
    </row>
    <row r="55" spans="1:13" x14ac:dyDescent="0.4">
      <c r="A55" s="4" t="s">
        <v>0</v>
      </c>
      <c r="B55" s="3"/>
      <c r="C55" s="3"/>
      <c r="D55" s="3"/>
      <c r="E55" s="3"/>
      <c r="F55" s="10" t="s">
        <v>32</v>
      </c>
      <c r="G55" s="10" t="s">
        <v>35</v>
      </c>
      <c r="H55" s="3"/>
      <c r="I55" s="3"/>
      <c r="J55" s="3"/>
      <c r="K55" s="3"/>
      <c r="L55" s="3" t="s">
        <v>32</v>
      </c>
      <c r="M55" s="3" t="s">
        <v>35</v>
      </c>
    </row>
    <row r="56" spans="1:13" x14ac:dyDescent="0.4">
      <c r="A56" s="7" t="s">
        <v>18</v>
      </c>
      <c r="B56" s="8">
        <v>0.2</v>
      </c>
      <c r="C56" s="8">
        <v>1</v>
      </c>
      <c r="D56" s="8">
        <v>3</v>
      </c>
      <c r="E56" s="8">
        <v>0.5</v>
      </c>
      <c r="F56">
        <f>B56+C56+D56+E56</f>
        <v>4.7</v>
      </c>
      <c r="G56">
        <f t="shared" ref="G56:G61" si="14">F56/COUNTA(B56:E56)</f>
        <v>1.175</v>
      </c>
      <c r="H56" s="12"/>
      <c r="I56" s="8">
        <v>3</v>
      </c>
      <c r="J56" s="8">
        <v>6</v>
      </c>
      <c r="K56" s="8">
        <v>2</v>
      </c>
      <c r="L56">
        <f>H56+I56+J56+K56</f>
        <v>11</v>
      </c>
      <c r="M56">
        <f t="shared" ref="M56:M61" si="15">L56/COUNTA(H56:K56)</f>
        <v>3.6666666666666665</v>
      </c>
    </row>
    <row r="57" spans="1:13" x14ac:dyDescent="0.4">
      <c r="A57" s="7" t="s">
        <v>19</v>
      </c>
      <c r="B57" s="8">
        <v>0.2</v>
      </c>
      <c r="C57" s="8">
        <v>1</v>
      </c>
      <c r="D57" s="8">
        <v>3</v>
      </c>
      <c r="E57" s="8">
        <v>0.5</v>
      </c>
      <c r="F57">
        <f>B57+C57+D57+E57</f>
        <v>4.7</v>
      </c>
      <c r="G57">
        <f t="shared" si="14"/>
        <v>1.175</v>
      </c>
      <c r="H57" s="8">
        <v>0.5</v>
      </c>
      <c r="I57" s="8">
        <v>1</v>
      </c>
      <c r="J57" s="8">
        <v>0.75</v>
      </c>
      <c r="K57" s="8">
        <v>1</v>
      </c>
      <c r="L57">
        <f>H57+I57+J57+K57</f>
        <v>3.25</v>
      </c>
      <c r="M57">
        <f t="shared" si="15"/>
        <v>0.8125</v>
      </c>
    </row>
    <row r="58" spans="1:13" x14ac:dyDescent="0.4">
      <c r="A58" s="7" t="s">
        <v>20</v>
      </c>
      <c r="B58" s="8">
        <v>0.2</v>
      </c>
      <c r="C58" s="8">
        <v>1</v>
      </c>
      <c r="D58" s="8">
        <v>1</v>
      </c>
      <c r="E58" s="8">
        <v>0.5</v>
      </c>
      <c r="F58">
        <f>B58+C58+D58+E58</f>
        <v>2.7</v>
      </c>
      <c r="G58">
        <f t="shared" si="14"/>
        <v>0.67500000000000004</v>
      </c>
      <c r="H58" s="8">
        <v>0.5</v>
      </c>
      <c r="I58" s="8">
        <v>3</v>
      </c>
      <c r="J58" s="8">
        <v>0.75</v>
      </c>
      <c r="K58" s="8">
        <v>1</v>
      </c>
      <c r="L58">
        <f>H58+I58+J58+K58</f>
        <v>5.25</v>
      </c>
      <c r="M58">
        <f t="shared" si="15"/>
        <v>1.3125</v>
      </c>
    </row>
    <row r="59" spans="1:13" x14ac:dyDescent="0.4">
      <c r="A59" s="7" t="s">
        <v>21</v>
      </c>
      <c r="B59" s="8">
        <v>0.2</v>
      </c>
      <c r="C59" s="8">
        <v>1</v>
      </c>
      <c r="D59" s="8">
        <v>3</v>
      </c>
      <c r="E59" s="8">
        <v>0.5</v>
      </c>
      <c r="F59">
        <f>B59+C59+D59+E59</f>
        <v>4.7</v>
      </c>
      <c r="G59">
        <f t="shared" si="14"/>
        <v>1.175</v>
      </c>
      <c r="H59" s="12"/>
      <c r="I59" s="11">
        <v>5</v>
      </c>
      <c r="J59" s="8">
        <v>3</v>
      </c>
      <c r="K59" s="8">
        <v>1</v>
      </c>
      <c r="L59">
        <f>H59+I59+J59+K59</f>
        <v>9</v>
      </c>
      <c r="M59">
        <f t="shared" si="15"/>
        <v>3</v>
      </c>
    </row>
    <row r="60" spans="1:13" x14ac:dyDescent="0.4">
      <c r="A60" s="15" t="s">
        <v>43</v>
      </c>
      <c r="B60" s="8">
        <v>0.2</v>
      </c>
      <c r="C60" s="8">
        <v>1</v>
      </c>
      <c r="D60" s="8">
        <v>3</v>
      </c>
      <c r="E60" s="8">
        <v>0.5</v>
      </c>
      <c r="F60">
        <f>B60+C60+D60+E60</f>
        <v>4.7</v>
      </c>
      <c r="G60">
        <f t="shared" si="14"/>
        <v>1.175</v>
      </c>
      <c r="H60" s="12"/>
      <c r="I60" s="12"/>
      <c r="J60" s="8">
        <v>2</v>
      </c>
      <c r="K60" s="12"/>
      <c r="L60">
        <f>H60+I60+J60+K60</f>
        <v>2</v>
      </c>
      <c r="M60">
        <f t="shared" si="15"/>
        <v>2</v>
      </c>
    </row>
    <row r="61" spans="1:13" x14ac:dyDescent="0.4">
      <c r="A61" s="5" t="s">
        <v>32</v>
      </c>
      <c r="B61">
        <f t="shared" ref="B61" si="16">B56+B57+B58+B59+B60</f>
        <v>1</v>
      </c>
      <c r="C61">
        <f t="shared" ref="C61" si="17">C56+C57+C58+C59+C60</f>
        <v>5</v>
      </c>
      <c r="D61">
        <f t="shared" ref="D61" si="18">D56+D57+D58+D59+D60</f>
        <v>13</v>
      </c>
      <c r="E61">
        <f t="shared" ref="E61" si="19">E56+E57+E58+E59+E60</f>
        <v>2.5</v>
      </c>
      <c r="F61">
        <f t="shared" ref="F61" si="20">F56+F57+F58+F59+F60</f>
        <v>21.5</v>
      </c>
      <c r="G61">
        <f t="shared" si="14"/>
        <v>5.375</v>
      </c>
      <c r="H61">
        <f t="shared" ref="H61" si="21">H56+H57+H58+H59+H60</f>
        <v>1</v>
      </c>
      <c r="I61">
        <f t="shared" ref="I61" si="22">I56+I57+I58+I59+I60</f>
        <v>12</v>
      </c>
      <c r="J61">
        <f t="shared" ref="J61" si="23">J56+J57+J58+J59+J60</f>
        <v>12.5</v>
      </c>
      <c r="K61">
        <f t="shared" ref="K61" si="24">K56+K57+K58+K59+K60</f>
        <v>5</v>
      </c>
      <c r="L61">
        <f t="shared" ref="L61" si="25">L56+L57+L58+L59+L60</f>
        <v>30.5</v>
      </c>
      <c r="M61">
        <f t="shared" si="15"/>
        <v>7.625</v>
      </c>
    </row>
    <row r="62" spans="1:13" x14ac:dyDescent="0.4">
      <c r="A62" s="5" t="s">
        <v>35</v>
      </c>
      <c r="F62">
        <f>F61/COUNTA(F56:F60)</f>
        <v>4.3</v>
      </c>
      <c r="G62">
        <f>G61/COUNTA(G56:G60)</f>
        <v>1.075</v>
      </c>
      <c r="L62">
        <f>L61/COUNTA(L56:L60)</f>
        <v>6.1</v>
      </c>
      <c r="M62">
        <f>M61/COUNTA(M56:M60)</f>
        <v>1.5249999999999999</v>
      </c>
    </row>
    <row r="64" spans="1:13" x14ac:dyDescent="0.4">
      <c r="A64" s="3" t="s">
        <v>0</v>
      </c>
      <c r="B64" s="3"/>
      <c r="C64" s="3"/>
      <c r="D64" s="3"/>
      <c r="E64" s="3"/>
      <c r="H64" s="3"/>
      <c r="I64" s="3"/>
      <c r="J64" s="3"/>
      <c r="K64" s="3"/>
    </row>
    <row r="65" spans="1:12" x14ac:dyDescent="0.4">
      <c r="A65" s="7" t="s">
        <v>24</v>
      </c>
      <c r="B65" s="8">
        <v>0.2</v>
      </c>
      <c r="C65" s="8">
        <v>2</v>
      </c>
      <c r="D65" s="8">
        <v>3</v>
      </c>
      <c r="E65" s="8">
        <v>0.5</v>
      </c>
      <c r="F65">
        <f>B65+C65+D65+E65</f>
        <v>5.7</v>
      </c>
      <c r="H65" s="12"/>
      <c r="I65" s="8">
        <v>1</v>
      </c>
      <c r="J65" s="8">
        <v>0.5</v>
      </c>
      <c r="K65" s="8">
        <v>1</v>
      </c>
      <c r="L65">
        <f>H65+I65+J65+K65</f>
        <v>2.5</v>
      </c>
    </row>
    <row r="66" spans="1:12" x14ac:dyDescent="0.4">
      <c r="A66" s="7" t="s">
        <v>25</v>
      </c>
      <c r="B66" s="8">
        <v>0.5</v>
      </c>
      <c r="C66" s="8">
        <v>3</v>
      </c>
      <c r="D66" s="8">
        <v>3</v>
      </c>
      <c r="E66" s="8">
        <v>0.5</v>
      </c>
      <c r="F66">
        <f>B66+C66+D66+E66</f>
        <v>7</v>
      </c>
      <c r="H66" s="8">
        <v>0.5</v>
      </c>
      <c r="I66" s="8">
        <v>1</v>
      </c>
      <c r="J66" s="8">
        <v>0.75</v>
      </c>
      <c r="K66" s="8">
        <v>1</v>
      </c>
      <c r="L66">
        <f>H66+I66+J66+K66</f>
        <v>3.25</v>
      </c>
    </row>
    <row r="67" spans="1:12" x14ac:dyDescent="0.4">
      <c r="A67" s="7" t="s">
        <v>26</v>
      </c>
      <c r="B67" s="8">
        <v>0.2</v>
      </c>
      <c r="C67" s="8">
        <v>1</v>
      </c>
      <c r="D67" s="8">
        <v>3</v>
      </c>
      <c r="E67" s="8">
        <v>0.5</v>
      </c>
      <c r="F67">
        <f>B67+C67+D67+E67</f>
        <v>4.7</v>
      </c>
      <c r="H67" s="8">
        <v>0.5</v>
      </c>
      <c r="I67" s="8">
        <v>1</v>
      </c>
      <c r="J67" s="8">
        <v>0.75</v>
      </c>
      <c r="K67" s="8">
        <v>1</v>
      </c>
      <c r="L67">
        <f>H67+I67+J67+K67</f>
        <v>3.25</v>
      </c>
    </row>
    <row r="68" spans="1:12" x14ac:dyDescent="0.4">
      <c r="A68" s="7" t="s">
        <v>27</v>
      </c>
      <c r="B68" s="8">
        <v>0.2</v>
      </c>
      <c r="C68" s="8">
        <v>3</v>
      </c>
      <c r="D68" s="8">
        <v>3</v>
      </c>
      <c r="E68" s="8">
        <v>2</v>
      </c>
      <c r="F68">
        <f>B68+C68+D68+E68</f>
        <v>8.1999999999999993</v>
      </c>
      <c r="H68" s="8">
        <v>0.5</v>
      </c>
      <c r="I68" s="8">
        <v>1</v>
      </c>
      <c r="J68" s="8">
        <v>0.75</v>
      </c>
      <c r="K68" s="8">
        <v>1</v>
      </c>
      <c r="L68">
        <f>H68+I68+J68+K68</f>
        <v>3.25</v>
      </c>
    </row>
    <row r="69" spans="1:12" x14ac:dyDescent="0.4">
      <c r="A69" s="7" t="s">
        <v>28</v>
      </c>
      <c r="B69" s="8">
        <v>0.5</v>
      </c>
      <c r="C69" s="8">
        <v>2</v>
      </c>
      <c r="D69" s="8">
        <v>5</v>
      </c>
      <c r="E69" s="8">
        <v>1</v>
      </c>
      <c r="F69">
        <f>B69+C69+D69+E69</f>
        <v>8.5</v>
      </c>
      <c r="H69" s="8">
        <v>0.5</v>
      </c>
      <c r="I69" s="8">
        <v>1</v>
      </c>
      <c r="J69" s="8">
        <v>1</v>
      </c>
      <c r="K69" s="8">
        <v>1</v>
      </c>
      <c r="L69">
        <f>H69+I69+J69+K69</f>
        <v>3.5</v>
      </c>
    </row>
    <row r="70" spans="1:12" x14ac:dyDescent="0.4">
      <c r="A70" s="14" t="s">
        <v>32</v>
      </c>
      <c r="B70">
        <f t="shared" ref="B70" si="26">B65+B66+B67+B68+B69</f>
        <v>1.5999999999999999</v>
      </c>
      <c r="C70">
        <f t="shared" ref="C70" si="27">C65+C66+C67+C68+C69</f>
        <v>11</v>
      </c>
      <c r="D70">
        <f t="shared" ref="D70" si="28">D65+D66+D67+D68+D69</f>
        <v>17</v>
      </c>
      <c r="E70">
        <f t="shared" ref="E70" si="29">E65+E66+E67+E68+E69</f>
        <v>4.5</v>
      </c>
      <c r="F70">
        <f t="shared" ref="F70" si="30">F65+F66+F67+F68+F69</f>
        <v>34.099999999999994</v>
      </c>
      <c r="H70">
        <f t="shared" ref="H70" si="31">H65+H66+H67+H68+H69</f>
        <v>2</v>
      </c>
      <c r="I70">
        <f t="shared" ref="I70" si="32">I65+I66+I67+I68+I69</f>
        <v>5</v>
      </c>
      <c r="J70">
        <f t="shared" ref="J70" si="33">J65+J66+J67+J68+J69</f>
        <v>3.75</v>
      </c>
      <c r="K70">
        <f t="shared" ref="K70" si="34">K65+K66+K67+K68+K69</f>
        <v>5</v>
      </c>
      <c r="L70">
        <f t="shared" ref="L70" si="35">L65+L66+L67+L68+L69</f>
        <v>15.75</v>
      </c>
    </row>
    <row r="72" spans="1:12" x14ac:dyDescent="0.4">
      <c r="E72" t="s">
        <v>41</v>
      </c>
      <c r="K72" t="s">
        <v>42</v>
      </c>
    </row>
    <row r="73" spans="1:12" x14ac:dyDescent="0.4">
      <c r="E73" t="s">
        <v>36</v>
      </c>
      <c r="F73">
        <f>F52/COUNTA(B37:E51)</f>
        <v>1.7153846153846155</v>
      </c>
      <c r="K73" t="s">
        <v>36</v>
      </c>
      <c r="L73">
        <f>L52/COUNTA(H38:K51)</f>
        <v>1.09375</v>
      </c>
    </row>
    <row r="74" spans="1:12" x14ac:dyDescent="0.4">
      <c r="E74" t="s">
        <v>37</v>
      </c>
      <c r="F74">
        <f>F61/COUNTA(B56:E60)</f>
        <v>1.075</v>
      </c>
      <c r="K74" t="s">
        <v>37</v>
      </c>
      <c r="L74">
        <f>L61/COUNTA(H56:K60)</f>
        <v>2.0333333333333332</v>
      </c>
    </row>
    <row r="75" spans="1:12" x14ac:dyDescent="0.4">
      <c r="E75" t="s">
        <v>38</v>
      </c>
      <c r="F75">
        <f>F70/COUNTA(B65:E69)</f>
        <v>1.7049999999999996</v>
      </c>
      <c r="K75" t="s">
        <v>38</v>
      </c>
      <c r="L75">
        <f>L70/COUNTA(H65:K69)</f>
        <v>0.82894736842105265</v>
      </c>
    </row>
    <row r="76" spans="1:12" x14ac:dyDescent="0.4">
      <c r="E76" t="s">
        <v>39</v>
      </c>
      <c r="F76">
        <f>F73+F74+F75</f>
        <v>4.4953846153846158</v>
      </c>
      <c r="K76" t="s">
        <v>39</v>
      </c>
      <c r="L76">
        <f>L73+L74+L75</f>
        <v>3.9560307017543859</v>
      </c>
    </row>
    <row r="77" spans="1:12" x14ac:dyDescent="0.4">
      <c r="E77" t="s">
        <v>40</v>
      </c>
      <c r="F77">
        <f>F76/3</f>
        <v>1.4984615384615385</v>
      </c>
      <c r="K77" t="s">
        <v>40</v>
      </c>
      <c r="L77">
        <f>L76/3</f>
        <v>1.3186769005847954</v>
      </c>
    </row>
    <row r="81" spans="5:5" x14ac:dyDescent="0.4">
      <c r="E81">
        <f>(F73-L73)/F73*100</f>
        <v>36.238789237668165</v>
      </c>
    </row>
    <row r="82" spans="5:5" x14ac:dyDescent="0.4">
      <c r="E82">
        <f>(F75-L75)/F75*100</f>
        <v>51.381386016360544</v>
      </c>
    </row>
    <row r="1048576" spans="12:12" x14ac:dyDescent="0.4">
      <c r="L1048576">
        <f>H1048576+I1048576+J1048576+K1048576</f>
        <v>0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opLeftCell="A15" zoomScale="84" workbookViewId="0">
      <selection activeCell="A36" sqref="A36:XFD65"/>
    </sheetView>
  </sheetViews>
  <sheetFormatPr defaultRowHeight="18.75" x14ac:dyDescent="0.4"/>
  <cols>
    <col min="1" max="1" width="74.5" bestFit="1" customWidth="1"/>
  </cols>
  <sheetData>
    <row r="1" spans="1:12" x14ac:dyDescent="0.4">
      <c r="A1" s="3" t="s">
        <v>0</v>
      </c>
      <c r="B1" s="3" t="s">
        <v>29</v>
      </c>
      <c r="C1" s="3" t="s">
        <v>30</v>
      </c>
      <c r="D1" s="3" t="s">
        <v>31</v>
      </c>
      <c r="E1" s="3" t="s">
        <v>33</v>
      </c>
      <c r="F1" s="10" t="s">
        <v>32</v>
      </c>
      <c r="G1" s="10"/>
      <c r="H1" s="3" t="s">
        <v>1</v>
      </c>
      <c r="I1" s="3" t="s">
        <v>1</v>
      </c>
      <c r="J1" s="3" t="s">
        <v>1</v>
      </c>
      <c r="K1" s="3" t="s">
        <v>1</v>
      </c>
      <c r="L1" s="10" t="s">
        <v>32</v>
      </c>
    </row>
    <row r="2" spans="1:12" x14ac:dyDescent="0.4">
      <c r="A2" s="5" t="s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/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</row>
    <row r="3" spans="1:12" x14ac:dyDescent="0.4">
      <c r="A3" s="7" t="s">
        <v>4</v>
      </c>
      <c r="B3" s="8">
        <v>0.1</v>
      </c>
      <c r="C3" s="8">
        <v>1</v>
      </c>
      <c r="D3" s="8">
        <v>3</v>
      </c>
      <c r="E3" s="8"/>
      <c r="F3" s="13">
        <f>B3+C3+D3+E3</f>
        <v>4.0999999999999996</v>
      </c>
      <c r="G3" s="13"/>
      <c r="H3" s="8">
        <v>1.5</v>
      </c>
      <c r="I3" s="8">
        <v>1</v>
      </c>
      <c r="J3" s="8">
        <v>2</v>
      </c>
      <c r="K3" s="8">
        <v>2</v>
      </c>
      <c r="L3" s="13">
        <f>H3+I3+J3+K3</f>
        <v>6.5</v>
      </c>
    </row>
    <row r="4" spans="1:12" x14ac:dyDescent="0.4">
      <c r="A4" s="7" t="s">
        <v>5</v>
      </c>
      <c r="B4" s="8">
        <v>0.5</v>
      </c>
      <c r="C4" s="8">
        <v>1</v>
      </c>
      <c r="D4" s="8">
        <v>3</v>
      </c>
      <c r="E4" s="8"/>
      <c r="F4" s="13">
        <f>B4+C4+D4+E4</f>
        <v>4.5</v>
      </c>
      <c r="G4" s="13"/>
      <c r="H4" s="8">
        <v>0.5</v>
      </c>
      <c r="I4" s="8">
        <v>1</v>
      </c>
      <c r="J4" s="8">
        <v>3</v>
      </c>
      <c r="K4" s="8">
        <v>1</v>
      </c>
      <c r="L4" s="13">
        <f>H4+I4+J4+K4</f>
        <v>5.5</v>
      </c>
    </row>
    <row r="5" spans="1:12" x14ac:dyDescent="0.4">
      <c r="A5" s="5" t="s">
        <v>6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/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</row>
    <row r="6" spans="1:12" x14ac:dyDescent="0.4">
      <c r="A6" s="9" t="s">
        <v>7</v>
      </c>
      <c r="B6" s="8">
        <v>0.1</v>
      </c>
      <c r="C6" s="8">
        <v>1</v>
      </c>
      <c r="D6" s="8">
        <v>3</v>
      </c>
      <c r="E6" s="8"/>
      <c r="F6" s="13">
        <f>B6+C6+D6+E6</f>
        <v>4.0999999999999996</v>
      </c>
      <c r="G6" s="13"/>
      <c r="H6" s="8">
        <v>0.5</v>
      </c>
      <c r="I6" s="8">
        <v>1</v>
      </c>
      <c r="J6" s="8">
        <v>0.5</v>
      </c>
      <c r="K6" s="8">
        <v>1</v>
      </c>
      <c r="L6" s="13">
        <f>H6+I6+J6+K6</f>
        <v>3</v>
      </c>
    </row>
    <row r="7" spans="1:12" x14ac:dyDescent="0.4">
      <c r="A7" s="9" t="s">
        <v>8</v>
      </c>
      <c r="B7" s="8">
        <v>1</v>
      </c>
      <c r="C7" s="8">
        <v>1</v>
      </c>
      <c r="D7" s="8">
        <v>3</v>
      </c>
      <c r="E7" s="8"/>
      <c r="F7" s="13">
        <f>B7+C7+D7+E7</f>
        <v>5</v>
      </c>
      <c r="G7" s="13"/>
      <c r="H7" s="8">
        <v>0.5</v>
      </c>
      <c r="I7" s="8">
        <v>4</v>
      </c>
      <c r="J7" s="8">
        <v>1</v>
      </c>
      <c r="K7" s="8">
        <v>1</v>
      </c>
      <c r="L7" s="13">
        <f>H7+I7+J7+K7</f>
        <v>6.5</v>
      </c>
    </row>
    <row r="8" spans="1:12" x14ac:dyDescent="0.4">
      <c r="A8" s="5" t="s">
        <v>9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/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</row>
    <row r="9" spans="1:12" x14ac:dyDescent="0.4">
      <c r="A9" s="7" t="s">
        <v>10</v>
      </c>
      <c r="B9" s="8">
        <v>0.1</v>
      </c>
      <c r="C9" s="8">
        <v>1</v>
      </c>
      <c r="D9" s="8">
        <v>3</v>
      </c>
      <c r="E9" s="8"/>
      <c r="F9" s="13">
        <f>B9+C9+D9+E9</f>
        <v>4.0999999999999996</v>
      </c>
      <c r="G9" s="13"/>
      <c r="H9" s="8">
        <v>0.5</v>
      </c>
      <c r="I9" s="8">
        <v>1</v>
      </c>
      <c r="J9" s="8">
        <v>0.5</v>
      </c>
      <c r="K9" s="8">
        <v>1</v>
      </c>
      <c r="L9" s="13">
        <f>H9+I9+J9+K9</f>
        <v>3</v>
      </c>
    </row>
    <row r="10" spans="1:12" x14ac:dyDescent="0.4">
      <c r="A10" s="7" t="s">
        <v>11</v>
      </c>
      <c r="B10" s="12"/>
      <c r="C10" s="8">
        <v>3</v>
      </c>
      <c r="D10" s="8">
        <v>5</v>
      </c>
      <c r="E10" s="8"/>
      <c r="F10" s="13">
        <f>B10+C10+D10+E10</f>
        <v>8</v>
      </c>
      <c r="G10" s="13"/>
      <c r="H10" s="8">
        <v>0.5</v>
      </c>
      <c r="I10" s="8">
        <v>1</v>
      </c>
      <c r="J10" s="8">
        <v>1</v>
      </c>
      <c r="K10" s="8">
        <v>1</v>
      </c>
      <c r="L10" s="13">
        <f>H10+I10+J10+K10</f>
        <v>3.5</v>
      </c>
    </row>
    <row r="11" spans="1:12" x14ac:dyDescent="0.4">
      <c r="A11" s="5" t="s">
        <v>12</v>
      </c>
      <c r="B11" s="6" t="s">
        <v>3</v>
      </c>
      <c r="C11" s="6" t="s">
        <v>3</v>
      </c>
      <c r="D11" s="6" t="s">
        <v>3</v>
      </c>
      <c r="E11" s="6" t="s">
        <v>3</v>
      </c>
      <c r="F11" s="6" t="s">
        <v>3</v>
      </c>
      <c r="G11" s="6"/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</row>
    <row r="12" spans="1:12" x14ac:dyDescent="0.4">
      <c r="A12" s="7" t="s">
        <v>13</v>
      </c>
      <c r="B12" s="8">
        <v>0.1</v>
      </c>
      <c r="C12" s="8">
        <v>1</v>
      </c>
      <c r="D12" s="8">
        <v>5</v>
      </c>
      <c r="E12" s="8"/>
      <c r="F12" s="13">
        <f>B12+C12+D12+E12</f>
        <v>6.1</v>
      </c>
      <c r="G12" s="13"/>
      <c r="H12" s="8">
        <v>0.5</v>
      </c>
      <c r="I12" s="8">
        <v>3</v>
      </c>
      <c r="J12" s="8">
        <v>0.75</v>
      </c>
      <c r="K12" s="8">
        <v>1</v>
      </c>
      <c r="L12" s="13">
        <f>H12+I12+J12+K12</f>
        <v>5.25</v>
      </c>
    </row>
    <row r="13" spans="1:12" x14ac:dyDescent="0.4">
      <c r="A13" s="7" t="s">
        <v>14</v>
      </c>
      <c r="B13" s="8">
        <v>0.2</v>
      </c>
      <c r="C13" s="8">
        <v>1</v>
      </c>
      <c r="D13" s="8">
        <v>3</v>
      </c>
      <c r="E13" s="8"/>
      <c r="F13" s="13">
        <f>B13+C13+D13+E13</f>
        <v>4.2</v>
      </c>
      <c r="G13" s="13"/>
      <c r="H13" s="8">
        <v>0.5</v>
      </c>
      <c r="I13" s="8">
        <v>1</v>
      </c>
      <c r="J13" s="8">
        <v>1</v>
      </c>
      <c r="K13" s="8">
        <v>1</v>
      </c>
      <c r="L13" s="13">
        <f>H13+I13+J13+K13</f>
        <v>3.5</v>
      </c>
    </row>
    <row r="14" spans="1:12" x14ac:dyDescent="0.4">
      <c r="A14" s="5" t="s">
        <v>15</v>
      </c>
      <c r="B14" s="6" t="s">
        <v>3</v>
      </c>
      <c r="C14" s="6" t="s">
        <v>3</v>
      </c>
      <c r="D14" s="6" t="s">
        <v>3</v>
      </c>
      <c r="E14" s="6" t="s">
        <v>3</v>
      </c>
      <c r="F14" s="6" t="s">
        <v>3</v>
      </c>
      <c r="G14" s="6"/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</row>
    <row r="15" spans="1:12" x14ac:dyDescent="0.4">
      <c r="A15" s="7" t="s">
        <v>16</v>
      </c>
      <c r="B15" s="8">
        <v>0.1</v>
      </c>
      <c r="C15" s="8">
        <v>1</v>
      </c>
      <c r="D15" s="8">
        <v>3</v>
      </c>
      <c r="E15" s="8"/>
      <c r="F15" s="13">
        <f>B15+C15+D15+E15</f>
        <v>4.0999999999999996</v>
      </c>
      <c r="G15" s="13"/>
      <c r="H15" s="8">
        <v>0.5</v>
      </c>
      <c r="I15" s="8">
        <v>1</v>
      </c>
      <c r="J15" s="8">
        <v>1</v>
      </c>
      <c r="K15" s="8">
        <v>1</v>
      </c>
      <c r="L15" s="13">
        <f>H15+I15+J15+K15</f>
        <v>3.5</v>
      </c>
    </row>
    <row r="16" spans="1:12" x14ac:dyDescent="0.4">
      <c r="A16" s="7" t="s">
        <v>17</v>
      </c>
      <c r="B16" s="8">
        <v>0.2</v>
      </c>
      <c r="C16" s="8">
        <v>1</v>
      </c>
      <c r="D16" s="8">
        <v>3</v>
      </c>
      <c r="E16" s="8"/>
      <c r="F16" s="13">
        <f>B16+C16+D16+E16</f>
        <v>4.2</v>
      </c>
      <c r="G16" s="13"/>
      <c r="H16" s="8">
        <v>0.5</v>
      </c>
      <c r="I16" s="8">
        <v>1</v>
      </c>
      <c r="J16" s="8">
        <v>1</v>
      </c>
      <c r="K16" s="8">
        <v>1</v>
      </c>
      <c r="L16" s="13">
        <f>H16+I16+J16+K16</f>
        <v>3.5</v>
      </c>
    </row>
    <row r="17" spans="1:12" x14ac:dyDescent="0.4">
      <c r="A17" s="14" t="s">
        <v>32</v>
      </c>
      <c r="B17" s="13">
        <f t="shared" ref="B17:L17" si="0">B3+B4+B6+B7+B9+B10+B12+B13+B15+B16</f>
        <v>2.4000000000000004</v>
      </c>
      <c r="C17" s="13">
        <f t="shared" si="0"/>
        <v>12</v>
      </c>
      <c r="D17" s="13">
        <f t="shared" si="0"/>
        <v>34</v>
      </c>
      <c r="E17" s="13">
        <f t="shared" si="0"/>
        <v>0</v>
      </c>
      <c r="F17" s="13">
        <f t="shared" si="0"/>
        <v>48.400000000000006</v>
      </c>
      <c r="G17" s="13"/>
      <c r="H17" s="13">
        <f t="shared" si="0"/>
        <v>6</v>
      </c>
      <c r="I17" s="13">
        <f t="shared" si="0"/>
        <v>15</v>
      </c>
      <c r="J17" s="13">
        <f t="shared" si="0"/>
        <v>11.75</v>
      </c>
      <c r="K17" s="13">
        <f t="shared" si="0"/>
        <v>11</v>
      </c>
      <c r="L17" s="13">
        <f t="shared" si="0"/>
        <v>43.75</v>
      </c>
    </row>
    <row r="18" spans="1:12" x14ac:dyDescent="0.4">
      <c r="A18" s="2" t="s">
        <v>34</v>
      </c>
      <c r="B18" s="1"/>
      <c r="C18" s="1"/>
      <c r="D18" s="1"/>
      <c r="E18" s="1"/>
      <c r="H18" s="1"/>
      <c r="I18" s="1"/>
      <c r="J18" s="1"/>
      <c r="K18" s="1"/>
    </row>
    <row r="19" spans="1:12" x14ac:dyDescent="0.4">
      <c r="A19" s="4" t="s">
        <v>0</v>
      </c>
      <c r="B19" s="3"/>
      <c r="C19" s="3"/>
      <c r="D19" s="3"/>
      <c r="E19" s="3"/>
      <c r="H19" s="3"/>
      <c r="I19" s="3"/>
      <c r="J19" s="3"/>
      <c r="K19" s="3"/>
    </row>
    <row r="20" spans="1:12" x14ac:dyDescent="0.4">
      <c r="A20" s="7" t="s">
        <v>18</v>
      </c>
      <c r="B20" s="8">
        <v>0.2</v>
      </c>
      <c r="C20" s="8">
        <v>1</v>
      </c>
      <c r="D20" s="8">
        <v>3</v>
      </c>
      <c r="E20" s="8"/>
      <c r="F20">
        <f>B20+C20+D20+E20</f>
        <v>4.2</v>
      </c>
      <c r="H20" s="12"/>
      <c r="I20" s="8">
        <v>3</v>
      </c>
      <c r="J20" s="8">
        <v>6</v>
      </c>
      <c r="K20" s="8">
        <v>2</v>
      </c>
      <c r="L20">
        <f>H20+I20+J20+K20</f>
        <v>11</v>
      </c>
    </row>
    <row r="21" spans="1:12" x14ac:dyDescent="0.4">
      <c r="A21" s="7" t="s">
        <v>19</v>
      </c>
      <c r="B21" s="8">
        <v>0.2</v>
      </c>
      <c r="C21" s="8">
        <v>1</v>
      </c>
      <c r="D21" s="8">
        <v>3</v>
      </c>
      <c r="E21" s="8"/>
      <c r="F21">
        <f>B21+C21+D21+E21</f>
        <v>4.2</v>
      </c>
      <c r="H21" s="8">
        <v>0.5</v>
      </c>
      <c r="I21" s="8">
        <v>1</v>
      </c>
      <c r="J21" s="8">
        <v>0.75</v>
      </c>
      <c r="K21" s="8">
        <v>1</v>
      </c>
      <c r="L21">
        <f>H21+I21+J21+K21</f>
        <v>3.25</v>
      </c>
    </row>
    <row r="22" spans="1:12" x14ac:dyDescent="0.4">
      <c r="A22" s="7" t="s">
        <v>20</v>
      </c>
      <c r="B22" s="8">
        <v>0.2</v>
      </c>
      <c r="C22" s="8">
        <v>1</v>
      </c>
      <c r="D22" s="8">
        <v>1</v>
      </c>
      <c r="E22" s="8"/>
      <c r="F22">
        <f>B22+C22+D22+E22</f>
        <v>2.2000000000000002</v>
      </c>
      <c r="H22" s="8">
        <v>0.5</v>
      </c>
      <c r="I22" s="8">
        <v>3</v>
      </c>
      <c r="J22" s="8">
        <v>0.75</v>
      </c>
      <c r="K22" s="8">
        <v>1</v>
      </c>
      <c r="L22">
        <f>H22+I22+J22+K22</f>
        <v>5.25</v>
      </c>
    </row>
    <row r="23" spans="1:12" x14ac:dyDescent="0.4">
      <c r="A23" s="7" t="s">
        <v>21</v>
      </c>
      <c r="B23" s="8">
        <v>0.2</v>
      </c>
      <c r="C23" s="8">
        <v>1</v>
      </c>
      <c r="D23" s="8">
        <v>3</v>
      </c>
      <c r="E23" s="8"/>
      <c r="F23">
        <f>B23+C23+D23+E23</f>
        <v>4.2</v>
      </c>
      <c r="H23" s="12"/>
      <c r="I23" s="11">
        <v>5</v>
      </c>
      <c r="J23" s="8">
        <v>3</v>
      </c>
      <c r="K23" s="8">
        <v>1</v>
      </c>
      <c r="L23">
        <f>H23+I23+J23+K23</f>
        <v>9</v>
      </c>
    </row>
    <row r="24" spans="1:12" x14ac:dyDescent="0.4">
      <c r="A24" s="7" t="s">
        <v>22</v>
      </c>
      <c r="B24" s="8">
        <v>0.2</v>
      </c>
      <c r="C24" s="8">
        <v>1</v>
      </c>
      <c r="D24" s="8">
        <v>3</v>
      </c>
      <c r="E24" s="8"/>
      <c r="F24">
        <f>B24+C24+D24+E24</f>
        <v>4.2</v>
      </c>
      <c r="H24" s="12"/>
      <c r="I24" s="12"/>
      <c r="J24" s="8">
        <v>2</v>
      </c>
      <c r="K24" s="12"/>
      <c r="L24">
        <f>H24+I24+J24+K24</f>
        <v>2</v>
      </c>
    </row>
    <row r="25" spans="1:12" x14ac:dyDescent="0.4">
      <c r="A25" s="14" t="s">
        <v>32</v>
      </c>
      <c r="B25">
        <f t="shared" ref="B25:L25" si="1">B20+B21+B22+B23+B24</f>
        <v>1</v>
      </c>
      <c r="C25">
        <f t="shared" si="1"/>
        <v>5</v>
      </c>
      <c r="D25">
        <f t="shared" si="1"/>
        <v>13</v>
      </c>
      <c r="E25">
        <f t="shared" si="1"/>
        <v>0</v>
      </c>
      <c r="F25">
        <f t="shared" si="1"/>
        <v>19</v>
      </c>
      <c r="H25">
        <f t="shared" si="1"/>
        <v>1</v>
      </c>
      <c r="I25">
        <f t="shared" si="1"/>
        <v>12</v>
      </c>
      <c r="J25">
        <f t="shared" si="1"/>
        <v>12.5</v>
      </c>
      <c r="K25">
        <f t="shared" si="1"/>
        <v>5</v>
      </c>
      <c r="L25">
        <f t="shared" si="1"/>
        <v>30.5</v>
      </c>
    </row>
    <row r="26" spans="1:12" x14ac:dyDescent="0.4">
      <c r="A26" s="2" t="s">
        <v>23</v>
      </c>
      <c r="B26" s="1"/>
      <c r="C26" s="1"/>
      <c r="D26" s="1"/>
      <c r="E26" s="1"/>
      <c r="H26" s="1"/>
      <c r="I26" s="1"/>
      <c r="J26" s="1"/>
      <c r="K26" s="1"/>
    </row>
    <row r="27" spans="1:12" x14ac:dyDescent="0.4">
      <c r="A27" s="3" t="s">
        <v>0</v>
      </c>
      <c r="B27" s="3"/>
      <c r="C27" s="3"/>
      <c r="D27" s="3"/>
      <c r="E27" s="3"/>
      <c r="H27" s="3"/>
      <c r="I27" s="3"/>
      <c r="J27" s="3"/>
      <c r="K27" s="3"/>
    </row>
    <row r="28" spans="1:12" x14ac:dyDescent="0.4">
      <c r="A28" s="7" t="s">
        <v>24</v>
      </c>
      <c r="B28" s="8">
        <v>0.2</v>
      </c>
      <c r="C28" s="8">
        <v>2</v>
      </c>
      <c r="D28" s="8">
        <v>3</v>
      </c>
      <c r="E28" s="8"/>
      <c r="F28">
        <f>B28+C28+D28+E28</f>
        <v>5.2</v>
      </c>
      <c r="H28" s="12"/>
      <c r="I28" s="8">
        <v>1</v>
      </c>
      <c r="J28" s="8">
        <v>0.5</v>
      </c>
      <c r="K28" s="8">
        <v>1</v>
      </c>
      <c r="L28">
        <f>H28+I28+J28+K28</f>
        <v>2.5</v>
      </c>
    </row>
    <row r="29" spans="1:12" x14ac:dyDescent="0.4">
      <c r="A29" s="7" t="s">
        <v>25</v>
      </c>
      <c r="B29" s="8">
        <v>0.5</v>
      </c>
      <c r="C29" s="8">
        <v>3</v>
      </c>
      <c r="D29" s="8">
        <v>3</v>
      </c>
      <c r="E29" s="8"/>
      <c r="F29">
        <f>B29+C29+D29+E29</f>
        <v>6.5</v>
      </c>
      <c r="H29" s="8">
        <v>0.5</v>
      </c>
      <c r="I29" s="8">
        <v>1</v>
      </c>
      <c r="J29" s="8">
        <v>0.75</v>
      </c>
      <c r="K29" s="8">
        <v>1</v>
      </c>
      <c r="L29">
        <f>H29+I29+J29+K29</f>
        <v>3.25</v>
      </c>
    </row>
    <row r="30" spans="1:12" x14ac:dyDescent="0.4">
      <c r="A30" s="7" t="s">
        <v>26</v>
      </c>
      <c r="B30" s="8">
        <v>0.2</v>
      </c>
      <c r="C30" s="8">
        <v>1</v>
      </c>
      <c r="D30" s="8">
        <v>3</v>
      </c>
      <c r="E30" s="8"/>
      <c r="F30">
        <f>B30+C30+D30+E30</f>
        <v>4.2</v>
      </c>
      <c r="H30" s="8">
        <v>0.5</v>
      </c>
      <c r="I30" s="8">
        <v>1</v>
      </c>
      <c r="J30" s="8">
        <v>0.75</v>
      </c>
      <c r="K30" s="8">
        <v>1</v>
      </c>
      <c r="L30">
        <f>H30+I30+J30+K30</f>
        <v>3.25</v>
      </c>
    </row>
    <row r="31" spans="1:12" x14ac:dyDescent="0.4">
      <c r="A31" s="7" t="s">
        <v>27</v>
      </c>
      <c r="B31" s="8">
        <v>0.2</v>
      </c>
      <c r="C31" s="8">
        <v>3</v>
      </c>
      <c r="D31" s="8">
        <v>3</v>
      </c>
      <c r="E31" s="8"/>
      <c r="F31">
        <f>B31+C31+D31+E31</f>
        <v>6.2</v>
      </c>
      <c r="H31" s="8">
        <v>0.5</v>
      </c>
      <c r="I31" s="8">
        <v>1</v>
      </c>
      <c r="J31" s="8">
        <v>0.75</v>
      </c>
      <c r="K31" s="8">
        <v>1</v>
      </c>
      <c r="L31">
        <f>H31+I31+J31+K31</f>
        <v>3.25</v>
      </c>
    </row>
    <row r="32" spans="1:12" x14ac:dyDescent="0.4">
      <c r="A32" s="7" t="s">
        <v>28</v>
      </c>
      <c r="B32" s="8">
        <v>0.5</v>
      </c>
      <c r="C32" s="8">
        <v>2</v>
      </c>
      <c r="D32" s="8">
        <v>5</v>
      </c>
      <c r="E32" s="8"/>
      <c r="F32">
        <f>B32+C32+D32+E32</f>
        <v>7.5</v>
      </c>
      <c r="H32" s="8">
        <v>0.5</v>
      </c>
      <c r="I32" s="8">
        <v>1</v>
      </c>
      <c r="J32" s="8">
        <v>1</v>
      </c>
      <c r="K32" s="8">
        <v>1</v>
      </c>
      <c r="L32">
        <f>H32+I32+J32+K32</f>
        <v>3.5</v>
      </c>
    </row>
    <row r="33" spans="1:13" x14ac:dyDescent="0.4">
      <c r="A33" s="14" t="s">
        <v>32</v>
      </c>
      <c r="B33">
        <f t="shared" ref="B33:L33" si="2">B28+B29+B30+B31+B32</f>
        <v>1.5999999999999999</v>
      </c>
      <c r="C33">
        <f t="shared" si="2"/>
        <v>11</v>
      </c>
      <c r="D33">
        <f t="shared" si="2"/>
        <v>17</v>
      </c>
      <c r="E33">
        <f t="shared" si="2"/>
        <v>0</v>
      </c>
      <c r="F33">
        <f t="shared" si="2"/>
        <v>29.599999999999998</v>
      </c>
      <c r="H33">
        <f t="shared" si="2"/>
        <v>2</v>
      </c>
      <c r="I33">
        <f t="shared" si="2"/>
        <v>5</v>
      </c>
      <c r="J33">
        <f t="shared" si="2"/>
        <v>3.75</v>
      </c>
      <c r="K33">
        <f t="shared" si="2"/>
        <v>5</v>
      </c>
      <c r="L33">
        <f t="shared" si="2"/>
        <v>15.75</v>
      </c>
    </row>
    <row r="36" spans="1:13" x14ac:dyDescent="0.4">
      <c r="A36" s="3" t="s">
        <v>0</v>
      </c>
      <c r="B36" s="3" t="s">
        <v>29</v>
      </c>
      <c r="C36" s="3" t="s">
        <v>30</v>
      </c>
      <c r="D36" s="3" t="s">
        <v>31</v>
      </c>
      <c r="E36" s="3" t="s">
        <v>33</v>
      </c>
      <c r="F36" s="10" t="s">
        <v>32</v>
      </c>
      <c r="G36" s="10" t="s">
        <v>35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32</v>
      </c>
      <c r="M36" s="3" t="s">
        <v>35</v>
      </c>
    </row>
    <row r="37" spans="1:13" x14ac:dyDescent="0.4">
      <c r="A37" s="5" t="s">
        <v>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4">
      <c r="A38" s="7" t="s">
        <v>4</v>
      </c>
      <c r="B38" s="8">
        <v>0.1</v>
      </c>
      <c r="C38" s="8">
        <v>1</v>
      </c>
      <c r="D38" s="8">
        <v>3</v>
      </c>
      <c r="E38" s="8"/>
      <c r="F38" s="13">
        <f>B38+C38+D38+E38</f>
        <v>4.0999999999999996</v>
      </c>
      <c r="G38" s="13">
        <f>F38/COUNTA(B38:E38)</f>
        <v>1.3666666666666665</v>
      </c>
      <c r="H38" s="8">
        <v>1.5</v>
      </c>
      <c r="I38" s="8">
        <v>1</v>
      </c>
      <c r="J38" s="8">
        <v>2</v>
      </c>
      <c r="K38" s="8">
        <v>2</v>
      </c>
      <c r="L38" s="13">
        <f>H38+I38+J38+K38</f>
        <v>6.5</v>
      </c>
      <c r="M38" s="13">
        <f>L38/COUNTA(H38:K38)</f>
        <v>1.625</v>
      </c>
    </row>
    <row r="39" spans="1:13" x14ac:dyDescent="0.4">
      <c r="A39" s="7" t="s">
        <v>5</v>
      </c>
      <c r="B39" s="8">
        <v>0.5</v>
      </c>
      <c r="C39" s="8">
        <v>1</v>
      </c>
      <c r="D39" s="8">
        <v>3</v>
      </c>
      <c r="E39" s="8"/>
      <c r="F39" s="13">
        <f>B39+C39+D39+E39</f>
        <v>4.5</v>
      </c>
      <c r="G39" s="13">
        <f>F39/COUNTA(B39:E39)</f>
        <v>1.5</v>
      </c>
      <c r="H39" s="8">
        <v>0.5</v>
      </c>
      <c r="I39" s="8">
        <v>1</v>
      </c>
      <c r="J39" s="8">
        <v>3</v>
      </c>
      <c r="K39" s="8">
        <v>1</v>
      </c>
      <c r="L39" s="13">
        <f>H39+I39+J39+K39</f>
        <v>5.5</v>
      </c>
      <c r="M39" s="13">
        <f>L39/COUNTA(H39:K39)</f>
        <v>1.375</v>
      </c>
    </row>
    <row r="40" spans="1:13" x14ac:dyDescent="0.4">
      <c r="A40" s="5" t="s">
        <v>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4">
      <c r="A41" s="9" t="s">
        <v>7</v>
      </c>
      <c r="B41" s="8">
        <v>0.1</v>
      </c>
      <c r="C41" s="8">
        <v>1</v>
      </c>
      <c r="D41" s="8">
        <v>3</v>
      </c>
      <c r="E41" s="8"/>
      <c r="F41" s="13">
        <f>B41+C41+D41+E41</f>
        <v>4.0999999999999996</v>
      </c>
      <c r="G41" s="13">
        <f>F41/COUNTA(B41:E41)</f>
        <v>1.3666666666666665</v>
      </c>
      <c r="H41" s="8">
        <v>0.5</v>
      </c>
      <c r="I41" s="8">
        <v>1</v>
      </c>
      <c r="J41" s="8">
        <v>0.5</v>
      </c>
      <c r="K41" s="8">
        <v>1</v>
      </c>
      <c r="L41" s="13">
        <f>H41+I41+J41+K41</f>
        <v>3</v>
      </c>
      <c r="M41" s="13">
        <f>L41/COUNTA(H41:K41)</f>
        <v>0.75</v>
      </c>
    </row>
    <row r="42" spans="1:13" x14ac:dyDescent="0.4">
      <c r="A42" s="9" t="s">
        <v>8</v>
      </c>
      <c r="B42" s="8">
        <v>1</v>
      </c>
      <c r="C42" s="8">
        <v>1</v>
      </c>
      <c r="D42" s="8">
        <v>3</v>
      </c>
      <c r="E42" s="8"/>
      <c r="F42" s="13">
        <f>B42+C42+D42+E42</f>
        <v>5</v>
      </c>
      <c r="G42" s="13">
        <f>F42/COUNTA(B42:E42)</f>
        <v>1.6666666666666667</v>
      </c>
      <c r="H42" s="8">
        <v>0.5</v>
      </c>
      <c r="I42" s="8">
        <v>4</v>
      </c>
      <c r="J42" s="8">
        <v>1</v>
      </c>
      <c r="K42" s="8">
        <v>1</v>
      </c>
      <c r="L42" s="13">
        <f>H42+I42+J42+K42</f>
        <v>6.5</v>
      </c>
      <c r="M42" s="13">
        <f>L42/COUNTA(H42:K42)</f>
        <v>1.625</v>
      </c>
    </row>
    <row r="43" spans="1:13" x14ac:dyDescent="0.4">
      <c r="A43" s="5" t="s">
        <v>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4">
      <c r="A44" s="7" t="s">
        <v>10</v>
      </c>
      <c r="B44" s="8">
        <v>0.1</v>
      </c>
      <c r="C44" s="8">
        <v>1</v>
      </c>
      <c r="D44" s="8">
        <v>3</v>
      </c>
      <c r="E44" s="8"/>
      <c r="F44" s="13">
        <f>B44+C44+D44+E44</f>
        <v>4.0999999999999996</v>
      </c>
      <c r="G44" s="13">
        <f>F44/COUNTA(B44:E44)</f>
        <v>1.3666666666666665</v>
      </c>
      <c r="H44" s="8">
        <v>0.5</v>
      </c>
      <c r="I44" s="8">
        <v>1</v>
      </c>
      <c r="J44" s="8">
        <v>0.5</v>
      </c>
      <c r="K44" s="8">
        <v>1</v>
      </c>
      <c r="L44" s="13">
        <f>H44+I44+J44+K44</f>
        <v>3</v>
      </c>
      <c r="M44" s="13">
        <f>L44/COUNTA(H44:K44)</f>
        <v>0.75</v>
      </c>
    </row>
    <row r="45" spans="1:13" x14ac:dyDescent="0.4">
      <c r="A45" s="7" t="s">
        <v>11</v>
      </c>
      <c r="B45" s="12"/>
      <c r="C45" s="8">
        <v>3</v>
      </c>
      <c r="D45" s="8">
        <v>5</v>
      </c>
      <c r="E45" s="8"/>
      <c r="F45" s="13">
        <f>B45+C45+D45+E45</f>
        <v>8</v>
      </c>
      <c r="G45" s="13">
        <f>F45/COUNTA(B45:E45)</f>
        <v>4</v>
      </c>
      <c r="H45" s="8">
        <v>0.5</v>
      </c>
      <c r="I45" s="8">
        <v>1</v>
      </c>
      <c r="J45" s="8">
        <v>1</v>
      </c>
      <c r="K45" s="8">
        <v>1</v>
      </c>
      <c r="L45" s="13">
        <f>H45+I45+J45+K45</f>
        <v>3.5</v>
      </c>
      <c r="M45" s="13">
        <f>L45/COUNTA(H45:K45)</f>
        <v>0.875</v>
      </c>
    </row>
    <row r="46" spans="1:13" x14ac:dyDescent="0.4">
      <c r="A46" s="5" t="s">
        <v>12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4">
      <c r="A47" s="7" t="s">
        <v>13</v>
      </c>
      <c r="B47" s="8">
        <v>0.1</v>
      </c>
      <c r="C47" s="8">
        <v>1</v>
      </c>
      <c r="D47" s="8">
        <v>5</v>
      </c>
      <c r="E47" s="8"/>
      <c r="F47" s="13">
        <f>B47+C47+D47+E47</f>
        <v>6.1</v>
      </c>
      <c r="G47" s="13">
        <f>F47/COUNTA(B47:E47)</f>
        <v>2.0333333333333332</v>
      </c>
      <c r="H47" s="8">
        <v>0.5</v>
      </c>
      <c r="I47" s="8">
        <v>3</v>
      </c>
      <c r="J47" s="8">
        <v>0.75</v>
      </c>
      <c r="K47" s="8">
        <v>1</v>
      </c>
      <c r="L47" s="13">
        <f>H47+I47+J47+K47</f>
        <v>5.25</v>
      </c>
      <c r="M47" s="13">
        <f>L47/COUNTA(H47:K47)</f>
        <v>1.3125</v>
      </c>
    </row>
    <row r="48" spans="1:13" x14ac:dyDescent="0.4">
      <c r="A48" s="7" t="s">
        <v>14</v>
      </c>
      <c r="B48" s="8">
        <v>0.2</v>
      </c>
      <c r="C48" s="8">
        <v>1</v>
      </c>
      <c r="D48" s="8">
        <v>3</v>
      </c>
      <c r="E48" s="8"/>
      <c r="F48" s="13">
        <f>B48+C48+D48+E48</f>
        <v>4.2</v>
      </c>
      <c r="G48" s="13">
        <f>F48/COUNTA(B48:E48)</f>
        <v>1.4000000000000001</v>
      </c>
      <c r="H48" s="8">
        <v>0.5</v>
      </c>
      <c r="I48" s="8">
        <v>1</v>
      </c>
      <c r="J48" s="8">
        <v>1</v>
      </c>
      <c r="K48" s="8">
        <v>1</v>
      </c>
      <c r="L48" s="13">
        <f>H48+I48+J48+K48</f>
        <v>3.5</v>
      </c>
      <c r="M48" s="13">
        <f>L48/COUNTA(H48:K48)</f>
        <v>0.875</v>
      </c>
    </row>
    <row r="49" spans="1:13" x14ac:dyDescent="0.4">
      <c r="A49" s="5" t="s">
        <v>15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4">
      <c r="A50" s="7" t="s">
        <v>16</v>
      </c>
      <c r="B50" s="8">
        <v>0.1</v>
      </c>
      <c r="C50" s="8">
        <v>1</v>
      </c>
      <c r="D50" s="8">
        <v>3</v>
      </c>
      <c r="E50" s="8"/>
      <c r="F50" s="13">
        <f>B50+C50+D50+E50</f>
        <v>4.0999999999999996</v>
      </c>
      <c r="G50" s="13">
        <f>F50/COUNTA(B50:E50)</f>
        <v>1.3666666666666665</v>
      </c>
      <c r="H50" s="8">
        <v>0.5</v>
      </c>
      <c r="I50" s="8">
        <v>1</v>
      </c>
      <c r="J50" s="8">
        <v>1</v>
      </c>
      <c r="K50" s="8">
        <v>1</v>
      </c>
      <c r="L50" s="13">
        <f>H50+I50+J50+K50</f>
        <v>3.5</v>
      </c>
      <c r="M50" s="13">
        <f t="shared" ref="M50:M53" si="3">L50/COUNTA(H50:K50)</f>
        <v>0.875</v>
      </c>
    </row>
    <row r="51" spans="1:13" x14ac:dyDescent="0.4">
      <c r="A51" s="7" t="s">
        <v>17</v>
      </c>
      <c r="B51" s="8">
        <v>0.2</v>
      </c>
      <c r="C51" s="8">
        <v>1</v>
      </c>
      <c r="D51" s="8">
        <v>3</v>
      </c>
      <c r="E51" s="8"/>
      <c r="F51" s="13">
        <f>B51+C51+D51+E51</f>
        <v>4.2</v>
      </c>
      <c r="G51" s="13">
        <f>F51/COUNTA(B51:E51)</f>
        <v>1.4000000000000001</v>
      </c>
      <c r="H51" s="8">
        <v>0.5</v>
      </c>
      <c r="I51" s="8">
        <v>1</v>
      </c>
      <c r="J51" s="8">
        <v>1</v>
      </c>
      <c r="K51" s="8">
        <v>1</v>
      </c>
      <c r="L51" s="13">
        <f>H51+I51+J51+K51</f>
        <v>3.5</v>
      </c>
      <c r="M51" s="13">
        <f t="shared" si="3"/>
        <v>0.875</v>
      </c>
    </row>
    <row r="52" spans="1:13" x14ac:dyDescent="0.4">
      <c r="A52" s="5" t="s">
        <v>32</v>
      </c>
      <c r="B52" s="13">
        <f t="shared" ref="B52:F52" si="4">B38+B39+B41+B42+B44+B45+B47+B48+B50+B51</f>
        <v>2.4000000000000004</v>
      </c>
      <c r="C52" s="13">
        <f t="shared" si="4"/>
        <v>12</v>
      </c>
      <c r="D52" s="13">
        <f t="shared" si="4"/>
        <v>34</v>
      </c>
      <c r="E52" s="13">
        <f t="shared" si="4"/>
        <v>0</v>
      </c>
      <c r="F52" s="13">
        <f t="shared" si="4"/>
        <v>48.400000000000006</v>
      </c>
      <c r="G52" s="13">
        <f>F52/COUNTA(B52:E52)</f>
        <v>12.100000000000001</v>
      </c>
      <c r="H52" s="13">
        <f t="shared" ref="H52:L52" si="5">H38+H39+H41+H42+H44+H45+H47+H48+H50+H51</f>
        <v>6</v>
      </c>
      <c r="I52" s="13">
        <f t="shared" si="5"/>
        <v>15</v>
      </c>
      <c r="J52" s="13">
        <f t="shared" si="5"/>
        <v>11.75</v>
      </c>
      <c r="K52" s="13">
        <f t="shared" si="5"/>
        <v>11</v>
      </c>
      <c r="L52" s="13">
        <f t="shared" si="5"/>
        <v>43.75</v>
      </c>
      <c r="M52" s="13">
        <f t="shared" si="3"/>
        <v>10.9375</v>
      </c>
    </row>
    <row r="53" spans="1:13" x14ac:dyDescent="0.4">
      <c r="A53" s="5" t="s">
        <v>35</v>
      </c>
      <c r="B53" s="13">
        <f>B52/COUNTA(B37:B51)</f>
        <v>0.26666666666666672</v>
      </c>
      <c r="C53" s="13">
        <f>C52/COUNTA(C37:C51)</f>
        <v>1.2</v>
      </c>
      <c r="D53" s="13">
        <f>D52/COUNTA(D37:D51)</f>
        <v>3.4</v>
      </c>
      <c r="E53" s="13" t="e">
        <f>E52/COUNTA(E37:E51)</f>
        <v>#DIV/0!</v>
      </c>
      <c r="F53" s="13">
        <f>F52/COUNTA(F37:F51)</f>
        <v>4.8400000000000007</v>
      </c>
      <c r="G53" s="13">
        <f>F53/COUNTA(B53:E53)</f>
        <v>1.2100000000000002</v>
      </c>
      <c r="H53" s="13">
        <f>H52/COUNTA(H37:H51)</f>
        <v>0.6</v>
      </c>
      <c r="I53" s="13">
        <f>I52/COUNTA(I37:I51)</f>
        <v>1.5</v>
      </c>
      <c r="J53" s="13">
        <f>J52/COUNTA(J37:J51)</f>
        <v>1.175</v>
      </c>
      <c r="K53" s="13">
        <f>K52/COUNTA(K37:K51)</f>
        <v>1.1000000000000001</v>
      </c>
      <c r="L53" s="13">
        <f>L52/COUNTA(L37:L51)</f>
        <v>4.375</v>
      </c>
      <c r="M53" s="13">
        <f t="shared" si="3"/>
        <v>1.09375</v>
      </c>
    </row>
    <row r="55" spans="1:13" x14ac:dyDescent="0.4">
      <c r="A55" s="4" t="s">
        <v>0</v>
      </c>
      <c r="B55" s="3"/>
      <c r="C55" s="3"/>
      <c r="D55" s="3"/>
      <c r="E55" s="3"/>
      <c r="F55" s="10" t="s">
        <v>32</v>
      </c>
      <c r="G55" s="10" t="s">
        <v>35</v>
      </c>
      <c r="H55" s="3"/>
      <c r="I55" s="3"/>
      <c r="J55" s="3"/>
      <c r="K55" s="3"/>
      <c r="L55" s="3" t="s">
        <v>32</v>
      </c>
      <c r="M55" s="3" t="s">
        <v>35</v>
      </c>
    </row>
    <row r="56" spans="1:13" x14ac:dyDescent="0.4">
      <c r="A56" s="7" t="s">
        <v>18</v>
      </c>
      <c r="B56" s="8">
        <v>0.2</v>
      </c>
      <c r="C56" s="8">
        <v>1</v>
      </c>
      <c r="D56" s="8">
        <v>3</v>
      </c>
      <c r="E56" s="8"/>
      <c r="F56">
        <f>B56+C56+D56+E56</f>
        <v>4.2</v>
      </c>
      <c r="G56">
        <f t="shared" ref="G56:G61" si="6">F56/COUNTA(B56:E56)</f>
        <v>1.4000000000000001</v>
      </c>
      <c r="H56" s="12"/>
      <c r="I56" s="8">
        <v>3</v>
      </c>
      <c r="J56" s="8">
        <v>6</v>
      </c>
      <c r="K56" s="8">
        <v>2</v>
      </c>
      <c r="L56">
        <f>H56+I56+J56+K56</f>
        <v>11</v>
      </c>
      <c r="M56">
        <f t="shared" ref="M56:M61" si="7">L56/COUNTA(H56:K56)</f>
        <v>3.6666666666666665</v>
      </c>
    </row>
    <row r="57" spans="1:13" x14ac:dyDescent="0.4">
      <c r="A57" s="7" t="s">
        <v>19</v>
      </c>
      <c r="B57" s="8">
        <v>0.2</v>
      </c>
      <c r="C57" s="8">
        <v>1</v>
      </c>
      <c r="D57" s="8">
        <v>3</v>
      </c>
      <c r="E57" s="8"/>
      <c r="F57">
        <f>B57+C57+D57+E57</f>
        <v>4.2</v>
      </c>
      <c r="G57">
        <f t="shared" si="6"/>
        <v>1.4000000000000001</v>
      </c>
      <c r="H57" s="8">
        <v>0.5</v>
      </c>
      <c r="I57" s="8">
        <v>1</v>
      </c>
      <c r="J57" s="8">
        <v>0.75</v>
      </c>
      <c r="K57" s="8">
        <v>1</v>
      </c>
      <c r="L57">
        <f>H57+I57+J57+K57</f>
        <v>3.25</v>
      </c>
      <c r="M57">
        <f t="shared" si="7"/>
        <v>0.8125</v>
      </c>
    </row>
    <row r="58" spans="1:13" x14ac:dyDescent="0.4">
      <c r="A58" s="7" t="s">
        <v>20</v>
      </c>
      <c r="B58" s="8">
        <v>0.2</v>
      </c>
      <c r="C58" s="8">
        <v>1</v>
      </c>
      <c r="D58" s="8">
        <v>1</v>
      </c>
      <c r="E58" s="8"/>
      <c r="F58">
        <f>B58+C58+D58+E58</f>
        <v>2.2000000000000002</v>
      </c>
      <c r="G58">
        <f t="shared" si="6"/>
        <v>0.73333333333333339</v>
      </c>
      <c r="H58" s="8">
        <v>0.5</v>
      </c>
      <c r="I58" s="8">
        <v>3</v>
      </c>
      <c r="J58" s="8">
        <v>0.75</v>
      </c>
      <c r="K58" s="8">
        <v>1</v>
      </c>
      <c r="L58">
        <f>H58+I58+J58+K58</f>
        <v>5.25</v>
      </c>
      <c r="M58">
        <f t="shared" si="7"/>
        <v>1.3125</v>
      </c>
    </row>
    <row r="59" spans="1:13" x14ac:dyDescent="0.4">
      <c r="A59" s="7" t="s">
        <v>21</v>
      </c>
      <c r="B59" s="8">
        <v>0.2</v>
      </c>
      <c r="C59" s="8">
        <v>1</v>
      </c>
      <c r="D59" s="8">
        <v>3</v>
      </c>
      <c r="E59" s="8"/>
      <c r="F59">
        <f>B59+C59+D59+E59</f>
        <v>4.2</v>
      </c>
      <c r="G59">
        <f t="shared" si="6"/>
        <v>1.4000000000000001</v>
      </c>
      <c r="H59" s="12"/>
      <c r="I59" s="11">
        <v>5</v>
      </c>
      <c r="J59" s="8">
        <v>3</v>
      </c>
      <c r="K59" s="8">
        <v>1</v>
      </c>
      <c r="L59">
        <f>H59+I59+J59+K59</f>
        <v>9</v>
      </c>
      <c r="M59">
        <f t="shared" si="7"/>
        <v>3</v>
      </c>
    </row>
    <row r="60" spans="1:13" x14ac:dyDescent="0.4">
      <c r="A60" s="7" t="s">
        <v>22</v>
      </c>
      <c r="B60" s="8">
        <v>0.2</v>
      </c>
      <c r="C60" s="8">
        <v>1</v>
      </c>
      <c r="D60" s="8">
        <v>3</v>
      </c>
      <c r="E60" s="8"/>
      <c r="F60">
        <f>B60+C60+D60+E60</f>
        <v>4.2</v>
      </c>
      <c r="G60">
        <f t="shared" si="6"/>
        <v>1.4000000000000001</v>
      </c>
      <c r="H60" s="12"/>
      <c r="I60" s="12"/>
      <c r="J60" s="8">
        <v>2</v>
      </c>
      <c r="K60" s="12"/>
      <c r="L60">
        <f>H60+I60+J60+K60</f>
        <v>2</v>
      </c>
      <c r="M60">
        <f t="shared" si="7"/>
        <v>2</v>
      </c>
    </row>
    <row r="61" spans="1:13" x14ac:dyDescent="0.4">
      <c r="A61" s="5" t="s">
        <v>32</v>
      </c>
      <c r="B61">
        <f t="shared" ref="B61:F61" si="8">B56+B57+B58+B59+B60</f>
        <v>1</v>
      </c>
      <c r="C61">
        <f t="shared" si="8"/>
        <v>5</v>
      </c>
      <c r="D61">
        <f t="shared" si="8"/>
        <v>13</v>
      </c>
      <c r="E61">
        <f t="shared" si="8"/>
        <v>0</v>
      </c>
      <c r="F61">
        <f t="shared" si="8"/>
        <v>19</v>
      </c>
      <c r="G61">
        <f t="shared" si="6"/>
        <v>4.75</v>
      </c>
      <c r="H61">
        <f t="shared" ref="H61:L61" si="9">H56+H57+H58+H59+H60</f>
        <v>1</v>
      </c>
      <c r="I61">
        <f t="shared" si="9"/>
        <v>12</v>
      </c>
      <c r="J61">
        <f t="shared" si="9"/>
        <v>12.5</v>
      </c>
      <c r="K61">
        <f t="shared" si="9"/>
        <v>5</v>
      </c>
      <c r="L61">
        <f t="shared" si="9"/>
        <v>30.5</v>
      </c>
      <c r="M61">
        <f t="shared" si="7"/>
        <v>7.625</v>
      </c>
    </row>
    <row r="62" spans="1:13" x14ac:dyDescent="0.4">
      <c r="A62" s="5" t="s">
        <v>35</v>
      </c>
      <c r="F62">
        <f>F61/COUNTA(F56:F60)</f>
        <v>3.8</v>
      </c>
      <c r="G62">
        <f>G61/COUNTA(G56:G60)</f>
        <v>0.95</v>
      </c>
      <c r="L62">
        <f>L61/COUNTA(L56:L60)</f>
        <v>6.1</v>
      </c>
      <c r="M62">
        <f>M61/COUNTA(M56:M60)</f>
        <v>1.5249999999999999</v>
      </c>
    </row>
    <row r="64" spans="1:13" x14ac:dyDescent="0.4">
      <c r="B64" t="e" cm="1">
        <f t="array" ref="B64">F52/COUN</f>
        <v>#NAME?</v>
      </c>
    </row>
    <row r="65" spans="2:8" x14ac:dyDescent="0.4">
      <c r="B65">
        <f>F61/COUNTA(B56:E60)</f>
        <v>1.2666666666666666</v>
      </c>
      <c r="H65">
        <f>L61/COUNTA(H56:K60)</f>
        <v>2.0333333333333332</v>
      </c>
    </row>
    <row r="1048576" spans="12:12" x14ac:dyDescent="0.4">
      <c r="L1048576">
        <f>H1048576+I1048576+J1048576+K1048576</f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HPC016157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大迫　かなた</dc:creator>
  <cp:lastModifiedBy>大迫　かなた</cp:lastModifiedBy>
  <dcterms:created xsi:type="dcterms:W3CDTF">2024-08-19T08:12:02Z</dcterms:created>
  <dcterms:modified xsi:type="dcterms:W3CDTF">2024-08-20T08:43:12Z</dcterms:modified>
</cp:coreProperties>
</file>