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03002108mac/Downloads/"/>
    </mc:Choice>
  </mc:AlternateContent>
  <xr:revisionPtr revIDLastSave="0" documentId="13_ncr:1_{BC4D8D54-6E1D-0C45-AC26-081F48A38351}" xr6:coauthVersionLast="47" xr6:coauthVersionMax="47" xr10:uidLastSave="{00000000-0000-0000-0000-000000000000}"/>
  <bookViews>
    <workbookView xWindow="0" yWindow="500" windowWidth="30320" windowHeight="18360" activeTab="1" xr2:uid="{00000000-000D-0000-FFFF-FFFF00000000}"/>
  </bookViews>
  <sheets>
    <sheet name="Models" sheetId="1" state="hidden" r:id="rId1"/>
    <sheet name="Data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2" i="7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2" i="1"/>
  <c r="W60" i="1" l="1"/>
  <c r="V60" i="1"/>
  <c r="U60" i="1"/>
  <c r="T60" i="1"/>
  <c r="S60" i="1"/>
  <c r="R60" i="1"/>
  <c r="Q60" i="1"/>
  <c r="P60" i="1"/>
  <c r="W59" i="1"/>
  <c r="V59" i="1"/>
  <c r="U59" i="1"/>
  <c r="T59" i="1"/>
  <c r="S59" i="1"/>
  <c r="R59" i="1"/>
  <c r="Q59" i="1"/>
  <c r="P59" i="1"/>
  <c r="W58" i="1"/>
  <c r="V58" i="1"/>
  <c r="U58" i="1"/>
  <c r="T58" i="1"/>
  <c r="S58" i="1"/>
  <c r="R58" i="1"/>
  <c r="Q58" i="1"/>
  <c r="P58" i="1"/>
  <c r="W57" i="1"/>
  <c r="V57" i="1"/>
  <c r="U57" i="1"/>
  <c r="T57" i="1"/>
  <c r="S57" i="1"/>
  <c r="R57" i="1"/>
  <c r="Q57" i="1"/>
  <c r="P57" i="1"/>
  <c r="W56" i="1"/>
  <c r="V56" i="1"/>
  <c r="U56" i="1"/>
  <c r="T56" i="1"/>
  <c r="S56" i="1"/>
  <c r="R56" i="1"/>
  <c r="Q56" i="1"/>
  <c r="P56" i="1"/>
  <c r="W55" i="1"/>
  <c r="V55" i="1"/>
  <c r="U55" i="1"/>
  <c r="T55" i="1"/>
  <c r="S55" i="1"/>
  <c r="R55" i="1"/>
  <c r="Q55" i="1"/>
  <c r="P55" i="1"/>
  <c r="W54" i="1"/>
  <c r="V54" i="1"/>
  <c r="U54" i="1"/>
  <c r="T54" i="1"/>
  <c r="S54" i="1"/>
  <c r="R54" i="1"/>
  <c r="Q54" i="1"/>
  <c r="P54" i="1"/>
  <c r="W53" i="1"/>
  <c r="V53" i="1"/>
  <c r="U53" i="1"/>
  <c r="T53" i="1"/>
  <c r="S53" i="1"/>
  <c r="R53" i="1"/>
  <c r="Q53" i="1"/>
  <c r="P53" i="1"/>
  <c r="W52" i="1"/>
  <c r="V52" i="1"/>
  <c r="U52" i="1"/>
  <c r="T52" i="1"/>
  <c r="S52" i="1"/>
  <c r="R52" i="1"/>
  <c r="Q52" i="1"/>
  <c r="P52" i="1"/>
  <c r="W51" i="1"/>
  <c r="V51" i="1"/>
  <c r="U51" i="1"/>
  <c r="T51" i="1"/>
  <c r="S51" i="1"/>
  <c r="R51" i="1"/>
  <c r="Q51" i="1"/>
  <c r="P51" i="1"/>
  <c r="W50" i="1"/>
  <c r="V50" i="1"/>
  <c r="U50" i="1"/>
  <c r="T50" i="1"/>
  <c r="S50" i="1"/>
  <c r="R50" i="1"/>
  <c r="Q50" i="1"/>
  <c r="P50" i="1"/>
  <c r="W49" i="1"/>
  <c r="V49" i="1"/>
  <c r="U49" i="1"/>
  <c r="T49" i="1"/>
  <c r="S49" i="1"/>
  <c r="R49" i="1"/>
  <c r="Q49" i="1"/>
  <c r="P49" i="1"/>
  <c r="W48" i="1"/>
  <c r="V48" i="1"/>
  <c r="U48" i="1"/>
  <c r="T48" i="1"/>
  <c r="S48" i="1"/>
  <c r="R48" i="1"/>
  <c r="Q48" i="1"/>
  <c r="P48" i="1"/>
  <c r="W47" i="1"/>
  <c r="V47" i="1"/>
  <c r="U47" i="1"/>
  <c r="T47" i="1"/>
  <c r="S47" i="1"/>
  <c r="R47" i="1"/>
  <c r="Q47" i="1"/>
  <c r="P47" i="1"/>
  <c r="W46" i="1"/>
  <c r="V46" i="1"/>
  <c r="U46" i="1"/>
  <c r="T46" i="1"/>
  <c r="S46" i="1"/>
  <c r="R46" i="1"/>
  <c r="Q46" i="1"/>
  <c r="P46" i="1"/>
  <c r="W45" i="1"/>
  <c r="V45" i="1"/>
  <c r="U45" i="1"/>
  <c r="T45" i="1"/>
  <c r="S45" i="1"/>
  <c r="R45" i="1"/>
  <c r="Q45" i="1"/>
  <c r="P45" i="1"/>
  <c r="W44" i="1"/>
  <c r="V44" i="1"/>
  <c r="U44" i="1"/>
  <c r="T44" i="1"/>
  <c r="S44" i="1"/>
  <c r="R44" i="1"/>
  <c r="Q44" i="1"/>
  <c r="P44" i="1"/>
  <c r="W43" i="1"/>
  <c r="V43" i="1"/>
  <c r="U43" i="1"/>
  <c r="T43" i="1"/>
  <c r="S43" i="1"/>
  <c r="R43" i="1"/>
  <c r="Q43" i="1"/>
  <c r="P43" i="1"/>
  <c r="W42" i="1"/>
  <c r="V42" i="1"/>
  <c r="U42" i="1"/>
  <c r="T42" i="1"/>
  <c r="S42" i="1"/>
  <c r="R42" i="1"/>
  <c r="Q42" i="1"/>
  <c r="P42" i="1"/>
  <c r="W41" i="1"/>
  <c r="V41" i="1"/>
  <c r="U41" i="1"/>
  <c r="T41" i="1"/>
  <c r="S41" i="1"/>
  <c r="R41" i="1"/>
  <c r="Q41" i="1"/>
  <c r="P41" i="1"/>
  <c r="W40" i="1"/>
  <c r="V40" i="1"/>
  <c r="U40" i="1"/>
  <c r="T40" i="1"/>
  <c r="S40" i="1"/>
  <c r="R40" i="1"/>
  <c r="Q40" i="1"/>
  <c r="P40" i="1"/>
  <c r="W39" i="1"/>
  <c r="V39" i="1"/>
  <c r="U39" i="1"/>
  <c r="T39" i="1"/>
  <c r="S39" i="1"/>
  <c r="R39" i="1"/>
  <c r="Q39" i="1"/>
  <c r="P39" i="1"/>
  <c r="W38" i="1"/>
  <c r="V38" i="1"/>
  <c r="U38" i="1"/>
  <c r="T38" i="1"/>
  <c r="S38" i="1"/>
  <c r="R38" i="1"/>
  <c r="Q38" i="1"/>
  <c r="P38" i="1"/>
  <c r="W37" i="1"/>
  <c r="V37" i="1"/>
  <c r="U37" i="1"/>
  <c r="T37" i="1"/>
  <c r="S37" i="1"/>
  <c r="R37" i="1"/>
  <c r="Q37" i="1"/>
  <c r="P37" i="1"/>
  <c r="W36" i="1"/>
  <c r="V36" i="1"/>
  <c r="U36" i="1"/>
  <c r="T36" i="1"/>
  <c r="S36" i="1"/>
  <c r="R36" i="1"/>
  <c r="Q36" i="1"/>
  <c r="P36" i="1"/>
  <c r="W35" i="1"/>
  <c r="V35" i="1"/>
  <c r="U35" i="1"/>
  <c r="T35" i="1"/>
  <c r="S35" i="1"/>
  <c r="R35" i="1"/>
  <c r="Q35" i="1"/>
  <c r="P35" i="1"/>
  <c r="W34" i="1"/>
  <c r="V34" i="1"/>
  <c r="U34" i="1"/>
  <c r="T34" i="1"/>
  <c r="S34" i="1"/>
  <c r="R34" i="1"/>
  <c r="Q34" i="1"/>
  <c r="P34" i="1"/>
  <c r="W33" i="1"/>
  <c r="V33" i="1"/>
  <c r="U33" i="1"/>
  <c r="T33" i="1"/>
  <c r="S33" i="1"/>
  <c r="R33" i="1"/>
  <c r="Q33" i="1"/>
  <c r="P33" i="1"/>
  <c r="W32" i="1"/>
  <c r="V32" i="1"/>
  <c r="U32" i="1"/>
  <c r="T32" i="1"/>
  <c r="S32" i="1"/>
  <c r="R32" i="1"/>
  <c r="Q32" i="1"/>
  <c r="P32" i="1"/>
  <c r="W31" i="1"/>
  <c r="V31" i="1"/>
  <c r="U31" i="1"/>
  <c r="T31" i="1"/>
  <c r="S31" i="1"/>
  <c r="R31" i="1"/>
  <c r="Q31" i="1"/>
  <c r="P31" i="1"/>
  <c r="W30" i="1"/>
  <c r="V30" i="1"/>
  <c r="U30" i="1"/>
  <c r="T30" i="1"/>
  <c r="S30" i="1"/>
  <c r="R30" i="1"/>
  <c r="Q30" i="1"/>
  <c r="P30" i="1"/>
  <c r="W29" i="1"/>
  <c r="V29" i="1"/>
  <c r="U29" i="1"/>
  <c r="T29" i="1"/>
  <c r="S29" i="1"/>
  <c r="R29" i="1"/>
  <c r="Q29" i="1"/>
  <c r="P29" i="1"/>
  <c r="W28" i="1"/>
  <c r="V28" i="1"/>
  <c r="U28" i="1"/>
  <c r="T28" i="1"/>
  <c r="S28" i="1"/>
  <c r="R28" i="1"/>
  <c r="Q28" i="1"/>
  <c r="P28" i="1"/>
  <c r="W27" i="1"/>
  <c r="V27" i="1"/>
  <c r="U27" i="1"/>
  <c r="T27" i="1"/>
  <c r="S27" i="1"/>
  <c r="R27" i="1"/>
  <c r="Q27" i="1"/>
  <c r="P27" i="1"/>
  <c r="W26" i="1"/>
  <c r="V26" i="1"/>
  <c r="U26" i="1"/>
  <c r="T26" i="1"/>
  <c r="S26" i="1"/>
  <c r="R26" i="1"/>
  <c r="Q26" i="1"/>
  <c r="P26" i="1"/>
  <c r="W25" i="1"/>
  <c r="V25" i="1"/>
  <c r="U25" i="1"/>
  <c r="T25" i="1"/>
  <c r="S25" i="1"/>
  <c r="R25" i="1"/>
  <c r="Q25" i="1"/>
  <c r="P25" i="1"/>
  <c r="W24" i="1"/>
  <c r="V24" i="1"/>
  <c r="U24" i="1"/>
  <c r="T24" i="1"/>
  <c r="S24" i="1"/>
  <c r="R24" i="1"/>
  <c r="Q24" i="1"/>
  <c r="P24" i="1"/>
  <c r="W23" i="1"/>
  <c r="V23" i="1"/>
  <c r="U23" i="1"/>
  <c r="T23" i="1"/>
  <c r="S23" i="1"/>
  <c r="R23" i="1"/>
  <c r="Q23" i="1"/>
  <c r="P23" i="1"/>
  <c r="W22" i="1"/>
  <c r="V22" i="1"/>
  <c r="U22" i="1"/>
  <c r="T22" i="1"/>
  <c r="S22" i="1"/>
  <c r="R22" i="1"/>
  <c r="Q22" i="1"/>
  <c r="P22" i="1"/>
  <c r="W21" i="1"/>
  <c r="V21" i="1"/>
  <c r="U21" i="1"/>
  <c r="T21" i="1"/>
  <c r="S21" i="1"/>
  <c r="R21" i="1"/>
  <c r="Q21" i="1"/>
  <c r="P21" i="1"/>
  <c r="W20" i="1"/>
  <c r="V20" i="1"/>
  <c r="U20" i="1"/>
  <c r="T20" i="1"/>
  <c r="S20" i="1"/>
  <c r="R20" i="1"/>
  <c r="Q20" i="1"/>
  <c r="P20" i="1"/>
  <c r="W19" i="1"/>
  <c r="V19" i="1"/>
  <c r="U19" i="1"/>
  <c r="T19" i="1"/>
  <c r="S19" i="1"/>
  <c r="R19" i="1"/>
  <c r="Q19" i="1"/>
  <c r="P19" i="1"/>
  <c r="W18" i="1"/>
  <c r="V18" i="1"/>
  <c r="U18" i="1"/>
  <c r="T18" i="1"/>
  <c r="S18" i="1"/>
  <c r="R18" i="1"/>
  <c r="Q18" i="1"/>
  <c r="P18" i="1"/>
  <c r="W17" i="1"/>
  <c r="V17" i="1"/>
  <c r="U17" i="1"/>
  <c r="T17" i="1"/>
  <c r="S17" i="1"/>
  <c r="R17" i="1"/>
  <c r="Q17" i="1"/>
  <c r="P17" i="1"/>
  <c r="W16" i="1"/>
  <c r="V16" i="1"/>
  <c r="U16" i="1"/>
  <c r="T16" i="1"/>
  <c r="S16" i="1"/>
  <c r="R16" i="1"/>
  <c r="Q16" i="1"/>
  <c r="P16" i="1"/>
  <c r="W15" i="1"/>
  <c r="V15" i="1"/>
  <c r="U15" i="1"/>
  <c r="T15" i="1"/>
  <c r="S15" i="1"/>
  <c r="R15" i="1"/>
  <c r="Q15" i="1"/>
  <c r="P15" i="1"/>
  <c r="W14" i="1"/>
  <c r="V14" i="1"/>
  <c r="U14" i="1"/>
  <c r="T14" i="1"/>
  <c r="S14" i="1"/>
  <c r="R14" i="1"/>
  <c r="Q14" i="1"/>
  <c r="P14" i="1"/>
  <c r="W13" i="1"/>
  <c r="V13" i="1"/>
  <c r="U13" i="1"/>
  <c r="T13" i="1"/>
  <c r="S13" i="1"/>
  <c r="R13" i="1"/>
  <c r="Q13" i="1"/>
  <c r="P13" i="1"/>
  <c r="W12" i="1"/>
  <c r="V12" i="1"/>
  <c r="U12" i="1"/>
  <c r="T12" i="1"/>
  <c r="S12" i="1"/>
  <c r="R12" i="1"/>
  <c r="Q12" i="1"/>
  <c r="P12" i="1"/>
  <c r="W11" i="1"/>
  <c r="V11" i="1"/>
  <c r="U11" i="1"/>
  <c r="T11" i="1"/>
  <c r="S11" i="1"/>
  <c r="R11" i="1"/>
  <c r="Q11" i="1"/>
  <c r="P11" i="1"/>
  <c r="W10" i="1"/>
  <c r="V10" i="1"/>
  <c r="U10" i="1"/>
  <c r="T10" i="1"/>
  <c r="S10" i="1"/>
  <c r="R10" i="1"/>
  <c r="Q10" i="1"/>
  <c r="P10" i="1"/>
  <c r="W9" i="1"/>
  <c r="V9" i="1"/>
  <c r="U9" i="1"/>
  <c r="T9" i="1"/>
  <c r="S9" i="1"/>
  <c r="R9" i="1"/>
  <c r="Q9" i="1"/>
  <c r="P9" i="1"/>
  <c r="W8" i="1"/>
  <c r="V8" i="1"/>
  <c r="U8" i="1"/>
  <c r="T8" i="1"/>
  <c r="S8" i="1"/>
  <c r="R8" i="1"/>
  <c r="Q8" i="1"/>
  <c r="P8" i="1"/>
  <c r="W7" i="1"/>
  <c r="V7" i="1"/>
  <c r="U7" i="1"/>
  <c r="T7" i="1"/>
  <c r="S7" i="1"/>
  <c r="R7" i="1"/>
  <c r="Q7" i="1"/>
  <c r="P7" i="1"/>
  <c r="W6" i="1"/>
  <c r="V6" i="1"/>
  <c r="U6" i="1"/>
  <c r="T6" i="1"/>
  <c r="S6" i="1"/>
  <c r="R6" i="1"/>
  <c r="Q6" i="1"/>
  <c r="P6" i="1"/>
  <c r="W5" i="1"/>
  <c r="V5" i="1"/>
  <c r="U5" i="1"/>
  <c r="T5" i="1"/>
  <c r="S5" i="1"/>
  <c r="R5" i="1"/>
  <c r="Q5" i="1"/>
  <c r="P5" i="1"/>
  <c r="W4" i="1"/>
  <c r="V4" i="1"/>
  <c r="U4" i="1"/>
  <c r="T4" i="1"/>
  <c r="S4" i="1"/>
  <c r="R4" i="1"/>
  <c r="Q4" i="1"/>
  <c r="P4" i="1"/>
  <c r="W3" i="1"/>
  <c r="V3" i="1"/>
  <c r="U3" i="1"/>
  <c r="T3" i="1"/>
  <c r="S3" i="1"/>
  <c r="R3" i="1"/>
  <c r="Q3" i="1"/>
  <c r="P3" i="1"/>
  <c r="W2" i="1"/>
  <c r="V2" i="1"/>
  <c r="U2" i="1"/>
  <c r="T2" i="1"/>
  <c r="S2" i="1"/>
  <c r="R2" i="1"/>
  <c r="Q2" i="1"/>
  <c r="P2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tc={ACFB3570-F38C-44BD-9645-F20637C1EA45}</author>
    <author>tc={BB46F7D2-52B9-4A9D-9719-91CD64FB1399}</author>
  </authors>
  <commentList>
    <comment ref="E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Optimum</t>
      </text>
    </comment>
    <comment ref="O1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Optimum</t>
      </text>
    </comment>
  </commentList>
</comments>
</file>

<file path=xl/sharedStrings.xml><?xml version="1.0" encoding="utf-8"?>
<sst xmlns="http://schemas.openxmlformats.org/spreadsheetml/2006/main" count="53" uniqueCount="42">
  <si>
    <t>Month</t>
  </si>
  <si>
    <t>Transaction Volume</t>
  </si>
  <si>
    <t>Moving Average</t>
  </si>
  <si>
    <t>SimpleExp (0.7 smoothing)</t>
  </si>
  <si>
    <t>SimpleExp (0.23 smoothing)</t>
  </si>
  <si>
    <t>Holt</t>
  </si>
  <si>
    <t>Holt (Exponential)</t>
  </si>
  <si>
    <t>Holt Damped</t>
  </si>
  <si>
    <t>Holt Damped Optimum</t>
  </si>
  <si>
    <t>Holt Linear Optimum</t>
  </si>
  <si>
    <t>Holt Winter (seasonal period = 8)</t>
  </si>
  <si>
    <t>Holt Winter (seasonal period = 10)</t>
  </si>
  <si>
    <t>Holt Winter (seasonal period = 12)</t>
  </si>
  <si>
    <t>SARIMAX_Months</t>
  </si>
  <si>
    <t>SARIMAX_Months %Error</t>
  </si>
  <si>
    <t xml:space="preserve">
5761.3</t>
  </si>
  <si>
    <t xml:space="preserve">
5773.9</t>
  </si>
  <si>
    <t xml:space="preserve">
5776.3</t>
  </si>
  <si>
    <t xml:space="preserve">
6167.3</t>
  </si>
  <si>
    <t xml:space="preserve">
6117.3</t>
  </si>
  <si>
    <t xml:space="preserve">
6427.8</t>
  </si>
  <si>
    <t xml:space="preserve">
5937.3</t>
  </si>
  <si>
    <t xml:space="preserve">
6252.7</t>
  </si>
  <si>
    <t xml:space="preserve">
6491.8</t>
  </si>
  <si>
    <t xml:space="preserve">
6698.2</t>
  </si>
  <si>
    <t xml:space="preserve">
6800.6</t>
  </si>
  <si>
    <t xml:space="preserve">
7629.7</t>
  </si>
  <si>
    <t xml:space="preserve">
1785987</t>
  </si>
  <si>
    <t xml:space="preserve">	1910308</t>
  </si>
  <si>
    <t xml:space="preserve">	1989148</t>
  </si>
  <si>
    <t xml:space="preserve">	1814596</t>
  </si>
  <si>
    <t>Cust_TOTAL</t>
  </si>
  <si>
    <t>C_Partial</t>
  </si>
  <si>
    <t>C_Full</t>
  </si>
  <si>
    <t>C_TOTAL</t>
  </si>
  <si>
    <t>NC_TOTAL</t>
  </si>
  <si>
    <t>Mkt Index</t>
  </si>
  <si>
    <t xml:space="preserve">
 Mkt capitalization $m</t>
  </si>
  <si>
    <t>Transaction Value ($)</t>
  </si>
  <si>
    <t>No
 of Transactions</t>
  </si>
  <si>
    <t>Transaction Volumes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</si>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</sst>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* #,##0.00_-;\-* #,##0.00_-;_-* &quot;-&quot;??_-;_-@_-"/>
    <numFmt numFmtId="166" formatCode="_-* #,##0_-;\-* #,##0_-;_-* &quot;-&quot;??_-;_-@_-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9"/>
      <name val="Glober W01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/>
    <xf numFmtId="17" fontId="0" fillId="0" borderId="0" xfId="0" applyNumberFormat="1"/>
    <xf numFmtId="166" fontId="4" fillId="0" borderId="0" xfId="1" applyNumberFormat="1" applyFont="1" applyAlignment="1">
      <alignment horizontal="left" vertical="center"/>
    </xf>
    <xf numFmtId="166" fontId="0" fillId="0" borderId="0" xfId="1" applyNumberFormat="1" applyFont="1"/>
    <xf numFmtId="166" fontId="0" fillId="0" borderId="0" xfId="0" applyNumberFormat="1"/>
    <xf numFmtId="9" fontId="0" fillId="0" borderId="0" xfId="2" applyFont="1"/>
    <xf numFmtId="17" fontId="1" fillId="4" borderId="0" xfId="0" applyNumberFormat="1" applyFont="1" applyFill="1"/>
    <xf numFmtId="0" fontId="1" fillId="2" borderId="1" xfId="0" applyFont="1" applyFill="1" applyBorder="1" applyAlignment="1">
      <alignment horizontal="center" wrapText="1"/>
    </xf>
    <xf numFmtId="9" fontId="0" fillId="0" borderId="0" xfId="0" applyNumberFormat="1"/>
    <xf numFmtId="0" fontId="1" fillId="3" borderId="2" xfId="0" applyFont="1" applyFill="1" applyBorder="1" applyAlignment="1">
      <alignment horizontal="center" wrapText="1"/>
    </xf>
    <xf numFmtId="9" fontId="0" fillId="0" borderId="0" xfId="2" applyFont="1" applyFill="1"/>
    <xf numFmtId="166" fontId="0" fillId="0" borderId="0" xfId="1" applyNumberFormat="1" applyFont="1" applyFill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top"/>
    </xf>
    <xf numFmtId="1" fontId="7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1" fontId="8" fillId="0" borderId="8" xfId="0" applyNumberFormat="1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1" fontId="6" fillId="0" borderId="0" xfId="0" applyNumberFormat="1" applyFont="1"/>
    <xf numFmtId="1" fontId="7" fillId="0" borderId="1" xfId="0" applyNumberFormat="1" applyFont="1" applyBorder="1" applyAlignment="1">
      <alignment horizontal="center" wrapText="1"/>
    </xf>
    <xf numFmtId="1" fontId="8" fillId="0" borderId="3" xfId="0" applyNumberFormat="1" applyFont="1" applyBorder="1" applyAlignment="1">
      <alignment horizontal="center" vertical="center" wrapText="1"/>
    </xf>
    <xf numFmtId="1" fontId="7" fillId="0" borderId="6" xfId="0" applyNumberFormat="1" applyFont="1" applyBorder="1" applyAlignment="1">
      <alignment horizontal="center"/>
    </xf>
    <xf numFmtId="3" fontId="7" fillId="0" borderId="6" xfId="0" applyNumberFormat="1" applyFont="1" applyBorder="1" applyAlignment="1">
      <alignment horizontal="center"/>
    </xf>
    <xf numFmtId="1" fontId="7" fillId="0" borderId="7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uhan, Prateek" id="{5C7A074C-04A1-4466-9CB6-02886D0D8111}" userId="S::601003459@genpact.com::d1a33d90-d0fb-4c4f-b479-127eff986c5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7-01T03:07:08.32" personId="{5C7A074C-04A1-4466-9CB6-02886D0D8111}" id="{ACFB3570-F38C-44BD-9645-F20637C1EA45}">
    <text>Optimum</text>
  </threadedComment>
  <threadedComment ref="O1" dT="2022-07-01T03:07:08.32" personId="{5C7A074C-04A1-4466-9CB6-02886D0D8111}" id="{BB46F7D2-52B9-4A9D-9719-91CD64FB1399}">
    <text>Optimum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showGridLines="0" zoomScale="80" zoomScaleNormal="80" workbookViewId="0">
      <pane xSplit="1" ySplit="1" topLeftCell="D53" activePane="bottomRight" state="frozen"/>
      <selection pane="topRight" activeCell="B1" sqref="B1"/>
      <selection pane="bottomLeft" activeCell="A2" sqref="A2"/>
      <selection pane="bottomRight" activeCell="J43" sqref="J43"/>
    </sheetView>
  </sheetViews>
  <sheetFormatPr baseColWidth="10" defaultColWidth="8.83203125" defaultRowHeight="15"/>
  <cols>
    <col min="1" max="1" width="8" bestFit="1" customWidth="1"/>
    <col min="2" max="2" width="19.1640625" bestFit="1" customWidth="1"/>
    <col min="3" max="3" width="15.83203125" bestFit="1" customWidth="1"/>
    <col min="4" max="4" width="14.5" bestFit="1" customWidth="1"/>
    <col min="5" max="5" width="15.6640625" bestFit="1" customWidth="1"/>
    <col min="6" max="6" width="8.5" bestFit="1" customWidth="1"/>
    <col min="7" max="7" width="10.6640625" bestFit="1" customWidth="1"/>
    <col min="8" max="8" width="8.6640625" bestFit="1" customWidth="1"/>
    <col min="9" max="9" width="9.5" bestFit="1" customWidth="1"/>
    <col min="10" max="10" width="10.83203125" bestFit="1" customWidth="1"/>
    <col min="11" max="11" width="10.6640625" bestFit="1" customWidth="1"/>
    <col min="12" max="13" width="9.5" bestFit="1" customWidth="1"/>
    <col min="16" max="16" width="5.6640625" bestFit="1" customWidth="1"/>
    <col min="17" max="17" width="8.5" bestFit="1" customWidth="1"/>
    <col min="18" max="19" width="8.6640625" bestFit="1" customWidth="1"/>
    <col min="20" max="20" width="7.83203125" bestFit="1" customWidth="1"/>
    <col min="21" max="23" width="9.5" bestFit="1" customWidth="1"/>
    <col min="24" max="24" width="10" customWidth="1"/>
    <col min="25" max="25" width="11.33203125" customWidth="1"/>
  </cols>
  <sheetData>
    <row r="1" spans="1:25" ht="80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3</v>
      </c>
      <c r="O1" s="10" t="s">
        <v>4</v>
      </c>
      <c r="P1" s="10" t="s">
        <v>5</v>
      </c>
      <c r="Q1" s="10" t="s">
        <v>6</v>
      </c>
      <c r="R1" s="10" t="s">
        <v>7</v>
      </c>
      <c r="S1" s="10" t="s">
        <v>8</v>
      </c>
      <c r="T1" s="10" t="s">
        <v>9</v>
      </c>
      <c r="U1" s="10" t="s">
        <v>10</v>
      </c>
      <c r="V1" s="10" t="s">
        <v>11</v>
      </c>
      <c r="W1" s="10" t="s">
        <v>12</v>
      </c>
      <c r="X1" s="12" t="s">
        <v>13</v>
      </c>
      <c r="Y1" s="12" t="s">
        <v>14</v>
      </c>
    </row>
    <row r="2" spans="1:25">
      <c r="A2" s="4">
        <v>42856</v>
      </c>
      <c r="B2" s="2">
        <v>21015</v>
      </c>
      <c r="D2" s="6">
        <v>21015</v>
      </c>
      <c r="E2" s="6">
        <v>20679</v>
      </c>
      <c r="F2" s="5">
        <v>20662</v>
      </c>
      <c r="G2" s="6">
        <v>20662</v>
      </c>
      <c r="H2" s="5">
        <v>20665.53</v>
      </c>
      <c r="I2" s="5">
        <v>20665.53</v>
      </c>
      <c r="J2" s="5">
        <v>20945.963748999999</v>
      </c>
      <c r="K2" s="5">
        <v>18998.778374000001</v>
      </c>
      <c r="L2" s="5">
        <v>19197.759886</v>
      </c>
      <c r="M2" s="5">
        <v>20891</v>
      </c>
      <c r="N2" s="7">
        <f>($B2-D2)/$B2</f>
        <v>0</v>
      </c>
      <c r="O2" s="7">
        <f>($B2-E2)/$B2</f>
        <v>1.5988579586009993E-2</v>
      </c>
      <c r="P2" s="7">
        <f t="shared" ref="P2:W17" si="0">($B2-F2)/$B2</f>
        <v>1.6797525576968831E-2</v>
      </c>
      <c r="Q2" s="7">
        <f t="shared" si="0"/>
        <v>1.6797525576968831E-2</v>
      </c>
      <c r="R2" s="7">
        <f t="shared" si="0"/>
        <v>1.6629550321199199E-2</v>
      </c>
      <c r="S2" s="7">
        <f t="shared" si="0"/>
        <v>1.6629550321199199E-2</v>
      </c>
      <c r="T2" s="7">
        <f t="shared" si="0"/>
        <v>3.2850940280752488E-3</v>
      </c>
      <c r="U2" s="7">
        <f t="shared" si="0"/>
        <v>9.5942023602188842E-2</v>
      </c>
      <c r="V2" s="7">
        <f t="shared" si="0"/>
        <v>8.6473476754699033E-2</v>
      </c>
      <c r="W2" s="7">
        <f t="shared" si="0"/>
        <v>5.9005472281703549E-3</v>
      </c>
      <c r="X2">
        <v>18607.20356446979</v>
      </c>
      <c r="Y2" s="8">
        <f>1-(X2/$B2)</f>
        <v>0.11457513373924388</v>
      </c>
    </row>
    <row r="3" spans="1:25">
      <c r="A3" s="4">
        <v>42887</v>
      </c>
      <c r="B3" s="2">
        <v>20662</v>
      </c>
      <c r="D3" s="6">
        <v>21015</v>
      </c>
      <c r="E3" s="6">
        <v>20756.528920000001</v>
      </c>
      <c r="F3" s="6">
        <v>20436.080000000002</v>
      </c>
      <c r="G3" s="6">
        <v>20440.064642000001</v>
      </c>
      <c r="H3" s="6">
        <v>20444.804747999999</v>
      </c>
      <c r="I3" s="6">
        <v>20408.450209999999</v>
      </c>
      <c r="J3" s="6">
        <v>20912.449237000001</v>
      </c>
      <c r="K3" s="6">
        <v>18944.066748000001</v>
      </c>
      <c r="L3" s="6">
        <v>18684.050500000001</v>
      </c>
      <c r="M3" s="6">
        <v>19361.793333000001</v>
      </c>
      <c r="N3" s="8">
        <f t="shared" ref="N3:O60" si="1">($B3-D3)/$B3</f>
        <v>-1.7084502952279548E-2</v>
      </c>
      <c r="O3" s="8">
        <f t="shared" si="1"/>
        <v>-4.5750130674668786E-3</v>
      </c>
      <c r="P3" s="8">
        <f t="shared" si="0"/>
        <v>1.0934081889458826E-2</v>
      </c>
      <c r="Q3" s="8">
        <f t="shared" si="0"/>
        <v>1.0741233084890079E-2</v>
      </c>
      <c r="R3" s="8">
        <f t="shared" si="0"/>
        <v>1.0511821314490435E-2</v>
      </c>
      <c r="S3" s="8">
        <f t="shared" si="0"/>
        <v>1.2271309166586048E-2</v>
      </c>
      <c r="T3" s="8">
        <f t="shared" si="0"/>
        <v>-1.2121248523860262E-2</v>
      </c>
      <c r="U3" s="8">
        <f t="shared" si="0"/>
        <v>8.314457709805434E-2</v>
      </c>
      <c r="V3" s="8">
        <f t="shared" si="0"/>
        <v>9.572885006291737E-2</v>
      </c>
      <c r="W3" s="8">
        <f t="shared" si="0"/>
        <v>6.2927435243441993E-2</v>
      </c>
      <c r="X3">
        <v>19791.922030561251</v>
      </c>
      <c r="Y3" s="8">
        <f t="shared" ref="Y3:Y60" si="2">1-(X3/$B3)</f>
        <v>4.211005563056569E-2</v>
      </c>
    </row>
    <row r="4" spans="1:25">
      <c r="A4" s="4">
        <v>42917</v>
      </c>
      <c r="B4" s="2">
        <v>19640</v>
      </c>
      <c r="D4" s="6">
        <v>20767.900000000001</v>
      </c>
      <c r="E4" s="6">
        <v>20734.92931</v>
      </c>
      <c r="F4" s="6">
        <v>20220.891199999998</v>
      </c>
      <c r="G4" s="6">
        <v>20230.502350999999</v>
      </c>
      <c r="H4" s="6">
        <v>20234.934466999999</v>
      </c>
      <c r="I4" s="6">
        <v>20135.156081000001</v>
      </c>
      <c r="J4" s="6">
        <v>20788.128884000002</v>
      </c>
      <c r="K4" s="6">
        <v>19457.728122</v>
      </c>
      <c r="L4" s="6">
        <v>19519.085509</v>
      </c>
      <c r="M4" s="6">
        <v>20323.675794999999</v>
      </c>
      <c r="N4" s="8">
        <f t="shared" si="1"/>
        <v>-5.7428716904277061E-2</v>
      </c>
      <c r="O4" s="8">
        <f t="shared" si="1"/>
        <v>-5.5749964867617081E-2</v>
      </c>
      <c r="P4" s="8">
        <f t="shared" si="0"/>
        <v>-2.9576945010183209E-2</v>
      </c>
      <c r="Q4" s="8">
        <f t="shared" si="0"/>
        <v>-3.0066311150712788E-2</v>
      </c>
      <c r="R4" s="8">
        <f t="shared" si="0"/>
        <v>-3.0291978971486718E-2</v>
      </c>
      <c r="S4" s="8">
        <f t="shared" si="0"/>
        <v>-2.5211613085539767E-2</v>
      </c>
      <c r="T4" s="8">
        <f t="shared" si="0"/>
        <v>-5.8458700814664033E-2</v>
      </c>
      <c r="U4" s="8">
        <f t="shared" si="0"/>
        <v>9.2806455193482473E-3</v>
      </c>
      <c r="V4" s="8">
        <f t="shared" si="0"/>
        <v>6.1565423116089384E-3</v>
      </c>
      <c r="W4" s="8">
        <f t="shared" si="0"/>
        <v>-3.4810376527494864E-2</v>
      </c>
      <c r="X4">
        <v>20900.738237472589</v>
      </c>
      <c r="Y4" s="8">
        <f t="shared" si="2"/>
        <v>-6.4192374616730552E-2</v>
      </c>
    </row>
    <row r="5" spans="1:25">
      <c r="A5" s="4">
        <v>42948</v>
      </c>
      <c r="B5" s="2">
        <v>21045</v>
      </c>
      <c r="D5" s="6">
        <v>19978.37</v>
      </c>
      <c r="E5" s="6">
        <v>20484.740838000002</v>
      </c>
      <c r="F5" s="6">
        <v>19751.397568</v>
      </c>
      <c r="G5" s="6">
        <v>19770.300512999998</v>
      </c>
      <c r="H5" s="6">
        <v>19770.933716</v>
      </c>
      <c r="I5" s="6">
        <v>19678.218143999999</v>
      </c>
      <c r="J5" s="6">
        <v>20399.787357000001</v>
      </c>
      <c r="K5" s="6">
        <v>17496.428519000001</v>
      </c>
      <c r="L5" s="6">
        <v>18371.284598999999</v>
      </c>
      <c r="M5" s="6">
        <v>21002.738969999999</v>
      </c>
      <c r="N5" s="8">
        <f t="shared" si="1"/>
        <v>5.0683297695414638E-2</v>
      </c>
      <c r="O5" s="8">
        <f t="shared" si="1"/>
        <v>2.6621960655737631E-2</v>
      </c>
      <c r="P5" s="8">
        <f t="shared" si="0"/>
        <v>6.1468397814207633E-2</v>
      </c>
      <c r="Q5" s="8">
        <f t="shared" si="0"/>
        <v>6.0570182323592382E-2</v>
      </c>
      <c r="R5" s="8">
        <f t="shared" si="0"/>
        <v>6.0540094274174408E-2</v>
      </c>
      <c r="S5" s="8">
        <f t="shared" si="0"/>
        <v>6.4945680969351452E-2</v>
      </c>
      <c r="T5" s="8">
        <f t="shared" si="0"/>
        <v>3.0658714326443286E-2</v>
      </c>
      <c r="U5" s="8">
        <f t="shared" si="0"/>
        <v>0.16861826947018291</v>
      </c>
      <c r="V5" s="8">
        <f t="shared" si="0"/>
        <v>0.12704753627940135</v>
      </c>
      <c r="W5" s="8">
        <f t="shared" si="0"/>
        <v>2.0081268709908045E-3</v>
      </c>
      <c r="X5">
        <v>19435.55734126292</v>
      </c>
      <c r="Y5" s="8">
        <f t="shared" si="2"/>
        <v>7.6476248930248514E-2</v>
      </c>
    </row>
    <row r="6" spans="1:25">
      <c r="A6" s="4">
        <v>42979</v>
      </c>
      <c r="B6" s="2">
        <v>18375</v>
      </c>
      <c r="D6" s="6">
        <v>20725.010999999999</v>
      </c>
      <c r="E6" s="6">
        <v>20612.758585</v>
      </c>
      <c r="F6" s="6">
        <v>19863.779052000002</v>
      </c>
      <c r="G6" s="6">
        <v>19887.689662000001</v>
      </c>
      <c r="H6" s="6">
        <v>19885.995352999998</v>
      </c>
      <c r="I6" s="6">
        <v>19691.520349999999</v>
      </c>
      <c r="J6" s="6">
        <v>20505.964541000001</v>
      </c>
      <c r="K6" s="6">
        <v>19622.614238999999</v>
      </c>
      <c r="L6" s="6">
        <v>20090.332170000001</v>
      </c>
      <c r="M6" s="6">
        <v>18852.499949000001</v>
      </c>
      <c r="N6" s="8">
        <f t="shared" si="1"/>
        <v>-0.12789175510204073</v>
      </c>
      <c r="O6" s="8">
        <f t="shared" si="1"/>
        <v>-0.1217827801360544</v>
      </c>
      <c r="P6" s="8">
        <f t="shared" si="0"/>
        <v>-8.1021989224489888E-2</v>
      </c>
      <c r="Q6" s="8">
        <f t="shared" si="0"/>
        <v>-8.232324691156466E-2</v>
      </c>
      <c r="R6" s="8">
        <f t="shared" si="0"/>
        <v>-8.2231039619047527E-2</v>
      </c>
      <c r="S6" s="8">
        <f t="shared" si="0"/>
        <v>-7.1647365986394498E-2</v>
      </c>
      <c r="T6" s="8">
        <f t="shared" si="0"/>
        <v>-0.11597085937414972</v>
      </c>
      <c r="U6" s="8">
        <f t="shared" si="0"/>
        <v>-6.7897373551020337E-2</v>
      </c>
      <c r="V6" s="8">
        <f t="shared" si="0"/>
        <v>-9.3351410612244973E-2</v>
      </c>
      <c r="W6" s="8">
        <f t="shared" si="0"/>
        <v>-2.5986391782312976E-2</v>
      </c>
      <c r="X6">
        <v>19481.889685338181</v>
      </c>
      <c r="Y6" s="8">
        <f t="shared" si="2"/>
        <v>-6.0238894440173052E-2</v>
      </c>
    </row>
    <row r="7" spans="1:25">
      <c r="A7" s="4">
        <v>43009</v>
      </c>
      <c r="B7" s="2">
        <v>19684</v>
      </c>
      <c r="D7" s="6">
        <v>19080.0033</v>
      </c>
      <c r="E7" s="6">
        <v>20101.436624999998</v>
      </c>
      <c r="F7" s="6">
        <v>19181.479589999999</v>
      </c>
      <c r="G7" s="6">
        <v>19213.912574999998</v>
      </c>
      <c r="H7" s="6">
        <v>19206.100514999998</v>
      </c>
      <c r="I7" s="6">
        <v>19044.089260000001</v>
      </c>
      <c r="J7" s="6">
        <v>19823.987418000001</v>
      </c>
      <c r="K7" s="6">
        <v>20373.679918999998</v>
      </c>
      <c r="L7" s="6">
        <v>17722.107734000001</v>
      </c>
      <c r="M7" s="6">
        <v>20560.740324999999</v>
      </c>
      <c r="N7" s="8">
        <f t="shared" si="1"/>
        <v>3.0684652509652494E-2</v>
      </c>
      <c r="O7" s="8">
        <f t="shared" si="1"/>
        <v>-2.1206900274334407E-2</v>
      </c>
      <c r="P7" s="8">
        <f t="shared" si="0"/>
        <v>2.5529384779516408E-2</v>
      </c>
      <c r="Q7" s="8">
        <f t="shared" si="0"/>
        <v>2.3881702143873276E-2</v>
      </c>
      <c r="R7" s="8">
        <f t="shared" si="0"/>
        <v>2.4278575746799518E-2</v>
      </c>
      <c r="S7" s="8">
        <f t="shared" si="0"/>
        <v>3.2509182076813622E-2</v>
      </c>
      <c r="T7" s="8">
        <f t="shared" si="0"/>
        <v>-7.1117363340784711E-3</v>
      </c>
      <c r="U7" s="8">
        <f t="shared" si="0"/>
        <v>-3.5037589869945047E-2</v>
      </c>
      <c r="V7" s="8">
        <f t="shared" si="0"/>
        <v>9.9669389656573806E-2</v>
      </c>
      <c r="W7" s="8">
        <f t="shared" si="0"/>
        <v>-4.4540760262141779E-2</v>
      </c>
      <c r="X7">
        <v>18823.686771585031</v>
      </c>
      <c r="Y7" s="8">
        <f t="shared" si="2"/>
        <v>4.3706219691880155E-2</v>
      </c>
    </row>
    <row r="8" spans="1:25">
      <c r="A8" s="4">
        <v>43040</v>
      </c>
      <c r="B8" s="2">
        <v>20028</v>
      </c>
      <c r="D8" s="6">
        <v>19502.80099</v>
      </c>
      <c r="E8" s="6">
        <v>20006.053453</v>
      </c>
      <c r="F8" s="6">
        <v>18977.843287</v>
      </c>
      <c r="G8" s="6">
        <v>19016.095035999999</v>
      </c>
      <c r="H8" s="6">
        <v>19003.460879999999</v>
      </c>
      <c r="I8" s="6">
        <v>18879.644293000001</v>
      </c>
      <c r="J8" s="6">
        <v>19673.921745</v>
      </c>
      <c r="K8" s="6">
        <v>20435.223001999999</v>
      </c>
      <c r="L8" s="6">
        <v>19849.248567999999</v>
      </c>
      <c r="M8" s="6">
        <v>19759.165997</v>
      </c>
      <c r="N8" s="8">
        <f t="shared" si="1"/>
        <v>2.6223237966846429E-2</v>
      </c>
      <c r="O8" s="8">
        <f t="shared" si="1"/>
        <v>1.0957932394647272E-3</v>
      </c>
      <c r="P8" s="8">
        <f t="shared" si="0"/>
        <v>5.2434427451567824E-2</v>
      </c>
      <c r="Q8" s="8">
        <f t="shared" si="0"/>
        <v>5.0524513880567265E-2</v>
      </c>
      <c r="R8" s="8">
        <f t="shared" si="0"/>
        <v>5.1155338526063576E-2</v>
      </c>
      <c r="S8" s="8">
        <f t="shared" si="0"/>
        <v>5.7337512832035094E-2</v>
      </c>
      <c r="T8" s="8">
        <f t="shared" si="0"/>
        <v>1.7679161923307388E-2</v>
      </c>
      <c r="U8" s="8">
        <f t="shared" si="0"/>
        <v>-2.0332684341921252E-2</v>
      </c>
      <c r="V8" s="8">
        <f t="shared" si="0"/>
        <v>8.9250764929099721E-3</v>
      </c>
      <c r="W8" s="8">
        <f t="shared" si="0"/>
        <v>1.3422908078689831E-2</v>
      </c>
      <c r="X8">
        <v>19638.245980585041</v>
      </c>
      <c r="Y8" s="8">
        <f t="shared" si="2"/>
        <v>1.9460456331883313E-2</v>
      </c>
    </row>
    <row r="9" spans="1:25">
      <c r="A9" s="4">
        <v>43070</v>
      </c>
      <c r="B9" s="2">
        <v>17416</v>
      </c>
      <c r="D9" s="6">
        <v>19870.440297000001</v>
      </c>
      <c r="E9" s="6">
        <v>20011.068180999999</v>
      </c>
      <c r="F9" s="6">
        <v>19051.759318</v>
      </c>
      <c r="G9" s="6">
        <v>19089.147768999999</v>
      </c>
      <c r="H9" s="6">
        <v>19075.418365000001</v>
      </c>
      <c r="I9" s="6">
        <v>18856.458431999999</v>
      </c>
      <c r="J9" s="6">
        <v>19663.618259999999</v>
      </c>
      <c r="K9" s="6">
        <v>19381.770765000001</v>
      </c>
      <c r="L9" s="6">
        <v>21340.217387000001</v>
      </c>
      <c r="M9" s="6">
        <v>17632.590794</v>
      </c>
      <c r="N9" s="8">
        <f t="shared" si="1"/>
        <v>-0.14093019619889763</v>
      </c>
      <c r="O9" s="8">
        <f t="shared" si="1"/>
        <v>-0.14900483354386765</v>
      </c>
      <c r="P9" s="8">
        <f t="shared" si="0"/>
        <v>-9.3922790422599933E-2</v>
      </c>
      <c r="Q9" s="8">
        <f t="shared" si="0"/>
        <v>-9.6069577916858023E-2</v>
      </c>
      <c r="R9" s="8">
        <f t="shared" si="0"/>
        <v>-9.5281256603123643E-2</v>
      </c>
      <c r="S9" s="8">
        <f t="shared" si="0"/>
        <v>-8.2708913183279706E-2</v>
      </c>
      <c r="T9" s="8">
        <f t="shared" si="0"/>
        <v>-0.12905479214515383</v>
      </c>
      <c r="U9" s="8">
        <f t="shared" si="0"/>
        <v>-0.11287154139871389</v>
      </c>
      <c r="V9" s="8">
        <f t="shared" si="0"/>
        <v>-0.22532254174322466</v>
      </c>
      <c r="W9" s="8">
        <f t="shared" si="0"/>
        <v>-1.2436311093247573E-2</v>
      </c>
      <c r="X9">
        <v>17578.15980703105</v>
      </c>
      <c r="Y9" s="8">
        <f t="shared" si="2"/>
        <v>-9.3109673306759344E-3</v>
      </c>
    </row>
    <row r="10" spans="1:25">
      <c r="A10" s="4">
        <v>43101</v>
      </c>
      <c r="B10" s="2">
        <v>17188</v>
      </c>
      <c r="D10" s="6">
        <v>18152.332089</v>
      </c>
      <c r="E10" s="6">
        <v>19418.101917</v>
      </c>
      <c r="F10" s="6">
        <v>18326.770651999999</v>
      </c>
      <c r="G10" s="6">
        <v>18367.071154000001</v>
      </c>
      <c r="H10" s="6">
        <v>18349.061987000001</v>
      </c>
      <c r="I10" s="6">
        <v>18193.430243999999</v>
      </c>
      <c r="J10" s="6">
        <v>18909.689659</v>
      </c>
      <c r="K10" s="6">
        <v>19414.652988000002</v>
      </c>
      <c r="L10" s="6">
        <v>19505.611676</v>
      </c>
      <c r="M10" s="6">
        <v>17850.754400000002</v>
      </c>
      <c r="N10" s="8">
        <f t="shared" si="1"/>
        <v>-5.6104962124738166E-2</v>
      </c>
      <c r="O10" s="8">
        <f t="shared" si="1"/>
        <v>-0.12974760978589714</v>
      </c>
      <c r="P10" s="8">
        <f t="shared" si="0"/>
        <v>-6.6253819641610381E-2</v>
      </c>
      <c r="Q10" s="8">
        <f t="shared" si="0"/>
        <v>-6.859850791249715E-2</v>
      </c>
      <c r="R10" s="8">
        <f t="shared" si="0"/>
        <v>-6.7550732313241851E-2</v>
      </c>
      <c r="S10" s="8">
        <f t="shared" si="0"/>
        <v>-5.8496057947405124E-2</v>
      </c>
      <c r="T10" s="8">
        <f t="shared" si="0"/>
        <v>-0.10016812072376075</v>
      </c>
      <c r="U10" s="8">
        <f t="shared" si="0"/>
        <v>-0.12954695066325353</v>
      </c>
      <c r="V10" s="8">
        <f t="shared" si="0"/>
        <v>-0.13483893856178733</v>
      </c>
      <c r="W10" s="8">
        <f t="shared" si="0"/>
        <v>-3.8559134279730137E-2</v>
      </c>
      <c r="X10">
        <v>16372.720499150881</v>
      </c>
      <c r="Y10" s="8">
        <f t="shared" si="2"/>
        <v>4.7433063814819598E-2</v>
      </c>
    </row>
    <row r="11" spans="1:25">
      <c r="A11" s="4">
        <v>43132</v>
      </c>
      <c r="B11" s="2">
        <v>18102</v>
      </c>
      <c r="D11" s="6">
        <v>17477.299627</v>
      </c>
      <c r="E11" s="6">
        <v>18908.529484999999</v>
      </c>
      <c r="F11" s="6">
        <v>17518.976415000001</v>
      </c>
      <c r="G11" s="6">
        <v>17574.303723000001</v>
      </c>
      <c r="H11" s="6">
        <v>17542.409393000002</v>
      </c>
      <c r="I11" s="6">
        <v>17624.550201999999</v>
      </c>
      <c r="J11" s="6">
        <v>18262.614416</v>
      </c>
      <c r="K11" s="6">
        <v>19032.427244999999</v>
      </c>
      <c r="L11" s="6">
        <v>19742.862905000002</v>
      </c>
      <c r="M11" s="6">
        <v>18616.992268000002</v>
      </c>
      <c r="N11" s="8">
        <f t="shared" si="1"/>
        <v>3.4510019500607649E-2</v>
      </c>
      <c r="O11" s="8">
        <f t="shared" si="1"/>
        <v>-4.4554716882112426E-2</v>
      </c>
      <c r="P11" s="8">
        <f t="shared" si="0"/>
        <v>3.2207688929400013E-2</v>
      </c>
      <c r="Q11" s="8">
        <f t="shared" si="0"/>
        <v>2.9151269307258816E-2</v>
      </c>
      <c r="R11" s="8">
        <f t="shared" si="0"/>
        <v>3.0913192299193364E-2</v>
      </c>
      <c r="S11" s="8">
        <f t="shared" si="0"/>
        <v>2.6375527455529856E-2</v>
      </c>
      <c r="T11" s="8">
        <f t="shared" si="0"/>
        <v>-8.8727442271572393E-3</v>
      </c>
      <c r="U11" s="8">
        <f t="shared" si="0"/>
        <v>-5.1399140702684726E-2</v>
      </c>
      <c r="V11" s="8">
        <f t="shared" si="0"/>
        <v>-9.0645393050491754E-2</v>
      </c>
      <c r="W11" s="8">
        <f t="shared" si="0"/>
        <v>-2.8449467904099093E-2</v>
      </c>
      <c r="X11">
        <v>18522.443322096879</v>
      </c>
      <c r="Y11" s="8">
        <f t="shared" si="2"/>
        <v>-2.3226346375918583E-2</v>
      </c>
    </row>
    <row r="12" spans="1:25">
      <c r="A12" s="4">
        <v>43160</v>
      </c>
      <c r="B12" s="2">
        <v>18863</v>
      </c>
      <c r="D12" s="6">
        <v>17914.589887999999</v>
      </c>
      <c r="E12" s="6">
        <v>18724.239615999999</v>
      </c>
      <c r="F12" s="6">
        <v>17148.824799000002</v>
      </c>
      <c r="G12" s="6">
        <v>17219.085558999999</v>
      </c>
      <c r="H12" s="6">
        <v>17174.270872000001</v>
      </c>
      <c r="I12" s="6">
        <v>17422.410204</v>
      </c>
      <c r="J12" s="6">
        <v>18031.581735</v>
      </c>
      <c r="K12" s="6">
        <v>19323.996128999999</v>
      </c>
      <c r="L12" s="6">
        <v>19627.253909999999</v>
      </c>
      <c r="M12" s="6">
        <v>18285.897301000001</v>
      </c>
      <c r="N12" s="8">
        <f t="shared" si="1"/>
        <v>5.0278858718125506E-2</v>
      </c>
      <c r="O12" s="8">
        <f t="shared" si="1"/>
        <v>7.3562203255050137E-3</v>
      </c>
      <c r="P12" s="8">
        <f t="shared" si="0"/>
        <v>9.0875004029051493E-2</v>
      </c>
      <c r="Q12" s="8">
        <f t="shared" si="0"/>
        <v>8.7150211578221962E-2</v>
      </c>
      <c r="R12" s="8">
        <f t="shared" si="0"/>
        <v>8.9526010072628906E-2</v>
      </c>
      <c r="S12" s="8">
        <f t="shared" si="0"/>
        <v>7.6371192069130053E-2</v>
      </c>
      <c r="T12" s="8">
        <f t="shared" si="0"/>
        <v>4.4076672056406738E-2</v>
      </c>
      <c r="U12" s="8">
        <f t="shared" si="0"/>
        <v>-2.4439173461273351E-2</v>
      </c>
      <c r="V12" s="8">
        <f t="shared" si="0"/>
        <v>-4.0516031914329613E-2</v>
      </c>
      <c r="W12" s="8">
        <f t="shared" si="0"/>
        <v>3.0594428192758264E-2</v>
      </c>
      <c r="X12">
        <v>18139.232555118018</v>
      </c>
      <c r="Y12" s="8">
        <f t="shared" si="2"/>
        <v>3.8369689067591639E-2</v>
      </c>
    </row>
    <row r="13" spans="1:25">
      <c r="A13" s="4">
        <v>43191</v>
      </c>
      <c r="B13" s="2">
        <v>17192</v>
      </c>
      <c r="D13" s="6">
        <v>18578.476965999998</v>
      </c>
      <c r="E13" s="6">
        <v>18755.945999</v>
      </c>
      <c r="F13" s="6">
        <v>17279.171537999999</v>
      </c>
      <c r="G13" s="6">
        <v>17351.613339</v>
      </c>
      <c r="H13" s="6">
        <v>17304.255314999999</v>
      </c>
      <c r="I13" s="6">
        <v>17474.958141999999</v>
      </c>
      <c r="J13" s="6">
        <v>18083.583503999998</v>
      </c>
      <c r="K13" s="6">
        <v>17289.220744999999</v>
      </c>
      <c r="L13" s="6">
        <v>18898.332383000001</v>
      </c>
      <c r="M13" s="6">
        <v>15589.118451</v>
      </c>
      <c r="N13" s="8">
        <f t="shared" si="1"/>
        <v>-8.0646635993485247E-2</v>
      </c>
      <c r="O13" s="8">
        <f t="shared" si="1"/>
        <v>-9.0969404315960886E-2</v>
      </c>
      <c r="P13" s="8">
        <f t="shared" si="0"/>
        <v>-5.0704710330385467E-3</v>
      </c>
      <c r="Q13" s="8">
        <f t="shared" si="0"/>
        <v>-9.2841635062819658E-3</v>
      </c>
      <c r="R13" s="8">
        <f t="shared" si="0"/>
        <v>-6.5295087831548698E-3</v>
      </c>
      <c r="S13" s="8">
        <f t="shared" si="0"/>
        <v>-1.6458709981386661E-2</v>
      </c>
      <c r="T13" s="8">
        <f t="shared" si="0"/>
        <v>-5.1860371335504793E-2</v>
      </c>
      <c r="U13" s="8">
        <f t="shared" si="0"/>
        <v>-5.6549991275010886E-3</v>
      </c>
      <c r="V13" s="8">
        <f t="shared" si="0"/>
        <v>-9.9251534609120576E-2</v>
      </c>
      <c r="W13" s="8">
        <f t="shared" si="0"/>
        <v>9.3234152454630043E-2</v>
      </c>
      <c r="X13">
        <v>14963.33085624661</v>
      </c>
      <c r="Y13" s="8">
        <f t="shared" si="2"/>
        <v>0.12963408234954577</v>
      </c>
    </row>
    <row r="14" spans="1:25">
      <c r="A14" s="4">
        <v>43221</v>
      </c>
      <c r="B14" s="2">
        <v>20965</v>
      </c>
      <c r="D14" s="6">
        <v>17607.943090000001</v>
      </c>
      <c r="E14" s="6">
        <v>18398.588446000002</v>
      </c>
      <c r="F14" s="6">
        <v>17035.301484</v>
      </c>
      <c r="G14" s="6">
        <v>17100.781443</v>
      </c>
      <c r="H14" s="6">
        <v>17058.339241999998</v>
      </c>
      <c r="I14" s="6">
        <v>17111.701031000001</v>
      </c>
      <c r="J14" s="6">
        <v>17655.035825999999</v>
      </c>
      <c r="K14" s="6">
        <v>19092.880398000001</v>
      </c>
      <c r="L14" s="6">
        <v>19413.335972000001</v>
      </c>
      <c r="M14" s="6">
        <v>20946.461019999999</v>
      </c>
      <c r="N14" s="8">
        <f t="shared" si="1"/>
        <v>0.16012673074171235</v>
      </c>
      <c r="O14" s="8">
        <f t="shared" si="1"/>
        <v>0.1224140974958263</v>
      </c>
      <c r="P14" s="8">
        <f t="shared" si="0"/>
        <v>0.18744090226568091</v>
      </c>
      <c r="Q14" s="8">
        <f t="shared" si="0"/>
        <v>0.1843176034819938</v>
      </c>
      <c r="R14" s="8">
        <f t="shared" si="0"/>
        <v>0.186342034724541</v>
      </c>
      <c r="S14" s="8">
        <f t="shared" si="0"/>
        <v>0.18379675502027185</v>
      </c>
      <c r="T14" s="8">
        <f t="shared" si="0"/>
        <v>0.15788047574528979</v>
      </c>
      <c r="U14" s="8">
        <f t="shared" si="0"/>
        <v>8.9297381445265861E-2</v>
      </c>
      <c r="V14" s="8">
        <f t="shared" si="0"/>
        <v>7.4012116766038596E-2</v>
      </c>
      <c r="W14" s="8">
        <f t="shared" si="0"/>
        <v>8.8428237538760676E-4</v>
      </c>
      <c r="X14">
        <v>20029.111826229659</v>
      </c>
      <c r="Y14" s="8">
        <f t="shared" si="2"/>
        <v>4.4640504353462451E-2</v>
      </c>
    </row>
    <row r="15" spans="1:25">
      <c r="A15" s="4">
        <v>43252</v>
      </c>
      <c r="B15" s="2">
        <v>18999</v>
      </c>
      <c r="D15" s="6">
        <v>19957.882926999999</v>
      </c>
      <c r="E15" s="6">
        <v>18985.006745999999</v>
      </c>
      <c r="F15" s="6">
        <v>18223.557203</v>
      </c>
      <c r="G15" s="6">
        <v>18285.763782000002</v>
      </c>
      <c r="H15" s="6">
        <v>18237.256097000001</v>
      </c>
      <c r="I15" s="6">
        <v>17799.680208999998</v>
      </c>
      <c r="J15" s="6">
        <v>18420.999897000002</v>
      </c>
      <c r="K15" s="6">
        <v>20052.086748000002</v>
      </c>
      <c r="L15" s="6">
        <v>18341.427566999999</v>
      </c>
      <c r="M15" s="6">
        <v>19411.463002</v>
      </c>
      <c r="N15" s="8">
        <f t="shared" si="1"/>
        <v>-5.0470178798884088E-2</v>
      </c>
      <c r="O15" s="8">
        <f t="shared" si="1"/>
        <v>7.3652581714831768E-4</v>
      </c>
      <c r="P15" s="8">
        <f t="shared" si="0"/>
        <v>4.081492694352333E-2</v>
      </c>
      <c r="Q15" s="8">
        <f t="shared" si="0"/>
        <v>3.7540724143375871E-2</v>
      </c>
      <c r="R15" s="8">
        <f t="shared" si="0"/>
        <v>4.0093894573398528E-2</v>
      </c>
      <c r="S15" s="8">
        <f t="shared" si="0"/>
        <v>6.3125416653508168E-2</v>
      </c>
      <c r="T15" s="8">
        <f t="shared" si="0"/>
        <v>3.0422659245223353E-2</v>
      </c>
      <c r="U15" s="8">
        <f t="shared" si="0"/>
        <v>-5.54285356071373E-2</v>
      </c>
      <c r="V15" s="8">
        <f t="shared" si="0"/>
        <v>3.4610897047213075E-2</v>
      </c>
      <c r="W15" s="8">
        <f t="shared" si="0"/>
        <v>-2.1709721669561578E-2</v>
      </c>
      <c r="X15">
        <v>19069.434331264361</v>
      </c>
      <c r="Y15" s="8">
        <f t="shared" si="2"/>
        <v>-3.7072651857656957E-3</v>
      </c>
    </row>
    <row r="16" spans="1:25">
      <c r="A16" s="4">
        <v>43282</v>
      </c>
      <c r="B16" s="2">
        <v>20822</v>
      </c>
      <c r="D16" s="6">
        <v>19286.664878</v>
      </c>
      <c r="E16" s="6">
        <v>18988.204168</v>
      </c>
      <c r="F16" s="6">
        <v>18905.032625</v>
      </c>
      <c r="G16" s="6">
        <v>18971.002111000002</v>
      </c>
      <c r="H16" s="6">
        <v>18903.873969</v>
      </c>
      <c r="I16" s="6">
        <v>17867.584739999998</v>
      </c>
      <c r="J16" s="6">
        <v>18464.798808</v>
      </c>
      <c r="K16" s="6">
        <v>20055.936160000001</v>
      </c>
      <c r="L16" s="6">
        <v>19863.136605</v>
      </c>
      <c r="M16" s="6">
        <v>20235.331837999998</v>
      </c>
      <c r="N16" s="8">
        <f t="shared" si="1"/>
        <v>7.373619834790128E-2</v>
      </c>
      <c r="O16" s="8">
        <f t="shared" si="1"/>
        <v>8.8070110075881267E-2</v>
      </c>
      <c r="P16" s="8">
        <f t="shared" si="0"/>
        <v>9.2064517097300944E-2</v>
      </c>
      <c r="Q16" s="8">
        <f t="shared" si="0"/>
        <v>8.8896258236480563E-2</v>
      </c>
      <c r="R16" s="8">
        <f t="shared" si="0"/>
        <v>9.2120162856593982E-2</v>
      </c>
      <c r="S16" s="8">
        <f t="shared" si="0"/>
        <v>0.14188912016136787</v>
      </c>
      <c r="T16" s="8">
        <f t="shared" si="0"/>
        <v>0.11320724195562389</v>
      </c>
      <c r="U16" s="8">
        <f t="shared" si="0"/>
        <v>3.679107866679468E-2</v>
      </c>
      <c r="V16" s="8">
        <f t="shared" si="0"/>
        <v>4.6050494428969371E-2</v>
      </c>
      <c r="W16" s="8">
        <f t="shared" si="0"/>
        <v>2.8175399193161164E-2</v>
      </c>
      <c r="X16">
        <v>20386.279986442911</v>
      </c>
      <c r="Y16" s="8">
        <f t="shared" si="2"/>
        <v>2.0925944364474591E-2</v>
      </c>
    </row>
    <row r="17" spans="1:25">
      <c r="A17" s="4">
        <v>43313</v>
      </c>
      <c r="B17" s="2">
        <v>21018</v>
      </c>
      <c r="D17" s="6">
        <v>20361.399463000002</v>
      </c>
      <c r="E17" s="6">
        <v>19407.221699999998</v>
      </c>
      <c r="F17" s="6">
        <v>20121.527742999999</v>
      </c>
      <c r="G17" s="6">
        <v>20221.497191999999</v>
      </c>
      <c r="H17" s="6">
        <v>20100.456739000001</v>
      </c>
      <c r="I17" s="6">
        <v>18400.52535</v>
      </c>
      <c r="J17" s="6">
        <v>19033.517952999999</v>
      </c>
      <c r="K17" s="6">
        <v>19067.681862000001</v>
      </c>
      <c r="L17" s="6">
        <v>17668.836132</v>
      </c>
      <c r="M17" s="6">
        <v>21010.320446999998</v>
      </c>
      <c r="N17" s="8">
        <f t="shared" si="1"/>
        <v>3.1239915167951205E-2</v>
      </c>
      <c r="O17" s="8">
        <f t="shared" si="1"/>
        <v>7.6638038823865343E-2</v>
      </c>
      <c r="P17" s="8">
        <f t="shared" si="0"/>
        <v>4.2652595727471751E-2</v>
      </c>
      <c r="Q17" s="8">
        <f t="shared" si="0"/>
        <v>3.7896222666286096E-2</v>
      </c>
      <c r="R17" s="8">
        <f t="shared" si="0"/>
        <v>4.3655117565895844E-2</v>
      </c>
      <c r="S17" s="8">
        <f t="shared" si="0"/>
        <v>0.12453490579503283</v>
      </c>
      <c r="T17" s="8">
        <f t="shared" si="0"/>
        <v>9.4418215196498304E-2</v>
      </c>
      <c r="U17" s="8">
        <f t="shared" si="0"/>
        <v>9.2792755638024485E-2</v>
      </c>
      <c r="V17" s="8">
        <f t="shared" si="0"/>
        <v>0.15934741021981158</v>
      </c>
      <c r="W17" s="8">
        <f t="shared" si="0"/>
        <v>3.653798172995414E-4</v>
      </c>
      <c r="X17">
        <v>20580.64388869211</v>
      </c>
      <c r="Y17" s="8">
        <f t="shared" si="2"/>
        <v>2.0808645508987089E-2</v>
      </c>
    </row>
    <row r="18" spans="1:25">
      <c r="A18" s="4">
        <v>43344</v>
      </c>
      <c r="B18" s="2">
        <v>17253</v>
      </c>
      <c r="D18" s="6">
        <v>20821.019839000001</v>
      </c>
      <c r="E18" s="6">
        <v>19775.280310999999</v>
      </c>
      <c r="F18" s="6">
        <v>21277.359399000001</v>
      </c>
      <c r="G18" s="6">
        <v>21442.699851000001</v>
      </c>
      <c r="H18" s="6">
        <v>21234.132231</v>
      </c>
      <c r="I18" s="6">
        <v>18889.891511999998</v>
      </c>
      <c r="J18" s="6">
        <v>19541.780137000002</v>
      </c>
      <c r="K18" s="6">
        <v>19396.010667999999</v>
      </c>
      <c r="L18" s="6">
        <v>19879.869108999999</v>
      </c>
      <c r="M18" s="6">
        <v>18856.600579999998</v>
      </c>
      <c r="N18" s="8">
        <f t="shared" si="1"/>
        <v>-0.20680576357734889</v>
      </c>
      <c r="O18" s="8">
        <f t="shared" si="1"/>
        <v>-0.14619372346838222</v>
      </c>
      <c r="P18" s="8">
        <f t="shared" ref="P18:P60" si="3">($B18-F18)/$B18</f>
        <v>-0.23325563084680931</v>
      </c>
      <c r="Q18" s="8">
        <f t="shared" ref="Q18:Q60" si="4">($B18-G18)/$B18</f>
        <v>-0.24283891792731707</v>
      </c>
      <c r="R18" s="8">
        <f t="shared" ref="R18:R60" si="5">($B18-H18)/$B18</f>
        <v>-0.23075014380107806</v>
      </c>
      <c r="S18" s="8">
        <f t="shared" ref="S18:S60" si="6">($B18-I18)/$B18</f>
        <v>-9.4875761432794206E-2</v>
      </c>
      <c r="T18" s="8">
        <f t="shared" ref="T18:T60" si="7">($B18-J18)/$B18</f>
        <v>-0.13265983521706379</v>
      </c>
      <c r="U18" s="8">
        <f t="shared" ref="U18:U60" si="8">($B18-K18)/$B18</f>
        <v>-0.12421090059699756</v>
      </c>
      <c r="V18" s="8">
        <f t="shared" ref="V18:V60" si="9">($B18-L18)/$B18</f>
        <v>-0.15225578792094124</v>
      </c>
      <c r="W18" s="8">
        <f t="shared" ref="W18:W60" si="10">($B18-M18)/$B18</f>
        <v>-9.2946187909349012E-2</v>
      </c>
      <c r="X18">
        <v>18613.760884781939</v>
      </c>
      <c r="Y18" s="8">
        <f t="shared" si="2"/>
        <v>-7.8870972282034435E-2</v>
      </c>
    </row>
    <row r="19" spans="1:25">
      <c r="A19" s="4">
        <v>43374</v>
      </c>
      <c r="B19" s="2">
        <v>20843</v>
      </c>
      <c r="D19" s="6">
        <v>18323.405952000001</v>
      </c>
      <c r="E19" s="6">
        <v>19198.945884000001</v>
      </c>
      <c r="F19" s="6">
        <v>20805.127219999998</v>
      </c>
      <c r="G19" s="6">
        <v>21000.612700000001</v>
      </c>
      <c r="H19" s="6">
        <v>20747.959611999999</v>
      </c>
      <c r="I19" s="6">
        <v>18334.221141000002</v>
      </c>
      <c r="J19" s="6">
        <v>18856.669980999999</v>
      </c>
      <c r="K19" s="6">
        <v>19019.695755000001</v>
      </c>
      <c r="L19" s="6">
        <v>21120.952606999999</v>
      </c>
      <c r="M19" s="6">
        <v>20472.649273999999</v>
      </c>
      <c r="N19" s="8">
        <f t="shared" si="1"/>
        <v>0.12088442393129584</v>
      </c>
      <c r="O19" s="8">
        <f t="shared" si="1"/>
        <v>7.8877998176845918E-2</v>
      </c>
      <c r="P19" s="8">
        <f t="shared" si="3"/>
        <v>1.81705032864758E-3</v>
      </c>
      <c r="Q19" s="8">
        <f t="shared" si="4"/>
        <v>-7.5619008779926828E-3</v>
      </c>
      <c r="R19" s="8">
        <f t="shared" si="5"/>
        <v>4.5598228661901481E-3</v>
      </c>
      <c r="S19" s="8">
        <f t="shared" si="6"/>
        <v>0.12036553562347062</v>
      </c>
      <c r="T19" s="8">
        <f t="shared" si="7"/>
        <v>9.5299621887444272E-2</v>
      </c>
      <c r="U19" s="8">
        <f t="shared" si="8"/>
        <v>8.7478013961521828E-2</v>
      </c>
      <c r="V19" s="8">
        <f t="shared" si="9"/>
        <v>-1.333553744662473E-2</v>
      </c>
      <c r="W19" s="8">
        <f t="shared" si="10"/>
        <v>1.7768590222136955E-2</v>
      </c>
      <c r="X19">
        <v>18581.14258004057</v>
      </c>
      <c r="Y19" s="8">
        <f t="shared" si="2"/>
        <v>0.10851880343325959</v>
      </c>
    </row>
    <row r="20" spans="1:25">
      <c r="A20" s="4">
        <v>43405</v>
      </c>
      <c r="B20" s="2">
        <v>19711</v>
      </c>
      <c r="D20" s="6">
        <v>20087.121786</v>
      </c>
      <c r="E20" s="6">
        <v>19574.607931999999</v>
      </c>
      <c r="F20" s="6">
        <v>21151.401120999999</v>
      </c>
      <c r="G20" s="6">
        <v>21346.278455</v>
      </c>
      <c r="H20" s="6">
        <v>21088.975375000002</v>
      </c>
      <c r="I20" s="6">
        <v>18812.354426000002</v>
      </c>
      <c r="J20" s="6">
        <v>19359.386639</v>
      </c>
      <c r="K20" s="6">
        <v>19535.042872000002</v>
      </c>
      <c r="L20" s="6">
        <v>19546.435191</v>
      </c>
      <c r="M20" s="6">
        <v>19765.984258</v>
      </c>
      <c r="N20" s="8">
        <f t="shared" si="1"/>
        <v>-1.9081821622444307E-2</v>
      </c>
      <c r="O20" s="8">
        <f t="shared" si="1"/>
        <v>6.9195914971336321E-3</v>
      </c>
      <c r="P20" s="8">
        <f t="shared" si="3"/>
        <v>-7.307600431231287E-2</v>
      </c>
      <c r="Q20" s="8">
        <f t="shared" si="4"/>
        <v>-8.2962734260057819E-2</v>
      </c>
      <c r="R20" s="8">
        <f t="shared" si="5"/>
        <v>-6.9908953122621978E-2</v>
      </c>
      <c r="S20" s="8">
        <f t="shared" si="6"/>
        <v>4.5591069656536871E-2</v>
      </c>
      <c r="T20" s="8">
        <f t="shared" si="7"/>
        <v>1.7838433412815165E-2</v>
      </c>
      <c r="U20" s="8">
        <f t="shared" si="8"/>
        <v>8.9268493734462068E-3</v>
      </c>
      <c r="V20" s="8">
        <f t="shared" si="9"/>
        <v>8.3488817918928263E-3</v>
      </c>
      <c r="W20" s="8">
        <f t="shared" si="10"/>
        <v>-2.7895214854649895E-3</v>
      </c>
      <c r="X20">
        <v>20632.566516748371</v>
      </c>
      <c r="Y20" s="8">
        <f t="shared" si="2"/>
        <v>-4.6753919981146197E-2</v>
      </c>
    </row>
    <row r="21" spans="1:25">
      <c r="A21" s="4">
        <v>43435</v>
      </c>
      <c r="B21" s="2">
        <v>17064</v>
      </c>
      <c r="D21" s="6">
        <v>19823.836535999999</v>
      </c>
      <c r="E21" s="6">
        <v>19605.773161000001</v>
      </c>
      <c r="F21" s="6">
        <v>20971.556063</v>
      </c>
      <c r="G21" s="6">
        <v>21135.042747</v>
      </c>
      <c r="H21" s="6">
        <v>20913.89661</v>
      </c>
      <c r="I21" s="6">
        <v>18916.437055999999</v>
      </c>
      <c r="J21" s="6">
        <v>19430.098634999998</v>
      </c>
      <c r="K21" s="6">
        <v>17567.416236000001</v>
      </c>
      <c r="L21" s="6">
        <v>19969.773072</v>
      </c>
      <c r="M21" s="6">
        <v>17612.966533999999</v>
      </c>
      <c r="N21" s="8">
        <f t="shared" si="1"/>
        <v>-0.16173444303797463</v>
      </c>
      <c r="O21" s="8">
        <f t="shared" si="1"/>
        <v>-0.14895529541725275</v>
      </c>
      <c r="P21" s="8">
        <f t="shared" si="3"/>
        <v>-0.22899414340131272</v>
      </c>
      <c r="Q21" s="8">
        <f t="shared" si="4"/>
        <v>-0.23857493829113921</v>
      </c>
      <c r="R21" s="8">
        <f t="shared" si="5"/>
        <v>-0.22561513185654009</v>
      </c>
      <c r="S21" s="8">
        <f t="shared" si="6"/>
        <v>-0.10855819596811996</v>
      </c>
      <c r="T21" s="8">
        <f t="shared" si="7"/>
        <v>-0.13866025755977487</v>
      </c>
      <c r="U21" s="8">
        <f t="shared" si="8"/>
        <v>-2.9501654711673753E-2</v>
      </c>
      <c r="V21" s="8">
        <f t="shared" si="9"/>
        <v>-0.17028674824191278</v>
      </c>
      <c r="W21" s="8">
        <f t="shared" si="10"/>
        <v>-3.2171034575714907E-2</v>
      </c>
      <c r="X21">
        <v>16506.834062737569</v>
      </c>
      <c r="Y21" s="8">
        <f t="shared" si="2"/>
        <v>3.2651543440133102E-2</v>
      </c>
    </row>
    <row r="22" spans="1:25">
      <c r="A22" s="4">
        <v>43466</v>
      </c>
      <c r="B22" s="2">
        <v>18126</v>
      </c>
      <c r="D22" s="6">
        <v>17891.950960999999</v>
      </c>
      <c r="E22" s="6">
        <v>19024.984669000001</v>
      </c>
      <c r="F22" s="6">
        <v>19673.071046000001</v>
      </c>
      <c r="G22" s="6">
        <v>19803.081518999999</v>
      </c>
      <c r="H22" s="6">
        <v>19633.604811000001</v>
      </c>
      <c r="I22" s="6">
        <v>18334.116405000001</v>
      </c>
      <c r="J22" s="6">
        <v>18723.660957</v>
      </c>
      <c r="K22" s="6">
        <v>19357.075353</v>
      </c>
      <c r="L22" s="6">
        <v>19749.311435</v>
      </c>
      <c r="M22" s="6">
        <v>17802.173029000001</v>
      </c>
      <c r="N22" s="8">
        <f t="shared" si="1"/>
        <v>1.2912338022729855E-2</v>
      </c>
      <c r="O22" s="8">
        <f t="shared" si="1"/>
        <v>-4.959641779763882E-2</v>
      </c>
      <c r="P22" s="8">
        <f t="shared" si="3"/>
        <v>-8.5350934900143491E-2</v>
      </c>
      <c r="Q22" s="8">
        <f t="shared" si="4"/>
        <v>-9.2523530784508409E-2</v>
      </c>
      <c r="R22" s="8">
        <f t="shared" si="5"/>
        <v>-8.3173607580271494E-2</v>
      </c>
      <c r="S22" s="8">
        <f t="shared" si="6"/>
        <v>-1.1481650943396263E-2</v>
      </c>
      <c r="T22" s="8">
        <f t="shared" si="7"/>
        <v>-3.2972578450844094E-2</v>
      </c>
      <c r="U22" s="8">
        <f t="shared" si="8"/>
        <v>-6.7917651605428675E-2</v>
      </c>
      <c r="V22" s="8">
        <f t="shared" si="9"/>
        <v>-8.9557069127220543E-2</v>
      </c>
      <c r="W22" s="8">
        <f t="shared" si="10"/>
        <v>1.7865329968001688E-2</v>
      </c>
      <c r="X22">
        <v>16852.659168856379</v>
      </c>
      <c r="Y22" s="8">
        <f t="shared" si="2"/>
        <v>7.0249411405915341E-2</v>
      </c>
    </row>
    <row r="23" spans="1:25">
      <c r="A23" s="4">
        <v>43497</v>
      </c>
      <c r="B23" s="2">
        <v>19065</v>
      </c>
      <c r="D23" s="6">
        <v>18055.785287999999</v>
      </c>
      <c r="E23" s="6">
        <v>18819.569033</v>
      </c>
      <c r="F23" s="6">
        <v>18599.151665000001</v>
      </c>
      <c r="G23" s="6">
        <v>18714.583255000001</v>
      </c>
      <c r="H23" s="6">
        <v>18588.069895000001</v>
      </c>
      <c r="I23" s="6">
        <v>18146.128881000001</v>
      </c>
      <c r="J23" s="6">
        <v>18480.225685000001</v>
      </c>
      <c r="K23" s="6">
        <v>20079.800783999999</v>
      </c>
      <c r="L23" s="6">
        <v>18941.159561</v>
      </c>
      <c r="M23" s="6">
        <v>18644.954406000001</v>
      </c>
      <c r="N23" s="8">
        <f t="shared" si="1"/>
        <v>5.2935468764752212E-2</v>
      </c>
      <c r="O23" s="8">
        <f t="shared" si="1"/>
        <v>1.2873378809336493E-2</v>
      </c>
      <c r="P23" s="8">
        <f t="shared" si="3"/>
        <v>2.4434740886441059E-2</v>
      </c>
      <c r="Q23" s="8">
        <f t="shared" si="4"/>
        <v>1.838010726462096E-2</v>
      </c>
      <c r="R23" s="8">
        <f t="shared" si="5"/>
        <v>2.5016003409388903E-2</v>
      </c>
      <c r="S23" s="8">
        <f t="shared" si="6"/>
        <v>4.8196754209284001E-2</v>
      </c>
      <c r="T23" s="8">
        <f t="shared" si="7"/>
        <v>3.0672662732756293E-2</v>
      </c>
      <c r="U23" s="8">
        <f t="shared" si="8"/>
        <v>-5.322847018095983E-2</v>
      </c>
      <c r="V23" s="8">
        <f t="shared" si="9"/>
        <v>6.4956957251507789E-3</v>
      </c>
      <c r="W23" s="8">
        <f t="shared" si="10"/>
        <v>2.2032289221085719E-2</v>
      </c>
      <c r="X23">
        <v>18862.88713256715</v>
      </c>
      <c r="Y23" s="8">
        <f t="shared" si="2"/>
        <v>1.0601251897867869E-2</v>
      </c>
    </row>
    <row r="24" spans="1:25">
      <c r="A24" s="4">
        <v>43525</v>
      </c>
      <c r="B24" s="2">
        <v>18913</v>
      </c>
      <c r="D24" s="6">
        <v>18762.235585999999</v>
      </c>
      <c r="E24" s="6">
        <v>18875.649364000001</v>
      </c>
      <c r="F24" s="6">
        <v>18002.351893999999</v>
      </c>
      <c r="G24" s="6">
        <v>18112.105230000001</v>
      </c>
      <c r="H24" s="6">
        <v>18022.427830000001</v>
      </c>
      <c r="I24" s="6">
        <v>18243.352277000002</v>
      </c>
      <c r="J24" s="6">
        <v>18566.033414000001</v>
      </c>
      <c r="K24" s="6">
        <v>20085.718175999998</v>
      </c>
      <c r="L24" s="6">
        <v>19591.457711999999</v>
      </c>
      <c r="M24" s="6">
        <v>18392.390898000001</v>
      </c>
      <c r="N24" s="8">
        <f t="shared" si="1"/>
        <v>7.9714700999313232E-3</v>
      </c>
      <c r="O24" s="8">
        <f t="shared" si="1"/>
        <v>1.9748657537143346E-3</v>
      </c>
      <c r="P24" s="8">
        <f t="shared" si="3"/>
        <v>4.814932089039288E-2</v>
      </c>
      <c r="Q24" s="8">
        <f t="shared" si="4"/>
        <v>4.234625760059213E-2</v>
      </c>
      <c r="R24" s="8">
        <f t="shared" si="5"/>
        <v>4.7087832178924524E-2</v>
      </c>
      <c r="S24" s="8">
        <f t="shared" si="6"/>
        <v>3.5406742610902459E-2</v>
      </c>
      <c r="T24" s="8">
        <f t="shared" si="7"/>
        <v>1.8345401892877842E-2</v>
      </c>
      <c r="U24" s="8">
        <f t="shared" si="8"/>
        <v>-6.2005931158462355E-2</v>
      </c>
      <c r="V24" s="8">
        <f t="shared" si="9"/>
        <v>-3.5872559192090064E-2</v>
      </c>
      <c r="W24" s="8">
        <f t="shared" si="10"/>
        <v>2.7526521546026465E-2</v>
      </c>
      <c r="X24">
        <v>18584.027615165702</v>
      </c>
      <c r="Y24" s="8">
        <f t="shared" si="2"/>
        <v>1.7393982172806965E-2</v>
      </c>
    </row>
    <row r="25" spans="1:25">
      <c r="A25" s="4">
        <v>43556</v>
      </c>
      <c r="B25" s="2">
        <v>17559</v>
      </c>
      <c r="D25" s="6">
        <v>18867.770676</v>
      </c>
      <c r="E25" s="6">
        <v>18884.183886999999</v>
      </c>
      <c r="F25" s="6">
        <v>17640.215774</v>
      </c>
      <c r="G25" s="6">
        <v>17742.715866999999</v>
      </c>
      <c r="H25" s="6">
        <v>17687.191091000001</v>
      </c>
      <c r="I25" s="6">
        <v>18290.969764000001</v>
      </c>
      <c r="J25" s="6">
        <v>18594.905277999998</v>
      </c>
      <c r="K25" s="6">
        <v>18938.661714999998</v>
      </c>
      <c r="L25" s="6">
        <v>18334.221841999999</v>
      </c>
      <c r="M25" s="6">
        <v>15698.956609999999</v>
      </c>
      <c r="N25" s="8">
        <f t="shared" si="1"/>
        <v>-7.4535604305484379E-2</v>
      </c>
      <c r="O25" s="8">
        <f t="shared" si="1"/>
        <v>-7.5470350646392126E-2</v>
      </c>
      <c r="P25" s="8">
        <f t="shared" si="3"/>
        <v>-4.6253074776468044E-3</v>
      </c>
      <c r="Q25" s="8">
        <f t="shared" si="4"/>
        <v>-1.0462775044136851E-2</v>
      </c>
      <c r="R25" s="8">
        <f t="shared" si="5"/>
        <v>-7.3005917762970895E-3</v>
      </c>
      <c r="S25" s="8">
        <f t="shared" si="6"/>
        <v>-4.1686301270004063E-2</v>
      </c>
      <c r="T25" s="8">
        <f t="shared" si="7"/>
        <v>-5.8995687567629046E-2</v>
      </c>
      <c r="U25" s="8">
        <f t="shared" si="8"/>
        <v>-7.8572909334244448E-2</v>
      </c>
      <c r="V25" s="8">
        <f t="shared" si="9"/>
        <v>-4.414954393758181E-2</v>
      </c>
      <c r="W25" s="8">
        <f t="shared" si="10"/>
        <v>0.10593105472976826</v>
      </c>
      <c r="X25">
        <v>14106.79003879228</v>
      </c>
      <c r="Y25" s="8">
        <f t="shared" si="2"/>
        <v>0.19660629655491313</v>
      </c>
    </row>
    <row r="26" spans="1:25">
      <c r="A26" s="4">
        <v>43586</v>
      </c>
      <c r="B26" s="2">
        <v>21836</v>
      </c>
      <c r="D26" s="6">
        <v>17951.631203000001</v>
      </c>
      <c r="E26" s="6">
        <v>18581.382849000001</v>
      </c>
      <c r="F26" s="6">
        <v>17066.712355</v>
      </c>
      <c r="G26" s="6">
        <v>17164.333730999999</v>
      </c>
      <c r="H26" s="6">
        <v>17133.029742999999</v>
      </c>
      <c r="I26" s="6">
        <v>17992.336360000001</v>
      </c>
      <c r="J26" s="6">
        <v>18231.691859999999</v>
      </c>
      <c r="K26" s="6">
        <v>18983.237429000001</v>
      </c>
      <c r="L26" s="6">
        <v>19722.878322</v>
      </c>
      <c r="M26" s="6">
        <v>21083.242397000002</v>
      </c>
      <c r="N26" s="8">
        <f t="shared" si="1"/>
        <v>0.17788829442205528</v>
      </c>
      <c r="O26" s="8">
        <f t="shared" si="1"/>
        <v>0.14904823003297302</v>
      </c>
      <c r="P26" s="8">
        <f t="shared" si="3"/>
        <v>0.21841397897966663</v>
      </c>
      <c r="Q26" s="8">
        <f t="shared" si="4"/>
        <v>0.21394331695365457</v>
      </c>
      <c r="R26" s="8">
        <f t="shared" si="5"/>
        <v>0.21537691230078773</v>
      </c>
      <c r="S26" s="8">
        <f t="shared" si="6"/>
        <v>0.17602416376625751</v>
      </c>
      <c r="T26" s="8">
        <f t="shared" si="7"/>
        <v>0.16506265524821401</v>
      </c>
      <c r="U26" s="8">
        <f t="shared" si="8"/>
        <v>0.13064492448250592</v>
      </c>
      <c r="V26" s="8">
        <f t="shared" si="9"/>
        <v>9.6772379465103475E-2</v>
      </c>
      <c r="W26" s="8">
        <f t="shared" si="10"/>
        <v>3.4473236993954853E-2</v>
      </c>
      <c r="X26">
        <v>19387.86451016711</v>
      </c>
      <c r="Y26" s="8">
        <f t="shared" si="2"/>
        <v>0.11211464965345719</v>
      </c>
    </row>
    <row r="27" spans="1:25">
      <c r="A27" s="4">
        <v>43617</v>
      </c>
      <c r="B27" s="2">
        <v>16173</v>
      </c>
      <c r="D27" s="6">
        <v>20670.689361000001</v>
      </c>
      <c r="E27" s="6">
        <v>19325.054321</v>
      </c>
      <c r="F27" s="6">
        <v>18226.395641999999</v>
      </c>
      <c r="G27" s="6">
        <v>18309.059601000001</v>
      </c>
      <c r="H27" s="6">
        <v>18295.336383999998</v>
      </c>
      <c r="I27" s="6">
        <v>18848.844724999999</v>
      </c>
      <c r="J27" s="6">
        <v>19186.680595999998</v>
      </c>
      <c r="K27" s="6">
        <v>18982.992872999999</v>
      </c>
      <c r="L27" s="6">
        <v>17598.227988999999</v>
      </c>
      <c r="M27" s="6">
        <v>19616.046451999999</v>
      </c>
      <c r="N27" s="8">
        <f t="shared" si="1"/>
        <v>-0.2780986434798739</v>
      </c>
      <c r="O27" s="8">
        <f t="shared" si="1"/>
        <v>-0.19489608118469051</v>
      </c>
      <c r="P27" s="8">
        <f t="shared" si="3"/>
        <v>-0.12696442478204412</v>
      </c>
      <c r="Q27" s="8">
        <f t="shared" si="4"/>
        <v>-0.13207565702096091</v>
      </c>
      <c r="R27" s="8">
        <f t="shared" si="5"/>
        <v>-0.13122713064984842</v>
      </c>
      <c r="S27" s="8">
        <f t="shared" si="6"/>
        <v>-0.16545135256291343</v>
      </c>
      <c r="T27" s="8">
        <f t="shared" si="7"/>
        <v>-0.18634023347554557</v>
      </c>
      <c r="U27" s="8">
        <f t="shared" si="8"/>
        <v>-0.17374592672973468</v>
      </c>
      <c r="V27" s="8">
        <f t="shared" si="9"/>
        <v>-8.8123909540592293E-2</v>
      </c>
      <c r="W27" s="8">
        <f t="shared" si="10"/>
        <v>-0.21288854584801822</v>
      </c>
      <c r="X27">
        <v>19360.7250971338</v>
      </c>
      <c r="Y27" s="8">
        <f t="shared" si="2"/>
        <v>-0.19710165690557102</v>
      </c>
    </row>
    <row r="28" spans="1:25">
      <c r="A28" s="4">
        <v>43647</v>
      </c>
      <c r="B28" s="2">
        <v>19461</v>
      </c>
      <c r="D28" s="6">
        <v>17522.306808000001</v>
      </c>
      <c r="E28" s="6">
        <v>18604.818186</v>
      </c>
      <c r="F28" s="6">
        <v>17692.998969</v>
      </c>
      <c r="G28" s="6">
        <v>17752.044636999999</v>
      </c>
      <c r="H28" s="6">
        <v>17754.186487999999</v>
      </c>
      <c r="I28" s="6">
        <v>18100.154554000001</v>
      </c>
      <c r="J28" s="6">
        <v>18304.103391000001</v>
      </c>
      <c r="K28" s="6">
        <v>19118.229711</v>
      </c>
      <c r="L28" s="6">
        <v>19401.821030999999</v>
      </c>
      <c r="M28" s="6">
        <v>20207.196086</v>
      </c>
      <c r="N28" s="8">
        <f t="shared" si="1"/>
        <v>9.9619402497302237E-2</v>
      </c>
      <c r="O28" s="8">
        <f t="shared" si="1"/>
        <v>4.3994749190689048E-2</v>
      </c>
      <c r="P28" s="8">
        <f t="shared" si="3"/>
        <v>9.084841637120393E-2</v>
      </c>
      <c r="Q28" s="8">
        <f t="shared" si="4"/>
        <v>8.7814365294691998E-2</v>
      </c>
      <c r="R28" s="8">
        <f t="shared" si="5"/>
        <v>8.7704306664611306E-2</v>
      </c>
      <c r="S28" s="8">
        <f t="shared" si="6"/>
        <v>6.9926799547813542E-2</v>
      </c>
      <c r="T28" s="8">
        <f t="shared" si="7"/>
        <v>5.9446925080931065E-2</v>
      </c>
      <c r="U28" s="8">
        <f t="shared" si="8"/>
        <v>1.7613189918298137E-2</v>
      </c>
      <c r="V28" s="8">
        <f t="shared" si="9"/>
        <v>3.0409007245260009E-3</v>
      </c>
      <c r="W28" s="8">
        <f t="shared" si="10"/>
        <v>-3.8343152253224391E-2</v>
      </c>
      <c r="X28">
        <v>18125.559715074691</v>
      </c>
      <c r="Y28" s="8">
        <f t="shared" si="2"/>
        <v>6.862135989544782E-2</v>
      </c>
    </row>
    <row r="29" spans="1:25">
      <c r="A29" s="4">
        <v>43678</v>
      </c>
      <c r="B29" s="2">
        <v>21176</v>
      </c>
      <c r="D29" s="6">
        <v>18879.392041999999</v>
      </c>
      <c r="E29" s="6">
        <v>18800.453482000001</v>
      </c>
      <c r="F29" s="6">
        <v>18206.761795999999</v>
      </c>
      <c r="G29" s="6">
        <v>18239.168244</v>
      </c>
      <c r="H29" s="6">
        <v>18250.392657</v>
      </c>
      <c r="I29" s="6">
        <v>18342.785670000001</v>
      </c>
      <c r="J29" s="6">
        <v>18564.710057</v>
      </c>
      <c r="K29" s="6">
        <v>17134.982796</v>
      </c>
      <c r="L29" s="6">
        <v>20816.557151000001</v>
      </c>
      <c r="M29" s="6">
        <v>20869.069642999999</v>
      </c>
      <c r="N29" s="8">
        <f t="shared" si="1"/>
        <v>0.10845334142425389</v>
      </c>
      <c r="O29" s="8">
        <f t="shared" si="1"/>
        <v>0.11218107848507741</v>
      </c>
      <c r="P29" s="8">
        <f t="shared" si="3"/>
        <v>0.1402171422364942</v>
      </c>
      <c r="Q29" s="8">
        <f t="shared" si="4"/>
        <v>0.1386868037400831</v>
      </c>
      <c r="R29" s="8">
        <f t="shared" si="5"/>
        <v>0.13815675023611634</v>
      </c>
      <c r="S29" s="8">
        <f t="shared" si="6"/>
        <v>0.13379364988666409</v>
      </c>
      <c r="T29" s="8">
        <f t="shared" si="7"/>
        <v>0.1233136542784284</v>
      </c>
      <c r="U29" s="8">
        <f t="shared" si="8"/>
        <v>0.19083005307895731</v>
      </c>
      <c r="V29" s="8">
        <f t="shared" si="9"/>
        <v>1.6974067293162028E-2</v>
      </c>
      <c r="W29" s="8">
        <f t="shared" si="10"/>
        <v>1.4494255619569376E-2</v>
      </c>
      <c r="X29">
        <v>20881.174382958448</v>
      </c>
      <c r="Y29" s="8">
        <f t="shared" si="2"/>
        <v>1.3922630196522068E-2</v>
      </c>
    </row>
    <row r="30" spans="1:25">
      <c r="A30" s="4">
        <v>43709</v>
      </c>
      <c r="B30" s="2">
        <v>18385</v>
      </c>
      <c r="D30" s="6">
        <v>20487.017613</v>
      </c>
      <c r="E30" s="6">
        <v>19343.259623000002</v>
      </c>
      <c r="F30" s="6">
        <v>19435.850170000002</v>
      </c>
      <c r="G30" s="6">
        <v>19466.673398999999</v>
      </c>
      <c r="H30" s="6">
        <v>19452.225362000001</v>
      </c>
      <c r="I30" s="6">
        <v>18979.382716</v>
      </c>
      <c r="J30" s="6">
        <v>19268.080528999999</v>
      </c>
      <c r="K30" s="6">
        <v>19266.516857999999</v>
      </c>
      <c r="L30" s="6">
        <v>19264.043414</v>
      </c>
      <c r="M30" s="6">
        <v>18726.499110000001</v>
      </c>
      <c r="N30" s="8">
        <f t="shared" si="1"/>
        <v>-0.11433329415284199</v>
      </c>
      <c r="O30" s="8">
        <f t="shared" si="1"/>
        <v>-5.212181794941538E-2</v>
      </c>
      <c r="P30" s="8">
        <f t="shared" si="3"/>
        <v>-5.7158018493337043E-2</v>
      </c>
      <c r="Q30" s="8">
        <f t="shared" si="4"/>
        <v>-5.8834560728855012E-2</v>
      </c>
      <c r="R30" s="8">
        <f t="shared" si="5"/>
        <v>-5.804870067990215E-2</v>
      </c>
      <c r="S30" s="8">
        <f t="shared" si="6"/>
        <v>-3.2329764264345938E-2</v>
      </c>
      <c r="T30" s="8">
        <f t="shared" si="7"/>
        <v>-4.8032664073973289E-2</v>
      </c>
      <c r="U30" s="8">
        <f t="shared" si="8"/>
        <v>-4.7947612618982817E-2</v>
      </c>
      <c r="V30" s="8">
        <f t="shared" si="9"/>
        <v>-4.7813076638564031E-2</v>
      </c>
      <c r="W30" s="8">
        <f t="shared" si="10"/>
        <v>-1.8574876801740584E-2</v>
      </c>
      <c r="X30">
        <v>18679.73628238968</v>
      </c>
      <c r="Y30" s="8">
        <f t="shared" si="2"/>
        <v>-1.6031345248282758E-2</v>
      </c>
    </row>
    <row r="31" spans="1:25">
      <c r="A31" s="4">
        <v>43739</v>
      </c>
      <c r="B31" s="2">
        <v>20977</v>
      </c>
      <c r="D31" s="6">
        <v>19015.605284000001</v>
      </c>
      <c r="E31" s="6">
        <v>19124.299815999999</v>
      </c>
      <c r="F31" s="6">
        <v>19692.784842000001</v>
      </c>
      <c r="G31" s="6">
        <v>19727.924016000001</v>
      </c>
      <c r="H31" s="6">
        <v>19680.275914999998</v>
      </c>
      <c r="I31" s="6">
        <v>18783.244041000002</v>
      </c>
      <c r="J31" s="6">
        <v>19015.342791999999</v>
      </c>
      <c r="K31" s="6">
        <v>20015.603565000001</v>
      </c>
      <c r="L31" s="6">
        <v>19575.775053000001</v>
      </c>
      <c r="M31" s="6">
        <v>20435.651765999999</v>
      </c>
      <c r="N31" s="8">
        <f t="shared" si="1"/>
        <v>9.3502155503646794E-2</v>
      </c>
      <c r="O31" s="8">
        <f t="shared" si="1"/>
        <v>8.8320550317013927E-2</v>
      </c>
      <c r="P31" s="8">
        <f t="shared" si="3"/>
        <v>6.1220153406111408E-2</v>
      </c>
      <c r="Q31" s="8">
        <f t="shared" si="4"/>
        <v>5.954502474138338E-2</v>
      </c>
      <c r="R31" s="8">
        <f t="shared" si="5"/>
        <v>6.1816469704914986E-2</v>
      </c>
      <c r="S31" s="8">
        <f t="shared" si="6"/>
        <v>0.1045791084997854</v>
      </c>
      <c r="T31" s="8">
        <f t="shared" si="7"/>
        <v>9.3514668827763769E-2</v>
      </c>
      <c r="U31" s="8">
        <f t="shared" si="8"/>
        <v>4.5830978452590876E-2</v>
      </c>
      <c r="V31" s="8">
        <f t="shared" si="9"/>
        <v>6.6798157362825891E-2</v>
      </c>
      <c r="W31" s="8">
        <f t="shared" si="10"/>
        <v>2.5806751871096961E-2</v>
      </c>
      <c r="X31">
        <v>19188.793003198451</v>
      </c>
      <c r="Y31" s="8">
        <f t="shared" si="2"/>
        <v>8.5246078886473287E-2</v>
      </c>
    </row>
    <row r="32" spans="1:25">
      <c r="A32" s="4">
        <v>43770</v>
      </c>
      <c r="B32" s="2">
        <v>18952</v>
      </c>
      <c r="D32" s="6">
        <v>20388.581585</v>
      </c>
      <c r="E32" s="6">
        <v>19547.636942000001</v>
      </c>
      <c r="F32" s="6">
        <v>20622.207005</v>
      </c>
      <c r="G32" s="6">
        <v>20680.774571000002</v>
      </c>
      <c r="H32" s="6">
        <v>20582.102497</v>
      </c>
      <c r="I32" s="6">
        <v>19288.743291999999</v>
      </c>
      <c r="J32" s="6">
        <v>19565.790234</v>
      </c>
      <c r="K32" s="6">
        <v>20182.333457000001</v>
      </c>
      <c r="L32" s="6">
        <v>19673.950307999999</v>
      </c>
      <c r="M32" s="6">
        <v>19739.312185999999</v>
      </c>
      <c r="N32" s="8">
        <f t="shared" si="1"/>
        <v>-7.5801054506120721E-2</v>
      </c>
      <c r="O32" s="8">
        <f t="shared" si="1"/>
        <v>-3.1428711587167632E-2</v>
      </c>
      <c r="P32" s="8">
        <f t="shared" si="3"/>
        <v>-8.812827168636557E-2</v>
      </c>
      <c r="Q32" s="8">
        <f t="shared" si="4"/>
        <v>-9.1218582260447545E-2</v>
      </c>
      <c r="R32" s="8">
        <f t="shared" si="5"/>
        <v>-8.6012162146475293E-2</v>
      </c>
      <c r="S32" s="8">
        <f t="shared" si="6"/>
        <v>-1.7768219290839975E-2</v>
      </c>
      <c r="T32" s="8">
        <f t="shared" si="7"/>
        <v>-3.238656785563529E-2</v>
      </c>
      <c r="U32" s="8">
        <f t="shared" si="8"/>
        <v>-6.4918396844660234E-2</v>
      </c>
      <c r="V32" s="8">
        <f t="shared" si="9"/>
        <v>-3.8093621148163753E-2</v>
      </c>
      <c r="W32" s="8">
        <f t="shared" si="10"/>
        <v>-4.1542432777543228E-2</v>
      </c>
      <c r="X32">
        <v>19707.84728666742</v>
      </c>
      <c r="Y32" s="8">
        <f t="shared" si="2"/>
        <v>-3.9882191149610557E-2</v>
      </c>
    </row>
    <row r="33" spans="1:25">
      <c r="A33" s="4">
        <v>43800</v>
      </c>
      <c r="B33" s="2">
        <v>17733</v>
      </c>
      <c r="D33" s="6">
        <v>19382.974475999999</v>
      </c>
      <c r="E33" s="6">
        <v>19411.535465000001</v>
      </c>
      <c r="F33" s="6">
        <v>20693.511613999999</v>
      </c>
      <c r="G33" s="6">
        <v>20769.077353000001</v>
      </c>
      <c r="H33" s="6">
        <v>20633.930709</v>
      </c>
      <c r="I33" s="6">
        <v>19180.741649</v>
      </c>
      <c r="J33" s="6">
        <v>19412.299958</v>
      </c>
      <c r="K33" s="6">
        <v>19041.765642999999</v>
      </c>
      <c r="L33" s="6">
        <v>18931.793622000001</v>
      </c>
      <c r="M33" s="6">
        <v>17524.241271999999</v>
      </c>
      <c r="N33" s="8">
        <f t="shared" si="1"/>
        <v>-9.3045422432752461E-2</v>
      </c>
      <c r="O33" s="8">
        <f t="shared" si="1"/>
        <v>-9.465603479388715E-2</v>
      </c>
      <c r="P33" s="8">
        <f t="shared" si="3"/>
        <v>-0.16694928179101107</v>
      </c>
      <c r="Q33" s="8">
        <f t="shared" si="4"/>
        <v>-0.17121058777420631</v>
      </c>
      <c r="R33" s="8">
        <f t="shared" si="5"/>
        <v>-0.16358939316528506</v>
      </c>
      <c r="S33" s="8">
        <f t="shared" si="6"/>
        <v>-8.1641101280099229E-2</v>
      </c>
      <c r="T33" s="8">
        <f t="shared" si="7"/>
        <v>-9.4699146111768995E-2</v>
      </c>
      <c r="U33" s="8">
        <f t="shared" si="8"/>
        <v>-7.3803961145886138E-2</v>
      </c>
      <c r="V33" s="8">
        <f t="shared" si="9"/>
        <v>-6.7602414819827497E-2</v>
      </c>
      <c r="W33" s="8">
        <f t="shared" si="10"/>
        <v>1.1772330006203164E-2</v>
      </c>
      <c r="X33">
        <v>16634.670667651459</v>
      </c>
      <c r="Y33" s="8">
        <f t="shared" si="2"/>
        <v>6.1937028835986063E-2</v>
      </c>
    </row>
    <row r="34" spans="1:25">
      <c r="A34" s="4">
        <v>43831</v>
      </c>
      <c r="B34" s="2">
        <v>17543</v>
      </c>
      <c r="D34" s="6">
        <v>18227.992343000002</v>
      </c>
      <c r="E34" s="6">
        <v>19027.99452</v>
      </c>
      <c r="F34" s="6">
        <v>20033.073444000001</v>
      </c>
      <c r="G34" s="6">
        <v>20110.587565999998</v>
      </c>
      <c r="H34" s="6">
        <v>19968.307367000001</v>
      </c>
      <c r="I34" s="6">
        <v>18785.802886000001</v>
      </c>
      <c r="J34" s="6">
        <v>18939.104309999999</v>
      </c>
      <c r="K34" s="6">
        <v>19103.410510000002</v>
      </c>
      <c r="L34" s="6">
        <v>19471.861604999998</v>
      </c>
      <c r="M34" s="6">
        <v>17768.958963000001</v>
      </c>
      <c r="N34" s="8">
        <f t="shared" si="1"/>
        <v>-3.9046476828364686E-2</v>
      </c>
      <c r="O34" s="8">
        <f t="shared" si="1"/>
        <v>-8.464883543293622E-2</v>
      </c>
      <c r="P34" s="8">
        <f t="shared" si="3"/>
        <v>-0.14194114142392986</v>
      </c>
      <c r="Q34" s="8">
        <f t="shared" si="4"/>
        <v>-0.1463596628854813</v>
      </c>
      <c r="R34" s="8">
        <f t="shared" si="5"/>
        <v>-0.13824929413441267</v>
      </c>
      <c r="S34" s="8">
        <f t="shared" si="6"/>
        <v>-7.0843235820555281E-2</v>
      </c>
      <c r="T34" s="8">
        <f t="shared" si="7"/>
        <v>-7.9581845180413766E-2</v>
      </c>
      <c r="U34" s="8">
        <f t="shared" si="8"/>
        <v>-8.8947757510118089E-2</v>
      </c>
      <c r="V34" s="8">
        <f t="shared" si="9"/>
        <v>-0.10995049905945381</v>
      </c>
      <c r="W34" s="8">
        <f t="shared" si="10"/>
        <v>-1.2880292025309294E-2</v>
      </c>
      <c r="X34">
        <v>16697.084865621218</v>
      </c>
      <c r="Y34" s="8">
        <f t="shared" si="2"/>
        <v>4.8219525416336007E-2</v>
      </c>
    </row>
    <row r="35" spans="1:25">
      <c r="A35" s="4">
        <v>43862</v>
      </c>
      <c r="B35" s="2">
        <v>17996</v>
      </c>
      <c r="D35" s="6">
        <v>17748.497703000001</v>
      </c>
      <c r="E35" s="6">
        <v>18688.677172</v>
      </c>
      <c r="F35" s="6">
        <v>19068.311156</v>
      </c>
      <c r="G35" s="6">
        <v>19147.926149999999</v>
      </c>
      <c r="H35" s="6">
        <v>19014.494379</v>
      </c>
      <c r="I35" s="6">
        <v>18423.685977000001</v>
      </c>
      <c r="J35" s="6">
        <v>18514.076292999998</v>
      </c>
      <c r="K35" s="6">
        <v>18754.438305</v>
      </c>
      <c r="L35" s="6">
        <v>18102.766845999999</v>
      </c>
      <c r="M35" s="6">
        <v>18564.993503000002</v>
      </c>
      <c r="N35" s="8">
        <f t="shared" si="1"/>
        <v>1.3753183874194214E-2</v>
      </c>
      <c r="O35" s="8">
        <f t="shared" si="1"/>
        <v>-3.8490618581907075E-2</v>
      </c>
      <c r="P35" s="8">
        <f t="shared" si="3"/>
        <v>-5.9586083351855952E-2</v>
      </c>
      <c r="Q35" s="8">
        <f t="shared" si="4"/>
        <v>-6.4010121693709676E-2</v>
      </c>
      <c r="R35" s="8">
        <f t="shared" si="5"/>
        <v>-5.6595597855078894E-2</v>
      </c>
      <c r="S35" s="8">
        <f t="shared" si="6"/>
        <v>-2.3765613302956269E-2</v>
      </c>
      <c r="T35" s="8">
        <f t="shared" si="7"/>
        <v>-2.8788413703045024E-2</v>
      </c>
      <c r="U35" s="8">
        <f t="shared" si="8"/>
        <v>-4.2144826905979087E-2</v>
      </c>
      <c r="V35" s="8">
        <f t="shared" si="9"/>
        <v>-5.9328098466325087E-3</v>
      </c>
      <c r="W35" s="8">
        <f t="shared" si="10"/>
        <v>-3.1617776339186568E-2</v>
      </c>
      <c r="X35">
        <v>18180.595169507029</v>
      </c>
      <c r="Y35" s="8">
        <f t="shared" si="2"/>
        <v>-1.0257566654091388E-2</v>
      </c>
    </row>
    <row r="36" spans="1:25">
      <c r="A36" s="4">
        <v>43891</v>
      </c>
      <c r="B36" s="2">
        <v>16604</v>
      </c>
      <c r="D36" s="14">
        <v>17921.749311</v>
      </c>
      <c r="E36" s="14">
        <v>18530.402257000002</v>
      </c>
      <c r="F36" s="14">
        <v>18215.531541</v>
      </c>
      <c r="G36" s="14">
        <v>18306.053809000001</v>
      </c>
      <c r="H36" s="14">
        <v>18185.401994</v>
      </c>
      <c r="I36" s="14">
        <v>18252.567547999999</v>
      </c>
      <c r="J36" s="14">
        <v>18314.507121999999</v>
      </c>
      <c r="K36" s="14">
        <v>19043.062131999999</v>
      </c>
      <c r="L36" s="14">
        <v>19528.979996999999</v>
      </c>
      <c r="M36" s="14">
        <v>18226.907663000002</v>
      </c>
      <c r="N36" s="13">
        <f t="shared" si="1"/>
        <v>-7.9363364912069356E-2</v>
      </c>
      <c r="O36" s="13">
        <f t="shared" si="1"/>
        <v>-0.11602037201879074</v>
      </c>
      <c r="P36" s="13">
        <f t="shared" si="3"/>
        <v>-9.705682612623466E-2</v>
      </c>
      <c r="Q36" s="13">
        <f t="shared" si="4"/>
        <v>-0.10250866110575771</v>
      </c>
      <c r="R36" s="13">
        <f t="shared" si="5"/>
        <v>-9.5242230426403271E-2</v>
      </c>
      <c r="S36" s="13">
        <f t="shared" si="6"/>
        <v>-9.9287373403998985E-2</v>
      </c>
      <c r="T36" s="13">
        <f t="shared" si="7"/>
        <v>-0.10301777415080698</v>
      </c>
      <c r="U36" s="13">
        <f t="shared" si="8"/>
        <v>-0.14689605709467593</v>
      </c>
      <c r="V36" s="13">
        <f t="shared" si="9"/>
        <v>-0.17616116580342078</v>
      </c>
      <c r="W36" s="13">
        <f t="shared" si="10"/>
        <v>-9.7741969585642116E-2</v>
      </c>
      <c r="X36">
        <v>18042.80490273079</v>
      </c>
      <c r="Y36" s="13">
        <f t="shared" si="2"/>
        <v>-8.6654113631100316E-2</v>
      </c>
    </row>
    <row r="37" spans="1:25">
      <c r="A37" s="4">
        <v>43952</v>
      </c>
      <c r="B37" s="2">
        <v>11294</v>
      </c>
      <c r="D37" s="14">
        <v>16999.324793</v>
      </c>
      <c r="E37" s="14">
        <v>18090.224399999999</v>
      </c>
      <c r="F37" s="14">
        <v>16997.062803000001</v>
      </c>
      <c r="G37" s="14">
        <v>17126.299401</v>
      </c>
      <c r="H37" s="14">
        <v>16999.487945000001</v>
      </c>
      <c r="I37" s="14">
        <v>17765.730900999999</v>
      </c>
      <c r="J37" s="14">
        <v>17760.522539000001</v>
      </c>
      <c r="K37" s="14">
        <v>16831.353030999999</v>
      </c>
      <c r="L37" s="14">
        <v>16980.294116000001</v>
      </c>
      <c r="M37" s="14">
        <v>15349.355669</v>
      </c>
      <c r="N37" s="13">
        <f t="shared" si="1"/>
        <v>-0.50516422817425177</v>
      </c>
      <c r="O37" s="13">
        <f t="shared" si="1"/>
        <v>-0.6017553037010801</v>
      </c>
      <c r="P37" s="13">
        <f t="shared" si="3"/>
        <v>-0.50496394572339298</v>
      </c>
      <c r="Q37" s="13">
        <f t="shared" si="4"/>
        <v>-0.51640688870196572</v>
      </c>
      <c r="R37" s="13">
        <f t="shared" si="5"/>
        <v>-0.50517867407473005</v>
      </c>
      <c r="S37" s="13">
        <f t="shared" si="6"/>
        <v>-0.5730238091907206</v>
      </c>
      <c r="T37" s="13">
        <f t="shared" si="7"/>
        <v>-0.57256264733486817</v>
      </c>
      <c r="U37" s="13">
        <f t="shared" si="8"/>
        <v>-0.49029157349034874</v>
      </c>
      <c r="V37" s="13">
        <f t="shared" si="9"/>
        <v>-0.50347920276252889</v>
      </c>
      <c r="W37" s="13">
        <f t="shared" si="10"/>
        <v>-0.35907169018948121</v>
      </c>
      <c r="X37">
        <v>11232.43189775698</v>
      </c>
      <c r="Y37" s="13">
        <f t="shared" si="2"/>
        <v>5.4513991715087196E-3</v>
      </c>
    </row>
    <row r="38" spans="1:25">
      <c r="A38" s="4">
        <v>43983</v>
      </c>
      <c r="B38" s="2">
        <v>18881</v>
      </c>
      <c r="D38" s="6">
        <v>13005.597438000001</v>
      </c>
      <c r="E38" s="6">
        <v>16537.304972999998</v>
      </c>
      <c r="F38" s="6">
        <v>14047.797763</v>
      </c>
      <c r="G38" s="6">
        <v>14385.222915</v>
      </c>
      <c r="H38" s="6">
        <v>14093.703751999999</v>
      </c>
      <c r="I38" s="6">
        <v>16030.398547000001</v>
      </c>
      <c r="J38" s="6">
        <v>15800.058986</v>
      </c>
      <c r="K38" s="6">
        <v>18164.058351</v>
      </c>
      <c r="L38" s="6">
        <v>18394.759363000001</v>
      </c>
      <c r="M38" s="6">
        <v>20229.767404999999</v>
      </c>
      <c r="N38" s="8">
        <f t="shared" si="1"/>
        <v>0.31118068756951428</v>
      </c>
      <c r="O38" s="8">
        <f t="shared" si="1"/>
        <v>0.12412981446957266</v>
      </c>
      <c r="P38" s="8">
        <f t="shared" si="3"/>
        <v>0.25598232281129174</v>
      </c>
      <c r="Q38" s="8">
        <f t="shared" si="4"/>
        <v>0.23811117446109845</v>
      </c>
      <c r="R38" s="8">
        <f t="shared" si="5"/>
        <v>0.25355099030771677</v>
      </c>
      <c r="S38" s="8">
        <f t="shared" si="6"/>
        <v>0.15097724977490595</v>
      </c>
      <c r="T38" s="8">
        <f t="shared" si="7"/>
        <v>0.16317679222498807</v>
      </c>
      <c r="U38" s="8">
        <f t="shared" si="8"/>
        <v>3.7971593082993506E-2</v>
      </c>
      <c r="V38" s="8">
        <f t="shared" si="9"/>
        <v>2.5752906996451403E-2</v>
      </c>
      <c r="W38" s="8">
        <f t="shared" si="10"/>
        <v>-7.1435167893649634E-2</v>
      </c>
      <c r="X38">
        <v>18255.368832215201</v>
      </c>
      <c r="Y38" s="8">
        <f t="shared" si="2"/>
        <v>3.313548899871821E-2</v>
      </c>
    </row>
    <row r="39" spans="1:25">
      <c r="A39" s="4">
        <v>44013</v>
      </c>
      <c r="B39" s="2">
        <v>21604</v>
      </c>
      <c r="D39" s="6">
        <v>17118.379230999999</v>
      </c>
      <c r="E39" s="6">
        <v>17072.833132</v>
      </c>
      <c r="F39" s="6">
        <v>13979.09809</v>
      </c>
      <c r="G39" s="6">
        <v>14465.284213000001</v>
      </c>
      <c r="H39" s="6">
        <v>14062.430989</v>
      </c>
      <c r="I39" s="6">
        <v>16579.793450000001</v>
      </c>
      <c r="J39" s="6">
        <v>16465.261020000002</v>
      </c>
      <c r="K39" s="6">
        <v>18970.401872999999</v>
      </c>
      <c r="L39" s="6">
        <v>19777.655716000001</v>
      </c>
      <c r="M39" s="6">
        <v>18532.734414999999</v>
      </c>
      <c r="N39" s="8">
        <f t="shared" si="1"/>
        <v>0.20762917834660252</v>
      </c>
      <c r="O39" s="8">
        <f t="shared" si="1"/>
        <v>0.20973740362895762</v>
      </c>
      <c r="P39" s="8">
        <f t="shared" si="3"/>
        <v>0.35293935891501577</v>
      </c>
      <c r="Q39" s="8">
        <f t="shared" si="4"/>
        <v>0.33043490960007404</v>
      </c>
      <c r="R39" s="8">
        <f t="shared" si="5"/>
        <v>0.34908206864469543</v>
      </c>
      <c r="S39" s="8">
        <f t="shared" si="6"/>
        <v>0.23255908859470464</v>
      </c>
      <c r="T39" s="8">
        <f t="shared" si="7"/>
        <v>0.23786053416034059</v>
      </c>
      <c r="U39" s="8">
        <f t="shared" si="8"/>
        <v>0.12190326453434554</v>
      </c>
      <c r="V39" s="8">
        <f t="shared" si="9"/>
        <v>8.4537321051657052E-2</v>
      </c>
      <c r="W39" s="8">
        <f t="shared" si="10"/>
        <v>0.14216189525087952</v>
      </c>
      <c r="X39">
        <v>21564.202414005391</v>
      </c>
      <c r="Y39" s="8">
        <f t="shared" si="2"/>
        <v>1.842139696103029E-3</v>
      </c>
    </row>
    <row r="40" spans="1:25">
      <c r="A40" s="4">
        <v>44044</v>
      </c>
      <c r="B40" s="2">
        <v>19039</v>
      </c>
      <c r="C40" s="5">
        <v>19713.000421000001</v>
      </c>
      <c r="D40" s="6">
        <v>20258.313769</v>
      </c>
      <c r="E40" s="6">
        <v>18108.192861</v>
      </c>
      <c r="F40" s="6">
        <v>15688.722657</v>
      </c>
      <c r="G40" s="6">
        <v>16228.994167000001</v>
      </c>
      <c r="H40" s="6">
        <v>15786.484630000001</v>
      </c>
      <c r="I40" s="6">
        <v>17722.395019</v>
      </c>
      <c r="J40" s="6">
        <v>17785.769582000001</v>
      </c>
      <c r="K40" s="6">
        <v>19209.15468</v>
      </c>
      <c r="L40" s="6">
        <v>18280.288301000001</v>
      </c>
      <c r="M40" s="6">
        <v>19585.378463000001</v>
      </c>
      <c r="N40" s="8">
        <f t="shared" si="1"/>
        <v>-6.4042952308419582E-2</v>
      </c>
      <c r="O40" s="8">
        <f t="shared" si="1"/>
        <v>4.8889497295026021E-2</v>
      </c>
      <c r="P40" s="8">
        <f t="shared" si="3"/>
        <v>0.1759691865644204</v>
      </c>
      <c r="Q40" s="8">
        <f t="shared" si="4"/>
        <v>0.14759209165397338</v>
      </c>
      <c r="R40" s="8">
        <f t="shared" si="5"/>
        <v>0.17083435947266135</v>
      </c>
      <c r="S40" s="8">
        <f t="shared" si="6"/>
        <v>6.9153053259099762E-2</v>
      </c>
      <c r="T40" s="8">
        <f t="shared" si="7"/>
        <v>6.5824382478071292E-2</v>
      </c>
      <c r="U40" s="8">
        <f t="shared" si="8"/>
        <v>-8.937164767057075E-3</v>
      </c>
      <c r="V40" s="8">
        <f t="shared" si="9"/>
        <v>3.9850396501917094E-2</v>
      </c>
      <c r="W40" s="8">
        <f t="shared" si="10"/>
        <v>-2.8697855086926884E-2</v>
      </c>
      <c r="X40">
        <v>18824.23243808177</v>
      </c>
      <c r="Y40" s="8">
        <f t="shared" si="2"/>
        <v>1.128040138233255E-2</v>
      </c>
    </row>
    <row r="41" spans="1:25">
      <c r="A41" s="4">
        <v>44075</v>
      </c>
      <c r="B41" s="2">
        <v>19351</v>
      </c>
      <c r="C41" s="5">
        <v>17773.505648999999</v>
      </c>
      <c r="D41" s="6">
        <v>19404.794130999999</v>
      </c>
      <c r="E41" s="6">
        <v>18320.879848</v>
      </c>
      <c r="F41" s="6">
        <v>17079.466684999999</v>
      </c>
      <c r="G41" s="6">
        <v>17620.948229000001</v>
      </c>
      <c r="H41" s="6">
        <v>17165.76858</v>
      </c>
      <c r="I41" s="6">
        <v>17991.174188000001</v>
      </c>
      <c r="J41" s="6">
        <v>18087.799255000002</v>
      </c>
      <c r="K41" s="6">
        <v>18100.559870000001</v>
      </c>
      <c r="L41" s="6">
        <v>18669.842882000001</v>
      </c>
      <c r="M41" s="6">
        <v>20232.391068000001</v>
      </c>
      <c r="N41" s="8">
        <f t="shared" si="1"/>
        <v>-2.7799147847655803E-3</v>
      </c>
      <c r="O41" s="8">
        <f t="shared" si="1"/>
        <v>5.3233432484109326E-2</v>
      </c>
      <c r="P41" s="8">
        <f t="shared" si="3"/>
        <v>0.11738583613249964</v>
      </c>
      <c r="Q41" s="8">
        <f t="shared" si="4"/>
        <v>8.9403739910082089E-2</v>
      </c>
      <c r="R41" s="8">
        <f t="shared" si="5"/>
        <v>0.11292602036070487</v>
      </c>
      <c r="S41" s="8">
        <f t="shared" si="6"/>
        <v>7.0271604154823988E-2</v>
      </c>
      <c r="T41" s="8">
        <f t="shared" si="7"/>
        <v>6.5278318691540396E-2</v>
      </c>
      <c r="U41" s="8">
        <f t="shared" si="8"/>
        <v>6.4618889463076798E-2</v>
      </c>
      <c r="V41" s="8">
        <f t="shared" si="9"/>
        <v>3.5200099116324698E-2</v>
      </c>
      <c r="W41" s="8">
        <f t="shared" si="10"/>
        <v>-4.5547572115136208E-2</v>
      </c>
      <c r="X41">
        <v>18979.200363815678</v>
      </c>
      <c r="Y41" s="8">
        <f t="shared" si="2"/>
        <v>1.9213458538800188E-2</v>
      </c>
    </row>
    <row r="42" spans="1:25">
      <c r="A42" s="4">
        <v>44105</v>
      </c>
      <c r="B42" s="2">
        <v>19397</v>
      </c>
      <c r="C42" s="6">
        <v>18983.012793000002</v>
      </c>
      <c r="D42" s="6">
        <v>19367.138239</v>
      </c>
      <c r="E42" s="6">
        <v>18556.259598000001</v>
      </c>
      <c r="F42" s="6">
        <v>18617.907238</v>
      </c>
      <c r="G42" s="6">
        <v>19151.232168999999</v>
      </c>
      <c r="H42" s="6">
        <v>18670.448586999999</v>
      </c>
      <c r="I42" s="6">
        <v>18289.411302</v>
      </c>
      <c r="J42" s="6">
        <v>18417.740663</v>
      </c>
      <c r="K42" s="6">
        <v>18322.329215999998</v>
      </c>
      <c r="L42" s="6">
        <v>18662.751957</v>
      </c>
      <c r="M42" s="6">
        <v>17962.438312999999</v>
      </c>
      <c r="N42" s="8">
        <f t="shared" si="1"/>
        <v>1.53950409857195E-3</v>
      </c>
      <c r="O42" s="8">
        <f t="shared" si="1"/>
        <v>4.3343836778883302E-2</v>
      </c>
      <c r="P42" s="8">
        <f t="shared" si="3"/>
        <v>4.0165631901840505E-2</v>
      </c>
      <c r="Q42" s="8">
        <f t="shared" si="4"/>
        <v>1.267040423776878E-2</v>
      </c>
      <c r="R42" s="8">
        <f t="shared" si="5"/>
        <v>3.7456896066402075E-2</v>
      </c>
      <c r="S42" s="8">
        <f t="shared" si="6"/>
        <v>5.7101030984172789E-2</v>
      </c>
      <c r="T42" s="8">
        <f t="shared" si="7"/>
        <v>5.0485092385420399E-2</v>
      </c>
      <c r="U42" s="8">
        <f t="shared" si="8"/>
        <v>5.5403968861164186E-2</v>
      </c>
      <c r="V42" s="8">
        <f t="shared" si="9"/>
        <v>3.7853690931587337E-2</v>
      </c>
      <c r="W42" s="8">
        <f t="shared" si="10"/>
        <v>7.3957915502397345E-2</v>
      </c>
      <c r="X42">
        <v>18392.099198020529</v>
      </c>
      <c r="Y42" s="8">
        <f t="shared" si="2"/>
        <v>5.1807021806437592E-2</v>
      </c>
    </row>
    <row r="43" spans="1:25">
      <c r="A43" s="4">
        <v>44136</v>
      </c>
      <c r="B43" s="2">
        <v>18432</v>
      </c>
      <c r="C43" s="6">
        <v>18294.900663</v>
      </c>
      <c r="D43" s="6">
        <v>19388.041472000001</v>
      </c>
      <c r="E43" s="6">
        <v>18748.366571999999</v>
      </c>
      <c r="F43" s="6">
        <v>19982.514522000001</v>
      </c>
      <c r="G43" s="6">
        <v>20507.981759999999</v>
      </c>
      <c r="H43" s="6">
        <v>19987.802</v>
      </c>
      <c r="I43" s="6">
        <v>18542.349796999999</v>
      </c>
      <c r="J43" s="6">
        <v>18690.987143999999</v>
      </c>
      <c r="K43" s="6">
        <v>18154.437720000002</v>
      </c>
      <c r="L43" s="6">
        <v>17988.616042000001</v>
      </c>
      <c r="M43" s="6">
        <v>19778.927121000001</v>
      </c>
      <c r="N43" s="8">
        <f t="shared" si="1"/>
        <v>-5.1868569444444484E-2</v>
      </c>
      <c r="O43" s="8">
        <f t="shared" si="1"/>
        <v>-1.7163985026041613E-2</v>
      </c>
      <c r="P43" s="8">
        <f t="shared" si="3"/>
        <v>-8.4120796549479238E-2</v>
      </c>
      <c r="Q43" s="8">
        <f t="shared" si="4"/>
        <v>-0.11262921874999993</v>
      </c>
      <c r="R43" s="8">
        <f t="shared" si="5"/>
        <v>-8.4407660590277767E-2</v>
      </c>
      <c r="S43" s="8">
        <f t="shared" si="6"/>
        <v>-5.9868596462673042E-3</v>
      </c>
      <c r="T43" s="8">
        <f t="shared" si="7"/>
        <v>-1.4050951822916602E-2</v>
      </c>
      <c r="U43" s="8">
        <f t="shared" si="8"/>
        <v>1.5058717447916573E-2</v>
      </c>
      <c r="V43" s="8">
        <f t="shared" si="9"/>
        <v>2.4055119249131864E-2</v>
      </c>
      <c r="W43" s="8">
        <f t="shared" si="10"/>
        <v>-7.3075473144531278E-2</v>
      </c>
      <c r="X43">
        <v>18420.76150508134</v>
      </c>
      <c r="Y43" s="8">
        <f t="shared" si="2"/>
        <v>6.0972737188913495E-4</v>
      </c>
    </row>
    <row r="44" spans="1:25">
      <c r="A44" s="4">
        <v>44166</v>
      </c>
      <c r="B44" s="2">
        <v>17437</v>
      </c>
      <c r="C44" s="6">
        <v>16550.833648</v>
      </c>
      <c r="D44" s="6">
        <v>18718.812441999999</v>
      </c>
      <c r="E44" s="6">
        <v>18676.077641</v>
      </c>
      <c r="F44" s="6">
        <v>20633.118026</v>
      </c>
      <c r="G44" s="6">
        <v>21113.561011999998</v>
      </c>
      <c r="H44" s="6">
        <v>20590.525261999999</v>
      </c>
      <c r="I44" s="6">
        <v>18500.742671</v>
      </c>
      <c r="J44" s="6">
        <v>18626.509672</v>
      </c>
      <c r="K44" s="6">
        <v>18508.759775999999</v>
      </c>
      <c r="L44" s="6">
        <v>18620.174793999999</v>
      </c>
      <c r="M44" s="6">
        <v>18901.344175999999</v>
      </c>
      <c r="N44" s="8">
        <f t="shared" si="1"/>
        <v>-7.351106509147208E-2</v>
      </c>
      <c r="O44" s="8">
        <f t="shared" si="1"/>
        <v>-7.1060253541320173E-2</v>
      </c>
      <c r="P44" s="8">
        <f t="shared" si="3"/>
        <v>-0.18329517841371795</v>
      </c>
      <c r="Q44" s="8">
        <f t="shared" si="4"/>
        <v>-0.2108482544015598</v>
      </c>
      <c r="R44" s="8">
        <f t="shared" si="5"/>
        <v>-0.18085251258817453</v>
      </c>
      <c r="S44" s="8">
        <f t="shared" si="6"/>
        <v>-6.1004913173137582E-2</v>
      </c>
      <c r="T44" s="8">
        <f t="shared" si="7"/>
        <v>-6.8217564489304355E-2</v>
      </c>
      <c r="U44" s="8">
        <f t="shared" si="8"/>
        <v>-6.1464688650570566E-2</v>
      </c>
      <c r="V44" s="8">
        <f t="shared" si="9"/>
        <v>-6.7854263577450169E-2</v>
      </c>
      <c r="W44" s="8">
        <f t="shared" si="10"/>
        <v>-8.3979134942937364E-2</v>
      </c>
      <c r="X44">
        <v>17016.668231970281</v>
      </c>
      <c r="Y44" s="8">
        <f t="shared" si="2"/>
        <v>2.4105738832925327E-2</v>
      </c>
    </row>
    <row r="45" spans="1:25">
      <c r="A45" s="4">
        <v>44197</v>
      </c>
      <c r="B45" s="2">
        <v>15569</v>
      </c>
      <c r="C45" s="6">
        <v>15582.066652</v>
      </c>
      <c r="D45" s="6">
        <v>17821.543731999998</v>
      </c>
      <c r="E45" s="6">
        <v>18392.951654</v>
      </c>
      <c r="F45" s="6">
        <v>20443.221945000001</v>
      </c>
      <c r="G45" s="6">
        <v>20816.919658999999</v>
      </c>
      <c r="H45" s="6">
        <v>20365.046633000002</v>
      </c>
      <c r="I45" s="6">
        <v>18215.262020999999</v>
      </c>
      <c r="J45" s="6">
        <v>18288.363926000002</v>
      </c>
      <c r="K45" s="6">
        <v>16395.529683000001</v>
      </c>
      <c r="L45" s="6">
        <v>17279.223624999999</v>
      </c>
      <c r="M45" s="6">
        <v>16593.950581000001</v>
      </c>
      <c r="N45" s="8">
        <f t="shared" si="1"/>
        <v>-0.14468133675894396</v>
      </c>
      <c r="O45" s="8">
        <f t="shared" si="1"/>
        <v>-0.18138298246515513</v>
      </c>
      <c r="P45" s="8">
        <f t="shared" si="3"/>
        <v>-0.31307225544350958</v>
      </c>
      <c r="Q45" s="8">
        <f t="shared" si="4"/>
        <v>-0.33707493474211569</v>
      </c>
      <c r="R45" s="8">
        <f t="shared" si="5"/>
        <v>-0.30805103943734358</v>
      </c>
      <c r="S45" s="8">
        <f t="shared" si="6"/>
        <v>-0.16996994161474716</v>
      </c>
      <c r="T45" s="8">
        <f t="shared" si="7"/>
        <v>-0.17466529166934305</v>
      </c>
      <c r="U45" s="8">
        <f t="shared" si="8"/>
        <v>-5.3088167705054957E-2</v>
      </c>
      <c r="V45" s="8">
        <f t="shared" si="9"/>
        <v>-0.10984800725801264</v>
      </c>
      <c r="W45" s="8">
        <f t="shared" si="10"/>
        <v>-6.5832781874237328E-2</v>
      </c>
      <c r="X45">
        <v>14574.24151243808</v>
      </c>
      <c r="Y45" s="8">
        <f t="shared" si="2"/>
        <v>6.3893537642874865E-2</v>
      </c>
    </row>
    <row r="46" spans="1:25">
      <c r="A46" s="4">
        <v>44228</v>
      </c>
      <c r="B46" s="2">
        <v>16832</v>
      </c>
      <c r="C46" s="6">
        <v>16822.820522999999</v>
      </c>
      <c r="D46" s="6">
        <v>16244.76312</v>
      </c>
      <c r="E46" s="6">
        <v>17747.686117000001</v>
      </c>
      <c r="F46" s="6">
        <v>19137.829569000001</v>
      </c>
      <c r="G46" s="6">
        <v>19378.360772</v>
      </c>
      <c r="H46" s="6">
        <v>19047.31768</v>
      </c>
      <c r="I46" s="6">
        <v>17512.997726000001</v>
      </c>
      <c r="J46" s="6">
        <v>17485.029254000001</v>
      </c>
      <c r="K46" s="6">
        <v>18107.807089000002</v>
      </c>
      <c r="L46" s="6">
        <v>18546.060545</v>
      </c>
      <c r="M46" s="6">
        <v>16696.471836000001</v>
      </c>
      <c r="N46" s="8">
        <f t="shared" si="1"/>
        <v>3.4888122623574165E-2</v>
      </c>
      <c r="O46" s="8">
        <f t="shared" si="1"/>
        <v>-5.4401504099334669E-2</v>
      </c>
      <c r="P46" s="8">
        <f t="shared" si="3"/>
        <v>-0.13699082515446775</v>
      </c>
      <c r="Q46" s="8">
        <f t="shared" si="4"/>
        <v>-0.15128093940114068</v>
      </c>
      <c r="R46" s="8">
        <f t="shared" si="5"/>
        <v>-0.13161345532319393</v>
      </c>
      <c r="S46" s="8">
        <f t="shared" si="6"/>
        <v>-4.0458515090304265E-2</v>
      </c>
      <c r="T46" s="8">
        <f t="shared" si="7"/>
        <v>-3.8796890090304237E-2</v>
      </c>
      <c r="U46" s="8">
        <f t="shared" si="8"/>
        <v>-7.5796523823669304E-2</v>
      </c>
      <c r="V46" s="8">
        <f t="shared" si="9"/>
        <v>-0.10183344492633081</v>
      </c>
      <c r="W46" s="8">
        <f t="shared" si="10"/>
        <v>8.0518158269961611E-3</v>
      </c>
      <c r="X46">
        <v>17610.53345559588</v>
      </c>
      <c r="Y46" s="8">
        <f t="shared" si="2"/>
        <v>-4.6253175831504345E-2</v>
      </c>
    </row>
    <row r="47" spans="1:25">
      <c r="A47" s="4">
        <v>44256</v>
      </c>
      <c r="B47" s="2">
        <v>19258</v>
      </c>
      <c r="C47" s="6">
        <v>18313.845524</v>
      </c>
      <c r="D47" s="6">
        <v>16655.828936000002</v>
      </c>
      <c r="E47" s="6">
        <v>17538.454244</v>
      </c>
      <c r="F47" s="6">
        <v>17977.182937000001</v>
      </c>
      <c r="G47" s="6">
        <v>18108.884803000001</v>
      </c>
      <c r="H47" s="6">
        <v>17898.413391999999</v>
      </c>
      <c r="I47" s="6">
        <v>17275.152212000001</v>
      </c>
      <c r="J47" s="6">
        <v>17223.595808999999</v>
      </c>
      <c r="K47" s="6">
        <v>18774.309023999998</v>
      </c>
      <c r="L47" s="6">
        <v>16058.034389</v>
      </c>
      <c r="M47" s="6">
        <v>17472.803609999999</v>
      </c>
      <c r="N47" s="13">
        <f t="shared" si="1"/>
        <v>0.13512156319451649</v>
      </c>
      <c r="O47" s="13">
        <f t="shared" si="1"/>
        <v>8.9289944750233649E-2</v>
      </c>
      <c r="P47" s="13">
        <f t="shared" si="3"/>
        <v>6.6508311506906143E-2</v>
      </c>
      <c r="Q47" s="13">
        <f t="shared" si="4"/>
        <v>5.9669498234499907E-2</v>
      </c>
      <c r="R47" s="13">
        <f t="shared" si="5"/>
        <v>7.0598536088898198E-2</v>
      </c>
      <c r="S47" s="13">
        <f t="shared" si="6"/>
        <v>0.10296229037283203</v>
      </c>
      <c r="T47" s="13">
        <f t="shared" si="7"/>
        <v>0.10563943249558633</v>
      </c>
      <c r="U47" s="13">
        <f t="shared" si="8"/>
        <v>2.5116365977775557E-2</v>
      </c>
      <c r="V47" s="13">
        <f t="shared" si="9"/>
        <v>0.16616292507010072</v>
      </c>
      <c r="W47" s="13">
        <f t="shared" si="10"/>
        <v>9.2698950565998597E-2</v>
      </c>
      <c r="X47">
        <v>18392.471534005759</v>
      </c>
      <c r="Y47" s="8">
        <f t="shared" si="2"/>
        <v>4.4943839754608028E-2</v>
      </c>
    </row>
    <row r="48" spans="1:25">
      <c r="A48" s="4">
        <v>44287</v>
      </c>
      <c r="B48" s="2">
        <v>17296</v>
      </c>
      <c r="C48" s="6">
        <v>16687.136454</v>
      </c>
      <c r="D48" s="6">
        <v>18477.348680999999</v>
      </c>
      <c r="E48" s="6">
        <v>17931.365934000001</v>
      </c>
      <c r="F48" s="6">
        <v>17738.796362000001</v>
      </c>
      <c r="G48" s="6">
        <v>17778.562633000001</v>
      </c>
      <c r="H48" s="6">
        <v>17686.906889000002</v>
      </c>
      <c r="I48" s="6">
        <v>17706.353458000001</v>
      </c>
      <c r="J48" s="6">
        <v>17724.554241999998</v>
      </c>
      <c r="K48" s="6">
        <v>18848.524394</v>
      </c>
      <c r="L48" s="6">
        <v>18166.127498000002</v>
      </c>
      <c r="M48" s="6">
        <v>17278.377095</v>
      </c>
      <c r="N48" s="13">
        <f t="shared" si="1"/>
        <v>-6.8301843258556857E-2</v>
      </c>
      <c r="O48" s="13">
        <f t="shared" si="1"/>
        <v>-3.6734848172988048E-2</v>
      </c>
      <c r="P48" s="13">
        <f t="shared" si="3"/>
        <v>-2.5601084759482015E-2</v>
      </c>
      <c r="Q48" s="13">
        <f t="shared" si="4"/>
        <v>-2.7900244738667979E-2</v>
      </c>
      <c r="R48" s="13">
        <f t="shared" si="5"/>
        <v>-2.2600999595282244E-2</v>
      </c>
      <c r="S48" s="13">
        <f t="shared" si="6"/>
        <v>-2.3725338691026908E-2</v>
      </c>
      <c r="T48" s="13">
        <f t="shared" si="7"/>
        <v>-2.4777650439407859E-2</v>
      </c>
      <c r="U48" s="13">
        <f t="shared" si="8"/>
        <v>-8.9762048681776133E-2</v>
      </c>
      <c r="V48" s="13">
        <f t="shared" si="9"/>
        <v>-5.0308019079556066E-2</v>
      </c>
      <c r="W48" s="13">
        <f t="shared" si="10"/>
        <v>1.0189006128584744E-3</v>
      </c>
      <c r="X48">
        <v>16144.889607928561</v>
      </c>
      <c r="Y48" s="8">
        <f t="shared" si="2"/>
        <v>6.6553561058709465E-2</v>
      </c>
    </row>
    <row r="49" spans="1:25">
      <c r="A49" s="4">
        <v>44317</v>
      </c>
      <c r="B49" s="2">
        <v>18011</v>
      </c>
      <c r="C49" s="6">
        <v>18480.546369</v>
      </c>
      <c r="D49" s="6">
        <v>17650.404603999999</v>
      </c>
      <c r="E49" s="6">
        <v>17786.186485999999</v>
      </c>
      <c r="F49" s="6">
        <v>17084.839682999998</v>
      </c>
      <c r="G49" s="6">
        <v>17067.516780000002</v>
      </c>
      <c r="H49" s="6">
        <v>17068.216272999998</v>
      </c>
      <c r="I49" s="6">
        <v>17556.333320999998</v>
      </c>
      <c r="J49" s="6">
        <v>17555.485957000001</v>
      </c>
      <c r="K49" s="6">
        <v>17626.003485000001</v>
      </c>
      <c r="L49" s="6">
        <v>19458.879628999999</v>
      </c>
      <c r="M49" s="6">
        <v>14499.154922</v>
      </c>
      <c r="N49" s="13">
        <f t="shared" si="1"/>
        <v>2.002084259619125E-2</v>
      </c>
      <c r="O49" s="13">
        <f t="shared" si="1"/>
        <v>1.2482011770584715E-2</v>
      </c>
      <c r="P49" s="13">
        <f t="shared" si="3"/>
        <v>5.1421926433846077E-2</v>
      </c>
      <c r="Q49" s="13">
        <f t="shared" si="4"/>
        <v>5.2383722169785034E-2</v>
      </c>
      <c r="R49" s="13">
        <f t="shared" si="5"/>
        <v>5.2344885181278208E-2</v>
      </c>
      <c r="S49" s="13">
        <f t="shared" si="6"/>
        <v>2.5243833157514949E-2</v>
      </c>
      <c r="T49" s="13">
        <f t="shared" si="7"/>
        <v>2.5290880184331753E-2</v>
      </c>
      <c r="U49" s="13">
        <f t="shared" si="8"/>
        <v>2.1375632391316356E-2</v>
      </c>
      <c r="V49" s="13">
        <f t="shared" si="9"/>
        <v>-8.0388630781189227E-2</v>
      </c>
      <c r="W49" s="13">
        <f t="shared" si="10"/>
        <v>0.19498334784298485</v>
      </c>
      <c r="X49">
        <v>19956.646150548731</v>
      </c>
      <c r="Y49" s="8">
        <f t="shared" si="2"/>
        <v>-0.10802543726326874</v>
      </c>
    </row>
    <row r="50" spans="1:25">
      <c r="A50" s="4">
        <v>44348</v>
      </c>
      <c r="B50" s="2">
        <v>18470</v>
      </c>
      <c r="C50" s="6">
        <v>18592.403479000001</v>
      </c>
      <c r="D50" s="6">
        <v>17902.821381000002</v>
      </c>
      <c r="E50" s="6">
        <v>17837.555784</v>
      </c>
      <c r="F50" s="6">
        <v>16852.859991000001</v>
      </c>
      <c r="G50" s="6">
        <v>16803.801711</v>
      </c>
      <c r="H50" s="6">
        <v>16871.005815</v>
      </c>
      <c r="I50" s="6">
        <v>17621.258183000002</v>
      </c>
      <c r="J50" s="6">
        <v>17632.947435999999</v>
      </c>
      <c r="K50" s="6">
        <v>17767.864498999999</v>
      </c>
      <c r="L50" s="6">
        <v>17707.148148</v>
      </c>
      <c r="M50" s="6">
        <v>19971.250456999998</v>
      </c>
      <c r="N50" s="13">
        <f t="shared" si="1"/>
        <v>3.0708100649702134E-2</v>
      </c>
      <c r="O50" s="13">
        <f t="shared" si="1"/>
        <v>3.4241700920411469E-2</v>
      </c>
      <c r="P50" s="13">
        <f t="shared" si="3"/>
        <v>8.7554954466702695E-2</v>
      </c>
      <c r="Q50" s="13">
        <f t="shared" si="4"/>
        <v>9.0211060584731995E-2</v>
      </c>
      <c r="R50" s="13">
        <f t="shared" si="5"/>
        <v>8.657250595560366E-2</v>
      </c>
      <c r="S50" s="13">
        <f t="shared" si="6"/>
        <v>4.595245354629119E-2</v>
      </c>
      <c r="T50" s="13">
        <f t="shared" si="7"/>
        <v>4.5319575744450537E-2</v>
      </c>
      <c r="U50" s="13">
        <f t="shared" si="8"/>
        <v>3.8014916134271826E-2</v>
      </c>
      <c r="V50" s="13">
        <f t="shared" si="9"/>
        <v>4.130221180292365E-2</v>
      </c>
      <c r="W50" s="13">
        <f t="shared" si="10"/>
        <v>-8.1280479534379987E-2</v>
      </c>
      <c r="X50">
        <v>18209.598142896379</v>
      </c>
      <c r="Y50" s="8">
        <f t="shared" si="2"/>
        <v>1.4098638717034206E-2</v>
      </c>
    </row>
    <row r="51" spans="1:25">
      <c r="A51" s="4">
        <v>44378</v>
      </c>
      <c r="B51" s="2">
        <v>20158</v>
      </c>
      <c r="C51" s="6">
        <v>20157.367159000001</v>
      </c>
      <c r="D51" s="6">
        <v>18299.846414</v>
      </c>
      <c r="E51" s="6">
        <v>17982.067626</v>
      </c>
      <c r="F51" s="6">
        <v>17017.818639000001</v>
      </c>
      <c r="G51" s="6">
        <v>16952.504660999999</v>
      </c>
      <c r="H51" s="6">
        <v>17062.175800000001</v>
      </c>
      <c r="I51" s="6">
        <v>17793.079943000001</v>
      </c>
      <c r="J51" s="6">
        <v>17829.598215000002</v>
      </c>
      <c r="K51" s="6">
        <v>17555.187123</v>
      </c>
      <c r="L51" s="6">
        <v>18090.680399000001</v>
      </c>
      <c r="M51" s="6">
        <v>18283.472065999998</v>
      </c>
      <c r="N51" s="13">
        <f t="shared" si="1"/>
        <v>9.2179461553725583E-2</v>
      </c>
      <c r="O51" s="13">
        <f t="shared" si="1"/>
        <v>0.1079438621887092</v>
      </c>
      <c r="P51" s="13">
        <f t="shared" si="3"/>
        <v>0.15577841854350624</v>
      </c>
      <c r="Q51" s="13">
        <f t="shared" si="4"/>
        <v>0.159018520636968</v>
      </c>
      <c r="R51" s="13">
        <f t="shared" si="5"/>
        <v>0.1535779442405</v>
      </c>
      <c r="S51" s="13">
        <f t="shared" si="6"/>
        <v>0.117319181317591</v>
      </c>
      <c r="T51" s="13">
        <f t="shared" si="7"/>
        <v>0.11550757937295357</v>
      </c>
      <c r="U51" s="13">
        <f t="shared" si="8"/>
        <v>0.12912059117968053</v>
      </c>
      <c r="V51" s="13">
        <f t="shared" si="9"/>
        <v>0.10255578931441607</v>
      </c>
      <c r="W51" s="13">
        <f t="shared" si="10"/>
        <v>9.2991761781922894E-2</v>
      </c>
      <c r="X51">
        <v>19988.34926228246</v>
      </c>
      <c r="Y51" s="8">
        <f t="shared" si="2"/>
        <v>8.4160500901646618E-3</v>
      </c>
    </row>
    <row r="52" spans="1:25">
      <c r="A52" s="4">
        <v>44409</v>
      </c>
      <c r="B52" s="2">
        <v>19227</v>
      </c>
      <c r="C52" s="6">
        <v>20034.839548</v>
      </c>
      <c r="D52" s="6">
        <v>19600.553924</v>
      </c>
      <c r="E52" s="6">
        <v>18479.262459000001</v>
      </c>
      <c r="F52" s="6">
        <v>17989.814575</v>
      </c>
      <c r="G52" s="6">
        <v>17930.693926</v>
      </c>
      <c r="H52" s="6">
        <v>18044.376628999999</v>
      </c>
      <c r="I52" s="6">
        <v>18362.492557000001</v>
      </c>
      <c r="J52" s="6">
        <v>18473.286824999999</v>
      </c>
      <c r="K52" s="6">
        <v>18082.258861999999</v>
      </c>
      <c r="L52" s="6">
        <v>18190.165430000001</v>
      </c>
      <c r="M52" s="6">
        <v>19255.026064000001</v>
      </c>
      <c r="N52" s="13">
        <f t="shared" si="1"/>
        <v>-1.9428612055962961E-2</v>
      </c>
      <c r="O52" s="13">
        <f t="shared" si="1"/>
        <v>3.8889974567015061E-2</v>
      </c>
      <c r="P52" s="13">
        <f t="shared" si="3"/>
        <v>6.434625396577727E-2</v>
      </c>
      <c r="Q52" s="13">
        <f t="shared" si="4"/>
        <v>6.7421130389556355E-2</v>
      </c>
      <c r="R52" s="13">
        <f t="shared" si="5"/>
        <v>6.1508470952306729E-2</v>
      </c>
      <c r="S52" s="13">
        <f t="shared" si="6"/>
        <v>4.4963199823165267E-2</v>
      </c>
      <c r="T52" s="13">
        <f t="shared" si="7"/>
        <v>3.9200768450616361E-2</v>
      </c>
      <c r="U52" s="13">
        <f t="shared" si="8"/>
        <v>5.9538208664898382E-2</v>
      </c>
      <c r="V52" s="13">
        <f t="shared" si="9"/>
        <v>5.3925967129557342E-2</v>
      </c>
      <c r="W52" s="13">
        <f t="shared" si="10"/>
        <v>-1.4576410256411036E-3</v>
      </c>
      <c r="X52">
        <v>20149.257146548822</v>
      </c>
      <c r="Y52" s="8">
        <f t="shared" si="2"/>
        <v>-4.7966773108067962E-2</v>
      </c>
    </row>
    <row r="53" spans="1:25">
      <c r="A53" s="4">
        <v>44440</v>
      </c>
      <c r="B53" s="2">
        <v>18295</v>
      </c>
      <c r="C53" s="6">
        <v>18141.924150999999</v>
      </c>
      <c r="D53" s="6">
        <v>19339.066177000001</v>
      </c>
      <c r="E53" s="6">
        <v>18650.118524000001</v>
      </c>
      <c r="F53" s="6">
        <v>18779.160992000001</v>
      </c>
      <c r="G53" s="6">
        <v>18752.910610999999</v>
      </c>
      <c r="H53" s="6">
        <v>18827.634474999999</v>
      </c>
      <c r="I53" s="6">
        <v>18582.540505000001</v>
      </c>
      <c r="J53" s="6">
        <v>18709.124695999999</v>
      </c>
      <c r="K53" s="6">
        <v>16146.410435</v>
      </c>
      <c r="L53" s="6">
        <v>17542.263521000001</v>
      </c>
      <c r="M53" s="6">
        <v>19955.259881000002</v>
      </c>
      <c r="N53" s="13">
        <f t="shared" si="1"/>
        <v>-5.7068389013391667E-2</v>
      </c>
      <c r="O53" s="13">
        <f t="shared" si="1"/>
        <v>-1.9410687291609802E-2</v>
      </c>
      <c r="P53" s="13">
        <f t="shared" si="3"/>
        <v>-2.646411544137748E-2</v>
      </c>
      <c r="Q53" s="13">
        <f t="shared" si="4"/>
        <v>-2.5029276359661075E-2</v>
      </c>
      <c r="R53" s="13">
        <f t="shared" si="5"/>
        <v>-2.9113663569281165E-2</v>
      </c>
      <c r="S53" s="13">
        <f t="shared" si="6"/>
        <v>-1.5716890133916417E-2</v>
      </c>
      <c r="T53" s="13">
        <f t="shared" si="7"/>
        <v>-2.2635949494397317E-2</v>
      </c>
      <c r="U53" s="13">
        <f t="shared" si="8"/>
        <v>0.11744135364853786</v>
      </c>
      <c r="V53" s="13">
        <f t="shared" si="9"/>
        <v>4.1144382563541908E-2</v>
      </c>
      <c r="W53" s="13">
        <f t="shared" si="10"/>
        <v>-9.0749378573380807E-2</v>
      </c>
      <c r="X53">
        <v>17622.832795341408</v>
      </c>
      <c r="Y53" s="8">
        <f t="shared" si="2"/>
        <v>3.6740486726350996E-2</v>
      </c>
    </row>
    <row r="54" spans="1:25">
      <c r="A54" s="4">
        <v>44470</v>
      </c>
      <c r="B54" s="2">
        <v>17076</v>
      </c>
      <c r="C54" s="6">
        <v>19124.064633999998</v>
      </c>
      <c r="D54" s="6">
        <v>18608.219852999999</v>
      </c>
      <c r="E54" s="6">
        <v>18568.974874</v>
      </c>
      <c r="F54" s="6">
        <v>19146.772367000001</v>
      </c>
      <c r="G54" s="6">
        <v>19163.708051000001</v>
      </c>
      <c r="H54" s="6">
        <v>19178.004119000001</v>
      </c>
      <c r="I54" s="6">
        <v>18521.227317000001</v>
      </c>
      <c r="J54" s="6">
        <v>18623.048870999999</v>
      </c>
      <c r="K54" s="6">
        <v>18110.493628</v>
      </c>
      <c r="L54" s="6">
        <v>18202.2084</v>
      </c>
      <c r="M54" s="6">
        <v>17637.758946999998</v>
      </c>
      <c r="N54" s="13">
        <f t="shared" si="1"/>
        <v>-8.9729436226282419E-2</v>
      </c>
      <c r="O54" s="13">
        <f t="shared" si="1"/>
        <v>-8.7431182595455584E-2</v>
      </c>
      <c r="P54" s="13">
        <f t="shared" si="3"/>
        <v>-0.12126799994143836</v>
      </c>
      <c r="Q54" s="13">
        <f t="shared" si="4"/>
        <v>-0.12225978279456555</v>
      </c>
      <c r="R54" s="13">
        <f t="shared" si="5"/>
        <v>-0.12309698518388387</v>
      </c>
      <c r="S54" s="13">
        <f t="shared" si="6"/>
        <v>-8.4635003338018322E-2</v>
      </c>
      <c r="T54" s="13">
        <f t="shared" si="7"/>
        <v>-9.0597849086437046E-2</v>
      </c>
      <c r="U54" s="13">
        <f t="shared" si="8"/>
        <v>-6.0581730381822449E-2</v>
      </c>
      <c r="V54" s="13">
        <f t="shared" si="9"/>
        <v>-6.5952705551651419E-2</v>
      </c>
      <c r="W54" s="13">
        <f t="shared" si="10"/>
        <v>-3.289757244085257E-2</v>
      </c>
      <c r="X54">
        <v>18591.344017121519</v>
      </c>
      <c r="Y54" s="8">
        <f t="shared" si="2"/>
        <v>-8.8741158182332969E-2</v>
      </c>
    </row>
    <row r="55" spans="1:25">
      <c r="A55" s="4">
        <v>44501</v>
      </c>
      <c r="B55" s="2">
        <v>17842</v>
      </c>
      <c r="C55" s="6">
        <v>18517.71099</v>
      </c>
      <c r="D55" s="6">
        <v>17535.665956000001</v>
      </c>
      <c r="E55" s="6">
        <v>18227.834036</v>
      </c>
      <c r="F55" s="6">
        <v>18865.737888</v>
      </c>
      <c r="G55" s="6">
        <v>18915.278049</v>
      </c>
      <c r="H55" s="6">
        <v>18876.973416000001</v>
      </c>
      <c r="I55" s="6">
        <v>18161.424326</v>
      </c>
      <c r="J55" s="6">
        <v>18201.804358000001</v>
      </c>
      <c r="K55" s="6">
        <v>18823.417441000001</v>
      </c>
      <c r="L55" s="6">
        <v>16870.970644000001</v>
      </c>
      <c r="M55" s="6">
        <v>19300.462708999999</v>
      </c>
      <c r="N55" s="13">
        <f t="shared" si="1"/>
        <v>1.7169266001569289E-2</v>
      </c>
      <c r="O55" s="13">
        <f t="shared" si="1"/>
        <v>-2.1625044053357259E-2</v>
      </c>
      <c r="P55" s="13">
        <f t="shared" si="3"/>
        <v>-5.7377978253558996E-2</v>
      </c>
      <c r="Q55" s="13">
        <f t="shared" si="4"/>
        <v>-6.0154581829391353E-2</v>
      </c>
      <c r="R55" s="13">
        <f t="shared" si="5"/>
        <v>-5.8007701827149462E-2</v>
      </c>
      <c r="S55" s="13">
        <f t="shared" si="6"/>
        <v>-1.7902943952471714E-2</v>
      </c>
      <c r="T55" s="13">
        <f t="shared" si="7"/>
        <v>-2.0166144938908264E-2</v>
      </c>
      <c r="U55" s="13">
        <f t="shared" si="8"/>
        <v>-5.5006021802488592E-2</v>
      </c>
      <c r="V55" s="13">
        <f t="shared" si="9"/>
        <v>5.4423795314426586E-2</v>
      </c>
      <c r="W55" s="13">
        <f t="shared" si="10"/>
        <v>-8.1743229963008604E-2</v>
      </c>
      <c r="X55">
        <v>17480.167787417729</v>
      </c>
      <c r="Y55" s="8">
        <f t="shared" si="2"/>
        <v>2.0279801176004364E-2</v>
      </c>
    </row>
    <row r="56" spans="1:25">
      <c r="A56" s="4">
        <v>44531</v>
      </c>
      <c r="B56" s="2">
        <v>16810</v>
      </c>
      <c r="C56" s="6">
        <v>16888.260654999998</v>
      </c>
      <c r="D56" s="6">
        <v>17750.099786999999</v>
      </c>
      <c r="E56" s="6">
        <v>18139.671972</v>
      </c>
      <c r="F56" s="6">
        <v>18630.312243</v>
      </c>
      <c r="G56" s="6">
        <v>18698.015908000001</v>
      </c>
      <c r="H56" s="6">
        <v>18624.215364</v>
      </c>
      <c r="I56" s="6">
        <v>18068.374636</v>
      </c>
      <c r="J56" s="6">
        <v>18092.225276000001</v>
      </c>
      <c r="K56" s="6">
        <v>18806.075646000001</v>
      </c>
      <c r="L56" s="6">
        <v>18361.639975999999</v>
      </c>
      <c r="M56" s="6">
        <v>18412.262913999999</v>
      </c>
      <c r="N56" s="13">
        <f t="shared" si="1"/>
        <v>-5.5925031945270626E-2</v>
      </c>
      <c r="O56" s="13">
        <f t="shared" si="1"/>
        <v>-7.910005782272457E-2</v>
      </c>
      <c r="P56" s="13">
        <f t="shared" si="3"/>
        <v>-0.10828746240333137</v>
      </c>
      <c r="Q56" s="13">
        <f t="shared" si="4"/>
        <v>-0.11231504509220709</v>
      </c>
      <c r="R56" s="13">
        <f t="shared" si="5"/>
        <v>-0.1079247688280785</v>
      </c>
      <c r="S56" s="13">
        <f t="shared" si="6"/>
        <v>-7.4858693396787648E-2</v>
      </c>
      <c r="T56" s="13">
        <f t="shared" si="7"/>
        <v>-7.6277529803688349E-2</v>
      </c>
      <c r="U56" s="13">
        <f t="shared" si="8"/>
        <v>-0.11874334598453308</v>
      </c>
      <c r="V56" s="13">
        <f t="shared" si="9"/>
        <v>-9.2304579179060001E-2</v>
      </c>
      <c r="W56" s="13">
        <f t="shared" si="10"/>
        <v>-9.5316056751933317E-2</v>
      </c>
      <c r="X56">
        <v>17314.447405318311</v>
      </c>
      <c r="Y56" s="8">
        <f t="shared" si="2"/>
        <v>-3.0008768906502725E-2</v>
      </c>
    </row>
    <row r="57" spans="1:25">
      <c r="A57" s="4">
        <v>44562</v>
      </c>
      <c r="B57" s="2">
        <v>13593</v>
      </c>
      <c r="C57" s="6">
        <v>15656.388376999999</v>
      </c>
      <c r="D57" s="6">
        <v>17092.029935999999</v>
      </c>
      <c r="E57" s="6">
        <v>17835.845418000001</v>
      </c>
      <c r="F57" s="6">
        <v>17944.321768000002</v>
      </c>
      <c r="G57" s="6">
        <v>18021.918403</v>
      </c>
      <c r="H57" s="6">
        <v>17928.694842000001</v>
      </c>
      <c r="I57" s="6">
        <v>17732.28081</v>
      </c>
      <c r="J57" s="6">
        <v>17709.301620999999</v>
      </c>
      <c r="K57" s="6">
        <v>17567.198691000001</v>
      </c>
      <c r="L57" s="6">
        <v>15908.157522</v>
      </c>
      <c r="M57" s="6">
        <v>16091.80393</v>
      </c>
      <c r="N57" s="13">
        <f t="shared" si="1"/>
        <v>-0.25741410549547555</v>
      </c>
      <c r="O57" s="13">
        <f t="shared" si="1"/>
        <v>-0.31213458530125804</v>
      </c>
      <c r="P57" s="13">
        <f t="shared" si="3"/>
        <v>-0.32011489501949547</v>
      </c>
      <c r="Q57" s="13">
        <f t="shared" si="4"/>
        <v>-0.32582346818215258</v>
      </c>
      <c r="R57" s="13">
        <f t="shared" si="5"/>
        <v>-0.31896526462149644</v>
      </c>
      <c r="S57" s="13">
        <f t="shared" si="6"/>
        <v>-0.30451561906863828</v>
      </c>
      <c r="T57" s="13">
        <f t="shared" si="7"/>
        <v>-0.30282510269991897</v>
      </c>
      <c r="U57" s="13">
        <f t="shared" si="8"/>
        <v>-0.29237097704700959</v>
      </c>
      <c r="V57" s="13">
        <f t="shared" si="9"/>
        <v>-0.17031983535643341</v>
      </c>
      <c r="W57" s="13">
        <f t="shared" si="10"/>
        <v>-0.18383020157433974</v>
      </c>
      <c r="X57">
        <v>14674.70964436161</v>
      </c>
      <c r="Y57" s="8">
        <f t="shared" si="2"/>
        <v>-7.9578433337865739E-2</v>
      </c>
    </row>
    <row r="58" spans="1:25">
      <c r="A58" s="4">
        <v>44593</v>
      </c>
      <c r="B58" s="2">
        <v>16097</v>
      </c>
      <c r="C58" s="6">
        <v>16595.919019000001</v>
      </c>
      <c r="D58" s="6">
        <v>14642.708981</v>
      </c>
      <c r="E58" s="6">
        <v>16866.366383</v>
      </c>
      <c r="F58" s="6">
        <v>16055.917905</v>
      </c>
      <c r="G58" s="6">
        <v>16194.116330999999</v>
      </c>
      <c r="H58" s="6">
        <v>16045.431135999999</v>
      </c>
      <c r="I58" s="6">
        <v>16646.508935999998</v>
      </c>
      <c r="J58" s="6">
        <v>16483.014295000001</v>
      </c>
      <c r="K58" s="6">
        <v>17371.081682</v>
      </c>
      <c r="L58" s="6">
        <v>17588.408467000001</v>
      </c>
      <c r="M58" s="6">
        <v>16072.477878</v>
      </c>
      <c r="N58" s="8">
        <f t="shared" si="1"/>
        <v>9.034546927999007E-2</v>
      </c>
      <c r="O58" s="8">
        <f t="shared" si="1"/>
        <v>-4.7795637882835341E-2</v>
      </c>
      <c r="P58" s="8">
        <f t="shared" si="3"/>
        <v>2.5521584767347798E-3</v>
      </c>
      <c r="Q58" s="8">
        <f t="shared" si="4"/>
        <v>-6.0331944461700484E-3</v>
      </c>
      <c r="R58" s="8">
        <f t="shared" si="5"/>
        <v>3.2036319811145405E-3</v>
      </c>
      <c r="S58" s="8">
        <f t="shared" si="6"/>
        <v>-3.4137350810709968E-2</v>
      </c>
      <c r="T58" s="8">
        <f t="shared" si="7"/>
        <v>-2.3980511586009869E-2</v>
      </c>
      <c r="U58" s="8">
        <f t="shared" si="8"/>
        <v>-7.9150256693793872E-2</v>
      </c>
      <c r="V58" s="8">
        <f t="shared" si="9"/>
        <v>-9.2651330496365855E-2</v>
      </c>
      <c r="W58" s="8">
        <f t="shared" si="10"/>
        <v>1.5233970305025973E-3</v>
      </c>
      <c r="X58">
        <v>16594.87232647034</v>
      </c>
      <c r="Y58" s="8">
        <f t="shared" si="2"/>
        <v>-3.0929510248514758E-2</v>
      </c>
    </row>
    <row r="59" spans="1:25">
      <c r="A59" s="4">
        <v>44621</v>
      </c>
      <c r="B59" s="2">
        <v>17997</v>
      </c>
      <c r="C59" s="6">
        <v>17290.737004999999</v>
      </c>
      <c r="D59" s="6">
        <v>15660.712694</v>
      </c>
      <c r="E59" s="6">
        <v>16690.568185</v>
      </c>
      <c r="F59" s="6">
        <v>15052.567950000001</v>
      </c>
      <c r="G59" s="6">
        <v>15270.860848</v>
      </c>
      <c r="H59" s="6">
        <v>15057.949927</v>
      </c>
      <c r="I59" s="6">
        <v>16418.235076000001</v>
      </c>
      <c r="J59" s="6">
        <v>16250.84253</v>
      </c>
      <c r="K59" s="6">
        <v>16989.681148</v>
      </c>
      <c r="L59" s="6">
        <v>18820.639844000001</v>
      </c>
      <c r="M59" s="6">
        <v>16829.466064</v>
      </c>
      <c r="N59" s="8">
        <f t="shared" si="1"/>
        <v>0.12981537511807525</v>
      </c>
      <c r="O59" s="8">
        <f t="shared" si="1"/>
        <v>7.2591643885091955E-2</v>
      </c>
      <c r="P59" s="8">
        <f t="shared" si="3"/>
        <v>0.16360682613768959</v>
      </c>
      <c r="Q59" s="8">
        <f t="shared" si="4"/>
        <v>0.15147742134800243</v>
      </c>
      <c r="R59" s="8">
        <f t="shared" si="5"/>
        <v>0.16330777757404014</v>
      </c>
      <c r="S59" s="8">
        <f t="shared" si="6"/>
        <v>8.7723783074956888E-2</v>
      </c>
      <c r="T59" s="8">
        <f t="shared" si="7"/>
        <v>9.702491915319221E-2</v>
      </c>
      <c r="U59" s="8">
        <f t="shared" si="8"/>
        <v>5.5971487025615399E-2</v>
      </c>
      <c r="V59" s="8">
        <f t="shared" si="9"/>
        <v>-4.5765396677224048E-2</v>
      </c>
      <c r="W59" s="8">
        <f t="shared" si="10"/>
        <v>6.4873808745902081E-2</v>
      </c>
      <c r="X59">
        <v>18899.860474544141</v>
      </c>
      <c r="Y59" s="8">
        <f t="shared" si="2"/>
        <v>-5.0167276465196364E-2</v>
      </c>
    </row>
    <row r="60" spans="1:25">
      <c r="A60" s="4">
        <v>44652</v>
      </c>
      <c r="B60" s="2">
        <v>14581</v>
      </c>
      <c r="C60" s="6">
        <v>15522.489551000001</v>
      </c>
      <c r="D60" s="6">
        <v>17296.113807999998</v>
      </c>
      <c r="E60" s="6">
        <v>16989.084424000001</v>
      </c>
      <c r="F60" s="6">
        <v>15100.997114</v>
      </c>
      <c r="G60" s="6">
        <v>15358.806855999999</v>
      </c>
      <c r="H60" s="6">
        <v>15123.488441</v>
      </c>
      <c r="I60" s="6">
        <v>16724.790027999999</v>
      </c>
      <c r="J60" s="6">
        <v>16626.180385</v>
      </c>
      <c r="K60" s="6">
        <v>17367.373624</v>
      </c>
      <c r="L60" s="6">
        <v>17106.548722</v>
      </c>
      <c r="M60" s="6">
        <v>16571.935187999999</v>
      </c>
      <c r="N60" s="8">
        <f t="shared" si="1"/>
        <v>-0.18620902599273015</v>
      </c>
      <c r="O60" s="8">
        <f t="shared" si="1"/>
        <v>-0.16515221342843431</v>
      </c>
      <c r="P60" s="8">
        <f t="shared" si="3"/>
        <v>-3.5662650984157447E-2</v>
      </c>
      <c r="Q60" s="8">
        <f t="shared" si="4"/>
        <v>-5.3343862286537223E-2</v>
      </c>
      <c r="R60" s="8">
        <f t="shared" si="5"/>
        <v>-3.7205160208490469E-2</v>
      </c>
      <c r="S60" s="8">
        <f t="shared" si="6"/>
        <v>-0.14702626898017965</v>
      </c>
      <c r="T60" s="8">
        <f t="shared" si="7"/>
        <v>-0.14026338282696657</v>
      </c>
      <c r="U60" s="8">
        <f t="shared" si="8"/>
        <v>-0.19109619532268018</v>
      </c>
      <c r="V60" s="8">
        <f t="shared" si="9"/>
        <v>-0.17320819710582261</v>
      </c>
      <c r="W60" s="8">
        <f t="shared" si="10"/>
        <v>-0.13654311693299495</v>
      </c>
      <c r="X60">
        <v>15997.51853144792</v>
      </c>
      <c r="Y60" s="8">
        <f t="shared" si="2"/>
        <v>-9.7148243018168934E-2</v>
      </c>
    </row>
    <row r="61" spans="1:25">
      <c r="A61" s="9">
        <v>44682</v>
      </c>
      <c r="B61" s="3"/>
      <c r="D61" s="5">
        <v>15395</v>
      </c>
      <c r="E61" s="6">
        <v>16438</v>
      </c>
      <c r="F61" s="6"/>
      <c r="G61" s="6"/>
      <c r="H61" s="6"/>
      <c r="I61" s="6">
        <v>16106.727531</v>
      </c>
      <c r="J61" s="5">
        <v>15942.440392</v>
      </c>
      <c r="K61" s="5">
        <v>15083.016551999999</v>
      </c>
      <c r="L61" s="5">
        <v>17212.536674999999</v>
      </c>
      <c r="M61" s="6"/>
      <c r="W61" s="11"/>
      <c r="Y61" s="11"/>
    </row>
    <row r="62" spans="1:25">
      <c r="A62" s="9">
        <v>44713</v>
      </c>
      <c r="B62" s="3"/>
      <c r="D62" s="6">
        <v>15395.534142</v>
      </c>
      <c r="E62" s="6">
        <v>16438</v>
      </c>
      <c r="F62" s="6"/>
      <c r="G62" s="6"/>
      <c r="H62" s="6"/>
      <c r="I62" s="6">
        <v>16005.726135999999</v>
      </c>
      <c r="J62" s="6">
        <v>15807.965405999999</v>
      </c>
      <c r="K62" s="6">
        <v>16820.817909000001</v>
      </c>
      <c r="L62" s="6">
        <v>17114.845960999999</v>
      </c>
      <c r="M62" s="6"/>
      <c r="Y62" s="11"/>
    </row>
    <row r="63" spans="1:25">
      <c r="A63" s="9">
        <v>44743</v>
      </c>
      <c r="B63" s="3"/>
      <c r="D63" s="6">
        <v>15395.534142</v>
      </c>
      <c r="E63" s="6">
        <v>16438</v>
      </c>
      <c r="F63" s="6"/>
      <c r="G63" s="6"/>
      <c r="H63" s="6"/>
      <c r="I63" s="6">
        <v>15905.734754999999</v>
      </c>
      <c r="J63" s="6">
        <v>15673.49042</v>
      </c>
      <c r="K63" s="6">
        <v>17554.718766999998</v>
      </c>
      <c r="L63" s="6">
        <v>16341.921571000001</v>
      </c>
      <c r="M63" s="6"/>
      <c r="Y63" s="11"/>
    </row>
    <row r="64" spans="1:25">
      <c r="A64" s="9">
        <v>44774</v>
      </c>
      <c r="B64" s="3"/>
      <c r="D64" s="6">
        <v>15395.534142</v>
      </c>
      <c r="E64" s="6">
        <v>16438</v>
      </c>
      <c r="F64" s="6"/>
      <c r="G64" s="6"/>
      <c r="H64" s="6"/>
      <c r="I64" s="6">
        <v>15806.743288</v>
      </c>
      <c r="J64" s="6">
        <v>15539.015434000001</v>
      </c>
      <c r="K64" s="6">
        <v>17559.854743</v>
      </c>
      <c r="L64" s="6">
        <v>16893.879592000001</v>
      </c>
      <c r="M64" s="6"/>
      <c r="Y64" s="11"/>
    </row>
    <row r="65" spans="1:25">
      <c r="A65" s="9">
        <v>44805</v>
      </c>
      <c r="B65" s="3"/>
      <c r="D65" s="6">
        <v>15395.534142</v>
      </c>
      <c r="E65" s="6">
        <v>16438</v>
      </c>
      <c r="F65" s="6"/>
      <c r="G65" s="6"/>
      <c r="H65" s="6"/>
      <c r="I65" s="6">
        <v>15708.741736</v>
      </c>
      <c r="J65" s="6">
        <v>15404.540448</v>
      </c>
      <c r="K65" s="6">
        <v>16431.626144000002</v>
      </c>
      <c r="L65" s="6">
        <v>15603.771726000001</v>
      </c>
      <c r="M65" s="6"/>
      <c r="Y65" s="11"/>
    </row>
    <row r="66" spans="1:25">
      <c r="A66" s="9">
        <v>44835</v>
      </c>
      <c r="B66" s="3"/>
      <c r="D66" s="6">
        <v>15395.534142</v>
      </c>
      <c r="E66" s="6">
        <v>16438</v>
      </c>
      <c r="F66" s="6"/>
      <c r="G66" s="6"/>
      <c r="H66" s="6"/>
      <c r="I66" s="6">
        <v>15611.720198999999</v>
      </c>
      <c r="J66" s="6">
        <v>15270.065462</v>
      </c>
      <c r="K66" s="6">
        <v>16519.180188999999</v>
      </c>
      <c r="L66" s="6">
        <v>16970.751525</v>
      </c>
      <c r="M66" s="6"/>
      <c r="Y66" s="11"/>
    </row>
    <row r="67" spans="1:25">
      <c r="A67" s="9">
        <v>44866</v>
      </c>
      <c r="B67" s="3"/>
      <c r="I67" s="6">
        <v>15515.668877</v>
      </c>
      <c r="J67" s="6">
        <v>15135.590475999999</v>
      </c>
      <c r="K67" s="6">
        <v>16224.275276</v>
      </c>
      <c r="L67" s="6">
        <v>14593.652574</v>
      </c>
      <c r="Y67" s="11"/>
    </row>
    <row r="68" spans="1:25">
      <c r="A68" s="9">
        <v>44896</v>
      </c>
      <c r="B68" s="3"/>
      <c r="I68" s="6">
        <v>15420.578068999999</v>
      </c>
      <c r="J68" s="6">
        <v>15001.11549</v>
      </c>
      <c r="K68" s="6">
        <v>16509.625279</v>
      </c>
      <c r="L68" s="6">
        <v>16421.526927999999</v>
      </c>
      <c r="Y68" s="11"/>
    </row>
    <row r="69" spans="1:25">
      <c r="A69" s="9">
        <v>44927</v>
      </c>
      <c r="B69" s="3"/>
      <c r="I69" s="6">
        <v>15326.438168000001</v>
      </c>
      <c r="J69" s="6">
        <v>14866.640503000001</v>
      </c>
      <c r="K69" s="6">
        <v>14436.236496</v>
      </c>
      <c r="L69" s="6">
        <v>17747.546273</v>
      </c>
      <c r="Y69" s="11"/>
    </row>
    <row r="70" spans="1:25">
      <c r="A70" s="9">
        <v>44958</v>
      </c>
      <c r="B70" s="3"/>
      <c r="I70" s="6">
        <v>15233.239667</v>
      </c>
      <c r="J70" s="6">
        <v>14732.165516999999</v>
      </c>
      <c r="K70" s="6">
        <v>16174.037853</v>
      </c>
      <c r="L70" s="6">
        <v>16081.420722000001</v>
      </c>
      <c r="Y70" s="11"/>
    </row>
    <row r="71" spans="1:25">
      <c r="A71" s="9">
        <v>44986</v>
      </c>
      <c r="B71" s="3"/>
      <c r="I71" s="5">
        <v>15140.973151</v>
      </c>
      <c r="J71" s="6">
        <v>14597.690531</v>
      </c>
      <c r="K71" s="6">
        <v>16907.938710999999</v>
      </c>
      <c r="L71" s="6">
        <v>16378.628793</v>
      </c>
      <c r="Y71" s="11"/>
    </row>
    <row r="72" spans="1:25">
      <c r="A72" s="9">
        <v>45017</v>
      </c>
      <c r="B72" s="3"/>
      <c r="I72" s="5">
        <v>15049.629300000001</v>
      </c>
      <c r="J72" s="6">
        <v>14463.215544999999</v>
      </c>
      <c r="K72" s="6">
        <v>16913.074687</v>
      </c>
      <c r="L72" s="6">
        <v>16280.938079</v>
      </c>
      <c r="Y72" s="11"/>
    </row>
  </sheetData>
  <phoneticPr fontId="2" type="noConversion"/>
  <conditionalFormatting sqref="N2:W60">
    <cfRule type="colorScale" priority="1">
      <colorScale>
        <cfvo type="formula" val="&quot;&lt;-9%&quot;"/>
        <cfvo type="formula" val="&quot;&gt;-9% &amp; &lt;9%&quot;"/>
        <cfvo type="formula" val="&quot;&gt;9%&quot;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9589-FCBC-4138-BB71-B96CAF90A330}">
  <dimension ref="A1:N6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" sqref="H2"/>
    </sheetView>
  </sheetViews>
  <sheetFormatPr baseColWidth="10" defaultColWidth="9.1640625" defaultRowHeight="14.25" customHeight="1"/>
  <cols>
    <col min="1" max="1" width="15.5" style="15" bestFit="1" customWidth="1"/>
    <col min="2" max="2" width="10.6640625" style="15" customWidth="1"/>
    <col min="3" max="5" width="9.1640625" style="15"/>
    <col min="6" max="6" width="13.5" style="15" bestFit="1" customWidth="1"/>
    <col min="7" max="7" width="15" style="15" customWidth="1"/>
    <col min="8" max="8" width="11.6640625" style="15" customWidth="1"/>
    <col min="9" max="9" width="15.5" style="15" customWidth="1"/>
    <col min="10" max="10" width="13.6640625" style="15" customWidth="1"/>
    <col min="11" max="11" width="15.6640625" style="15" customWidth="1"/>
    <col min="12" max="12" width="17" style="15" customWidth="1"/>
    <col min="13" max="16384" width="9.1640625" style="15"/>
  </cols>
  <sheetData>
    <row r="1" spans="1:14" ht="33.75" customHeight="1">
      <c r="A1" s="16" t="s">
        <v>0</v>
      </c>
      <c r="B1" s="17" t="s">
        <v>41</v>
      </c>
      <c r="C1" s="18" t="s">
        <v>32</v>
      </c>
      <c r="D1" s="18" t="s">
        <v>33</v>
      </c>
      <c r="E1" s="18" t="s">
        <v>34</v>
      </c>
      <c r="F1" s="18" t="s">
        <v>35</v>
      </c>
      <c r="G1" s="18" t="s">
        <v>31</v>
      </c>
      <c r="H1" s="18" t="s">
        <v>40</v>
      </c>
      <c r="I1" s="19" t="s">
        <v>39</v>
      </c>
      <c r="J1" s="18" t="s">
        <v>38</v>
      </c>
      <c r="K1" s="18" t="s">
        <v>36</v>
      </c>
      <c r="L1" s="18" t="s">
        <v>37</v>
      </c>
    </row>
    <row r="2" spans="1:14" ht="23.25" customHeight="1">
      <c r="A2" s="36">
        <v>42856</v>
      </c>
      <c r="B2" s="20">
        <v>21015</v>
      </c>
      <c r="C2" s="21">
        <v>305</v>
      </c>
      <c r="D2" s="21">
        <v>5072</v>
      </c>
      <c r="E2" s="21">
        <f>C2+D2</f>
        <v>5377</v>
      </c>
      <c r="F2" s="21">
        <v>305</v>
      </c>
      <c r="G2" s="21">
        <v>87754</v>
      </c>
      <c r="H2" s="22">
        <v>29273672</v>
      </c>
      <c r="I2" s="23">
        <v>1161</v>
      </c>
      <c r="J2" s="24">
        <v>38822075</v>
      </c>
      <c r="K2" s="21" t="s">
        <v>15</v>
      </c>
      <c r="L2" s="25">
        <v>1774206</v>
      </c>
    </row>
    <row r="3" spans="1:14" ht="14.25" customHeight="1">
      <c r="A3" s="36">
        <v>42887</v>
      </c>
      <c r="B3" s="20">
        <v>20662</v>
      </c>
      <c r="C3" s="21">
        <v>282</v>
      </c>
      <c r="D3" s="21">
        <v>4305</v>
      </c>
      <c r="E3" s="21">
        <f t="shared" ref="E3:E36" si="0">C3+D3</f>
        <v>4587</v>
      </c>
      <c r="F3" s="21">
        <v>282</v>
      </c>
      <c r="G3" s="21">
        <v>92521</v>
      </c>
      <c r="H3" s="22">
        <v>33922231</v>
      </c>
      <c r="I3" s="23">
        <v>2232</v>
      </c>
      <c r="J3" s="24">
        <v>43818059</v>
      </c>
      <c r="K3" s="21">
        <v>5764</v>
      </c>
      <c r="L3" s="26">
        <v>1776745</v>
      </c>
      <c r="N3" s="27"/>
    </row>
    <row r="4" spans="1:14" ht="27">
      <c r="A4" s="36">
        <v>42917</v>
      </c>
      <c r="B4" s="20">
        <v>19640</v>
      </c>
      <c r="C4" s="21">
        <v>176</v>
      </c>
      <c r="D4" s="21">
        <v>4339</v>
      </c>
      <c r="E4" s="21">
        <f t="shared" si="0"/>
        <v>4515</v>
      </c>
      <c r="F4" s="21">
        <v>176</v>
      </c>
      <c r="G4" s="21">
        <v>96544</v>
      </c>
      <c r="H4" s="22">
        <v>33922231</v>
      </c>
      <c r="I4" s="23">
        <v>2232</v>
      </c>
      <c r="J4" s="24">
        <v>43818059</v>
      </c>
      <c r="K4" s="28" t="s">
        <v>16</v>
      </c>
      <c r="L4" s="29" t="s">
        <v>27</v>
      </c>
    </row>
    <row r="5" spans="1:14" ht="14.25" customHeight="1">
      <c r="A5" s="36">
        <v>42948</v>
      </c>
      <c r="B5" s="20">
        <v>21045</v>
      </c>
      <c r="C5" s="21">
        <v>433</v>
      </c>
      <c r="D5" s="21">
        <v>4616</v>
      </c>
      <c r="E5" s="21">
        <f t="shared" si="0"/>
        <v>5049</v>
      </c>
      <c r="F5" s="21">
        <v>433</v>
      </c>
      <c r="G5" s="21">
        <v>100707</v>
      </c>
      <c r="H5" s="22">
        <v>32430040</v>
      </c>
      <c r="I5" s="23">
        <v>1089</v>
      </c>
      <c r="J5" s="24">
        <v>41919711</v>
      </c>
      <c r="K5" s="21" t="s">
        <v>17</v>
      </c>
      <c r="L5" s="26">
        <v>1789972</v>
      </c>
    </row>
    <row r="6" spans="1:14" ht="14.25" customHeight="1">
      <c r="A6" s="36">
        <v>42979</v>
      </c>
      <c r="B6" s="20">
        <v>18375</v>
      </c>
      <c r="C6" s="21">
        <v>259</v>
      </c>
      <c r="D6" s="21">
        <v>3105</v>
      </c>
      <c r="E6" s="21">
        <f t="shared" si="0"/>
        <v>3364</v>
      </c>
      <c r="F6" s="21">
        <v>259</v>
      </c>
      <c r="G6" s="21">
        <v>104890</v>
      </c>
      <c r="H6" s="22">
        <v>27572898</v>
      </c>
      <c r="I6" s="23">
        <v>941</v>
      </c>
      <c r="J6" s="24">
        <v>34978163</v>
      </c>
      <c r="K6" s="21">
        <v>5744.9</v>
      </c>
      <c r="L6" s="29">
        <v>1788393</v>
      </c>
    </row>
    <row r="7" spans="1:14" ht="14.25" customHeight="1">
      <c r="A7" s="36">
        <v>43009</v>
      </c>
      <c r="B7" s="20">
        <v>19684</v>
      </c>
      <c r="C7" s="21">
        <v>285</v>
      </c>
      <c r="D7" s="21">
        <v>3220</v>
      </c>
      <c r="E7" s="21">
        <f t="shared" si="0"/>
        <v>3505</v>
      </c>
      <c r="F7" s="21">
        <v>285</v>
      </c>
      <c r="G7" s="21">
        <v>107736</v>
      </c>
      <c r="H7" s="22">
        <v>26144071</v>
      </c>
      <c r="I7" s="23">
        <v>1456</v>
      </c>
      <c r="J7" s="24">
        <v>34162270</v>
      </c>
      <c r="K7" s="21">
        <v>5976.4</v>
      </c>
      <c r="L7" s="26">
        <v>1862268</v>
      </c>
    </row>
    <row r="8" spans="1:14" ht="14.25" customHeight="1">
      <c r="A8" s="36">
        <v>43040</v>
      </c>
      <c r="B8" s="20">
        <v>20028</v>
      </c>
      <c r="C8" s="21">
        <v>265</v>
      </c>
      <c r="D8" s="21">
        <v>2564</v>
      </c>
      <c r="E8" s="21">
        <f t="shared" si="0"/>
        <v>2829</v>
      </c>
      <c r="F8" s="21">
        <v>265</v>
      </c>
      <c r="G8" s="21">
        <v>110671</v>
      </c>
      <c r="H8" s="22">
        <v>31311619</v>
      </c>
      <c r="I8" s="23">
        <v>1251</v>
      </c>
      <c r="J8" s="24">
        <v>42393802</v>
      </c>
      <c r="K8" s="21">
        <v>6057.2</v>
      </c>
      <c r="L8" s="26">
        <v>1893560</v>
      </c>
    </row>
    <row r="9" spans="1:14" ht="14.25" customHeight="1">
      <c r="A9" s="36">
        <v>43070</v>
      </c>
      <c r="B9" s="20">
        <v>17416</v>
      </c>
      <c r="C9" s="21">
        <v>236</v>
      </c>
      <c r="D9" s="21">
        <v>1991</v>
      </c>
      <c r="E9" s="21">
        <f t="shared" si="0"/>
        <v>2227</v>
      </c>
      <c r="F9" s="21">
        <v>236</v>
      </c>
      <c r="G9" s="21">
        <v>112970</v>
      </c>
      <c r="H9" s="22">
        <v>35626037</v>
      </c>
      <c r="I9" s="23">
        <v>1329</v>
      </c>
      <c r="J9" s="24">
        <v>48949637</v>
      </c>
      <c r="K9" s="21" t="s">
        <v>18</v>
      </c>
      <c r="L9" s="26">
        <v>1932190</v>
      </c>
    </row>
    <row r="10" spans="1:14" ht="14.25" customHeight="1">
      <c r="A10" s="36">
        <v>43101</v>
      </c>
      <c r="B10" s="20">
        <v>17188</v>
      </c>
      <c r="C10" s="21">
        <v>215</v>
      </c>
      <c r="D10" s="21">
        <v>2176</v>
      </c>
      <c r="E10" s="21">
        <f t="shared" si="0"/>
        <v>2391</v>
      </c>
      <c r="F10" s="21">
        <v>215</v>
      </c>
      <c r="G10" s="21">
        <v>114725</v>
      </c>
      <c r="H10" s="22">
        <v>20408207</v>
      </c>
      <c r="I10" s="23">
        <v>1928</v>
      </c>
      <c r="J10" s="24">
        <v>29393096</v>
      </c>
      <c r="K10" s="21">
        <v>6146.5</v>
      </c>
      <c r="L10" s="26">
        <v>1932212</v>
      </c>
    </row>
    <row r="11" spans="1:14" ht="14.25" customHeight="1">
      <c r="A11" s="36">
        <v>43132</v>
      </c>
      <c r="B11" s="20">
        <v>18102</v>
      </c>
      <c r="C11" s="21">
        <v>159</v>
      </c>
      <c r="D11" s="21">
        <v>2625</v>
      </c>
      <c r="E11" s="21">
        <f t="shared" si="0"/>
        <v>2784</v>
      </c>
      <c r="F11" s="21">
        <v>159</v>
      </c>
      <c r="G11" s="21">
        <v>116686</v>
      </c>
      <c r="H11" s="22">
        <v>29393982</v>
      </c>
      <c r="I11" s="23">
        <v>1158</v>
      </c>
      <c r="J11" s="24">
        <v>40733248</v>
      </c>
      <c r="K11" s="21" t="s">
        <v>19</v>
      </c>
      <c r="L11" s="26">
        <v>1919275</v>
      </c>
    </row>
    <row r="12" spans="1:14" ht="14.25" customHeight="1">
      <c r="A12" s="36">
        <v>43160</v>
      </c>
      <c r="B12" s="20">
        <v>18863</v>
      </c>
      <c r="C12" s="21">
        <v>160</v>
      </c>
      <c r="D12" s="21">
        <v>2690</v>
      </c>
      <c r="E12" s="21">
        <f t="shared" si="0"/>
        <v>2850</v>
      </c>
      <c r="F12" s="21">
        <v>160</v>
      </c>
      <c r="G12" s="21">
        <v>119152</v>
      </c>
      <c r="H12" s="22">
        <v>26258284</v>
      </c>
      <c r="I12" s="23">
        <v>1200</v>
      </c>
      <c r="J12" s="24">
        <v>36091415</v>
      </c>
      <c r="K12" s="21">
        <v>5868.9</v>
      </c>
      <c r="L12" s="26">
        <v>1847785</v>
      </c>
    </row>
    <row r="13" spans="1:14" ht="14.25" customHeight="1">
      <c r="A13" s="36">
        <v>43191</v>
      </c>
      <c r="B13" s="20">
        <v>17192</v>
      </c>
      <c r="C13" s="21">
        <v>177</v>
      </c>
      <c r="D13" s="21">
        <v>3086</v>
      </c>
      <c r="E13" s="21">
        <f t="shared" si="0"/>
        <v>3263</v>
      </c>
      <c r="F13" s="21">
        <v>177</v>
      </c>
      <c r="G13" s="21">
        <v>121682</v>
      </c>
      <c r="H13" s="22">
        <v>22670271</v>
      </c>
      <c r="I13" s="23">
        <v>1513</v>
      </c>
      <c r="J13" s="24">
        <v>30206523</v>
      </c>
      <c r="K13" s="21">
        <v>6071.6</v>
      </c>
      <c r="L13" s="26" t="s">
        <v>28</v>
      </c>
    </row>
    <row r="14" spans="1:14" ht="14.25" customHeight="1">
      <c r="A14" s="36">
        <v>43221</v>
      </c>
      <c r="B14" s="20">
        <v>20965</v>
      </c>
      <c r="C14" s="21">
        <v>199</v>
      </c>
      <c r="D14" s="21">
        <v>4096</v>
      </c>
      <c r="E14" s="21">
        <f t="shared" si="0"/>
        <v>4295</v>
      </c>
      <c r="F14" s="21">
        <v>199</v>
      </c>
      <c r="G14" s="21">
        <v>124591</v>
      </c>
      <c r="H14" s="22">
        <v>34458687</v>
      </c>
      <c r="I14" s="23">
        <v>1421</v>
      </c>
      <c r="J14" s="24">
        <v>48300468</v>
      </c>
      <c r="K14" s="21">
        <v>6123.5</v>
      </c>
      <c r="L14" s="26">
        <v>1908388</v>
      </c>
    </row>
    <row r="15" spans="1:14" ht="14.25" customHeight="1">
      <c r="A15" s="36">
        <v>43252</v>
      </c>
      <c r="B15" s="20">
        <v>18999</v>
      </c>
      <c r="C15" s="21">
        <v>165</v>
      </c>
      <c r="D15" s="21">
        <v>3272</v>
      </c>
      <c r="E15" s="21">
        <f t="shared" si="0"/>
        <v>3437</v>
      </c>
      <c r="F15" s="21">
        <v>165</v>
      </c>
      <c r="G15" s="21">
        <v>128488</v>
      </c>
      <c r="H15" s="22">
        <v>32790373</v>
      </c>
      <c r="I15" s="23">
        <v>1251</v>
      </c>
      <c r="J15" s="24">
        <v>43764509</v>
      </c>
      <c r="K15" s="21">
        <v>6289.7</v>
      </c>
      <c r="L15" s="26">
        <v>1956638</v>
      </c>
    </row>
    <row r="16" spans="1:14" ht="14.25" customHeight="1">
      <c r="A16" s="36">
        <v>43282</v>
      </c>
      <c r="B16" s="20">
        <v>20822</v>
      </c>
      <c r="C16" s="21">
        <v>163</v>
      </c>
      <c r="D16" s="21">
        <v>3260</v>
      </c>
      <c r="E16" s="21">
        <f t="shared" si="0"/>
        <v>3423</v>
      </c>
      <c r="F16" s="21">
        <v>163</v>
      </c>
      <c r="G16" s="21">
        <v>131595</v>
      </c>
      <c r="H16" s="22">
        <v>39736600</v>
      </c>
      <c r="I16" s="23">
        <v>3354</v>
      </c>
      <c r="J16" s="24">
        <v>54244272</v>
      </c>
      <c r="K16" s="21">
        <v>6366.2</v>
      </c>
      <c r="L16" s="26" t="s">
        <v>29</v>
      </c>
    </row>
    <row r="17" spans="1:12" ht="14.25" customHeight="1">
      <c r="A17" s="36">
        <v>43313</v>
      </c>
      <c r="B17" s="20">
        <v>21018</v>
      </c>
      <c r="C17" s="21">
        <v>178</v>
      </c>
      <c r="D17" s="21">
        <v>3205</v>
      </c>
      <c r="E17" s="21">
        <f t="shared" si="0"/>
        <v>3383</v>
      </c>
      <c r="F17" s="21">
        <v>178</v>
      </c>
      <c r="G17" s="21">
        <v>134692</v>
      </c>
      <c r="H17" s="22">
        <v>42908629</v>
      </c>
      <c r="I17" s="23">
        <v>1695</v>
      </c>
      <c r="J17" s="24">
        <v>59346570</v>
      </c>
      <c r="K17" s="21" t="s">
        <v>20</v>
      </c>
      <c r="L17" s="29">
        <v>2005619</v>
      </c>
    </row>
    <row r="18" spans="1:12" ht="14.25" customHeight="1">
      <c r="A18" s="36">
        <v>43344</v>
      </c>
      <c r="B18" s="20">
        <v>17253</v>
      </c>
      <c r="C18" s="21">
        <v>138</v>
      </c>
      <c r="D18" s="21">
        <v>2418</v>
      </c>
      <c r="E18" s="21">
        <f t="shared" si="0"/>
        <v>2556</v>
      </c>
      <c r="F18" s="21">
        <v>138</v>
      </c>
      <c r="G18" s="21">
        <v>137719</v>
      </c>
      <c r="H18" s="22">
        <v>31332922</v>
      </c>
      <c r="I18" s="23">
        <v>1258</v>
      </c>
      <c r="J18" s="24">
        <v>43655224</v>
      </c>
      <c r="K18" s="21">
        <v>6325.5</v>
      </c>
      <c r="L18" s="29">
        <v>1979674</v>
      </c>
    </row>
    <row r="19" spans="1:12" ht="14.25" customHeight="1">
      <c r="A19" s="36">
        <v>43374</v>
      </c>
      <c r="B19" s="20">
        <v>20843</v>
      </c>
      <c r="C19" s="21">
        <v>166</v>
      </c>
      <c r="D19" s="21">
        <v>2638</v>
      </c>
      <c r="E19" s="21">
        <f t="shared" si="0"/>
        <v>2804</v>
      </c>
      <c r="F19" s="21">
        <v>166</v>
      </c>
      <c r="G19" s="21">
        <v>139999</v>
      </c>
      <c r="H19" s="22">
        <v>31753730</v>
      </c>
      <c r="I19" s="23">
        <v>2037</v>
      </c>
      <c r="J19" s="24">
        <v>46155602</v>
      </c>
      <c r="K19" s="21">
        <v>5913.3</v>
      </c>
      <c r="L19" s="26">
        <v>1859925</v>
      </c>
    </row>
    <row r="20" spans="1:12" ht="14.25" customHeight="1">
      <c r="A20" s="36">
        <v>43405</v>
      </c>
      <c r="B20" s="20">
        <v>19711</v>
      </c>
      <c r="C20" s="21">
        <v>186</v>
      </c>
      <c r="D20" s="21">
        <v>2323</v>
      </c>
      <c r="E20" s="21">
        <f t="shared" si="0"/>
        <v>2509</v>
      </c>
      <c r="F20" s="21">
        <v>186</v>
      </c>
      <c r="G20" s="21">
        <v>142471</v>
      </c>
      <c r="H20" s="22">
        <v>29625477</v>
      </c>
      <c r="I20" s="23">
        <v>1233</v>
      </c>
      <c r="J20" s="24">
        <v>39102873</v>
      </c>
      <c r="K20" s="21">
        <v>5749.3</v>
      </c>
      <c r="L20" s="26" t="s">
        <v>30</v>
      </c>
    </row>
    <row r="21" spans="1:12" ht="14.25" customHeight="1">
      <c r="A21" s="36">
        <v>43435</v>
      </c>
      <c r="B21" s="20">
        <v>17064</v>
      </c>
      <c r="C21" s="21">
        <v>207</v>
      </c>
      <c r="D21" s="21">
        <v>1756</v>
      </c>
      <c r="E21" s="21">
        <f t="shared" si="0"/>
        <v>1963</v>
      </c>
      <c r="F21" s="21">
        <v>207</v>
      </c>
      <c r="G21" s="21">
        <v>144608</v>
      </c>
      <c r="H21" s="22">
        <v>25731752</v>
      </c>
      <c r="I21" s="23">
        <v>824</v>
      </c>
      <c r="J21" s="24">
        <v>32630267</v>
      </c>
      <c r="K21" s="21">
        <v>5709.4</v>
      </c>
      <c r="L21" s="26">
        <v>1789893</v>
      </c>
    </row>
    <row r="22" spans="1:12" ht="14.25" customHeight="1">
      <c r="A22" s="36">
        <v>43466</v>
      </c>
      <c r="B22" s="20">
        <v>18126</v>
      </c>
      <c r="C22" s="21">
        <v>155</v>
      </c>
      <c r="D22" s="21">
        <v>2068</v>
      </c>
      <c r="E22" s="21">
        <f t="shared" si="0"/>
        <v>2223</v>
      </c>
      <c r="F22" s="21">
        <v>155</v>
      </c>
      <c r="G22" s="21">
        <v>146157</v>
      </c>
      <c r="H22" s="22">
        <v>16200558</v>
      </c>
      <c r="I22" s="23">
        <v>1826</v>
      </c>
      <c r="J22" s="24">
        <v>22189312</v>
      </c>
      <c r="K22" s="21" t="s">
        <v>21</v>
      </c>
      <c r="L22" s="26">
        <v>1858759</v>
      </c>
    </row>
    <row r="23" spans="1:12" ht="14.25" customHeight="1">
      <c r="A23" s="36">
        <v>43497</v>
      </c>
      <c r="B23" s="20">
        <v>19065</v>
      </c>
      <c r="C23" s="21">
        <v>228</v>
      </c>
      <c r="D23" s="21">
        <v>2614</v>
      </c>
      <c r="E23" s="21">
        <f t="shared" si="0"/>
        <v>2842</v>
      </c>
      <c r="F23" s="21">
        <v>228</v>
      </c>
      <c r="G23" s="21">
        <v>148070</v>
      </c>
      <c r="H23" s="22">
        <v>26438207</v>
      </c>
      <c r="I23" s="23">
        <v>1667</v>
      </c>
      <c r="J23" s="24">
        <v>36374335</v>
      </c>
      <c r="K23" s="21" t="s">
        <v>22</v>
      </c>
      <c r="L23" s="29">
        <v>1947878</v>
      </c>
    </row>
    <row r="24" spans="1:12" ht="14.25" customHeight="1">
      <c r="A24" s="36">
        <v>43525</v>
      </c>
      <c r="B24" s="20">
        <v>18913</v>
      </c>
      <c r="C24" s="21">
        <v>204</v>
      </c>
      <c r="D24" s="21">
        <v>2781</v>
      </c>
      <c r="E24" s="21">
        <f t="shared" si="0"/>
        <v>2985</v>
      </c>
      <c r="F24" s="21">
        <v>204</v>
      </c>
      <c r="G24" s="21">
        <v>150456</v>
      </c>
      <c r="H24" s="22">
        <v>28158047</v>
      </c>
      <c r="I24" s="23">
        <v>1339</v>
      </c>
      <c r="J24" s="24">
        <v>38601801</v>
      </c>
      <c r="K24" s="21">
        <v>6261.7</v>
      </c>
      <c r="L24" s="26">
        <v>1951325</v>
      </c>
    </row>
    <row r="25" spans="1:12" ht="14.25" customHeight="1">
      <c r="A25" s="36">
        <v>43556</v>
      </c>
      <c r="B25" s="20">
        <v>17559</v>
      </c>
      <c r="C25" s="21">
        <v>156</v>
      </c>
      <c r="D25" s="21">
        <v>2697</v>
      </c>
      <c r="E25" s="21">
        <f t="shared" si="0"/>
        <v>2853</v>
      </c>
      <c r="F25" s="21">
        <v>156</v>
      </c>
      <c r="G25" s="21">
        <v>153033</v>
      </c>
      <c r="H25" s="22">
        <v>35450509</v>
      </c>
      <c r="I25" s="23">
        <v>2056</v>
      </c>
      <c r="J25" s="24">
        <v>47740920</v>
      </c>
      <c r="K25" s="21">
        <v>6418.4</v>
      </c>
      <c r="L25" s="26">
        <v>1998443</v>
      </c>
    </row>
    <row r="26" spans="1:12" ht="14.25" customHeight="1">
      <c r="A26" s="36">
        <v>43586</v>
      </c>
      <c r="B26" s="20">
        <v>21836</v>
      </c>
      <c r="C26" s="21">
        <v>188</v>
      </c>
      <c r="D26" s="21">
        <v>2922</v>
      </c>
      <c r="E26" s="21">
        <f t="shared" si="0"/>
        <v>3110</v>
      </c>
      <c r="F26" s="21">
        <v>188</v>
      </c>
      <c r="G26" s="21">
        <v>155574</v>
      </c>
      <c r="H26" s="22">
        <v>33046082</v>
      </c>
      <c r="I26" s="23">
        <v>1679</v>
      </c>
      <c r="J26" s="24">
        <v>46008971</v>
      </c>
      <c r="K26" s="21" t="s">
        <v>23</v>
      </c>
      <c r="L26" s="26">
        <v>2022275</v>
      </c>
    </row>
    <row r="27" spans="1:12" ht="14.25" customHeight="1">
      <c r="A27" s="36">
        <v>43617</v>
      </c>
      <c r="B27" s="20">
        <v>16173</v>
      </c>
      <c r="C27" s="21">
        <v>203</v>
      </c>
      <c r="D27" s="21">
        <v>3336</v>
      </c>
      <c r="E27" s="21">
        <f t="shared" si="0"/>
        <v>3539</v>
      </c>
      <c r="F27" s="21">
        <v>203</v>
      </c>
      <c r="G27" s="21">
        <v>158308</v>
      </c>
      <c r="H27" s="22">
        <v>31844596</v>
      </c>
      <c r="I27" s="23">
        <v>1357</v>
      </c>
      <c r="J27" s="24">
        <v>43009320</v>
      </c>
      <c r="K27" s="21">
        <v>6699.2</v>
      </c>
      <c r="L27" s="26">
        <v>2068849</v>
      </c>
    </row>
    <row r="28" spans="1:12" ht="14.25" customHeight="1">
      <c r="A28" s="36">
        <v>43647</v>
      </c>
      <c r="B28" s="20">
        <v>19461</v>
      </c>
      <c r="C28" s="21">
        <v>156</v>
      </c>
      <c r="D28" s="21">
        <v>4362</v>
      </c>
      <c r="E28" s="21">
        <f t="shared" si="0"/>
        <v>4518</v>
      </c>
      <c r="F28" s="21">
        <v>156</v>
      </c>
      <c r="G28" s="21">
        <v>161441</v>
      </c>
      <c r="H28" s="22">
        <v>50071750</v>
      </c>
      <c r="I28" s="23">
        <v>4111</v>
      </c>
      <c r="J28" s="24">
        <v>94872325</v>
      </c>
      <c r="K28" s="21">
        <v>6896.7</v>
      </c>
      <c r="L28" s="26">
        <v>2132177</v>
      </c>
    </row>
    <row r="29" spans="1:12" ht="14.25" customHeight="1">
      <c r="A29" s="36">
        <v>43678</v>
      </c>
      <c r="B29" s="20">
        <v>21176</v>
      </c>
      <c r="C29" s="21">
        <v>216</v>
      </c>
      <c r="D29" s="21">
        <v>3546</v>
      </c>
      <c r="E29" s="21">
        <f t="shared" si="0"/>
        <v>3762</v>
      </c>
      <c r="F29" s="21">
        <v>216</v>
      </c>
      <c r="G29" s="21">
        <v>165647</v>
      </c>
      <c r="H29" s="22">
        <v>55868742</v>
      </c>
      <c r="I29" s="23">
        <v>2060</v>
      </c>
      <c r="J29" s="24">
        <v>70615710</v>
      </c>
      <c r="K29" s="21" t="s">
        <v>24</v>
      </c>
      <c r="L29" s="26">
        <v>2074246</v>
      </c>
    </row>
    <row r="30" spans="1:12" ht="14.25" customHeight="1">
      <c r="A30" s="36">
        <v>43709</v>
      </c>
      <c r="B30" s="20">
        <v>18385</v>
      </c>
      <c r="C30" s="21">
        <v>160</v>
      </c>
      <c r="D30" s="21">
        <v>3061</v>
      </c>
      <c r="E30" s="21">
        <f t="shared" si="0"/>
        <v>3221</v>
      </c>
      <c r="F30" s="21">
        <v>160</v>
      </c>
      <c r="G30" s="21">
        <v>168977</v>
      </c>
      <c r="H30" s="22">
        <v>45430212</v>
      </c>
      <c r="I30" s="23">
        <v>1759</v>
      </c>
      <c r="J30" s="24">
        <v>57600606</v>
      </c>
      <c r="K30" s="21" t="s">
        <v>25</v>
      </c>
      <c r="L30" s="26">
        <v>2109097</v>
      </c>
    </row>
    <row r="31" spans="1:12" ht="14.25" customHeight="1">
      <c r="A31" s="36">
        <v>43739</v>
      </c>
      <c r="B31" s="20">
        <v>20977</v>
      </c>
      <c r="C31" s="21">
        <v>179</v>
      </c>
      <c r="D31" s="21">
        <v>2970</v>
      </c>
      <c r="E31" s="21">
        <f t="shared" si="0"/>
        <v>3149</v>
      </c>
      <c r="F31" s="21">
        <v>179</v>
      </c>
      <c r="G31" s="21">
        <v>171878</v>
      </c>
      <c r="H31" s="22">
        <v>55176950</v>
      </c>
      <c r="I31" s="23">
        <v>2831</v>
      </c>
      <c r="J31" s="24">
        <v>72743170</v>
      </c>
      <c r="K31" s="21">
        <v>6772.9</v>
      </c>
      <c r="L31" s="26">
        <v>2102358</v>
      </c>
    </row>
    <row r="32" spans="1:12" ht="14.25" customHeight="1">
      <c r="A32" s="36">
        <v>43770</v>
      </c>
      <c r="B32" s="20">
        <v>18952</v>
      </c>
      <c r="C32" s="21">
        <v>132</v>
      </c>
      <c r="D32" s="21">
        <v>2427</v>
      </c>
      <c r="E32" s="21">
        <f t="shared" si="0"/>
        <v>2559</v>
      </c>
      <c r="F32" s="21">
        <v>132</v>
      </c>
      <c r="G32" s="21">
        <v>174669</v>
      </c>
      <c r="H32" s="22">
        <v>51177657</v>
      </c>
      <c r="I32" s="23">
        <v>1908</v>
      </c>
      <c r="J32" s="24">
        <v>69817128</v>
      </c>
      <c r="K32" s="21">
        <v>6947.9</v>
      </c>
      <c r="L32" s="26">
        <v>2153235</v>
      </c>
    </row>
    <row r="33" spans="1:12" ht="14.25" customHeight="1">
      <c r="A33" s="36">
        <v>43800</v>
      </c>
      <c r="B33" s="20">
        <v>17733</v>
      </c>
      <c r="C33" s="21">
        <v>115</v>
      </c>
      <c r="D33" s="21">
        <v>1824</v>
      </c>
      <c r="E33" s="21">
        <f t="shared" si="0"/>
        <v>1939</v>
      </c>
      <c r="F33" s="21">
        <v>115</v>
      </c>
      <c r="G33" s="21">
        <v>176964</v>
      </c>
      <c r="H33" s="22">
        <v>46008546</v>
      </c>
      <c r="I33" s="23">
        <v>1786</v>
      </c>
      <c r="J33" s="24">
        <v>61788420</v>
      </c>
      <c r="K33" s="21">
        <v>6802.4</v>
      </c>
      <c r="L33" s="29">
        <v>2118340</v>
      </c>
    </row>
    <row r="34" spans="1:12" ht="14.25" customHeight="1">
      <c r="A34" s="36">
        <v>43831</v>
      </c>
      <c r="B34" s="20">
        <v>17543</v>
      </c>
      <c r="C34" s="21">
        <v>85</v>
      </c>
      <c r="D34" s="21">
        <v>1844</v>
      </c>
      <c r="E34" s="21">
        <f t="shared" si="0"/>
        <v>1929</v>
      </c>
      <c r="F34" s="21">
        <v>85</v>
      </c>
      <c r="G34" s="21">
        <v>178673</v>
      </c>
      <c r="H34" s="22">
        <v>35792115</v>
      </c>
      <c r="I34" s="23">
        <v>3384</v>
      </c>
      <c r="J34" s="24">
        <v>48925292</v>
      </c>
      <c r="K34" s="21">
        <v>7121.2</v>
      </c>
      <c r="L34" s="26">
        <v>2213451</v>
      </c>
    </row>
    <row r="35" spans="1:12" ht="14.25" customHeight="1">
      <c r="A35" s="36">
        <v>43862</v>
      </c>
      <c r="B35" s="20">
        <v>17996</v>
      </c>
      <c r="C35" s="21">
        <v>84</v>
      </c>
      <c r="D35" s="21">
        <v>2035</v>
      </c>
      <c r="E35" s="21">
        <f t="shared" si="0"/>
        <v>2119</v>
      </c>
      <c r="F35" s="21">
        <v>84</v>
      </c>
      <c r="G35" s="21">
        <v>180432</v>
      </c>
      <c r="H35" s="22">
        <v>51837305</v>
      </c>
      <c r="I35" s="23">
        <v>2057</v>
      </c>
      <c r="J35" s="24">
        <v>75594929</v>
      </c>
      <c r="K35" s="21">
        <v>6111.5</v>
      </c>
      <c r="L35" s="26">
        <v>2026292</v>
      </c>
    </row>
    <row r="36" spans="1:12" ht="14.25" customHeight="1">
      <c r="A36" s="36">
        <v>43891</v>
      </c>
      <c r="B36" s="20">
        <v>16604</v>
      </c>
      <c r="C36" s="21">
        <v>114</v>
      </c>
      <c r="D36" s="21">
        <v>2321</v>
      </c>
      <c r="E36" s="21">
        <f t="shared" si="0"/>
        <v>2435</v>
      </c>
      <c r="F36" s="21">
        <v>114</v>
      </c>
      <c r="G36" s="21">
        <v>182383</v>
      </c>
      <c r="H36" s="22">
        <v>62047192</v>
      </c>
      <c r="I36" s="23">
        <v>2426</v>
      </c>
      <c r="J36" s="24">
        <v>78269458</v>
      </c>
      <c r="K36" s="21">
        <v>5110.6000000000004</v>
      </c>
      <c r="L36" s="26">
        <v>1594791</v>
      </c>
    </row>
    <row r="37" spans="1:12" ht="14.25" customHeight="1">
      <c r="A37" s="36">
        <v>43922</v>
      </c>
      <c r="B37" s="20">
        <v>5655</v>
      </c>
      <c r="C37" s="21">
        <v>93</v>
      </c>
      <c r="D37" s="21">
        <v>2207</v>
      </c>
      <c r="E37" s="21">
        <f t="shared" ref="E37:E63" si="1">C37+D37</f>
        <v>2300</v>
      </c>
      <c r="F37" s="21">
        <v>93</v>
      </c>
      <c r="G37" s="21">
        <v>184590</v>
      </c>
      <c r="H37" s="22">
        <v>27106065</v>
      </c>
      <c r="I37" s="23">
        <v>1421</v>
      </c>
      <c r="J37" s="24">
        <v>38391043</v>
      </c>
      <c r="K37" s="21">
        <v>5597.7</v>
      </c>
      <c r="L37" s="26">
        <v>1757205</v>
      </c>
    </row>
    <row r="38" spans="1:12" ht="14.25" customHeight="1">
      <c r="A38" s="36">
        <v>43952</v>
      </c>
      <c r="B38" s="20">
        <v>11294</v>
      </c>
      <c r="C38" s="21">
        <v>91</v>
      </c>
      <c r="D38" s="21">
        <v>1892</v>
      </c>
      <c r="E38" s="21">
        <f t="shared" si="1"/>
        <v>1983</v>
      </c>
      <c r="F38" s="21">
        <v>91</v>
      </c>
      <c r="G38" s="21">
        <v>186704</v>
      </c>
      <c r="H38" s="22">
        <v>37023806</v>
      </c>
      <c r="I38" s="23">
        <v>1786</v>
      </c>
      <c r="J38" s="24">
        <v>52055530</v>
      </c>
      <c r="K38" s="21">
        <v>5872.2</v>
      </c>
      <c r="L38" s="26">
        <v>1856401</v>
      </c>
    </row>
    <row r="39" spans="1:12" ht="14.25" customHeight="1">
      <c r="A39" s="36">
        <v>43983</v>
      </c>
      <c r="B39" s="20">
        <v>18881</v>
      </c>
      <c r="C39" s="21">
        <v>151</v>
      </c>
      <c r="D39" s="21">
        <v>1693</v>
      </c>
      <c r="E39" s="21">
        <f t="shared" si="1"/>
        <v>1844</v>
      </c>
      <c r="F39" s="21">
        <v>151</v>
      </c>
      <c r="G39" s="21">
        <v>185162</v>
      </c>
      <c r="H39" s="22">
        <v>33840305</v>
      </c>
      <c r="I39" s="23">
        <v>4727</v>
      </c>
      <c r="J39" s="24">
        <v>48050184</v>
      </c>
      <c r="K39" s="21">
        <v>6001.3</v>
      </c>
      <c r="L39" s="26">
        <v>1918406</v>
      </c>
    </row>
    <row r="40" spans="1:12" ht="14.25" customHeight="1">
      <c r="A40" s="36">
        <v>44013</v>
      </c>
      <c r="B40" s="20">
        <v>21604</v>
      </c>
      <c r="C40" s="21">
        <v>83</v>
      </c>
      <c r="D40" s="21">
        <v>1930</v>
      </c>
      <c r="E40" s="21">
        <f t="shared" si="1"/>
        <v>2013</v>
      </c>
      <c r="F40" s="21">
        <v>83</v>
      </c>
      <c r="G40" s="21">
        <v>183315</v>
      </c>
      <c r="H40" s="22">
        <v>45856998</v>
      </c>
      <c r="I40" s="23">
        <v>2192</v>
      </c>
      <c r="J40" s="24">
        <v>63670298</v>
      </c>
      <c r="K40" s="21">
        <v>6058.3</v>
      </c>
      <c r="L40" s="26">
        <v>1937905</v>
      </c>
    </row>
    <row r="41" spans="1:12" ht="14.25" customHeight="1">
      <c r="A41" s="36">
        <v>44044</v>
      </c>
      <c r="B41" s="20">
        <v>19039</v>
      </c>
      <c r="C41" s="21">
        <v>83</v>
      </c>
      <c r="D41" s="21">
        <v>1693</v>
      </c>
      <c r="E41" s="21">
        <f t="shared" si="1"/>
        <v>1776</v>
      </c>
      <c r="F41" s="21">
        <v>83</v>
      </c>
      <c r="G41" s="21">
        <v>181705</v>
      </c>
      <c r="H41" s="22">
        <v>41486542</v>
      </c>
      <c r="I41" s="23">
        <v>1776</v>
      </c>
      <c r="J41" s="24">
        <v>56561540</v>
      </c>
      <c r="K41" s="21">
        <v>6245.9</v>
      </c>
      <c r="L41" s="26">
        <v>2006886</v>
      </c>
    </row>
    <row r="42" spans="1:12" ht="14.25" customHeight="1">
      <c r="A42" s="36">
        <v>44075</v>
      </c>
      <c r="B42" s="20">
        <v>19351</v>
      </c>
      <c r="C42" s="21">
        <v>90</v>
      </c>
      <c r="D42" s="21">
        <v>1647</v>
      </c>
      <c r="E42" s="21">
        <f t="shared" si="1"/>
        <v>1737</v>
      </c>
      <c r="F42" s="21">
        <v>90</v>
      </c>
      <c r="G42" s="21">
        <v>180148</v>
      </c>
      <c r="H42" s="22">
        <v>49099039</v>
      </c>
      <c r="I42" s="23">
        <v>2831</v>
      </c>
      <c r="J42" s="24">
        <v>70959537</v>
      </c>
      <c r="K42" s="21">
        <v>6133.2</v>
      </c>
      <c r="L42" s="26">
        <v>1989865</v>
      </c>
    </row>
    <row r="43" spans="1:12" ht="14.25" customHeight="1">
      <c r="A43" s="36">
        <v>44105</v>
      </c>
      <c r="B43" s="20">
        <v>19397</v>
      </c>
      <c r="C43" s="21">
        <v>57</v>
      </c>
      <c r="D43" s="21">
        <v>1520</v>
      </c>
      <c r="E43" s="21">
        <f t="shared" si="1"/>
        <v>1577</v>
      </c>
      <c r="F43" s="21">
        <v>57</v>
      </c>
      <c r="G43" s="21">
        <v>178685</v>
      </c>
      <c r="H43" s="22">
        <v>171850996</v>
      </c>
      <c r="I43" s="23">
        <v>6567</v>
      </c>
      <c r="J43" s="24">
        <v>258803748</v>
      </c>
      <c r="K43" s="21">
        <v>6742.1</v>
      </c>
      <c r="L43" s="26">
        <v>2181671.42</v>
      </c>
    </row>
    <row r="44" spans="1:12" ht="14.25" customHeight="1">
      <c r="A44" s="36">
        <v>44136</v>
      </c>
      <c r="B44" s="20">
        <v>18432</v>
      </c>
      <c r="C44" s="21">
        <v>124</v>
      </c>
      <c r="D44" s="21">
        <v>1395</v>
      </c>
      <c r="E44" s="21">
        <f t="shared" si="1"/>
        <v>1519</v>
      </c>
      <c r="F44" s="21">
        <v>124</v>
      </c>
      <c r="G44" s="21">
        <v>177414</v>
      </c>
      <c r="H44" s="22">
        <v>56801821</v>
      </c>
      <c r="I44" s="23">
        <v>2544</v>
      </c>
      <c r="J44" s="24">
        <v>88489468</v>
      </c>
      <c r="K44" s="21">
        <v>6850.6</v>
      </c>
      <c r="L44" s="26">
        <v>2236723.04</v>
      </c>
    </row>
    <row r="45" spans="1:12" ht="14.25" customHeight="1">
      <c r="A45" s="36">
        <v>44166</v>
      </c>
      <c r="B45" s="20">
        <v>17437</v>
      </c>
      <c r="C45" s="21">
        <v>95</v>
      </c>
      <c r="D45" s="21">
        <v>1260</v>
      </c>
      <c r="E45" s="21">
        <f t="shared" si="1"/>
        <v>1355</v>
      </c>
      <c r="F45" s="21">
        <v>95</v>
      </c>
      <c r="G45" s="21">
        <v>176249</v>
      </c>
      <c r="H45" s="22">
        <v>36076275</v>
      </c>
      <c r="I45" s="23">
        <v>3376</v>
      </c>
      <c r="J45" s="24">
        <v>54501967</v>
      </c>
      <c r="K45" s="21">
        <v>6870.9</v>
      </c>
      <c r="L45" s="26">
        <v>2254696.23</v>
      </c>
    </row>
    <row r="46" spans="1:12" ht="14.25" customHeight="1">
      <c r="A46" s="36">
        <v>44197</v>
      </c>
      <c r="B46" s="20">
        <v>15569</v>
      </c>
      <c r="C46" s="21">
        <v>89</v>
      </c>
      <c r="D46" s="21">
        <v>1896</v>
      </c>
      <c r="E46" s="21">
        <f t="shared" si="1"/>
        <v>1985</v>
      </c>
      <c r="F46" s="21">
        <v>89</v>
      </c>
      <c r="G46" s="21">
        <v>174442</v>
      </c>
      <c r="H46" s="22">
        <v>55639690</v>
      </c>
      <c r="I46" s="23">
        <v>2148</v>
      </c>
      <c r="J46" s="24">
        <v>82099307</v>
      </c>
      <c r="K46" s="21">
        <v>6940.6</v>
      </c>
      <c r="L46" s="26">
        <v>2281859.13</v>
      </c>
    </row>
    <row r="47" spans="1:12" ht="14.25" customHeight="1">
      <c r="A47" s="36">
        <v>44228</v>
      </c>
      <c r="B47" s="20">
        <v>16832</v>
      </c>
      <c r="C47" s="21">
        <v>82</v>
      </c>
      <c r="D47" s="21">
        <v>2176</v>
      </c>
      <c r="E47" s="21">
        <f t="shared" si="1"/>
        <v>2258</v>
      </c>
      <c r="F47" s="21">
        <v>82</v>
      </c>
      <c r="G47" s="21">
        <v>172348</v>
      </c>
      <c r="H47" s="22">
        <v>60299109</v>
      </c>
      <c r="I47" s="23">
        <v>2204</v>
      </c>
      <c r="J47" s="24">
        <v>85113314</v>
      </c>
      <c r="K47" s="21">
        <v>6940.6</v>
      </c>
      <c r="L47" s="26">
        <v>2306612.7599999998</v>
      </c>
    </row>
    <row r="48" spans="1:12" ht="14.25" customHeight="1">
      <c r="A48" s="36">
        <v>44256</v>
      </c>
      <c r="B48" s="20">
        <v>19258</v>
      </c>
      <c r="C48" s="21">
        <v>90</v>
      </c>
      <c r="D48" s="21">
        <v>3171</v>
      </c>
      <c r="E48" s="21">
        <f t="shared" si="1"/>
        <v>3261</v>
      </c>
      <c r="F48" s="21">
        <v>90</v>
      </c>
      <c r="G48" s="21">
        <v>169267</v>
      </c>
      <c r="H48" s="22">
        <v>54162190</v>
      </c>
      <c r="I48" s="23">
        <v>3098</v>
      </c>
      <c r="J48" s="24">
        <v>76585573</v>
      </c>
      <c r="K48" s="21">
        <v>7290.7</v>
      </c>
      <c r="L48" s="26">
        <v>2404483</v>
      </c>
    </row>
    <row r="49" spans="1:12" ht="14.25" customHeight="1">
      <c r="A49" s="36">
        <v>44287</v>
      </c>
      <c r="B49" s="20">
        <v>17296</v>
      </c>
      <c r="C49" s="21">
        <v>87</v>
      </c>
      <c r="D49" s="21">
        <v>2100</v>
      </c>
      <c r="E49" s="21">
        <f t="shared" si="1"/>
        <v>2187</v>
      </c>
      <c r="F49" s="21">
        <v>87</v>
      </c>
      <c r="G49" s="21">
        <v>167254</v>
      </c>
      <c r="H49" s="22">
        <v>48780294</v>
      </c>
      <c r="I49" s="23">
        <v>2411</v>
      </c>
      <c r="J49" s="24">
        <v>70378295</v>
      </c>
      <c r="K49" s="21">
        <v>7406.7</v>
      </c>
      <c r="L49" s="26">
        <v>2438295.69</v>
      </c>
    </row>
    <row r="50" spans="1:12" ht="14.25" customHeight="1">
      <c r="A50" s="36">
        <v>44317</v>
      </c>
      <c r="B50" s="20">
        <v>18011</v>
      </c>
      <c r="C50" s="21">
        <v>84</v>
      </c>
      <c r="D50" s="21">
        <v>2307</v>
      </c>
      <c r="E50" s="21">
        <f t="shared" si="1"/>
        <v>2391</v>
      </c>
      <c r="F50" s="21">
        <v>84</v>
      </c>
      <c r="G50" s="21">
        <v>165031</v>
      </c>
      <c r="H50" s="22">
        <v>57804456</v>
      </c>
      <c r="I50" s="23">
        <v>2300</v>
      </c>
      <c r="J50" s="24">
        <v>85559218</v>
      </c>
      <c r="K50" s="21">
        <v>7585</v>
      </c>
      <c r="L50" s="26">
        <v>2498440</v>
      </c>
    </row>
    <row r="51" spans="1:12" ht="14.25" customHeight="1">
      <c r="A51" s="36">
        <v>44348</v>
      </c>
      <c r="B51" s="20">
        <v>18470</v>
      </c>
      <c r="C51" s="21">
        <v>104</v>
      </c>
      <c r="D51" s="21">
        <v>2355</v>
      </c>
      <c r="E51" s="21">
        <f t="shared" si="1"/>
        <v>2459</v>
      </c>
      <c r="F51" s="21">
        <v>104</v>
      </c>
      <c r="G51" s="21">
        <v>162780</v>
      </c>
      <c r="H51" s="22">
        <v>69978769</v>
      </c>
      <c r="I51" s="23">
        <v>6733</v>
      </c>
      <c r="J51" s="24">
        <v>101348486</v>
      </c>
      <c r="K51" s="21">
        <v>7664.2</v>
      </c>
      <c r="L51" s="26">
        <v>2528603</v>
      </c>
    </row>
    <row r="52" spans="1:12" ht="14.25" customHeight="1">
      <c r="A52" s="36">
        <v>44378</v>
      </c>
      <c r="B52" s="20">
        <v>20158</v>
      </c>
      <c r="C52" s="21">
        <v>76</v>
      </c>
      <c r="D52" s="21">
        <v>2118</v>
      </c>
      <c r="E52" s="21">
        <f t="shared" si="1"/>
        <v>2194</v>
      </c>
      <c r="F52" s="21">
        <v>76</v>
      </c>
      <c r="G52" s="21">
        <v>160738</v>
      </c>
      <c r="H52" s="22">
        <v>52678873</v>
      </c>
      <c r="I52" s="23">
        <v>2668</v>
      </c>
      <c r="J52" s="24">
        <v>77621467</v>
      </c>
      <c r="K52" s="21">
        <v>7823.3</v>
      </c>
      <c r="L52" s="26">
        <v>2576489</v>
      </c>
    </row>
    <row r="53" spans="1:12" ht="14.25" customHeight="1">
      <c r="A53" s="36">
        <v>44409</v>
      </c>
      <c r="B53" s="20">
        <v>19227</v>
      </c>
      <c r="C53" s="21">
        <v>125</v>
      </c>
      <c r="D53" s="21">
        <v>2385</v>
      </c>
      <c r="E53" s="21">
        <f t="shared" si="1"/>
        <v>2510</v>
      </c>
      <c r="F53" s="21">
        <v>125</v>
      </c>
      <c r="G53" s="21">
        <v>158478</v>
      </c>
      <c r="H53" s="22">
        <v>54239888</v>
      </c>
      <c r="I53" s="23">
        <v>2345</v>
      </c>
      <c r="J53" s="24">
        <v>79091196</v>
      </c>
      <c r="K53" s="21" t="s">
        <v>26</v>
      </c>
      <c r="L53" s="26">
        <v>2531121</v>
      </c>
    </row>
    <row r="54" spans="1:12" ht="14.25" customHeight="1">
      <c r="A54" s="36">
        <v>44440</v>
      </c>
      <c r="B54" s="20">
        <v>18295</v>
      </c>
      <c r="C54" s="21">
        <v>193</v>
      </c>
      <c r="D54" s="21">
        <v>3162</v>
      </c>
      <c r="E54" s="21">
        <f t="shared" si="1"/>
        <v>3355</v>
      </c>
      <c r="F54" s="21">
        <v>193</v>
      </c>
      <c r="G54" s="21">
        <v>155509</v>
      </c>
      <c r="H54" s="22">
        <v>43551906</v>
      </c>
      <c r="I54" s="23">
        <v>3043</v>
      </c>
      <c r="J54" s="24">
        <v>62259930</v>
      </c>
      <c r="K54" s="21">
        <v>7639.1</v>
      </c>
      <c r="L54" s="26">
        <v>2531322</v>
      </c>
    </row>
    <row r="55" spans="1:12" ht="14.25" customHeight="1">
      <c r="A55" s="36">
        <v>44470</v>
      </c>
      <c r="B55" s="20">
        <v>17076</v>
      </c>
      <c r="C55" s="21">
        <v>371</v>
      </c>
      <c r="D55" s="21">
        <v>1542</v>
      </c>
      <c r="E55" s="21">
        <f t="shared" si="1"/>
        <v>1913</v>
      </c>
      <c r="F55" s="21">
        <v>371</v>
      </c>
      <c r="G55" s="21">
        <v>154338</v>
      </c>
      <c r="H55" s="22">
        <v>52968468</v>
      </c>
      <c r="I55" s="23">
        <v>2361</v>
      </c>
      <c r="J55" s="24">
        <v>77585361</v>
      </c>
      <c r="K55" s="21">
        <v>7587.4</v>
      </c>
      <c r="L55" s="26">
        <v>2524378</v>
      </c>
    </row>
    <row r="56" spans="1:12" ht="14.25" customHeight="1">
      <c r="A56" s="36">
        <v>44501</v>
      </c>
      <c r="B56" s="20">
        <v>17842</v>
      </c>
      <c r="C56" s="21">
        <v>442</v>
      </c>
      <c r="D56" s="21">
        <v>1536</v>
      </c>
      <c r="E56" s="21">
        <f t="shared" si="1"/>
        <v>1978</v>
      </c>
      <c r="F56" s="21">
        <v>442</v>
      </c>
      <c r="G56" s="21">
        <v>153244</v>
      </c>
      <c r="H56" s="22">
        <v>47485826</v>
      </c>
      <c r="I56" s="23">
        <v>2146</v>
      </c>
      <c r="J56" s="24">
        <v>67735466</v>
      </c>
      <c r="K56" s="21">
        <v>7779.2</v>
      </c>
      <c r="L56" s="26">
        <v>2602725</v>
      </c>
    </row>
    <row r="57" spans="1:12" ht="14.25" customHeight="1">
      <c r="A57" s="36">
        <v>44531</v>
      </c>
      <c r="B57" s="20">
        <v>16810</v>
      </c>
      <c r="C57" s="21">
        <v>297</v>
      </c>
      <c r="D57" s="21">
        <v>1104</v>
      </c>
      <c r="E57" s="21">
        <f t="shared" si="1"/>
        <v>1401</v>
      </c>
      <c r="F57" s="21">
        <v>297</v>
      </c>
      <c r="G57" s="21">
        <v>152437</v>
      </c>
      <c r="H57" s="22">
        <v>32637008</v>
      </c>
      <c r="I57" s="23">
        <v>3552</v>
      </c>
      <c r="J57" s="24">
        <v>45552875</v>
      </c>
      <c r="K57" s="21">
        <v>7268.3</v>
      </c>
      <c r="L57" s="26">
        <v>2544261</v>
      </c>
    </row>
    <row r="58" spans="1:12" ht="14.25" customHeight="1">
      <c r="A58" s="36">
        <v>44562</v>
      </c>
      <c r="B58" s="20">
        <v>13593</v>
      </c>
      <c r="C58" s="21">
        <v>197</v>
      </c>
      <c r="D58" s="21">
        <v>895</v>
      </c>
      <c r="E58" s="21">
        <f t="shared" si="1"/>
        <v>1092</v>
      </c>
      <c r="F58" s="21">
        <v>197</v>
      </c>
      <c r="G58" s="21">
        <v>151739</v>
      </c>
      <c r="H58" s="22">
        <v>48787034</v>
      </c>
      <c r="I58" s="23">
        <v>2118</v>
      </c>
      <c r="J58" s="24">
        <v>70709512</v>
      </c>
      <c r="K58" s="21">
        <v>7323.2</v>
      </c>
      <c r="L58" s="26">
        <v>2527279</v>
      </c>
    </row>
    <row r="59" spans="1:12" ht="14.25" customHeight="1">
      <c r="A59" s="36">
        <v>44593</v>
      </c>
      <c r="B59" s="20">
        <v>16097</v>
      </c>
      <c r="C59" s="21">
        <v>249</v>
      </c>
      <c r="D59" s="21">
        <v>1244</v>
      </c>
      <c r="E59" s="21">
        <f t="shared" si="1"/>
        <v>1493</v>
      </c>
      <c r="F59" s="21">
        <v>249</v>
      </c>
      <c r="G59" s="21">
        <v>150744</v>
      </c>
      <c r="H59" s="22">
        <v>43744670</v>
      </c>
      <c r="I59" s="23">
        <v>2074</v>
      </c>
      <c r="J59" s="24">
        <v>63552612</v>
      </c>
      <c r="K59" s="21">
        <v>7789.6</v>
      </c>
      <c r="L59" s="26">
        <v>2666866</v>
      </c>
    </row>
    <row r="60" spans="1:12" ht="14.25" customHeight="1">
      <c r="A60" s="36">
        <v>44621</v>
      </c>
      <c r="B60" s="20">
        <v>17997</v>
      </c>
      <c r="C60" s="21">
        <v>266</v>
      </c>
      <c r="D60" s="21">
        <v>1306</v>
      </c>
      <c r="E60" s="21">
        <f t="shared" si="1"/>
        <v>1572</v>
      </c>
      <c r="F60" s="21">
        <v>266</v>
      </c>
      <c r="G60" s="21">
        <v>149704</v>
      </c>
      <c r="H60" s="22">
        <v>42754253</v>
      </c>
      <c r="I60" s="23">
        <v>2364</v>
      </c>
      <c r="J60" s="24">
        <v>54156788</v>
      </c>
      <c r="K60" s="21">
        <v>7724.8</v>
      </c>
      <c r="L60" s="26">
        <v>2648847</v>
      </c>
    </row>
    <row r="61" spans="1:12" ht="14.25" customHeight="1">
      <c r="A61" s="36">
        <v>44652</v>
      </c>
      <c r="B61" s="20">
        <v>14581</v>
      </c>
      <c r="C61" s="21">
        <v>184</v>
      </c>
      <c r="D61" s="21">
        <v>963</v>
      </c>
      <c r="E61" s="21">
        <f t="shared" si="1"/>
        <v>1147</v>
      </c>
      <c r="F61" s="21">
        <v>184</v>
      </c>
      <c r="G61" s="21">
        <v>148925</v>
      </c>
      <c r="H61" s="22">
        <v>44773427</v>
      </c>
      <c r="I61" s="23">
        <v>2067</v>
      </c>
      <c r="J61" s="24">
        <v>58524739</v>
      </c>
      <c r="K61" s="21">
        <v>7455.2</v>
      </c>
      <c r="L61" s="26">
        <v>2523641</v>
      </c>
    </row>
    <row r="62" spans="1:12" ht="14.25" customHeight="1">
      <c r="A62" s="36">
        <v>44682</v>
      </c>
      <c r="B62" s="20">
        <v>17052</v>
      </c>
      <c r="C62" s="30">
        <v>256</v>
      </c>
      <c r="D62" s="30">
        <v>1557</v>
      </c>
      <c r="E62" s="30">
        <f t="shared" si="1"/>
        <v>1813</v>
      </c>
      <c r="F62" s="30">
        <v>256</v>
      </c>
      <c r="G62" s="30">
        <v>147624</v>
      </c>
      <c r="H62" s="31">
        <v>43106401</v>
      </c>
      <c r="I62" s="32">
        <v>4938</v>
      </c>
      <c r="J62" s="33">
        <v>55940982</v>
      </c>
      <c r="K62" s="30">
        <v>6746.5</v>
      </c>
      <c r="L62" s="34">
        <v>2308049</v>
      </c>
    </row>
    <row r="63" spans="1:12" ht="14.25" customHeight="1">
      <c r="A63" s="36">
        <v>44713</v>
      </c>
      <c r="B63" s="20">
        <v>17138</v>
      </c>
      <c r="C63" s="21">
        <v>260</v>
      </c>
      <c r="D63" s="21">
        <v>1236</v>
      </c>
      <c r="E63" s="21">
        <f t="shared" si="1"/>
        <v>1496</v>
      </c>
      <c r="F63" s="21">
        <v>260</v>
      </c>
      <c r="G63" s="21">
        <v>146648</v>
      </c>
      <c r="H63" s="22">
        <v>43106401</v>
      </c>
      <c r="I63" s="21">
        <v>4938</v>
      </c>
      <c r="J63" s="22">
        <v>55940982</v>
      </c>
      <c r="K63" s="21">
        <v>7173.8</v>
      </c>
      <c r="L63" s="35">
        <v>2453645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2ABE57AEBCA946A6BDAA08C4D68F5B" ma:contentTypeVersion="14" ma:contentTypeDescription="Create a new document." ma:contentTypeScope="" ma:versionID="2f6a9119aee7aad9c3219cf0ce6b8b01">
  <xsd:schema xmlns:xsd="http://www.w3.org/2001/XMLSchema" xmlns:xs="http://www.w3.org/2001/XMLSchema" xmlns:p="http://schemas.microsoft.com/office/2006/metadata/properties" xmlns:ns3="35efd1c0-9367-490f-adb5-b4338c85958d" xmlns:ns4="c7fa9cad-57a2-47a3-a252-d42a85a6a31c" targetNamespace="http://schemas.microsoft.com/office/2006/metadata/properties" ma:root="true" ma:fieldsID="69fe559189e58ba29b1d390dc1087122" ns3:_="" ns4:_="">
    <xsd:import namespace="35efd1c0-9367-490f-adb5-b4338c85958d"/>
    <xsd:import namespace="c7fa9cad-57a2-47a3-a252-d42a85a6a3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fd1c0-9367-490f-adb5-b4338c859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a9cad-57a2-47a3-a252-d42a85a6a31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CD93DE-C2EF-4275-9A1F-02838E809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efd1c0-9367-490f-adb5-b4338c85958d"/>
    <ds:schemaRef ds:uri="c7fa9cad-57a2-47a3-a252-d42a85a6a3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9D6336-D59A-4265-A536-2500A1588C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AF01EF-9C77-4722-B83E-76CFBB55C26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6555cfae-cb2a-4680-b088-01ee30167f3b}" enabled="1" method="Standard" siteId="{57c64fd4-66ca-49f5-ab38-2e67ef58e72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Gunjan</dc:creator>
  <cp:keywords/>
  <dc:description/>
  <cp:lastModifiedBy>Microsoft Office User</cp:lastModifiedBy>
  <cp:revision/>
  <dcterms:created xsi:type="dcterms:W3CDTF">2022-05-26T09:01:15Z</dcterms:created>
  <dcterms:modified xsi:type="dcterms:W3CDTF">2022-09-22T14:28:32Z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0x010100402ABE57AEBCA946A6BDAA08C4D68F5B</vt:lpwstr>
  </property>
</Properties>
</file>