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hop\Documents\GitHub\HydroMetCourse\"/>
    </mc:Choice>
  </mc:AlternateContent>
  <xr:revisionPtr revIDLastSave="0" documentId="13_ncr:1_{9CF71F1C-F38E-4061-9F70-E52F26DE9D14}" xr6:coauthVersionLast="36" xr6:coauthVersionMax="36" xr10:uidLastSave="{00000000-0000-0000-0000-000000000000}"/>
  <bookViews>
    <workbookView xWindow="0" yWindow="0" windowWidth="15270" windowHeight="4470" xr2:uid="{57C86209-3C1D-45FF-9067-268D99FE971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D7" i="1"/>
  <c r="E7" i="1" s="1"/>
  <c r="D6" i="1"/>
  <c r="E6" i="1" s="1"/>
  <c r="D5" i="1"/>
  <c r="E5" i="1" s="1"/>
  <c r="D4" i="1"/>
  <c r="G4" i="1"/>
  <c r="G3" i="1"/>
  <c r="D3" i="1"/>
  <c r="E3" i="1" s="1"/>
  <c r="J3" i="1"/>
  <c r="H3" i="1"/>
  <c r="I3" i="1"/>
  <c r="K3" i="1"/>
  <c r="E4" i="1"/>
  <c r="J4" i="1"/>
  <c r="H4" i="1"/>
  <c r="I4" i="1"/>
  <c r="G5" i="1"/>
  <c r="J5" i="1" s="1"/>
  <c r="H5" i="1"/>
  <c r="I5" i="1"/>
  <c r="G6" i="1"/>
  <c r="J6" i="1" s="1"/>
  <c r="H6" i="1"/>
  <c r="I6" i="1"/>
  <c r="G7" i="1"/>
  <c r="J7" i="1" s="1"/>
  <c r="H7" i="1"/>
  <c r="I7" i="1"/>
  <c r="D2" i="1"/>
  <c r="E2" i="1"/>
  <c r="L2" i="1" s="1"/>
  <c r="K2" i="1"/>
  <c r="J2" i="1"/>
  <c r="I2" i="1"/>
  <c r="H2" i="1"/>
  <c r="G2" i="1"/>
  <c r="L7" i="1" l="1"/>
  <c r="L3" i="1"/>
  <c r="L6" i="1"/>
  <c r="L5" i="1"/>
  <c r="L4" i="1"/>
</calcChain>
</file>

<file path=xl/sharedStrings.xml><?xml version="1.0" encoding="utf-8"?>
<sst xmlns="http://schemas.openxmlformats.org/spreadsheetml/2006/main" count="18" uniqueCount="18">
  <si>
    <t>Soil Depth</t>
  </si>
  <si>
    <t>Tm</t>
  </si>
  <si>
    <t>Ta</t>
  </si>
  <si>
    <t>Ta(Exp)</t>
  </si>
  <si>
    <t>Hours</t>
  </si>
  <si>
    <t>t (Hours * 3600)</t>
  </si>
  <si>
    <t>to (6*3600)</t>
  </si>
  <si>
    <t>P (24*3600)</t>
  </si>
  <si>
    <t>Radians (2pi((t-to)/P))</t>
  </si>
  <si>
    <t>Shift (z/D)</t>
  </si>
  <si>
    <t>Exp (-z/D)</t>
  </si>
  <si>
    <t>0.05 (12 pm)</t>
  </si>
  <si>
    <t>0.05(12 am)</t>
  </si>
  <si>
    <t>.1 (12 pm)</t>
  </si>
  <si>
    <t>.1(12am)</t>
  </si>
  <si>
    <t>.2(12pm)</t>
  </si>
  <si>
    <t>.2(12am)</t>
  </si>
  <si>
    <t>Soil Temp 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</si>
</sst>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D612A-77B0-421D-B421-2A16E7681224}">
  <dimension ref="A1:L7"/>
  <sheetViews>
    <sheetView tabSelected="1" workbookViewId="0">
      <selection activeCell="L1" sqref="L1"/>
    </sheetView>
  </sheetViews>
  <sheetFormatPr defaultRowHeight="15" x14ac:dyDescent="0.25"/>
  <cols>
    <col min="1" max="1" width="15.85546875" customWidth="1"/>
    <col min="7" max="7" width="17.140625" customWidth="1"/>
    <col min="8" max="8" width="13.7109375" customWidth="1"/>
    <col min="9" max="9" width="13" customWidth="1"/>
    <col min="10" max="10" width="21.140625" customWidth="1"/>
    <col min="11" max="11" width="11" customWidth="1"/>
    <col min="12" max="12" width="42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</v>
      </c>
    </row>
    <row r="2" spans="1:12" x14ac:dyDescent="0.25">
      <c r="A2" t="s">
        <v>11</v>
      </c>
      <c r="B2">
        <v>25</v>
      </c>
      <c r="C2">
        <v>15</v>
      </c>
      <c r="D2">
        <f>(-0.05/0.1)</f>
        <v>-0.5</v>
      </c>
      <c r="E2">
        <f>C2^D2</f>
        <v>0.2581988897471611</v>
      </c>
      <c r="F2">
        <v>12</v>
      </c>
      <c r="G2">
        <f>F2*3600</f>
        <v>43200</v>
      </c>
      <c r="H2">
        <f>6*3600</f>
        <v>21600</v>
      </c>
      <c r="I2">
        <f>(24*3600)</f>
        <v>86400</v>
      </c>
      <c r="J2">
        <f>2*PI()*((G2-H2)/I2)</f>
        <v>1.5707963267948966</v>
      </c>
      <c r="K2">
        <f>0.05/0.1</f>
        <v>0.5</v>
      </c>
      <c r="L2">
        <f>B2+E2*(SIN(J2-K2))</f>
        <v>25.226590843141562</v>
      </c>
    </row>
    <row r="3" spans="1:12" x14ac:dyDescent="0.25">
      <c r="A3" t="s">
        <v>12</v>
      </c>
      <c r="B3">
        <v>25</v>
      </c>
      <c r="C3">
        <v>15</v>
      </c>
      <c r="D3">
        <f t="shared" ref="D3:D7" si="0">(-0.05/0.1)</f>
        <v>-0.5</v>
      </c>
      <c r="E3">
        <f t="shared" ref="E3:E7" si="1">C3^D3</f>
        <v>0.2581988897471611</v>
      </c>
      <c r="F3">
        <v>24</v>
      </c>
      <c r="G3">
        <f>24*3600</f>
        <v>86400</v>
      </c>
      <c r="H3">
        <f t="shared" ref="H3:H7" si="2">6*3600</f>
        <v>21600</v>
      </c>
      <c r="I3">
        <f t="shared" ref="I3:I7" si="3">(24*3600)</f>
        <v>86400</v>
      </c>
      <c r="J3">
        <f t="shared" ref="J3:J7" si="4">2*PI()*((G3-H3)/I3)</f>
        <v>4.7123889803846897</v>
      </c>
      <c r="K3">
        <f t="shared" ref="K3:K7" si="5">0.05/0.1</f>
        <v>0.5</v>
      </c>
      <c r="L3">
        <f t="shared" ref="L3:L7" si="6">B3+E3*(SIN(J3-K3))</f>
        <v>24.773409156858438</v>
      </c>
    </row>
    <row r="4" spans="1:12" x14ac:dyDescent="0.25">
      <c r="A4" t="s">
        <v>13</v>
      </c>
      <c r="B4">
        <v>25</v>
      </c>
      <c r="C4">
        <v>15</v>
      </c>
      <c r="D4">
        <f>(-0.1/0.1)</f>
        <v>-1</v>
      </c>
      <c r="E4">
        <f t="shared" si="1"/>
        <v>6.6666666666666666E-2</v>
      </c>
      <c r="F4">
        <v>12</v>
      </c>
      <c r="G4">
        <f t="shared" ref="G3:G7" si="7">F4*3600</f>
        <v>43200</v>
      </c>
      <c r="H4">
        <f t="shared" si="2"/>
        <v>21600</v>
      </c>
      <c r="I4">
        <f t="shared" si="3"/>
        <v>86400</v>
      </c>
      <c r="J4">
        <f t="shared" si="4"/>
        <v>1.5707963267948966</v>
      </c>
      <c r="K4">
        <f>0.1/0.1</f>
        <v>1</v>
      </c>
      <c r="L4">
        <f t="shared" si="6"/>
        <v>25.036020153724543</v>
      </c>
    </row>
    <row r="5" spans="1:12" x14ac:dyDescent="0.25">
      <c r="A5" t="s">
        <v>14</v>
      </c>
      <c r="B5">
        <v>25</v>
      </c>
      <c r="C5">
        <v>15</v>
      </c>
      <c r="D5">
        <f>(-0.1/0.1)</f>
        <v>-1</v>
      </c>
      <c r="E5">
        <f t="shared" si="1"/>
        <v>6.6666666666666666E-2</v>
      </c>
      <c r="F5">
        <v>24</v>
      </c>
      <c r="G5">
        <f t="shared" si="7"/>
        <v>86400</v>
      </c>
      <c r="H5">
        <f t="shared" si="2"/>
        <v>21600</v>
      </c>
      <c r="I5">
        <f t="shared" si="3"/>
        <v>86400</v>
      </c>
      <c r="J5">
        <f t="shared" si="4"/>
        <v>4.7123889803846897</v>
      </c>
      <c r="K5">
        <f>0.1/0.1</f>
        <v>1</v>
      </c>
      <c r="L5">
        <f t="shared" si="6"/>
        <v>24.963979846275457</v>
      </c>
    </row>
    <row r="6" spans="1:12" x14ac:dyDescent="0.25">
      <c r="A6" t="s">
        <v>15</v>
      </c>
      <c r="B6">
        <v>25</v>
      </c>
      <c r="C6">
        <v>15</v>
      </c>
      <c r="D6">
        <f>(-0.2/0.1)</f>
        <v>-2</v>
      </c>
      <c r="E6">
        <f t="shared" si="1"/>
        <v>4.4444444444444444E-3</v>
      </c>
      <c r="F6">
        <v>12</v>
      </c>
      <c r="G6">
        <f t="shared" si="7"/>
        <v>43200</v>
      </c>
      <c r="H6">
        <f t="shared" si="2"/>
        <v>21600</v>
      </c>
      <c r="I6">
        <f t="shared" si="3"/>
        <v>86400</v>
      </c>
      <c r="J6">
        <f t="shared" si="4"/>
        <v>1.5707963267948966</v>
      </c>
      <c r="K6">
        <f>0.2/0.1</f>
        <v>2</v>
      </c>
      <c r="L6">
        <f t="shared" si="6"/>
        <v>24.998150458504234</v>
      </c>
    </row>
    <row r="7" spans="1:12" x14ac:dyDescent="0.25">
      <c r="A7" t="s">
        <v>16</v>
      </c>
      <c r="B7">
        <v>25</v>
      </c>
      <c r="C7">
        <v>15</v>
      </c>
      <c r="D7">
        <f>(-0.2/0.1)</f>
        <v>-2</v>
      </c>
      <c r="E7">
        <f t="shared" si="1"/>
        <v>4.4444444444444444E-3</v>
      </c>
      <c r="F7">
        <v>24</v>
      </c>
      <c r="G7">
        <f t="shared" si="7"/>
        <v>86400</v>
      </c>
      <c r="H7">
        <f t="shared" si="2"/>
        <v>21600</v>
      </c>
      <c r="I7">
        <f t="shared" si="3"/>
        <v>86400</v>
      </c>
      <c r="J7">
        <f t="shared" si="4"/>
        <v>4.7123889803846897</v>
      </c>
      <c r="K7">
        <f>0.2/0.1</f>
        <v>2</v>
      </c>
      <c r="L7">
        <f t="shared" si="6"/>
        <v>25.001849541495766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WindowShop</dc:creator>
  <cp:lastModifiedBy>WindowShop</cp:lastModifiedBy>
  <dcterms:created xsi:type="dcterms:W3CDTF">2018-09-27T01:33:20Z</dcterms:created>
  <dcterms:modified xsi:type="dcterms:W3CDTF">2018-09-27T01:51:46Z</dcterms:modified>
</cp:coreProperties>
</file>