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iftonbdemesquita/Documents/GitHub/SunflowerG/tables/"/>
    </mc:Choice>
  </mc:AlternateContent>
  <xr:revisionPtr revIDLastSave="0" documentId="13_ncr:1_{DC4F717C-0C8E-C64B-8358-AA7D20EDE314}" xr6:coauthVersionLast="47" xr6:coauthVersionMax="47" xr10:uidLastSave="{00000000-0000-0000-0000-000000000000}"/>
  <bookViews>
    <workbookView xWindow="52400" yWindow="4120" windowWidth="26340" windowHeight="20860" xr2:uid="{A59945F2-1735-8343-B6E6-3E6C808581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4" i="1"/>
  <c r="K5" i="1"/>
  <c r="K6" i="1"/>
  <c r="K7" i="1"/>
  <c r="K8" i="1"/>
  <c r="K9" i="1"/>
  <c r="K10" i="1"/>
  <c r="K11" i="1"/>
  <c r="K12" i="1"/>
  <c r="K13" i="1"/>
  <c r="K14" i="1"/>
  <c r="K15" i="1"/>
  <c r="K4" i="1"/>
</calcChain>
</file>

<file path=xl/sharedStrings.xml><?xml version="1.0" encoding="utf-8"?>
<sst xmlns="http://schemas.openxmlformats.org/spreadsheetml/2006/main" count="110" uniqueCount="79">
  <si>
    <t>Variable</t>
  </si>
  <si>
    <t>Heritability</t>
  </si>
  <si>
    <t>16S Richness</t>
  </si>
  <si>
    <t>16S Shannon</t>
  </si>
  <si>
    <t>16S PC1</t>
  </si>
  <si>
    <t>16S PC2</t>
  </si>
  <si>
    <t>ITS Richness</t>
  </si>
  <si>
    <t>ITS Shannon</t>
  </si>
  <si>
    <t>ITS PC1</t>
  </si>
  <si>
    <t>ITS PC2</t>
  </si>
  <si>
    <t>Sclerotinia</t>
  </si>
  <si>
    <t>N.S.</t>
  </si>
  <si>
    <t>0.42***</t>
  </si>
  <si>
    <t>0.38***</t>
  </si>
  <si>
    <t>0.31 M</t>
  </si>
  <si>
    <t>16S BC</t>
  </si>
  <si>
    <t>0.34***</t>
  </si>
  <si>
    <t>0.53***</t>
  </si>
  <si>
    <t>*</t>
  </si>
  <si>
    <t>0.35***</t>
  </si>
  <si>
    <t>ITS BC</t>
  </si>
  <si>
    <t>M</t>
  </si>
  <si>
    <t>0.52***</t>
  </si>
  <si>
    <t>0.15*</t>
  </si>
  <si>
    <t>p</t>
  </si>
  <si>
    <r>
      <t>R</t>
    </r>
    <r>
      <rPr>
        <b/>
        <vertAlign val="superscript"/>
        <sz val="12"/>
        <color theme="1"/>
        <rFont val="Calibri (Body)"/>
      </rPr>
      <t>2</t>
    </r>
  </si>
  <si>
    <t>16S ASVs</t>
  </si>
  <si>
    <t>ITS ASVs</t>
  </si>
  <si>
    <t>0.41 ± 0.005</t>
  </si>
  <si>
    <t># Sig.</t>
  </si>
  <si>
    <t>Obs.</t>
  </si>
  <si>
    <t>Null</t>
  </si>
  <si>
    <t># Tested</t>
  </si>
  <si>
    <t>16S Genus</t>
  </si>
  <si>
    <t>ITS Genus</t>
  </si>
  <si>
    <t>16S Family</t>
  </si>
  <si>
    <t>ITS Family</t>
  </si>
  <si>
    <t>16S Order</t>
  </si>
  <si>
    <t>ITS Order</t>
  </si>
  <si>
    <t>16S Class</t>
  </si>
  <si>
    <t>ITS Class</t>
  </si>
  <si>
    <t>16S Phylum</t>
  </si>
  <si>
    <t>ITS Phylum</t>
  </si>
  <si>
    <t>0.34 ± 0.0005</t>
  </si>
  <si>
    <t>NT</t>
  </si>
  <si>
    <t>0.36 ± 0.005</t>
  </si>
  <si>
    <t>0.36 ± 0.007</t>
  </si>
  <si>
    <t>0.36 ± 0.008</t>
  </si>
  <si>
    <t>0.34 ± 0.0004</t>
  </si>
  <si>
    <t>0.26 ± 0.003</t>
  </si>
  <si>
    <t>0.39 ± 0.008</t>
  </si>
  <si>
    <t>0.39 ± 0.009</t>
  </si>
  <si>
    <t>0.37 ± 0.011</t>
  </si>
  <si>
    <t>0.36 ± 0.018</t>
  </si>
  <si>
    <t>0.35 ± 0.010</t>
  </si>
  <si>
    <t>0.34 ± 0.031</t>
  </si>
  <si>
    <t>0.33 ± 0.016</t>
  </si>
  <si>
    <t>0.32 ± 0.0008</t>
  </si>
  <si>
    <t>0.32 ± 0.0006</t>
  </si>
  <si>
    <t>0.35 ± 0.0005</t>
  </si>
  <si>
    <t>**</t>
  </si>
  <si>
    <t>0.25 ± 0.003</t>
  </si>
  <si>
    <t>0.25 ± 0.004</t>
  </si>
  <si>
    <t>0.12 ± 0.002</t>
  </si>
  <si>
    <t>0.24 ± 0.003</t>
  </si>
  <si>
    <t>0.28 ± 0.0009</t>
  </si>
  <si>
    <t>% Sig.</t>
  </si>
  <si>
    <t>0.29 ± 0.0007</t>
  </si>
  <si>
    <t>0.30 ± 0.0009</t>
  </si>
  <si>
    <r>
      <t xml:space="preserve">Table 1. Heritability and </t>
    </r>
    <r>
      <rPr>
        <i/>
        <sz val="12"/>
        <color theme="1"/>
        <rFont val="Calibri"/>
        <family val="2"/>
        <scheme val="minor"/>
      </rPr>
      <t>Sclerotinia</t>
    </r>
    <r>
      <rPr>
        <sz val="12"/>
        <color theme="1"/>
        <rFont val="Calibri"/>
        <family val="2"/>
        <scheme val="minor"/>
      </rPr>
      <t xml:space="preserve"> incidence associations for alpha and beta diversity metrics. *** = p &lt; 0.001, ** = p &lt; 0.01, * = p &lt; 0.05, M = marginal p &lt; 0.1, from ANOVA or PERMANOVA.. Null results are means from 100 bootstraps. BC = Bray-Curtis dissimilarity.</t>
    </r>
  </si>
  <si>
    <t># Pos.</t>
  </si>
  <si>
    <t># Neg.</t>
  </si>
  <si>
    <t>0.28 ± 0.0010</t>
  </si>
  <si>
    <t>0.27 ± 0.0010</t>
  </si>
  <si>
    <t>0.32 ± 0.0010</t>
  </si>
  <si>
    <t>0.26 ± 0.001</t>
  </si>
  <si>
    <t>0.39 ± 0.002</t>
  </si>
  <si>
    <t># Herit.</t>
  </si>
  <si>
    <r>
      <t xml:space="preserve">Table 2. Heritability and </t>
    </r>
    <r>
      <rPr>
        <i/>
        <sz val="12"/>
        <color theme="1"/>
        <rFont val="Calibri"/>
        <family val="2"/>
        <scheme val="minor"/>
      </rPr>
      <t>Sclerotinia</t>
    </r>
    <r>
      <rPr>
        <sz val="12"/>
        <color theme="1"/>
        <rFont val="Calibri"/>
        <family val="2"/>
        <scheme val="minor"/>
      </rPr>
      <t xml:space="preserve"> incidence associations of 16S and ITS taxa at different taxonomic levels, for those passing a 25% prevalence and 0.01% relative abundance cutoff. NT = Null test with 100 bootstraps, ** = all 100, * 95-99/100 significantly different from observed (Obs.). N.S. = Obs. not significantly different from null. # Significant (Sig.) for Heritability is based on negative binomial GLM with Pfdr &lt; 0.05. # Sig. for </t>
    </r>
    <r>
      <rPr>
        <i/>
        <sz val="12"/>
        <color theme="1"/>
        <rFont val="Calibri"/>
        <family val="2"/>
        <scheme val="minor"/>
      </rPr>
      <t>Sclerotinia</t>
    </r>
    <r>
      <rPr>
        <sz val="12"/>
        <color theme="1"/>
        <rFont val="Calibri"/>
        <family val="2"/>
        <scheme val="minor"/>
      </rPr>
      <t xml:space="preserve"> is based on linear regression with P &lt; 0.05. # Herit. = number of taxa significantly associated with </t>
    </r>
    <r>
      <rPr>
        <i/>
        <sz val="12"/>
        <color theme="1"/>
        <rFont val="Calibri"/>
        <family val="2"/>
        <scheme val="minor"/>
      </rPr>
      <t>Sclerotinia</t>
    </r>
    <r>
      <rPr>
        <sz val="12"/>
        <color theme="1"/>
        <rFont val="Calibri"/>
        <family val="2"/>
        <scheme val="minor"/>
      </rPr>
      <t xml:space="preserve"> that are also heritable.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</si>
</sst>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 (Body)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1" fillId="2" borderId="1" xfId="0" applyFont="1" applyFill="1" applyBorder="1"/>
    <xf numFmtId="0" fontId="1" fillId="2" borderId="2" xfId="0" applyFont="1" applyFill="1" applyBorder="1"/>
    <xf numFmtId="0" fontId="0" fillId="2" borderId="2" xfId="0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1" fillId="2" borderId="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2" xfId="0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2" borderId="0" xfId="0" applyFill="1" applyAlignment="1">
      <alignment horizontal="left" wrapText="1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E8B27-984F-094F-A1A9-FAF58373864D}">
  <dimension ref="A1:T15"/>
  <sheetViews>
    <sheetView tabSelected="1" zoomScale="130" zoomScaleNormal="130" workbookViewId="0">
      <selection sqref="A1:F1"/>
    </sheetView>
  </sheetViews>
  <sheetFormatPr baseColWidth="10" defaultRowHeight="16" x14ac:dyDescent="0.2"/>
  <cols>
    <col min="1" max="1" width="11.83203125" bestFit="1" customWidth="1"/>
    <col min="2" max="2" width="7.6640625" bestFit="1" customWidth="1"/>
    <col min="3" max="3" width="11.1640625" bestFit="1" customWidth="1"/>
    <col min="4" max="4" width="2.5" customWidth="1"/>
    <col min="5" max="5" width="4.5" bestFit="1" customWidth="1"/>
    <col min="6" max="6" width="7.1640625" bestFit="1" customWidth="1"/>
    <col min="8" max="8" width="10.6640625" bestFit="1" customWidth="1"/>
    <col min="9" max="9" width="8.1640625" bestFit="1" customWidth="1"/>
    <col min="10" max="10" width="5.6640625" bestFit="1" customWidth="1"/>
    <col min="11" max="11" width="6.1640625" bestFit="1" customWidth="1"/>
    <col min="12" max="12" width="11.1640625" bestFit="1" customWidth="1"/>
    <col min="13" max="13" width="12.1640625" bestFit="1" customWidth="1"/>
    <col min="14" max="14" width="4.5" bestFit="1" customWidth="1"/>
    <col min="15" max="15" width="2.5" customWidth="1"/>
    <col min="16" max="16" width="5.6640625" bestFit="1" customWidth="1"/>
    <col min="17" max="17" width="7.33203125" bestFit="1" customWidth="1"/>
    <col min="18" max="18" width="6.1640625" bestFit="1" customWidth="1"/>
    <col min="19" max="19" width="6" bestFit="1" customWidth="1"/>
    <col min="20" max="20" width="6" customWidth="1"/>
  </cols>
  <sheetData>
    <row r="1" spans="1:20" ht="112" customHeight="1" x14ac:dyDescent="0.2">
      <c r="A1" s="14" t="s">
        <v>69</v>
      </c>
      <c r="B1" s="14"/>
      <c r="C1" s="14"/>
      <c r="D1" s="14"/>
      <c r="E1" s="14"/>
      <c r="F1" s="14"/>
      <c r="H1" s="14" t="s">
        <v>78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 x14ac:dyDescent="0.2">
      <c r="A2" s="3"/>
      <c r="B2" s="15" t="s">
        <v>1</v>
      </c>
      <c r="C2" s="15"/>
      <c r="D2" s="3"/>
      <c r="E2" s="13" t="s">
        <v>10</v>
      </c>
      <c r="F2" s="13"/>
      <c r="H2" s="7"/>
      <c r="I2" s="3"/>
      <c r="J2" s="15" t="s">
        <v>1</v>
      </c>
      <c r="K2" s="15"/>
      <c r="L2" s="15"/>
      <c r="M2" s="15"/>
      <c r="N2" s="15"/>
      <c r="O2" s="6"/>
      <c r="P2" s="13" t="s">
        <v>10</v>
      </c>
      <c r="Q2" s="13"/>
      <c r="R2" s="13"/>
      <c r="S2" s="13"/>
      <c r="T2" s="13"/>
    </row>
    <row r="3" spans="1:20" ht="19" x14ac:dyDescent="0.2">
      <c r="A3" s="4" t="s">
        <v>0</v>
      </c>
      <c r="B3" s="4" t="s">
        <v>30</v>
      </c>
      <c r="C3" s="4" t="s">
        <v>31</v>
      </c>
      <c r="D3" s="4"/>
      <c r="E3" s="4" t="s">
        <v>24</v>
      </c>
      <c r="F3" s="4" t="s">
        <v>25</v>
      </c>
      <c r="H3" s="4" t="s">
        <v>0</v>
      </c>
      <c r="I3" s="4" t="s">
        <v>32</v>
      </c>
      <c r="J3" s="8" t="s">
        <v>29</v>
      </c>
      <c r="K3" s="8" t="s">
        <v>66</v>
      </c>
      <c r="L3" s="8" t="s">
        <v>30</v>
      </c>
      <c r="M3" s="8" t="s">
        <v>31</v>
      </c>
      <c r="N3" s="8" t="s">
        <v>44</v>
      </c>
      <c r="O3" s="4"/>
      <c r="P3" s="8" t="s">
        <v>29</v>
      </c>
      <c r="Q3" s="8" t="s">
        <v>77</v>
      </c>
      <c r="R3" s="8" t="s">
        <v>66</v>
      </c>
      <c r="S3" s="8" t="s">
        <v>70</v>
      </c>
      <c r="T3" s="8" t="s">
        <v>71</v>
      </c>
    </row>
    <row r="4" spans="1:20" x14ac:dyDescent="0.2">
      <c r="A4" s="1" t="s">
        <v>2</v>
      </c>
      <c r="B4" s="1" t="s">
        <v>12</v>
      </c>
      <c r="C4" s="1" t="s">
        <v>61</v>
      </c>
      <c r="D4" s="1"/>
      <c r="E4" s="1" t="s">
        <v>11</v>
      </c>
      <c r="F4" s="1">
        <v>1E-3</v>
      </c>
      <c r="H4" s="1" t="s">
        <v>26</v>
      </c>
      <c r="I4" s="1">
        <v>1726</v>
      </c>
      <c r="J4" s="9">
        <v>1385</v>
      </c>
      <c r="K4" s="10">
        <f>J4/I4*100</f>
        <v>80.243337195828502</v>
      </c>
      <c r="L4" s="9" t="s">
        <v>76</v>
      </c>
      <c r="M4" s="9" t="s">
        <v>68</v>
      </c>
      <c r="N4" s="9" t="s">
        <v>60</v>
      </c>
      <c r="O4" s="1"/>
      <c r="P4" s="9">
        <v>243</v>
      </c>
      <c r="Q4" s="9">
        <v>243</v>
      </c>
      <c r="R4" s="10">
        <f>P4/I4*100</f>
        <v>14.078794901506372</v>
      </c>
      <c r="S4" s="9">
        <v>97</v>
      </c>
      <c r="T4" s="9">
        <v>146</v>
      </c>
    </row>
    <row r="5" spans="1:20" x14ac:dyDescent="0.2">
      <c r="A5" s="1" t="s">
        <v>3</v>
      </c>
      <c r="B5" s="1" t="s">
        <v>13</v>
      </c>
      <c r="C5" s="1" t="s">
        <v>64</v>
      </c>
      <c r="D5" s="1"/>
      <c r="E5" s="1" t="s">
        <v>11</v>
      </c>
      <c r="F5" s="1">
        <v>2.0000000000000001E-4</v>
      </c>
      <c r="H5" s="1" t="s">
        <v>27</v>
      </c>
      <c r="I5" s="1">
        <v>240</v>
      </c>
      <c r="J5" s="9">
        <v>222</v>
      </c>
      <c r="K5" s="10">
        <f t="shared" ref="K5:K15" si="0">J5/I5*100</f>
        <v>92.5</v>
      </c>
      <c r="L5" s="9" t="s">
        <v>28</v>
      </c>
      <c r="M5" s="9" t="s">
        <v>43</v>
      </c>
      <c r="N5" s="9" t="s">
        <v>60</v>
      </c>
      <c r="O5" s="1"/>
      <c r="P5" s="9">
        <v>30</v>
      </c>
      <c r="Q5" s="9">
        <v>30</v>
      </c>
      <c r="R5" s="10">
        <f t="shared" ref="R5:R15" si="1">P5/I5*100</f>
        <v>12.5</v>
      </c>
      <c r="S5" s="9">
        <v>15</v>
      </c>
      <c r="T5" s="9">
        <v>15</v>
      </c>
    </row>
    <row r="6" spans="1:20" x14ac:dyDescent="0.2">
      <c r="A6" s="1" t="s">
        <v>15</v>
      </c>
      <c r="B6" s="1" t="s">
        <v>16</v>
      </c>
      <c r="C6" s="1" t="s">
        <v>75</v>
      </c>
      <c r="D6" s="1"/>
      <c r="E6" s="1" t="s">
        <v>21</v>
      </c>
      <c r="F6" s="1">
        <v>1.4999999999999999E-2</v>
      </c>
      <c r="H6" s="1" t="s">
        <v>33</v>
      </c>
      <c r="I6" s="1">
        <v>256</v>
      </c>
      <c r="J6" s="9">
        <v>169</v>
      </c>
      <c r="K6" s="10">
        <f t="shared" si="0"/>
        <v>66.015625</v>
      </c>
      <c r="L6" s="9" t="s">
        <v>45</v>
      </c>
      <c r="M6" s="9" t="s">
        <v>67</v>
      </c>
      <c r="N6" s="9" t="s">
        <v>60</v>
      </c>
      <c r="O6" s="1"/>
      <c r="P6" s="9">
        <v>41</v>
      </c>
      <c r="Q6" s="9">
        <v>41</v>
      </c>
      <c r="R6" s="10">
        <f t="shared" si="1"/>
        <v>16.015625</v>
      </c>
      <c r="S6" s="9">
        <v>14</v>
      </c>
      <c r="T6" s="9">
        <v>27</v>
      </c>
    </row>
    <row r="7" spans="1:20" x14ac:dyDescent="0.2">
      <c r="A7" s="1" t="s">
        <v>4</v>
      </c>
      <c r="B7" s="1" t="s">
        <v>17</v>
      </c>
      <c r="C7" s="1" t="s">
        <v>61</v>
      </c>
      <c r="D7" s="1"/>
      <c r="E7" s="1" t="s">
        <v>18</v>
      </c>
      <c r="F7" s="1">
        <v>0.01</v>
      </c>
      <c r="H7" s="1" t="s">
        <v>34</v>
      </c>
      <c r="I7" s="1">
        <v>96</v>
      </c>
      <c r="J7" s="9">
        <v>84</v>
      </c>
      <c r="K7" s="10">
        <f t="shared" si="0"/>
        <v>87.5</v>
      </c>
      <c r="L7" s="9" t="s">
        <v>50</v>
      </c>
      <c r="M7" s="9" t="s">
        <v>48</v>
      </c>
      <c r="N7" s="9" t="s">
        <v>18</v>
      </c>
      <c r="O7" s="1"/>
      <c r="P7" s="9">
        <v>11</v>
      </c>
      <c r="Q7" s="9">
        <v>11</v>
      </c>
      <c r="R7" s="10">
        <f t="shared" si="1"/>
        <v>11.458333333333332</v>
      </c>
      <c r="S7" s="9">
        <v>2</v>
      </c>
      <c r="T7" s="9">
        <v>9</v>
      </c>
    </row>
    <row r="8" spans="1:20" x14ac:dyDescent="0.2">
      <c r="A8" s="1" t="s">
        <v>5</v>
      </c>
      <c r="B8" s="1" t="s">
        <v>19</v>
      </c>
      <c r="C8" s="1" t="s">
        <v>64</v>
      </c>
      <c r="D8" s="1"/>
      <c r="E8" s="1" t="s">
        <v>11</v>
      </c>
      <c r="F8" s="1">
        <v>2E-3</v>
      </c>
      <c r="H8" s="1" t="s">
        <v>35</v>
      </c>
      <c r="I8" s="1">
        <v>155</v>
      </c>
      <c r="J8" s="9">
        <v>104</v>
      </c>
      <c r="K8" s="10">
        <f t="shared" si="0"/>
        <v>67.096774193548399</v>
      </c>
      <c r="L8" s="9" t="s">
        <v>46</v>
      </c>
      <c r="M8" s="9" t="s">
        <v>65</v>
      </c>
      <c r="N8" s="9" t="s">
        <v>60</v>
      </c>
      <c r="O8" s="1"/>
      <c r="P8" s="9">
        <v>28</v>
      </c>
      <c r="Q8" s="9">
        <v>28</v>
      </c>
      <c r="R8" s="10">
        <f t="shared" si="1"/>
        <v>18.064516129032256</v>
      </c>
      <c r="S8" s="9">
        <v>10</v>
      </c>
      <c r="T8" s="9">
        <v>18</v>
      </c>
    </row>
    <row r="9" spans="1:20" x14ac:dyDescent="0.2">
      <c r="A9" s="1" t="s">
        <v>6</v>
      </c>
      <c r="B9" s="2">
        <v>0.26</v>
      </c>
      <c r="C9" s="2" t="s">
        <v>49</v>
      </c>
      <c r="D9" s="2"/>
      <c r="E9" s="1" t="s">
        <v>11</v>
      </c>
      <c r="F9" s="1">
        <v>2.0000000000000001E-4</v>
      </c>
      <c r="H9" s="1" t="s">
        <v>36</v>
      </c>
      <c r="I9" s="1">
        <v>87</v>
      </c>
      <c r="J9" s="9">
        <v>77</v>
      </c>
      <c r="K9" s="10">
        <f t="shared" si="0"/>
        <v>88.505747126436788</v>
      </c>
      <c r="L9" s="9" t="s">
        <v>51</v>
      </c>
      <c r="M9" s="9" t="s">
        <v>59</v>
      </c>
      <c r="N9" s="9" t="s">
        <v>18</v>
      </c>
      <c r="O9" s="1"/>
      <c r="P9" s="9">
        <v>8</v>
      </c>
      <c r="Q9" s="9">
        <v>8</v>
      </c>
      <c r="R9" s="10">
        <f t="shared" si="1"/>
        <v>9.1954022988505741</v>
      </c>
      <c r="S9" s="9">
        <v>1</v>
      </c>
      <c r="T9" s="9">
        <v>7</v>
      </c>
    </row>
    <row r="10" spans="1:20" x14ac:dyDescent="0.2">
      <c r="A10" s="1" t="s">
        <v>7</v>
      </c>
      <c r="B10" s="1" t="s">
        <v>14</v>
      </c>
      <c r="C10" s="1" t="s">
        <v>62</v>
      </c>
      <c r="D10" s="1"/>
      <c r="E10" s="1" t="s">
        <v>11</v>
      </c>
      <c r="F10" s="1">
        <v>2.0000000000000001E-4</v>
      </c>
      <c r="H10" s="1" t="s">
        <v>37</v>
      </c>
      <c r="I10" s="1">
        <v>127</v>
      </c>
      <c r="J10" s="9">
        <v>85</v>
      </c>
      <c r="K10" s="10">
        <f t="shared" si="0"/>
        <v>66.929133858267718</v>
      </c>
      <c r="L10" s="9" t="s">
        <v>47</v>
      </c>
      <c r="M10" s="9" t="s">
        <v>72</v>
      </c>
      <c r="N10" s="9" t="s">
        <v>60</v>
      </c>
      <c r="O10" s="1"/>
      <c r="P10" s="9">
        <v>19</v>
      </c>
      <c r="Q10" s="9">
        <v>19</v>
      </c>
      <c r="R10" s="10">
        <f t="shared" si="1"/>
        <v>14.960629921259844</v>
      </c>
      <c r="S10" s="9">
        <v>9</v>
      </c>
      <c r="T10" s="9">
        <v>10</v>
      </c>
    </row>
    <row r="11" spans="1:20" x14ac:dyDescent="0.2">
      <c r="A11" s="1" t="s">
        <v>20</v>
      </c>
      <c r="B11" s="1" t="s">
        <v>16</v>
      </c>
      <c r="C11" s="1" t="s">
        <v>75</v>
      </c>
      <c r="D11" s="1"/>
      <c r="E11" s="1" t="s">
        <v>21</v>
      </c>
      <c r="F11" s="1">
        <v>1.35E-2</v>
      </c>
      <c r="H11" s="1" t="s">
        <v>38</v>
      </c>
      <c r="I11" s="1">
        <v>43</v>
      </c>
      <c r="J11" s="9">
        <v>36</v>
      </c>
      <c r="K11" s="10">
        <f t="shared" si="0"/>
        <v>83.720930232558146</v>
      </c>
      <c r="L11" s="9" t="s">
        <v>52</v>
      </c>
      <c r="M11" s="9" t="s">
        <v>58</v>
      </c>
      <c r="N11" s="9" t="s">
        <v>18</v>
      </c>
      <c r="O11" s="1"/>
      <c r="P11" s="9">
        <v>4</v>
      </c>
      <c r="Q11" s="9">
        <v>4</v>
      </c>
      <c r="R11" s="10">
        <f t="shared" si="1"/>
        <v>9.3023255813953494</v>
      </c>
      <c r="S11" s="9">
        <v>1</v>
      </c>
      <c r="T11" s="9">
        <v>3</v>
      </c>
    </row>
    <row r="12" spans="1:20" x14ac:dyDescent="0.2">
      <c r="A12" s="1" t="s">
        <v>8</v>
      </c>
      <c r="B12" s="1" t="s">
        <v>22</v>
      </c>
      <c r="C12" s="1" t="s">
        <v>61</v>
      </c>
      <c r="D12" s="1"/>
      <c r="E12" s="1" t="s">
        <v>18</v>
      </c>
      <c r="F12" s="1">
        <v>0.01</v>
      </c>
      <c r="H12" s="1" t="s">
        <v>39</v>
      </c>
      <c r="I12" s="1">
        <v>72</v>
      </c>
      <c r="J12" s="9">
        <v>45</v>
      </c>
      <c r="K12" s="10">
        <f t="shared" si="0"/>
        <v>62.5</v>
      </c>
      <c r="L12" s="9" t="s">
        <v>54</v>
      </c>
      <c r="M12" s="9" t="s">
        <v>73</v>
      </c>
      <c r="N12" s="9" t="s">
        <v>60</v>
      </c>
      <c r="O12" s="1"/>
      <c r="P12" s="9">
        <v>10</v>
      </c>
      <c r="Q12" s="9">
        <v>10</v>
      </c>
      <c r="R12" s="10">
        <f t="shared" si="1"/>
        <v>13.888888888888889</v>
      </c>
      <c r="S12" s="9">
        <v>7</v>
      </c>
      <c r="T12" s="9">
        <v>3</v>
      </c>
    </row>
    <row r="13" spans="1:20" x14ac:dyDescent="0.2">
      <c r="A13" s="5" t="s">
        <v>9</v>
      </c>
      <c r="B13" s="5" t="s">
        <v>23</v>
      </c>
      <c r="C13" s="5" t="s">
        <v>63</v>
      </c>
      <c r="D13" s="5"/>
      <c r="E13" s="5" t="s">
        <v>11</v>
      </c>
      <c r="F13" s="5">
        <v>1E-3</v>
      </c>
      <c r="H13" s="1" t="s">
        <v>40</v>
      </c>
      <c r="I13" s="1">
        <v>20</v>
      </c>
      <c r="J13" s="9">
        <v>14</v>
      </c>
      <c r="K13" s="10">
        <f t="shared" si="0"/>
        <v>70</v>
      </c>
      <c r="L13" s="9" t="s">
        <v>53</v>
      </c>
      <c r="M13" s="9" t="s">
        <v>57</v>
      </c>
      <c r="N13" s="9" t="s">
        <v>11</v>
      </c>
      <c r="O13" s="1"/>
      <c r="P13" s="9">
        <v>0</v>
      </c>
      <c r="Q13" s="9">
        <v>0</v>
      </c>
      <c r="R13" s="10">
        <f t="shared" si="1"/>
        <v>0</v>
      </c>
      <c r="S13" s="9">
        <v>0</v>
      </c>
      <c r="T13" s="9">
        <v>0</v>
      </c>
    </row>
    <row r="14" spans="1:20" x14ac:dyDescent="0.2">
      <c r="H14" s="1" t="s">
        <v>41</v>
      </c>
      <c r="I14" s="1">
        <v>31</v>
      </c>
      <c r="J14" s="9">
        <v>16</v>
      </c>
      <c r="K14" s="10">
        <f t="shared" si="0"/>
        <v>51.612903225806448</v>
      </c>
      <c r="L14" s="9" t="s">
        <v>56</v>
      </c>
      <c r="M14" s="9" t="s">
        <v>73</v>
      </c>
      <c r="N14" s="9" t="s">
        <v>18</v>
      </c>
      <c r="O14" s="1"/>
      <c r="P14" s="9">
        <v>2</v>
      </c>
      <c r="Q14" s="9">
        <v>2</v>
      </c>
      <c r="R14" s="10">
        <f t="shared" si="1"/>
        <v>6.4516129032258061</v>
      </c>
      <c r="S14" s="9">
        <v>1</v>
      </c>
      <c r="T14" s="9">
        <v>1</v>
      </c>
    </row>
    <row r="15" spans="1:20" x14ac:dyDescent="0.2">
      <c r="H15" s="5" t="s">
        <v>42</v>
      </c>
      <c r="I15" s="5">
        <v>8</v>
      </c>
      <c r="J15" s="11">
        <v>6</v>
      </c>
      <c r="K15" s="12">
        <f t="shared" si="0"/>
        <v>75</v>
      </c>
      <c r="L15" s="11" t="s">
        <v>55</v>
      </c>
      <c r="M15" s="11" t="s">
        <v>74</v>
      </c>
      <c r="N15" s="11" t="s">
        <v>11</v>
      </c>
      <c r="O15" s="5"/>
      <c r="P15" s="11">
        <v>0</v>
      </c>
      <c r="Q15" s="11">
        <v>0</v>
      </c>
      <c r="R15" s="12">
        <f t="shared" si="1"/>
        <v>0</v>
      </c>
      <c r="S15" s="11">
        <v>0</v>
      </c>
      <c r="T15" s="11">
        <v>0</v>
      </c>
    </row>
  </sheetData>
  <mergeCells count="6">
    <mergeCell ref="E2:F2"/>
    <mergeCell ref="A1:F1"/>
    <mergeCell ref="H1:T1"/>
    <mergeCell ref="B2:C2"/>
    <mergeCell ref="J2:N2"/>
    <mergeCell ref="P2:T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 Bueno de Mesquita</dc:creator>
  <cp:lastModifiedBy>Cliff Bueno de Mesquita</cp:lastModifiedBy>
  <dcterms:created xsi:type="dcterms:W3CDTF">2024-05-29T16:13:04Z</dcterms:created>
  <dcterms:modified xsi:type="dcterms:W3CDTF">2024-06-13T14:48:41Z</dcterms:modified>
</cp:coreProperties>
</file>