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임소연\"/>
    </mc:Choice>
  </mc:AlternateContent>
  <bookViews>
    <workbookView xWindow="0" yWindow="0" windowWidth="28800" windowHeight="12390" activeTab="1"/>
  </bookViews>
  <sheets>
    <sheet name="출석부 5월" sheetId="21" r:id="rId1"/>
    <sheet name="월간교육성과5월 " sheetId="22" r:id="rId2"/>
    <sheet name="월간교육성과2" sheetId="10" state="hidden" r:id="rId3"/>
    <sheet name="교육향상분석" sheetId="17" state="hidden" r:id="rId4"/>
    <sheet name="Sheet1" sheetId="11" state="hidden" r:id="rId5"/>
  </sheets>
  <definedNames>
    <definedName name="_xlnm.Print_Area" localSheetId="3">교육향상분석!$A$1:$R$32</definedName>
    <definedName name="_xlnm.Print_Area" localSheetId="1">'월간교육성과5월 '!$A$1:$AE$68</definedName>
    <definedName name="_xlnm.Print_Area" localSheetId="0">'출석부 5월'!$A$1:$AB$28</definedName>
  </definedNames>
  <calcPr calcId="152511"/>
</workbook>
</file>

<file path=xl/calcChain.xml><?xml version="1.0" encoding="utf-8"?>
<calcChain xmlns="http://schemas.openxmlformats.org/spreadsheetml/2006/main">
  <c r="C67" i="22" l="1"/>
  <c r="C66" i="22"/>
  <c r="K65" i="22"/>
  <c r="K67" i="22" s="1"/>
  <c r="C65" i="22"/>
  <c r="C64" i="22"/>
  <c r="C63" i="22"/>
  <c r="C61" i="22"/>
  <c r="C60" i="22"/>
  <c r="K59" i="22"/>
  <c r="K61" i="22" s="1"/>
  <c r="C59" i="22"/>
  <c r="C58" i="22"/>
  <c r="C57" i="22"/>
  <c r="Z14" i="22" s="1"/>
  <c r="C55" i="22"/>
  <c r="C54" i="22"/>
  <c r="K53" i="22"/>
  <c r="K55" i="22" s="1"/>
  <c r="C53" i="22"/>
  <c r="C52" i="22"/>
  <c r="C51" i="22"/>
  <c r="K49" i="22"/>
  <c r="C49" i="22"/>
  <c r="C48" i="22"/>
  <c r="K47" i="22"/>
  <c r="C47" i="22"/>
  <c r="C46" i="22"/>
  <c r="C45" i="22"/>
  <c r="T14" i="22" s="1"/>
  <c r="C43" i="22"/>
  <c r="C42" i="22"/>
  <c r="K41" i="22"/>
  <c r="K43" i="22" s="1"/>
  <c r="C41" i="22"/>
  <c r="C40" i="22"/>
  <c r="C39" i="22"/>
  <c r="Q14" i="22" s="1"/>
  <c r="C37" i="22"/>
  <c r="K35" i="22"/>
  <c r="K37" i="22" s="1"/>
  <c r="C35" i="22"/>
  <c r="C33" i="22"/>
  <c r="K29" i="22"/>
  <c r="K31" i="22" s="1"/>
  <c r="C27" i="22"/>
  <c r="K14" i="22" s="1"/>
  <c r="C25" i="22"/>
  <c r="K23" i="22"/>
  <c r="K25" i="22" s="1"/>
  <c r="C23" i="22"/>
  <c r="C21" i="22"/>
  <c r="AC14" i="22"/>
  <c r="W14" i="22"/>
  <c r="N14" i="22"/>
  <c r="H14" i="22"/>
  <c r="T5" i="22"/>
  <c r="L5" i="22"/>
  <c r="D5" i="22"/>
  <c r="S27" i="21"/>
  <c r="R27" i="21"/>
  <c r="Q27" i="21"/>
  <c r="P27" i="21"/>
  <c r="O27" i="21"/>
  <c r="N27" i="21"/>
  <c r="M27" i="21"/>
  <c r="L27" i="21"/>
  <c r="K27" i="21"/>
  <c r="J27" i="21"/>
  <c r="I27" i="21"/>
  <c r="H27" i="21"/>
  <c r="G27" i="21"/>
  <c r="F27" i="21"/>
  <c r="E27" i="21"/>
  <c r="D27" i="21"/>
  <c r="X25" i="21"/>
  <c r="W25" i="21"/>
  <c r="V25" i="21"/>
  <c r="U25" i="21"/>
  <c r="T25" i="21"/>
  <c r="Y25" i="21" s="1"/>
  <c r="X24" i="21"/>
  <c r="W24" i="21"/>
  <c r="V24" i="21"/>
  <c r="U24" i="21"/>
  <c r="T24" i="21"/>
  <c r="X23" i="21"/>
  <c r="W23" i="21"/>
  <c r="V23" i="21"/>
  <c r="U23" i="21"/>
  <c r="T23" i="21"/>
  <c r="Y23" i="21" s="1"/>
  <c r="X22" i="21"/>
  <c r="W22" i="21"/>
  <c r="V22" i="21"/>
  <c r="U22" i="21"/>
  <c r="T22" i="21"/>
  <c r="X21" i="21"/>
  <c r="W21" i="21"/>
  <c r="V21" i="21"/>
  <c r="U21" i="21"/>
  <c r="T21" i="21"/>
  <c r="Y21" i="21" s="1"/>
  <c r="X20" i="21"/>
  <c r="W20" i="21"/>
  <c r="V20" i="21"/>
  <c r="U20" i="21"/>
  <c r="T20" i="21"/>
  <c r="X19" i="21"/>
  <c r="W19" i="21"/>
  <c r="V19" i="21"/>
  <c r="U19" i="21"/>
  <c r="T19" i="21"/>
  <c r="Y19" i="21" s="1"/>
  <c r="X18" i="21"/>
  <c r="W18" i="21"/>
  <c r="V18" i="21"/>
  <c r="U18" i="21"/>
  <c r="T18" i="21"/>
  <c r="X17" i="21"/>
  <c r="W17" i="21"/>
  <c r="V17" i="21"/>
  <c r="U17" i="21"/>
  <c r="T17" i="21"/>
  <c r="Y17" i="21" s="1"/>
  <c r="X16" i="21"/>
  <c r="W16" i="21"/>
  <c r="V16" i="21"/>
  <c r="U16" i="21"/>
  <c r="T16" i="21"/>
  <c r="X15" i="21"/>
  <c r="W15" i="21"/>
  <c r="V15" i="21"/>
  <c r="U15" i="21"/>
  <c r="T15" i="21"/>
  <c r="Y15" i="21" s="1"/>
  <c r="X14" i="21"/>
  <c r="W14" i="21"/>
  <c r="V14" i="21"/>
  <c r="U14" i="21"/>
  <c r="T14" i="21"/>
  <c r="X13" i="21"/>
  <c r="W13" i="21"/>
  <c r="V13" i="21"/>
  <c r="U13" i="21"/>
  <c r="T13" i="21"/>
  <c r="X12" i="21"/>
  <c r="W12" i="21"/>
  <c r="V12" i="21"/>
  <c r="U12" i="21"/>
  <c r="T12" i="21"/>
  <c r="X11" i="21"/>
  <c r="W11" i="21"/>
  <c r="V11" i="21"/>
  <c r="U11" i="21"/>
  <c r="T11" i="21"/>
  <c r="A11" i="21"/>
  <c r="A12" i="21" s="1"/>
  <c r="A13" i="21" s="1"/>
  <c r="A14" i="21" s="1"/>
  <c r="A15" i="21" s="1"/>
  <c r="A16" i="21" s="1"/>
  <c r="A17" i="21" s="1"/>
  <c r="A18" i="21" s="1"/>
  <c r="A19" i="21" s="1"/>
  <c r="A20" i="21" s="1"/>
  <c r="A21" i="21" s="1"/>
  <c r="A22" i="21" s="1"/>
  <c r="A23" i="21" s="1"/>
  <c r="A24" i="21" s="1"/>
  <c r="A25" i="21" s="1"/>
  <c r="X10" i="21"/>
  <c r="W10" i="21"/>
  <c r="V10" i="21"/>
  <c r="U10" i="21"/>
  <c r="T10" i="21"/>
  <c r="Y10" i="21" l="1"/>
  <c r="Y14" i="21"/>
  <c r="Y16" i="21"/>
  <c r="Y18" i="21"/>
  <c r="Y20" i="21"/>
  <c r="Y22" i="21"/>
  <c r="Y24" i="21"/>
  <c r="Y12" i="21"/>
  <c r="Y13" i="21"/>
  <c r="Y11" i="21"/>
  <c r="M28" i="21"/>
  <c r="D28" i="21" l="1"/>
  <c r="P12" i="17" l="1"/>
  <c r="P13" i="17"/>
  <c r="P14" i="17"/>
  <c r="P15" i="17"/>
  <c r="P16" i="17"/>
  <c r="P17" i="17"/>
  <c r="P18" i="17"/>
  <c r="P31" i="17"/>
  <c r="P30" i="17"/>
  <c r="P29" i="17"/>
  <c r="P28" i="17"/>
  <c r="P27" i="17"/>
  <c r="P26" i="17"/>
  <c r="P25" i="17"/>
  <c r="P24" i="17"/>
  <c r="P11" i="17"/>
  <c r="F68" i="10"/>
  <c r="F62" i="10"/>
  <c r="F56" i="10"/>
  <c r="F50" i="10"/>
  <c r="F44" i="10"/>
  <c r="F38" i="10"/>
  <c r="F32" i="10"/>
  <c r="F26" i="10"/>
  <c r="F20" i="10"/>
  <c r="F14" i="10"/>
  <c r="D6" i="17" l="1"/>
  <c r="D5" i="17" l="1"/>
</calcChain>
</file>

<file path=xl/sharedStrings.xml><?xml version="1.0" encoding="utf-8"?>
<sst xmlns="http://schemas.openxmlformats.org/spreadsheetml/2006/main" count="404" uniqueCount="168">
  <si>
    <t>김성일</t>
    <phoneticPr fontId="2" type="noConversion"/>
  </si>
  <si>
    <t>이동근</t>
    <phoneticPr fontId="2" type="noConversion"/>
  </si>
  <si>
    <t>노성식</t>
    <phoneticPr fontId="2" type="noConversion"/>
  </si>
  <si>
    <t>이영일</t>
    <phoneticPr fontId="2" type="noConversion"/>
  </si>
  <si>
    <t>지사경</t>
    <phoneticPr fontId="2" type="noConversion"/>
  </si>
  <si>
    <t>우희석</t>
    <phoneticPr fontId="2" type="noConversion"/>
  </si>
  <si>
    <t>정구석</t>
    <phoneticPr fontId="2" type="noConversion"/>
  </si>
  <si>
    <r>
      <t>GEO</t>
    </r>
    <r>
      <rPr>
        <b/>
        <sz val="16"/>
        <rFont val="HY견고딕"/>
        <family val="1"/>
        <charset val="129"/>
      </rPr>
      <t xml:space="preserve"> </t>
    </r>
    <r>
      <rPr>
        <b/>
        <sz val="16"/>
        <color indexed="48"/>
        <rFont val="HY견고딕"/>
        <family val="1"/>
        <charset val="129"/>
      </rPr>
      <t>Education</t>
    </r>
    <r>
      <rPr>
        <b/>
        <sz val="16"/>
        <rFont val="HY견고딕"/>
        <family val="1"/>
        <charset val="129"/>
      </rPr>
      <t xml:space="preserve">    월   간    교    육    성    과</t>
    </r>
    <phoneticPr fontId="2" type="noConversion"/>
  </si>
  <si>
    <t>Class</t>
    <phoneticPr fontId="2" type="noConversion"/>
  </si>
  <si>
    <t>Basic</t>
    <phoneticPr fontId="2" type="noConversion"/>
  </si>
  <si>
    <t>Intermediate</t>
    <phoneticPr fontId="2" type="noConversion"/>
  </si>
  <si>
    <t>Advanced</t>
    <phoneticPr fontId="2" type="noConversion"/>
  </si>
  <si>
    <t>Points</t>
    <phoneticPr fontId="2" type="noConversion"/>
  </si>
  <si>
    <t>1.0 ~ 3.0</t>
    <phoneticPr fontId="2" type="noConversion"/>
  </si>
  <si>
    <t>4.0 ~ 7.0</t>
    <phoneticPr fontId="2" type="noConversion"/>
  </si>
  <si>
    <t>8.0 ~ 10.0</t>
    <phoneticPr fontId="2" type="noConversion"/>
  </si>
  <si>
    <t>Value</t>
    <phoneticPr fontId="2" type="noConversion"/>
  </si>
  <si>
    <t>Low</t>
    <phoneticPr fontId="2" type="noConversion"/>
  </si>
  <si>
    <t>Med</t>
    <phoneticPr fontId="2" type="noConversion"/>
  </si>
  <si>
    <t>High</t>
    <phoneticPr fontId="2" type="noConversion"/>
  </si>
  <si>
    <t>Level</t>
    <phoneticPr fontId="2" type="noConversion"/>
  </si>
  <si>
    <t>Degree
of
Scatering</t>
    <phoneticPr fontId="2" type="noConversion"/>
  </si>
  <si>
    <t>Name</t>
    <phoneticPr fontId="2" type="noConversion"/>
  </si>
  <si>
    <t>홍길동</t>
    <phoneticPr fontId="2" type="noConversion"/>
  </si>
  <si>
    <t>AVG</t>
    <phoneticPr fontId="2" type="noConversion"/>
  </si>
  <si>
    <t>Comment</t>
    <phoneticPr fontId="2" type="noConversion"/>
  </si>
  <si>
    <t>Distribution : 
         10 points</t>
    <phoneticPr fontId="2" type="noConversion"/>
  </si>
  <si>
    <t>Read</t>
    <phoneticPr fontId="2" type="noConversion"/>
  </si>
  <si>
    <t>Write</t>
    <phoneticPr fontId="2" type="noConversion"/>
  </si>
  <si>
    <t>Speak</t>
    <phoneticPr fontId="2" type="noConversion"/>
  </si>
  <si>
    <t>Listen</t>
    <phoneticPr fontId="2" type="noConversion"/>
  </si>
  <si>
    <t>Attitude</t>
    <phoneticPr fontId="2" type="noConversion"/>
  </si>
  <si>
    <t>김삼식</t>
    <phoneticPr fontId="2" type="noConversion"/>
  </si>
  <si>
    <t>노영일</t>
    <phoneticPr fontId="2" type="noConversion"/>
  </si>
  <si>
    <t>This course need to pass above 8.0 points</t>
    <phoneticPr fontId="2" type="noConversion"/>
  </si>
  <si>
    <t>35~50</t>
    <phoneticPr fontId="2" type="noConversion"/>
  </si>
  <si>
    <t>50~65</t>
    <phoneticPr fontId="2" type="noConversion"/>
  </si>
  <si>
    <t>65~80</t>
    <phoneticPr fontId="2" type="noConversion"/>
  </si>
  <si>
    <t>Beginner2</t>
  </si>
  <si>
    <r>
      <rPr>
        <b/>
        <sz val="16"/>
        <color indexed="10"/>
        <rFont val="HY견고딕"/>
        <family val="1"/>
        <charset val="129"/>
      </rPr>
      <t>GEO</t>
    </r>
    <r>
      <rPr>
        <b/>
        <sz val="16"/>
        <rFont val="HY견고딕"/>
        <family val="1"/>
        <charset val="129"/>
      </rPr>
      <t xml:space="preserve"> </t>
    </r>
    <r>
      <rPr>
        <b/>
        <sz val="16"/>
        <color indexed="48"/>
        <rFont val="HY견고딕"/>
        <family val="1"/>
        <charset val="129"/>
      </rPr>
      <t>Education</t>
    </r>
    <r>
      <rPr>
        <b/>
        <sz val="16"/>
        <rFont val="HY견고딕"/>
        <family val="1"/>
        <charset val="129"/>
      </rPr>
      <t xml:space="preserve">  </t>
    </r>
    <r>
      <rPr>
        <b/>
        <sz val="16"/>
        <rFont val="돋움"/>
        <family val="3"/>
        <charset val="129"/>
      </rPr>
      <t xml:space="preserve">  </t>
    </r>
    <r>
      <rPr>
        <b/>
        <sz val="16"/>
        <rFont val="HY견고딕"/>
        <family val="1"/>
        <charset val="129"/>
      </rPr>
      <t>교 육 향 상 분 석</t>
    </r>
    <phoneticPr fontId="2" type="noConversion"/>
  </si>
  <si>
    <t>Instructor</t>
    <phoneticPr fontId="2" type="noConversion"/>
  </si>
  <si>
    <t>Scoring Guideline(AVG for Korean Businesspeople : Intermediate1)</t>
    <phoneticPr fontId="2" type="noConversion"/>
  </si>
  <si>
    <t>Beginner</t>
    <phoneticPr fontId="2" type="noConversion"/>
  </si>
  <si>
    <t>Intermediate</t>
    <phoneticPr fontId="2" type="noConversion"/>
  </si>
  <si>
    <t>Native Speaker</t>
    <phoneticPr fontId="2" type="noConversion"/>
  </si>
  <si>
    <t>0~15</t>
    <phoneticPr fontId="2" type="noConversion"/>
  </si>
  <si>
    <t>15~35</t>
    <phoneticPr fontId="2" type="noConversion"/>
  </si>
  <si>
    <t>80~95</t>
    <phoneticPr fontId="2" type="noConversion"/>
  </si>
  <si>
    <t>95~100</t>
    <phoneticPr fontId="2" type="noConversion"/>
  </si>
  <si>
    <t>평균 출석률</t>
    <phoneticPr fontId="2" type="noConversion"/>
  </si>
  <si>
    <t>Beginner1</t>
    <phoneticPr fontId="2" type="noConversion"/>
  </si>
  <si>
    <t>Intermediate1</t>
    <phoneticPr fontId="2" type="noConversion"/>
  </si>
  <si>
    <t>Intermediate2</t>
    <phoneticPr fontId="2" type="noConversion"/>
  </si>
  <si>
    <t>Advanced1</t>
    <phoneticPr fontId="2" type="noConversion"/>
  </si>
  <si>
    <t>Advanced2</t>
    <phoneticPr fontId="2" type="noConversion"/>
  </si>
  <si>
    <t>Level Average rate</t>
    <phoneticPr fontId="2" type="noConversion"/>
  </si>
  <si>
    <t>No</t>
    <phoneticPr fontId="2" type="noConversion"/>
  </si>
  <si>
    <t>Name</t>
    <phoneticPr fontId="2" type="noConversion"/>
  </si>
  <si>
    <t>Level</t>
    <phoneticPr fontId="2" type="noConversion"/>
  </si>
  <si>
    <t>1월</t>
    <phoneticPr fontId="2" type="noConversion"/>
  </si>
  <si>
    <t>2월</t>
  </si>
  <si>
    <t>3월</t>
  </si>
  <si>
    <t>4월</t>
  </si>
  <si>
    <t>5월</t>
  </si>
  <si>
    <t>6월</t>
  </si>
  <si>
    <t>7월</t>
  </si>
  <si>
    <t>8월</t>
  </si>
  <si>
    <t>9월</t>
  </si>
  <si>
    <t>10월</t>
  </si>
  <si>
    <t>11월</t>
  </si>
  <si>
    <t>12월</t>
  </si>
  <si>
    <t>Attendance rate</t>
    <phoneticPr fontId="2" type="noConversion"/>
  </si>
  <si>
    <t>70% 기준</t>
    <phoneticPr fontId="2" type="noConversion"/>
  </si>
  <si>
    <t>This course need to pass above 7.0 points</t>
    <phoneticPr fontId="2" type="noConversion"/>
  </si>
  <si>
    <t>출석</t>
    <phoneticPr fontId="2" type="noConversion"/>
  </si>
  <si>
    <t>출석률</t>
    <phoneticPr fontId="2" type="noConversion"/>
  </si>
  <si>
    <t>김인경</t>
  </si>
  <si>
    <t>소나영</t>
  </si>
  <si>
    <t>윤현성</t>
  </si>
  <si>
    <t>장규훈</t>
  </si>
  <si>
    <t>추경돈</t>
  </si>
  <si>
    <t>김대원</t>
  </si>
  <si>
    <t>김현아</t>
  </si>
  <si>
    <t>조하나</t>
    <phoneticPr fontId="2" type="noConversion"/>
  </si>
  <si>
    <t>중국어 초급</t>
    <phoneticPr fontId="2" type="noConversion"/>
  </si>
  <si>
    <t xml:space="preserve"> Class Report</t>
    <phoneticPr fontId="2" type="noConversion"/>
  </si>
  <si>
    <t>결석</t>
    <phoneticPr fontId="2" type="noConversion"/>
  </si>
  <si>
    <t>* 수업시간</t>
    <phoneticPr fontId="2" type="noConversion"/>
  </si>
  <si>
    <t>* CLASS</t>
    <phoneticPr fontId="2" type="noConversion"/>
  </si>
  <si>
    <t>(*대소문자 구별없음)</t>
  </si>
  <si>
    <r>
      <t xml:space="preserve">www.ainiedu.com </t>
    </r>
    <r>
      <rPr>
        <sz val="9"/>
        <color theme="1" tint="0.499984740745262"/>
        <rFont val="돋움"/>
        <family val="3"/>
        <charset val="129"/>
      </rPr>
      <t>☎</t>
    </r>
    <r>
      <rPr>
        <sz val="9"/>
        <color theme="1" tint="0.499984740745262"/>
        <rFont val="Verdana"/>
        <family val="2"/>
      </rPr>
      <t xml:space="preserve"> 02.722.2627  </t>
    </r>
    <phoneticPr fontId="2" type="noConversion"/>
  </si>
  <si>
    <r>
      <t xml:space="preserve">www.ainiedu.com </t>
    </r>
    <r>
      <rPr>
        <sz val="9"/>
        <color theme="1" tint="0.499984740745262"/>
        <rFont val="돋움"/>
        <family val="3"/>
        <charset val="129"/>
      </rPr>
      <t>☎</t>
    </r>
    <r>
      <rPr>
        <sz val="9"/>
        <color theme="1" tint="0.499984740745262"/>
        <rFont val="Verdana"/>
        <family val="2"/>
      </rPr>
      <t xml:space="preserve"> 02.722.2627   </t>
    </r>
    <phoneticPr fontId="2" type="noConversion"/>
  </si>
  <si>
    <t>*  평가일시</t>
    <phoneticPr fontId="2" type="noConversion"/>
  </si>
  <si>
    <t>STEP 1</t>
    <phoneticPr fontId="2" type="noConversion"/>
  </si>
  <si>
    <t>STEP 3</t>
    <phoneticPr fontId="2" type="noConversion"/>
  </si>
  <si>
    <t>STEP 5</t>
    <phoneticPr fontId="2" type="noConversion"/>
  </si>
  <si>
    <t>STEP 6</t>
    <phoneticPr fontId="2" type="noConversion"/>
  </si>
  <si>
    <t>0-15</t>
    <phoneticPr fontId="2" type="noConversion"/>
  </si>
  <si>
    <t>91-105</t>
    <phoneticPr fontId="2" type="noConversion"/>
  </si>
  <si>
    <t>106-120</t>
    <phoneticPr fontId="2" type="noConversion"/>
  </si>
  <si>
    <t>총 점</t>
    <phoneticPr fontId="2" type="noConversion"/>
  </si>
  <si>
    <t>STEP</t>
    <phoneticPr fontId="2" type="noConversion"/>
  </si>
  <si>
    <t>C. 문법</t>
    <phoneticPr fontId="2" type="noConversion"/>
  </si>
  <si>
    <t>* 평가기준</t>
    <phoneticPr fontId="2" type="noConversion"/>
  </si>
  <si>
    <t>발음</t>
    <phoneticPr fontId="2" type="noConversion"/>
  </si>
  <si>
    <t>이해도</t>
    <phoneticPr fontId="2" type="noConversion"/>
  </si>
  <si>
    <t>정확성, 다양성, 응용성, 적합성, 관용어 표현 등을 종합평가한 점수입니다.</t>
    <phoneticPr fontId="2" type="noConversion"/>
  </si>
  <si>
    <t>어순, 문장의 구성 능력 등을 종합 평가한 점수입니다.</t>
    <phoneticPr fontId="2" type="noConversion"/>
  </si>
  <si>
    <t>월간교육평가</t>
    <phoneticPr fontId="2" type="noConversion"/>
  </si>
  <si>
    <r>
      <t xml:space="preserve">*본 서식의 저작권은 </t>
    </r>
    <r>
      <rPr>
        <b/>
        <sz val="8"/>
        <color rgb="FFFF0000"/>
        <rFont val="돋움"/>
        <family val="3"/>
        <charset val="129"/>
      </rPr>
      <t>아이니 에듀케이션(AiNi Education)</t>
    </r>
    <r>
      <rPr>
        <sz val="8"/>
        <color rgb="FFFF0000"/>
        <rFont val="돋움"/>
        <family val="3"/>
        <charset val="129"/>
      </rPr>
      <t>에 귀속되어있습니다. 무단 복제·사용·배포시 법적 책임을 물을 수 있습니다.</t>
    </r>
    <phoneticPr fontId="2" type="noConversion"/>
  </si>
  <si>
    <t>보완점</t>
    <phoneticPr fontId="2" type="noConversion"/>
  </si>
  <si>
    <t>수강생</t>
    <phoneticPr fontId="2" type="noConversion"/>
  </si>
  <si>
    <t>* 담당 강사</t>
    <phoneticPr fontId="2" type="noConversion"/>
  </si>
  <si>
    <t>업무</t>
    <phoneticPr fontId="2" type="noConversion"/>
  </si>
  <si>
    <t>교육</t>
    <phoneticPr fontId="2" type="noConversion"/>
  </si>
  <si>
    <t>휴가</t>
    <phoneticPr fontId="2" type="noConversion"/>
  </si>
  <si>
    <t>출석률
(%)</t>
    <phoneticPr fontId="2" type="noConversion"/>
  </si>
  <si>
    <t>비  고</t>
    <phoneticPr fontId="2" type="noConversion"/>
  </si>
  <si>
    <t>일일 교육생 수</t>
    <phoneticPr fontId="2" type="noConversion"/>
  </si>
  <si>
    <t>범례</t>
    <phoneticPr fontId="2" type="noConversion"/>
  </si>
  <si>
    <t>평균출석률</t>
    <phoneticPr fontId="2" type="noConversion"/>
  </si>
  <si>
    <t>일 평균 수강인원</t>
    <phoneticPr fontId="2" type="noConversion"/>
  </si>
  <si>
    <t>명</t>
    <phoneticPr fontId="2" type="noConversion"/>
  </si>
  <si>
    <t xml:space="preserve">출석 : O   지각 : L   결석 : X   업무 : W   교육 : E   휴가 : V  </t>
    <phoneticPr fontId="2" type="noConversion"/>
  </si>
  <si>
    <r>
      <t xml:space="preserve">* AiNi Education Steps                                                                    </t>
    </r>
    <r>
      <rPr>
        <sz val="10"/>
        <color rgb="FFCC0000"/>
        <rFont val="맑은 고딕"/>
        <family val="3"/>
        <charset val="129"/>
        <scheme val="major"/>
      </rPr>
      <t>아이니에듀케이션 단계표</t>
    </r>
    <phoneticPr fontId="2" type="noConversion"/>
  </si>
  <si>
    <t>STEP 2</t>
    <phoneticPr fontId="2" type="noConversion"/>
  </si>
  <si>
    <t>STEP 4</t>
    <phoneticPr fontId="2" type="noConversion"/>
  </si>
  <si>
    <t>STEP 7</t>
    <phoneticPr fontId="2" type="noConversion"/>
  </si>
  <si>
    <t>STEP 8</t>
    <phoneticPr fontId="2" type="noConversion"/>
  </si>
  <si>
    <t xml:space="preserve">   아이니에듀케이션 단계표</t>
    <phoneticPr fontId="2" type="noConversion"/>
  </si>
  <si>
    <t>16-30</t>
    <phoneticPr fontId="2" type="noConversion"/>
  </si>
  <si>
    <t>31-45</t>
    <phoneticPr fontId="2" type="noConversion"/>
  </si>
  <si>
    <t>46-60</t>
    <phoneticPr fontId="2" type="noConversion"/>
  </si>
  <si>
    <t>61-75</t>
    <phoneticPr fontId="2" type="noConversion"/>
  </si>
  <si>
    <t>76-90</t>
    <phoneticPr fontId="2" type="noConversion"/>
  </si>
  <si>
    <t>자음, 모음, 강세, 억양 등을 종합평가한 점수 입니다.</t>
    <phoneticPr fontId="2" type="noConversion"/>
  </si>
  <si>
    <t>문   법</t>
    <phoneticPr fontId="2" type="noConversion"/>
  </si>
  <si>
    <t>어휘</t>
    <phoneticPr fontId="2" type="noConversion"/>
  </si>
  <si>
    <t>이해정도, 묘사능력, 단·장문 표현 능력 등을 종합 평가한 점수입니다.</t>
    <phoneticPr fontId="2" type="noConversion"/>
  </si>
  <si>
    <t>성함</t>
    <phoneticPr fontId="2" type="noConversion"/>
  </si>
  <si>
    <t>평 가</t>
    <phoneticPr fontId="2" type="noConversion"/>
  </si>
  <si>
    <t>강점</t>
    <phoneticPr fontId="2" type="noConversion"/>
  </si>
  <si>
    <t xml:space="preserve">A. 발음 </t>
    <phoneticPr fontId="2" type="noConversion"/>
  </si>
  <si>
    <r>
      <t>B. 어휘</t>
    </r>
    <r>
      <rPr>
        <sz val="9"/>
        <rFont val="맑은 고딕"/>
        <family val="3"/>
        <charset val="129"/>
        <scheme val="major"/>
      </rPr>
      <t xml:space="preserve"> </t>
    </r>
    <phoneticPr fontId="2" type="noConversion"/>
  </si>
  <si>
    <t>공무</t>
    <phoneticPr fontId="2" type="noConversion"/>
  </si>
  <si>
    <t>D. 이해도</t>
    <phoneticPr fontId="2" type="noConversion"/>
  </si>
  <si>
    <t>* 담당 매니저</t>
    <phoneticPr fontId="2" type="noConversion"/>
  </si>
  <si>
    <t>* E-MAIL</t>
    <phoneticPr fontId="2" type="noConversion"/>
  </si>
  <si>
    <t>ainiedu0525@naver.com</t>
    <phoneticPr fontId="2" type="noConversion"/>
  </si>
  <si>
    <t>* 연락처</t>
    <phoneticPr fontId="2" type="noConversion"/>
  </si>
  <si>
    <t>010-4908-2626</t>
    <phoneticPr fontId="2" type="noConversion"/>
  </si>
  <si>
    <t>* 교육기간</t>
    <phoneticPr fontId="2" type="noConversion"/>
  </si>
  <si>
    <t>* 총 수업일</t>
    <phoneticPr fontId="2" type="noConversion"/>
  </si>
  <si>
    <t>일</t>
    <phoneticPr fontId="2" type="noConversion"/>
  </si>
  <si>
    <t>* 총 수강인원</t>
    <phoneticPr fontId="2" type="noConversion"/>
  </si>
  <si>
    <t>O</t>
    <phoneticPr fontId="2" type="noConversion"/>
  </si>
  <si>
    <t>O</t>
    <phoneticPr fontId="2" type="noConversion"/>
  </si>
  <si>
    <t>O</t>
    <phoneticPr fontId="2" type="noConversion"/>
  </si>
  <si>
    <t>신한은행 영어회화</t>
    <phoneticPr fontId="2" type="noConversion"/>
  </si>
  <si>
    <t>화,목 7:30-8:30</t>
    <phoneticPr fontId="2" type="noConversion"/>
  </si>
  <si>
    <t>이광옥</t>
    <phoneticPr fontId="2" type="noConversion"/>
  </si>
  <si>
    <t>정은애</t>
    <phoneticPr fontId="2" type="noConversion"/>
  </si>
  <si>
    <t>임소연</t>
    <phoneticPr fontId="2" type="noConversion"/>
  </si>
  <si>
    <t xml:space="preserve"> 2016.11.01-2016.011.30</t>
    <phoneticPr fontId="2" type="noConversion"/>
  </si>
  <si>
    <t xml:space="preserve">스피킹을 하기에 앞서 말할 내용을 정리를 해서 말하는 연습을 하는 것이 중요하고 평소에 영작을 통해 정리된 문장을 써보는 그리고 말해보는 연습을 많이 하는 것이 필요합니다. </t>
    <phoneticPr fontId="2" type="noConversion"/>
  </si>
  <si>
    <t xml:space="preserve">이광옥님: 내용은 부정확함에도 불구하고 어떻게 해서든 의사 소통을 하려고 하는 모습이 인상적입니다.  </t>
    <phoneticPr fontId="2" type="noConversion"/>
  </si>
  <si>
    <t xml:space="preserve">쉬운 단어를 써서 얼마든지 의사 소통이 가능합니다. 쉬운 단어의 포괄적인 활용법을 익히는 연습이 필요합니다. </t>
    <phoneticPr fontId="2" type="noConversion"/>
  </si>
  <si>
    <t xml:space="preserve">정은애님: 평소에 궁금했던 것을 필기해 두었다가 수업 시간에 질문하는 모습이 바람직합니다. 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</si>
</sst>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76" formatCode="0.0_ "/>
    <numFmt numFmtId="177" formatCode="_ * #,##0_ ;_ * \-#,##0_ ;_ * &quot;-&quot;_ ;_ @_ "/>
    <numFmt numFmtId="178" formatCode="_ * #,##0.00_ ;_ * \-#,##0.00_ ;_ * &quot;-&quot;??_ ;_ @_ "/>
    <numFmt numFmtId="179" formatCode="#,##0\ &quot;日&quot;\ \ \ "/>
    <numFmt numFmtId="180" formatCode="&quot;*&quot;#,##0\ &quot;일&quot;\ \ \ "/>
    <numFmt numFmtId="181" formatCode="&quot;₩&quot;#,##0;&quot;₩&quot;&quot;₩&quot;\-#,##0"/>
    <numFmt numFmtId="182" formatCode="&quot;₩&quot;#,##0.00;&quot;₩&quot;&quot;₩&quot;\-#,##0.00"/>
    <numFmt numFmtId="183" formatCode="0.00\ &quot;억&quot;"/>
    <numFmt numFmtId="184" formatCode="0_);[Red]\(0\)"/>
  </numFmts>
  <fonts count="58">
    <font>
      <sz val="11"/>
      <name val="돋움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b/>
      <sz val="11"/>
      <name val="돋움"/>
      <family val="3"/>
      <charset val="129"/>
    </font>
    <font>
      <b/>
      <sz val="10"/>
      <name val="돋움"/>
      <family val="3"/>
      <charset val="129"/>
    </font>
    <font>
      <sz val="9"/>
      <name val="돋움"/>
      <family val="3"/>
      <charset val="129"/>
    </font>
    <font>
      <b/>
      <sz val="16"/>
      <name val="HY견고딕"/>
      <family val="1"/>
      <charset val="129"/>
    </font>
    <font>
      <sz val="10"/>
      <name val="Arial"/>
      <family val="2"/>
    </font>
    <font>
      <sz val="14"/>
      <name val="뼻뮝"/>
      <family val="3"/>
      <charset val="129"/>
    </font>
    <font>
      <sz val="12"/>
      <name val="뼻뮝"/>
      <family val="3"/>
      <charset val="129"/>
    </font>
    <font>
      <sz val="12"/>
      <name val="바탕체"/>
      <family val="1"/>
      <charset val="129"/>
    </font>
    <font>
      <sz val="10"/>
      <name val="MS Sans Serif"/>
      <family val="2"/>
    </font>
    <font>
      <sz val="8"/>
      <name val="Arial"/>
      <family val="2"/>
    </font>
    <font>
      <b/>
      <sz val="12"/>
      <name val="Arial"/>
      <family val="2"/>
    </font>
    <font>
      <b/>
      <sz val="16"/>
      <color indexed="10"/>
      <name val="HY견고딕"/>
      <family val="1"/>
      <charset val="129"/>
    </font>
    <font>
      <b/>
      <sz val="16"/>
      <color indexed="48"/>
      <name val="HY견고딕"/>
      <family val="1"/>
      <charset val="129"/>
    </font>
    <font>
      <sz val="11"/>
      <color indexed="53"/>
      <name val="돋움"/>
      <family val="3"/>
      <charset val="129"/>
    </font>
    <font>
      <sz val="10"/>
      <name val="돋움"/>
      <family val="3"/>
      <charset val="129"/>
    </font>
    <font>
      <b/>
      <sz val="16"/>
      <color indexed="10"/>
      <name val="돋움"/>
      <family val="3"/>
      <charset val="129"/>
    </font>
    <font>
      <b/>
      <sz val="16"/>
      <name val="돋움"/>
      <family val="3"/>
      <charset val="129"/>
    </font>
    <font>
      <b/>
      <sz val="8"/>
      <name val="돋움"/>
      <family val="3"/>
      <charset val="129"/>
    </font>
    <font>
      <b/>
      <sz val="9"/>
      <name val="돋움"/>
      <family val="3"/>
      <charset val="129"/>
    </font>
    <font>
      <sz val="7"/>
      <name val="돋움"/>
      <family val="3"/>
      <charset val="129"/>
    </font>
    <font>
      <sz val="11"/>
      <color indexed="10"/>
      <name val="돋움"/>
      <family val="3"/>
      <charset val="129"/>
    </font>
    <font>
      <sz val="10"/>
      <color rgb="FF000000"/>
      <name val="굴림"/>
      <family val="3"/>
      <charset val="129"/>
    </font>
    <font>
      <sz val="10"/>
      <color theme="1"/>
      <name val="맑은 고딕"/>
      <family val="3"/>
      <charset val="129"/>
      <scheme val="minor"/>
    </font>
    <font>
      <b/>
      <sz val="14"/>
      <color theme="1" tint="0.34998626667073579"/>
      <name val="맑은 고딕"/>
      <family val="3"/>
      <charset val="129"/>
      <scheme val="minor"/>
    </font>
    <font>
      <sz val="14"/>
      <color theme="1" tint="0.34998626667073579"/>
      <name val="맑은 고딕"/>
      <family val="3"/>
      <charset val="129"/>
      <scheme val="minor"/>
    </font>
    <font>
      <sz val="9"/>
      <color theme="1" tint="0.499984740745262"/>
      <name val="돋움"/>
      <family val="3"/>
      <charset val="129"/>
    </font>
    <font>
      <sz val="9"/>
      <color theme="1" tint="0.499984740745262"/>
      <name val="Verdana"/>
      <family val="2"/>
    </font>
    <font>
      <sz val="9"/>
      <name val="Verdana"/>
      <family val="2"/>
    </font>
    <font>
      <sz val="9"/>
      <color theme="0"/>
      <name val="Verdana"/>
      <family val="2"/>
    </font>
    <font>
      <b/>
      <sz val="14"/>
      <color theme="1" tint="0.34998626667073579"/>
      <name val="맑은 고딕"/>
      <family val="3"/>
      <charset val="129"/>
      <scheme val="major"/>
    </font>
    <font>
      <sz val="8"/>
      <color rgb="FFFF0000"/>
      <name val="돋움"/>
      <family val="3"/>
      <charset val="129"/>
    </font>
    <font>
      <b/>
      <sz val="8"/>
      <color rgb="FFFF0000"/>
      <name val="돋움"/>
      <family val="3"/>
      <charset val="129"/>
    </font>
    <font>
      <b/>
      <sz val="10"/>
      <color theme="1" tint="4.9989318521683403E-2"/>
      <name val="맑은 고딕"/>
      <family val="3"/>
      <charset val="129"/>
      <scheme val="major"/>
    </font>
    <font>
      <b/>
      <sz val="10"/>
      <name val="맑은 고딕"/>
      <family val="3"/>
      <charset val="129"/>
      <scheme val="major"/>
    </font>
    <font>
      <sz val="9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ajor"/>
    </font>
    <font>
      <sz val="11"/>
      <color indexed="8"/>
      <name val="맑은 고딕"/>
      <family val="3"/>
      <charset val="129"/>
      <scheme val="major"/>
    </font>
    <font>
      <sz val="10"/>
      <color rgb="FF000000"/>
      <name val="맑은 고딕"/>
      <family val="3"/>
      <charset val="129"/>
      <scheme val="major"/>
    </font>
    <font>
      <sz val="10"/>
      <name val="맑은 고딕"/>
      <family val="3"/>
      <charset val="129"/>
      <scheme val="major"/>
    </font>
    <font>
      <sz val="9"/>
      <color theme="1"/>
      <name val="맑은 고딕"/>
      <family val="3"/>
      <charset val="129"/>
      <scheme val="major"/>
    </font>
    <font>
      <b/>
      <sz val="9"/>
      <color rgb="FF0070C0"/>
      <name val="맑은 고딕"/>
      <family val="3"/>
      <charset val="129"/>
      <scheme val="major"/>
    </font>
    <font>
      <b/>
      <sz val="9"/>
      <color rgb="FFCC0000"/>
      <name val="맑은 고딕"/>
      <family val="3"/>
      <charset val="129"/>
      <scheme val="major"/>
    </font>
    <font>
      <sz val="9"/>
      <color rgb="FFCC0000"/>
      <name val="맑은 고딕"/>
      <family val="3"/>
      <charset val="129"/>
      <scheme val="major"/>
    </font>
    <font>
      <b/>
      <sz val="10"/>
      <color rgb="FFCC0000"/>
      <name val="맑은 고딕"/>
      <family val="3"/>
      <charset val="129"/>
      <scheme val="major"/>
    </font>
    <font>
      <b/>
      <sz val="10"/>
      <color rgb="FF0070C0"/>
      <name val="맑은 고딕"/>
      <family val="3"/>
      <charset val="129"/>
      <scheme val="major"/>
    </font>
    <font>
      <sz val="11"/>
      <name val="맑은 고딕"/>
      <family val="3"/>
      <charset val="129"/>
      <scheme val="major"/>
    </font>
    <font>
      <sz val="10"/>
      <color indexed="8"/>
      <name val="맑은 고딕"/>
      <family val="3"/>
      <charset val="129"/>
      <scheme val="major"/>
    </font>
    <font>
      <sz val="9"/>
      <color indexed="8"/>
      <name val="맑은 고딕"/>
      <family val="3"/>
      <charset val="129"/>
      <scheme val="major"/>
    </font>
    <font>
      <b/>
      <sz val="9"/>
      <color indexed="8"/>
      <name val="맑은 고딕"/>
      <family val="3"/>
      <charset val="129"/>
      <scheme val="major"/>
    </font>
    <font>
      <sz val="9"/>
      <color theme="1" tint="0.499984740745262"/>
      <name val="맑은 고딕"/>
      <family val="3"/>
      <charset val="129"/>
      <scheme val="major"/>
    </font>
    <font>
      <sz val="10"/>
      <color rgb="FFCC0000"/>
      <name val="맑은 고딕"/>
      <family val="3"/>
      <charset val="129"/>
      <scheme val="major"/>
    </font>
    <font>
      <b/>
      <sz val="10"/>
      <color theme="0"/>
      <name val="맑은 고딕"/>
      <family val="3"/>
      <charset val="129"/>
      <scheme val="major"/>
    </font>
    <font>
      <sz val="8"/>
      <color rgb="FFCC0000"/>
      <name val="맑은 고딕"/>
      <family val="3"/>
      <charset val="129"/>
      <scheme val="major"/>
    </font>
    <font>
      <sz val="9"/>
      <color theme="0"/>
      <name val="맑은 고딕"/>
      <family val="3"/>
      <charset val="129"/>
      <scheme val="major"/>
    </font>
    <font>
      <b/>
      <sz val="9"/>
      <name val="맑은 고딕"/>
      <family val="3"/>
      <charset val="129"/>
      <scheme val="major"/>
    </font>
  </fonts>
  <fills count="2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22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6F5EE"/>
        <bgColor indexed="64"/>
      </patternFill>
    </fill>
    <fill>
      <patternFill patternType="solid">
        <fgColor theme="9" tint="0.59999389629810485"/>
        <bgColor indexed="64"/>
      </patternFill>
    </fill>
  </fills>
  <borders count="73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dotted">
        <color indexed="64"/>
      </top>
      <bottom style="medium">
        <color indexed="64"/>
      </bottom>
      <diagonal/>
    </border>
    <border>
      <left/>
      <right style="thin">
        <color indexed="64"/>
      </right>
      <top style="dotted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ck">
        <color rgb="FFCC0000"/>
      </top>
      <bottom/>
      <diagonal/>
    </border>
    <border>
      <left/>
      <right/>
      <top/>
      <bottom style="hair">
        <color theme="0" tint="-0.499984740745262"/>
      </bottom>
      <diagonal/>
    </border>
    <border>
      <left/>
      <right/>
      <top style="hair">
        <color theme="0" tint="-0.499984740745262"/>
      </top>
      <bottom style="hair">
        <color theme="0" tint="-0.499984740745262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double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</borders>
  <cellStyleXfs count="28">
    <xf numFmtId="0" fontId="0" fillId="0" borderId="0">
      <alignment vertical="center"/>
    </xf>
    <xf numFmtId="40" fontId="8" fillId="0" borderId="0" applyFont="0" applyFill="0" applyBorder="0" applyAlignment="0" applyProtection="0"/>
    <xf numFmtId="38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9" fillId="0" borderId="0"/>
    <xf numFmtId="0" fontId="7" fillId="0" borderId="0"/>
    <xf numFmtId="177" fontId="10" fillId="0" borderId="0" applyFont="0" applyFill="0" applyBorder="0" applyAlignment="0" applyProtection="0"/>
    <xf numFmtId="178" fontId="10" fillId="0" borderId="0" applyFont="0" applyFill="0" applyBorder="0" applyAlignment="0" applyProtection="0"/>
    <xf numFmtId="0" fontId="1" fillId="0" borderId="0"/>
    <xf numFmtId="0" fontId="1" fillId="0" borderId="0">
      <alignment vertical="center"/>
    </xf>
    <xf numFmtId="180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0" fontId="11" fillId="0" borderId="0"/>
    <xf numFmtId="0" fontId="7" fillId="0" borderId="0"/>
    <xf numFmtId="177" fontId="7" fillId="0" borderId="0" applyFont="0" applyFill="0" applyBorder="0" applyAlignment="0" applyProtection="0"/>
    <xf numFmtId="178" fontId="7" fillId="0" borderId="0" applyFont="0" applyFill="0" applyBorder="0" applyAlignment="0" applyProtection="0"/>
    <xf numFmtId="181" fontId="1" fillId="0" borderId="0" applyFont="0" applyFill="0" applyBorder="0" applyAlignment="0" applyProtection="0"/>
    <xf numFmtId="182" fontId="1" fillId="0" borderId="0" applyFont="0" applyFill="0" applyBorder="0" applyAlignment="0" applyProtection="0"/>
    <xf numFmtId="38" fontId="12" fillId="2" borderId="0" applyNumberFormat="0" applyBorder="0" applyAlignment="0" applyProtection="0"/>
    <xf numFmtId="0" fontId="13" fillId="0" borderId="1" applyNumberFormat="0" applyAlignment="0" applyProtection="0">
      <alignment horizontal="left" vertical="center"/>
    </xf>
    <xf numFmtId="0" fontId="13" fillId="0" borderId="2">
      <alignment horizontal="left" vertical="center"/>
    </xf>
    <xf numFmtId="10" fontId="12" fillId="3" borderId="3" applyNumberFormat="0" applyBorder="0" applyAlignment="0" applyProtection="0"/>
    <xf numFmtId="183" fontId="1" fillId="0" borderId="0"/>
    <xf numFmtId="0" fontId="7" fillId="0" borderId="0"/>
    <xf numFmtId="10" fontId="7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>
      <alignment vertical="center"/>
    </xf>
  </cellStyleXfs>
  <cellXfs count="345">
    <xf numFmtId="0" fontId="0" fillId="0" borderId="0" xfId="0">
      <alignment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9" borderId="3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2" xfId="0" applyBorder="1" applyAlignment="1">
      <alignment vertical="center"/>
    </xf>
    <xf numFmtId="0" fontId="0" fillId="0" borderId="0" xfId="0" applyBorder="1" applyAlignment="1">
      <alignment vertical="center"/>
    </xf>
    <xf numFmtId="0" fontId="17" fillId="0" borderId="7" xfId="0" applyFont="1" applyFill="1" applyBorder="1" applyAlignment="1">
      <alignment horizontal="center" vertical="center"/>
    </xf>
    <xf numFmtId="9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24" fillId="0" borderId="3" xfId="0" applyFont="1" applyFill="1" applyBorder="1" applyAlignment="1">
      <alignment horizontal="center" vertical="center" wrapText="1"/>
    </xf>
    <xf numFmtId="0" fontId="25" fillId="0" borderId="40" xfId="0" applyFont="1" applyBorder="1" applyAlignment="1">
      <alignment horizontal="center" vertical="center"/>
    </xf>
    <xf numFmtId="0" fontId="5" fillId="12" borderId="3" xfId="0" applyFont="1" applyFill="1" applyBorder="1" applyAlignment="1">
      <alignment horizontal="center" vertical="center"/>
    </xf>
    <xf numFmtId="0" fontId="22" fillId="12" borderId="3" xfId="0" applyFont="1" applyFill="1" applyBorder="1" applyAlignment="1">
      <alignment horizontal="center" vertical="center"/>
    </xf>
    <xf numFmtId="0" fontId="0" fillId="10" borderId="0" xfId="0" applyFill="1">
      <alignment vertical="center"/>
    </xf>
    <xf numFmtId="0" fontId="33" fillId="0" borderId="0" xfId="0" applyFont="1">
      <alignment vertical="center"/>
    </xf>
    <xf numFmtId="0" fontId="36" fillId="13" borderId="50" xfId="0" applyFont="1" applyFill="1" applyBorder="1" applyAlignment="1">
      <alignment horizontal="center" vertical="center"/>
    </xf>
    <xf numFmtId="0" fontId="37" fillId="13" borderId="49" xfId="0" applyFont="1" applyFill="1" applyBorder="1" applyAlignment="1">
      <alignment horizontal="center" vertical="center" wrapText="1"/>
    </xf>
    <xf numFmtId="0" fontId="37" fillId="0" borderId="52" xfId="0" applyFont="1" applyBorder="1" applyAlignment="1">
      <alignment horizontal="center" vertical="center"/>
    </xf>
    <xf numFmtId="0" fontId="39" fillId="0" borderId="53" xfId="0" applyFont="1" applyFill="1" applyBorder="1" applyAlignment="1">
      <alignment horizontal="center" vertical="center"/>
    </xf>
    <xf numFmtId="0" fontId="39" fillId="10" borderId="53" xfId="0" applyFont="1" applyFill="1" applyBorder="1" applyAlignment="1">
      <alignment horizontal="center" vertical="center"/>
    </xf>
    <xf numFmtId="0" fontId="37" fillId="6" borderId="52" xfId="0" applyFont="1" applyFill="1" applyBorder="1" applyAlignment="1">
      <alignment horizontal="center" vertical="center"/>
    </xf>
    <xf numFmtId="0" fontId="37" fillId="5" borderId="52" xfId="0" applyFont="1" applyFill="1" applyBorder="1" applyAlignment="1">
      <alignment horizontal="center" vertical="center"/>
    </xf>
    <xf numFmtId="0" fontId="39" fillId="5" borderId="53" xfId="0" applyFont="1" applyFill="1" applyBorder="1" applyAlignment="1">
      <alignment horizontal="center" vertical="center"/>
    </xf>
    <xf numFmtId="0" fontId="41" fillId="10" borderId="43" xfId="0" applyFont="1" applyFill="1" applyBorder="1" applyAlignment="1">
      <alignment vertical="center"/>
    </xf>
    <xf numFmtId="0" fontId="42" fillId="10" borderId="0" xfId="0" applyFont="1" applyFill="1" applyBorder="1" applyAlignment="1">
      <alignment vertical="center"/>
    </xf>
    <xf numFmtId="0" fontId="45" fillId="10" borderId="0" xfId="0" applyFont="1" applyFill="1" applyAlignment="1">
      <alignment horizontal="right" vertical="center" indent="1"/>
    </xf>
    <xf numFmtId="0" fontId="47" fillId="10" borderId="0" xfId="0" applyFont="1" applyFill="1" applyBorder="1" applyAlignment="1">
      <alignment vertical="center"/>
    </xf>
    <xf numFmtId="0" fontId="43" fillId="10" borderId="0" xfId="0" applyFont="1" applyFill="1" applyBorder="1" applyAlignment="1">
      <alignment vertical="center"/>
    </xf>
    <xf numFmtId="0" fontId="48" fillId="10" borderId="0" xfId="0" applyFont="1" applyFill="1">
      <alignment vertical="center"/>
    </xf>
    <xf numFmtId="0" fontId="38" fillId="10" borderId="0" xfId="0" applyFont="1" applyFill="1" applyBorder="1" applyAlignment="1">
      <alignment vertical="center"/>
    </xf>
    <xf numFmtId="0" fontId="41" fillId="10" borderId="0" xfId="0" applyFont="1" applyFill="1" applyBorder="1" applyAlignment="1">
      <alignment vertical="center"/>
    </xf>
    <xf numFmtId="0" fontId="48" fillId="0" borderId="0" xfId="0" applyFont="1">
      <alignment vertical="center"/>
    </xf>
    <xf numFmtId="0" fontId="36" fillId="13" borderId="51" xfId="0" applyFont="1" applyFill="1" applyBorder="1" applyAlignment="1">
      <alignment horizontal="center" vertical="center"/>
    </xf>
    <xf numFmtId="0" fontId="37" fillId="13" borderId="49" xfId="0" applyFont="1" applyFill="1" applyBorder="1" applyAlignment="1">
      <alignment horizontal="center" vertical="center"/>
    </xf>
    <xf numFmtId="0" fontId="37" fillId="13" borderId="55" xfId="0" applyFont="1" applyFill="1" applyBorder="1" applyAlignment="1">
      <alignment horizontal="center" vertical="center" wrapText="1"/>
    </xf>
    <xf numFmtId="0" fontId="39" fillId="0" borderId="54" xfId="0" applyFont="1" applyFill="1" applyBorder="1" applyAlignment="1">
      <alignment horizontal="center" vertical="center"/>
    </xf>
    <xf numFmtId="0" fontId="49" fillId="0" borderId="44" xfId="0" applyFont="1" applyBorder="1" applyAlignment="1">
      <alignment horizontal="center" vertical="center"/>
    </xf>
    <xf numFmtId="0" fontId="49" fillId="0" borderId="3" xfId="0" applyFont="1" applyBorder="1" applyAlignment="1">
      <alignment horizontal="center" vertical="center"/>
    </xf>
    <xf numFmtId="0" fontId="37" fillId="0" borderId="3" xfId="0" applyFont="1" applyBorder="1">
      <alignment vertical="center"/>
    </xf>
    <xf numFmtId="0" fontId="39" fillId="10" borderId="54" xfId="0" applyFont="1" applyFill="1" applyBorder="1" applyAlignment="1">
      <alignment horizontal="center" vertical="center"/>
    </xf>
    <xf numFmtId="0" fontId="39" fillId="5" borderId="54" xfId="0" applyFont="1" applyFill="1" applyBorder="1" applyAlignment="1">
      <alignment horizontal="center" vertical="center"/>
    </xf>
    <xf numFmtId="0" fontId="39" fillId="5" borderId="52" xfId="0" applyFont="1" applyFill="1" applyBorder="1" applyAlignment="1">
      <alignment horizontal="center" vertical="center"/>
    </xf>
    <xf numFmtId="0" fontId="50" fillId="10" borderId="52" xfId="0" applyFont="1" applyFill="1" applyBorder="1" applyAlignment="1">
      <alignment horizontal="center" vertical="center"/>
    </xf>
    <xf numFmtId="0" fontId="51" fillId="10" borderId="6" xfId="0" applyFont="1" applyFill="1" applyBorder="1" applyAlignment="1">
      <alignment horizontal="left" vertical="center"/>
    </xf>
    <xf numFmtId="0" fontId="51" fillId="22" borderId="21" xfId="0" applyFont="1" applyFill="1" applyBorder="1" applyAlignment="1">
      <alignment vertical="center"/>
    </xf>
    <xf numFmtId="0" fontId="50" fillId="22" borderId="21" xfId="0" applyFont="1" applyFill="1" applyBorder="1" applyAlignment="1">
      <alignment vertical="center"/>
    </xf>
    <xf numFmtId="0" fontId="50" fillId="22" borderId="8" xfId="0" applyFont="1" applyFill="1" applyBorder="1" applyAlignment="1">
      <alignment vertical="center"/>
    </xf>
    <xf numFmtId="0" fontId="49" fillId="10" borderId="15" xfId="0" applyFont="1" applyFill="1" applyBorder="1" applyAlignment="1">
      <alignment horizontal="center" vertical="center"/>
    </xf>
    <xf numFmtId="0" fontId="50" fillId="10" borderId="19" xfId="0" applyFont="1" applyFill="1" applyBorder="1" applyAlignment="1">
      <alignment vertical="center"/>
    </xf>
    <xf numFmtId="0" fontId="50" fillId="22" borderId="22" xfId="0" applyFont="1" applyFill="1" applyBorder="1" applyAlignment="1">
      <alignment vertical="center"/>
    </xf>
    <xf numFmtId="0" fontId="50" fillId="22" borderId="19" xfId="0" applyFont="1" applyFill="1" applyBorder="1" applyAlignment="1">
      <alignment vertical="center"/>
    </xf>
    <xf numFmtId="0" fontId="52" fillId="0" borderId="0" xfId="0" applyFont="1" applyBorder="1" applyAlignment="1">
      <alignment horizontal="right" vertical="center" indent="1"/>
    </xf>
    <xf numFmtId="0" fontId="48" fillId="0" borderId="17" xfId="0" applyFont="1" applyBorder="1" applyAlignment="1">
      <alignment horizontal="center" vertical="center"/>
    </xf>
    <xf numFmtId="0" fontId="48" fillId="0" borderId="15" xfId="0" applyFont="1" applyBorder="1" applyAlignment="1">
      <alignment horizontal="center" vertical="center"/>
    </xf>
    <xf numFmtId="0" fontId="48" fillId="0" borderId="3" xfId="0" applyFont="1" applyBorder="1" applyAlignment="1">
      <alignment horizontal="center" vertical="center"/>
    </xf>
    <xf numFmtId="0" fontId="48" fillId="0" borderId="3" xfId="0" applyFont="1" applyBorder="1">
      <alignment vertical="center"/>
    </xf>
    <xf numFmtId="0" fontId="48" fillId="13" borderId="0" xfId="0" applyFont="1" applyFill="1" applyBorder="1">
      <alignment vertical="center"/>
    </xf>
    <xf numFmtId="0" fontId="36" fillId="12" borderId="50" xfId="0" applyFont="1" applyFill="1" applyBorder="1" applyAlignment="1">
      <alignment horizontal="center" vertical="center"/>
    </xf>
    <xf numFmtId="0" fontId="37" fillId="12" borderId="49" xfId="0" applyFont="1" applyFill="1" applyBorder="1" applyAlignment="1">
      <alignment horizontal="center" vertical="center" wrapText="1"/>
    </xf>
    <xf numFmtId="0" fontId="39" fillId="12" borderId="53" xfId="0" applyFont="1" applyFill="1" applyBorder="1" applyAlignment="1">
      <alignment horizontal="center" vertical="center"/>
    </xf>
    <xf numFmtId="0" fontId="39" fillId="10" borderId="14" xfId="0" applyFont="1" applyFill="1" applyBorder="1" applyAlignment="1">
      <alignment horizontal="center" vertical="center"/>
    </xf>
    <xf numFmtId="0" fontId="39" fillId="10" borderId="2" xfId="0" applyFont="1" applyFill="1" applyBorder="1" applyAlignment="1">
      <alignment horizontal="center" vertical="center"/>
    </xf>
    <xf numFmtId="0" fontId="48" fillId="0" borderId="0" xfId="0" applyFont="1" applyBorder="1" applyAlignment="1">
      <alignment horizontal="center" vertical="center"/>
    </xf>
    <xf numFmtId="0" fontId="26" fillId="10" borderId="0" xfId="0" applyFont="1" applyFill="1" applyBorder="1" applyAlignment="1">
      <alignment horizontal="left"/>
    </xf>
    <xf numFmtId="0" fontId="27" fillId="10" borderId="0" xfId="0" applyFont="1" applyFill="1" applyBorder="1" applyAlignment="1">
      <alignment horizontal="left"/>
    </xf>
    <xf numFmtId="0" fontId="29" fillId="10" borderId="41" xfId="0" applyFont="1" applyFill="1" applyBorder="1" applyAlignment="1">
      <alignment horizontal="right" vertical="center" indent="1"/>
    </xf>
    <xf numFmtId="0" fontId="44" fillId="10" borderId="42" xfId="0" applyFont="1" applyFill="1" applyBorder="1" applyAlignment="1">
      <alignment horizontal="left" vertical="center"/>
    </xf>
    <xf numFmtId="0" fontId="42" fillId="10" borderId="42" xfId="0" applyFont="1" applyFill="1" applyBorder="1" applyAlignment="1">
      <alignment horizontal="center" vertical="center"/>
    </xf>
    <xf numFmtId="0" fontId="41" fillId="10" borderId="42" xfId="0" applyFont="1" applyFill="1" applyBorder="1" applyAlignment="1">
      <alignment horizontal="left" vertical="center" indent="1"/>
    </xf>
    <xf numFmtId="0" fontId="41" fillId="10" borderId="43" xfId="0" applyFont="1" applyFill="1" applyBorder="1" applyAlignment="1">
      <alignment horizontal="center" vertical="center"/>
    </xf>
    <xf numFmtId="0" fontId="46" fillId="10" borderId="43" xfId="0" applyFont="1" applyFill="1" applyBorder="1" applyAlignment="1">
      <alignment horizontal="left" vertical="center"/>
    </xf>
    <xf numFmtId="0" fontId="44" fillId="10" borderId="43" xfId="0" applyFont="1" applyFill="1" applyBorder="1" applyAlignment="1">
      <alignment horizontal="left" vertical="center"/>
    </xf>
    <xf numFmtId="0" fontId="41" fillId="0" borderId="0" xfId="0" applyFont="1">
      <alignment vertical="center"/>
    </xf>
    <xf numFmtId="0" fontId="38" fillId="10" borderId="43" xfId="0" applyFont="1" applyFill="1" applyBorder="1" applyAlignment="1">
      <alignment horizontal="center" vertical="center"/>
    </xf>
    <xf numFmtId="0" fontId="41" fillId="12" borderId="43" xfId="0" applyFont="1" applyFill="1" applyBorder="1" applyAlignment="1">
      <alignment horizontal="center" vertical="center"/>
    </xf>
    <xf numFmtId="0" fontId="38" fillId="10" borderId="15" xfId="0" applyFont="1" applyFill="1" applyBorder="1" applyAlignment="1">
      <alignment horizontal="center" vertical="center"/>
    </xf>
    <xf numFmtId="0" fontId="38" fillId="10" borderId="3" xfId="0" applyFont="1" applyFill="1" applyBorder="1" applyAlignment="1">
      <alignment horizontal="center" vertical="center"/>
    </xf>
    <xf numFmtId="9" fontId="49" fillId="0" borderId="14" xfId="27" applyNumberFormat="1" applyFont="1" applyBorder="1" applyAlignment="1">
      <alignment horizontal="center" vertical="center"/>
    </xf>
    <xf numFmtId="9" fontId="49" fillId="0" borderId="15" xfId="27" applyNumberFormat="1" applyFont="1" applyBorder="1" applyAlignment="1">
      <alignment horizontal="center" vertical="center"/>
    </xf>
    <xf numFmtId="0" fontId="47" fillId="10" borderId="22" xfId="0" applyFont="1" applyFill="1" applyBorder="1" applyAlignment="1">
      <alignment horizontal="center" vertical="center"/>
    </xf>
    <xf numFmtId="0" fontId="47" fillId="10" borderId="0" xfId="0" applyFont="1" applyFill="1" applyBorder="1" applyAlignment="1">
      <alignment horizontal="center" vertical="center"/>
    </xf>
    <xf numFmtId="0" fontId="35" fillId="13" borderId="16" xfId="0" applyFont="1" applyFill="1" applyBorder="1" applyAlignment="1">
      <alignment horizontal="center" vertical="center"/>
    </xf>
    <xf numFmtId="0" fontId="35" fillId="13" borderId="21" xfId="0" applyFont="1" applyFill="1" applyBorder="1" applyAlignment="1">
      <alignment horizontal="center" vertical="center"/>
    </xf>
    <xf numFmtId="0" fontId="35" fillId="13" borderId="8" xfId="0" applyFont="1" applyFill="1" applyBorder="1" applyAlignment="1">
      <alignment horizontal="center" vertical="center"/>
    </xf>
    <xf numFmtId="0" fontId="35" fillId="13" borderId="18" xfId="0" applyFont="1" applyFill="1" applyBorder="1" applyAlignment="1">
      <alignment horizontal="center" vertical="center"/>
    </xf>
    <xf numFmtId="0" fontId="35" fillId="13" borderId="22" xfId="0" applyFont="1" applyFill="1" applyBorder="1" applyAlignment="1">
      <alignment horizontal="center" vertical="center"/>
    </xf>
    <xf numFmtId="0" fontId="35" fillId="13" borderId="19" xfId="0" applyFont="1" applyFill="1" applyBorder="1" applyAlignment="1">
      <alignment horizontal="center" vertical="center"/>
    </xf>
    <xf numFmtId="0" fontId="35" fillId="13" borderId="9" xfId="0" applyFont="1" applyFill="1" applyBorder="1" applyAlignment="1">
      <alignment horizontal="center" vertical="center"/>
    </xf>
    <xf numFmtId="0" fontId="35" fillId="13" borderId="45" xfId="0" applyFont="1" applyFill="1" applyBorder="1" applyAlignment="1">
      <alignment horizontal="center" vertical="center"/>
    </xf>
    <xf numFmtId="0" fontId="35" fillId="13" borderId="6" xfId="0" applyFont="1" applyFill="1" applyBorder="1" applyAlignment="1">
      <alignment horizontal="center" vertical="center"/>
    </xf>
    <xf numFmtId="0" fontId="35" fillId="13" borderId="7" xfId="0" applyFont="1" applyFill="1" applyBorder="1" applyAlignment="1">
      <alignment horizontal="center" vertical="center"/>
    </xf>
    <xf numFmtId="0" fontId="35" fillId="13" borderId="6" xfId="0" applyFont="1" applyFill="1" applyBorder="1" applyAlignment="1">
      <alignment horizontal="center" vertical="center" wrapText="1"/>
    </xf>
    <xf numFmtId="0" fontId="35" fillId="13" borderId="7" xfId="0" applyFont="1" applyFill="1" applyBorder="1" applyAlignment="1">
      <alignment horizontal="center" vertical="center" wrapText="1"/>
    </xf>
    <xf numFmtId="184" fontId="36" fillId="13" borderId="3" xfId="27" applyNumberFormat="1" applyFont="1" applyFill="1" applyBorder="1" applyAlignment="1">
      <alignment horizontal="center" vertical="center" wrapText="1"/>
    </xf>
    <xf numFmtId="184" fontId="36" fillId="13" borderId="14" xfId="27" applyNumberFormat="1" applyFont="1" applyFill="1" applyBorder="1" applyAlignment="1">
      <alignment horizontal="center" vertical="center" wrapText="1"/>
    </xf>
    <xf numFmtId="0" fontId="36" fillId="13" borderId="6" xfId="0" applyFont="1" applyFill="1" applyBorder="1" applyAlignment="1">
      <alignment horizontal="center" vertical="center"/>
    </xf>
    <xf numFmtId="0" fontId="36" fillId="13" borderId="7" xfId="0" applyFont="1" applyFill="1" applyBorder="1" applyAlignment="1">
      <alignment horizontal="center" vertical="center"/>
    </xf>
    <xf numFmtId="0" fontId="40" fillId="10" borderId="15" xfId="0" applyFont="1" applyFill="1" applyBorder="1" applyAlignment="1">
      <alignment horizontal="center" vertical="center" wrapText="1"/>
    </xf>
    <xf numFmtId="0" fontId="40" fillId="10" borderId="3" xfId="0" applyFont="1" applyFill="1" applyBorder="1" applyAlignment="1">
      <alignment horizontal="center" vertical="center" wrapText="1"/>
    </xf>
    <xf numFmtId="0" fontId="41" fillId="10" borderId="15" xfId="0" applyFont="1" applyFill="1" applyBorder="1" applyAlignment="1">
      <alignment horizontal="center" vertical="center"/>
    </xf>
    <xf numFmtId="0" fontId="41" fillId="10" borderId="3" xfId="0" applyFont="1" applyFill="1" applyBorder="1" applyAlignment="1">
      <alignment horizontal="center" vertical="center"/>
    </xf>
    <xf numFmtId="0" fontId="41" fillId="0" borderId="15" xfId="0" applyFont="1" applyFill="1" applyBorder="1" applyAlignment="1">
      <alignment horizontal="center" vertical="center"/>
    </xf>
    <xf numFmtId="0" fontId="41" fillId="0" borderId="3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0" fontId="41" fillId="5" borderId="21" xfId="0" applyFont="1" applyFill="1" applyBorder="1" applyAlignment="1">
      <alignment horizontal="center" vertical="center"/>
    </xf>
    <xf numFmtId="0" fontId="41" fillId="5" borderId="2" xfId="0" applyFont="1" applyFill="1" applyBorder="1" applyAlignment="1">
      <alignment horizontal="center" vertical="center"/>
    </xf>
    <xf numFmtId="0" fontId="46" fillId="10" borderId="14" xfId="0" applyFont="1" applyFill="1" applyBorder="1" applyAlignment="1">
      <alignment horizontal="center" vertical="center"/>
    </xf>
    <xf numFmtId="0" fontId="46" fillId="10" borderId="2" xfId="0" applyFont="1" applyFill="1" applyBorder="1" applyAlignment="1">
      <alignment horizontal="center" vertical="center"/>
    </xf>
    <xf numFmtId="0" fontId="46" fillId="10" borderId="15" xfId="0" applyFont="1" applyFill="1" applyBorder="1" applyAlignment="1">
      <alignment horizontal="center" vertical="center"/>
    </xf>
    <xf numFmtId="9" fontId="41" fillId="10" borderId="14" xfId="0" applyNumberFormat="1" applyFont="1" applyFill="1" applyBorder="1" applyAlignment="1">
      <alignment horizontal="center" vertical="center"/>
    </xf>
    <xf numFmtId="9" fontId="41" fillId="10" borderId="2" xfId="0" applyNumberFormat="1" applyFont="1" applyFill="1" applyBorder="1" applyAlignment="1">
      <alignment horizontal="center" vertical="center"/>
    </xf>
    <xf numFmtId="0" fontId="39" fillId="10" borderId="14" xfId="0" applyFont="1" applyFill="1" applyBorder="1" applyAlignment="1">
      <alignment horizontal="center" vertical="center"/>
    </xf>
    <xf numFmtId="0" fontId="39" fillId="10" borderId="2" xfId="0" applyFont="1" applyFill="1" applyBorder="1" applyAlignment="1">
      <alignment horizontal="center" vertical="center"/>
    </xf>
    <xf numFmtId="0" fontId="32" fillId="10" borderId="0" xfId="0" applyFont="1" applyFill="1" applyBorder="1" applyAlignment="1">
      <alignment horizontal="left"/>
    </xf>
    <xf numFmtId="0" fontId="29" fillId="0" borderId="41" xfId="0" applyFont="1" applyBorder="1" applyAlignment="1">
      <alignment horizontal="right" vertical="center" indent="1"/>
    </xf>
    <xf numFmtId="0" fontId="46" fillId="10" borderId="42" xfId="0" applyFont="1" applyFill="1" applyBorder="1" applyAlignment="1">
      <alignment horizontal="center" vertical="center"/>
    </xf>
    <xf numFmtId="0" fontId="41" fillId="10" borderId="42" xfId="0" applyFont="1" applyFill="1" applyBorder="1" applyAlignment="1">
      <alignment horizontal="center" vertical="center"/>
    </xf>
    <xf numFmtId="0" fontId="44" fillId="10" borderId="42" xfId="0" applyFont="1" applyFill="1" applyBorder="1" applyAlignment="1">
      <alignment horizontal="center" vertical="center"/>
    </xf>
    <xf numFmtId="0" fontId="44" fillId="10" borderId="0" xfId="0" applyFont="1" applyFill="1" applyBorder="1" applyAlignment="1">
      <alignment horizontal="left" vertical="center"/>
    </xf>
    <xf numFmtId="0" fontId="46" fillId="10" borderId="0" xfId="0" applyFont="1" applyFill="1" applyBorder="1" applyAlignment="1">
      <alignment horizontal="left" vertical="center"/>
    </xf>
    <xf numFmtId="0" fontId="46" fillId="10" borderId="17" xfId="0" applyFont="1" applyFill="1" applyBorder="1" applyAlignment="1">
      <alignment horizontal="left" vertical="center"/>
    </xf>
    <xf numFmtId="0" fontId="36" fillId="10" borderId="46" xfId="0" applyFont="1" applyFill="1" applyBorder="1" applyAlignment="1">
      <alignment horizontal="center" vertical="center" wrapText="1"/>
    </xf>
    <xf numFmtId="0" fontId="36" fillId="10" borderId="47" xfId="0" applyFont="1" applyFill="1" applyBorder="1" applyAlignment="1">
      <alignment horizontal="center" vertical="center" wrapText="1"/>
    </xf>
    <xf numFmtId="0" fontId="36" fillId="14" borderId="47" xfId="0" applyFont="1" applyFill="1" applyBorder="1" applyAlignment="1">
      <alignment horizontal="center" vertical="center" wrapText="1"/>
    </xf>
    <xf numFmtId="0" fontId="36" fillId="15" borderId="47" xfId="0" applyFont="1" applyFill="1" applyBorder="1" applyAlignment="1">
      <alignment horizontal="center" vertical="center" wrapText="1"/>
    </xf>
    <xf numFmtId="0" fontId="36" fillId="17" borderId="47" xfId="0" applyFont="1" applyFill="1" applyBorder="1" applyAlignment="1">
      <alignment horizontal="center" vertical="center" wrapText="1"/>
    </xf>
    <xf numFmtId="0" fontId="36" fillId="19" borderId="47" xfId="0" applyFont="1" applyFill="1" applyBorder="1" applyAlignment="1">
      <alignment horizontal="center" vertical="center" wrapText="1"/>
    </xf>
    <xf numFmtId="0" fontId="54" fillId="20" borderId="47" xfId="0" applyFont="1" applyFill="1" applyBorder="1" applyAlignment="1">
      <alignment horizontal="center" vertical="center" wrapText="1"/>
    </xf>
    <xf numFmtId="0" fontId="54" fillId="16" borderId="47" xfId="0" applyFont="1" applyFill="1" applyBorder="1" applyAlignment="1">
      <alignment horizontal="center" vertical="center" wrapText="1"/>
    </xf>
    <xf numFmtId="0" fontId="54" fillId="18" borderId="47" xfId="0" applyFont="1" applyFill="1" applyBorder="1" applyAlignment="1">
      <alignment horizontal="center" vertical="center" wrapText="1"/>
    </xf>
    <xf numFmtId="0" fontId="30" fillId="17" borderId="0" xfId="0" applyFont="1" applyFill="1" applyBorder="1" applyAlignment="1">
      <alignment horizontal="center" vertical="center" wrapText="1"/>
    </xf>
    <xf numFmtId="0" fontId="30" fillId="19" borderId="0" xfId="0" applyFont="1" applyFill="1" applyBorder="1" applyAlignment="1">
      <alignment horizontal="center" vertical="center" wrapText="1"/>
    </xf>
    <xf numFmtId="0" fontId="31" fillId="20" borderId="0" xfId="0" applyFont="1" applyFill="1" applyBorder="1" applyAlignment="1">
      <alignment horizontal="center" vertical="center" wrapText="1"/>
    </xf>
    <xf numFmtId="0" fontId="31" fillId="16" borderId="0" xfId="0" applyFont="1" applyFill="1" applyBorder="1" applyAlignment="1">
      <alignment horizontal="center" vertical="center" wrapText="1"/>
    </xf>
    <xf numFmtId="0" fontId="31" fillId="18" borderId="0" xfId="0" applyFont="1" applyFill="1" applyBorder="1" applyAlignment="1">
      <alignment horizontal="center" vertical="center" wrapText="1"/>
    </xf>
    <xf numFmtId="0" fontId="48" fillId="0" borderId="0" xfId="0" applyFont="1" applyBorder="1" applyAlignment="1">
      <alignment horizontal="center" vertical="center"/>
    </xf>
    <xf numFmtId="0" fontId="48" fillId="0" borderId="21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56" fillId="20" borderId="49" xfId="0" applyFont="1" applyFill="1" applyBorder="1" applyAlignment="1">
      <alignment horizontal="center" vertical="center" wrapText="1"/>
    </xf>
    <xf numFmtId="0" fontId="56" fillId="16" borderId="49" xfId="0" applyFont="1" applyFill="1" applyBorder="1" applyAlignment="1">
      <alignment horizontal="center" vertical="center" wrapText="1"/>
    </xf>
    <xf numFmtId="0" fontId="56" fillId="18" borderId="49" xfId="0" applyFont="1" applyFill="1" applyBorder="1" applyAlignment="1">
      <alignment horizontal="center" vertical="center" wrapText="1"/>
    </xf>
    <xf numFmtId="0" fontId="56" fillId="18" borderId="72" xfId="0" applyFont="1" applyFill="1" applyBorder="1" applyAlignment="1">
      <alignment horizontal="center" vertical="center" wrapText="1"/>
    </xf>
    <xf numFmtId="0" fontId="30" fillId="10" borderId="0" xfId="0" applyFont="1" applyFill="1" applyBorder="1" applyAlignment="1">
      <alignment horizontal="center" vertical="center" wrapText="1"/>
    </xf>
    <xf numFmtId="0" fontId="30" fillId="14" borderId="0" xfId="0" applyFont="1" applyFill="1" applyBorder="1" applyAlignment="1">
      <alignment horizontal="center" vertical="center" wrapText="1"/>
    </xf>
    <xf numFmtId="0" fontId="30" fillId="15" borderId="0" xfId="0" applyFont="1" applyFill="1" applyBorder="1" applyAlignment="1">
      <alignment horizontal="center" vertical="center" wrapText="1"/>
    </xf>
    <xf numFmtId="0" fontId="55" fillId="10" borderId="0" xfId="0" applyFont="1" applyFill="1" applyBorder="1" applyAlignment="1">
      <alignment vertical="center"/>
    </xf>
    <xf numFmtId="0" fontId="55" fillId="10" borderId="17" xfId="0" applyFont="1" applyFill="1" applyBorder="1" applyAlignment="1">
      <alignment vertical="center"/>
    </xf>
    <xf numFmtId="0" fontId="37" fillId="10" borderId="48" xfId="0" applyFont="1" applyFill="1" applyBorder="1" applyAlignment="1">
      <alignment horizontal="center" vertical="center" wrapText="1"/>
    </xf>
    <xf numFmtId="0" fontId="37" fillId="10" borderId="49" xfId="0" applyFont="1" applyFill="1" applyBorder="1" applyAlignment="1">
      <alignment horizontal="center" vertical="center" wrapText="1"/>
    </xf>
    <xf numFmtId="0" fontId="37" fillId="14" borderId="49" xfId="0" applyFont="1" applyFill="1" applyBorder="1" applyAlignment="1">
      <alignment horizontal="center" vertical="center" wrapText="1"/>
    </xf>
    <xf numFmtId="0" fontId="37" fillId="15" borderId="49" xfId="0" applyFont="1" applyFill="1" applyBorder="1" applyAlignment="1">
      <alignment horizontal="center" vertical="center" wrapText="1"/>
    </xf>
    <xf numFmtId="0" fontId="37" fillId="17" borderId="49" xfId="0" applyFont="1" applyFill="1" applyBorder="1" applyAlignment="1">
      <alignment horizontal="center" vertical="center" wrapText="1"/>
    </xf>
    <xf numFmtId="0" fontId="37" fillId="19" borderId="49" xfId="0" applyFont="1" applyFill="1" applyBorder="1" applyAlignment="1">
      <alignment horizontal="center" vertical="center" wrapText="1"/>
    </xf>
    <xf numFmtId="0" fontId="57" fillId="0" borderId="14" xfId="0" applyFont="1" applyBorder="1" applyAlignment="1">
      <alignment horizontal="center" vertical="center"/>
    </xf>
    <xf numFmtId="0" fontId="57" fillId="0" borderId="2" xfId="0" applyFont="1" applyBorder="1" applyAlignment="1">
      <alignment horizontal="center" vertical="center"/>
    </xf>
    <xf numFmtId="0" fontId="57" fillId="0" borderId="15" xfId="0" applyFont="1" applyBorder="1" applyAlignment="1">
      <alignment horizontal="center" vertical="center"/>
    </xf>
    <xf numFmtId="0" fontId="46" fillId="13" borderId="0" xfId="0" applyFont="1" applyFill="1" applyBorder="1" applyAlignment="1">
      <alignment horizontal="left" vertical="center"/>
    </xf>
    <xf numFmtId="0" fontId="57" fillId="13" borderId="0" xfId="0" applyFont="1" applyFill="1" applyBorder="1" applyAlignment="1">
      <alignment horizontal="center" vertical="center"/>
    </xf>
    <xf numFmtId="0" fontId="37" fillId="13" borderId="0" xfId="0" applyFont="1" applyFill="1" applyBorder="1" applyAlignment="1">
      <alignment horizontal="left" vertical="center"/>
    </xf>
    <xf numFmtId="9" fontId="37" fillId="0" borderId="14" xfId="0" applyNumberFormat="1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57" fillId="0" borderId="63" xfId="0" applyFont="1" applyBorder="1" applyAlignment="1">
      <alignment horizontal="left" vertical="center" indent="1"/>
    </xf>
    <xf numFmtId="0" fontId="57" fillId="0" borderId="53" xfId="0" applyFont="1" applyBorder="1" applyAlignment="1">
      <alignment horizontal="left" vertical="center" indent="1"/>
    </xf>
    <xf numFmtId="0" fontId="57" fillId="13" borderId="56" xfId="0" applyFont="1" applyFill="1" applyBorder="1" applyAlignment="1">
      <alignment horizontal="center" vertical="center"/>
    </xf>
    <xf numFmtId="0" fontId="57" fillId="13" borderId="57" xfId="0" applyFont="1" applyFill="1" applyBorder="1" applyAlignment="1">
      <alignment horizontal="center" vertical="center"/>
    </xf>
    <xf numFmtId="0" fontId="57" fillId="13" borderId="60" xfId="0" applyFont="1" applyFill="1" applyBorder="1" applyAlignment="1">
      <alignment horizontal="center" vertical="center"/>
    </xf>
    <xf numFmtId="0" fontId="57" fillId="13" borderId="58" xfId="0" applyFont="1" applyFill="1" applyBorder="1" applyAlignment="1">
      <alignment horizontal="center" vertical="center"/>
    </xf>
    <xf numFmtId="0" fontId="57" fillId="13" borderId="59" xfId="0" applyFont="1" applyFill="1" applyBorder="1" applyAlignment="1">
      <alignment horizontal="center" vertical="center"/>
    </xf>
    <xf numFmtId="0" fontId="57" fillId="13" borderId="14" xfId="0" applyFont="1" applyFill="1" applyBorder="1" applyAlignment="1">
      <alignment horizontal="center" vertical="center"/>
    </xf>
    <xf numFmtId="0" fontId="57" fillId="13" borderId="2" xfId="0" applyFont="1" applyFill="1" applyBorder="1" applyAlignment="1">
      <alignment horizontal="center" vertical="center"/>
    </xf>
    <xf numFmtId="0" fontId="57" fillId="13" borderId="15" xfId="0" applyFont="1" applyFill="1" applyBorder="1" applyAlignment="1">
      <alignment horizontal="center" vertical="center"/>
    </xf>
    <xf numFmtId="0" fontId="57" fillId="10" borderId="7" xfId="0" applyFont="1" applyFill="1" applyBorder="1" applyAlignment="1">
      <alignment horizontal="center" vertical="center"/>
    </xf>
    <xf numFmtId="0" fontId="57" fillId="10" borderId="3" xfId="0" applyFont="1" applyFill="1" applyBorder="1" applyAlignment="1">
      <alignment horizontal="center" vertical="center"/>
    </xf>
    <xf numFmtId="0" fontId="57" fillId="10" borderId="6" xfId="0" applyFont="1" applyFill="1" applyBorder="1" applyAlignment="1">
      <alignment horizontal="center" vertical="center"/>
    </xf>
    <xf numFmtId="0" fontId="37" fillId="12" borderId="53" xfId="0" applyFont="1" applyFill="1" applyBorder="1" applyAlignment="1">
      <alignment horizontal="center" vertical="center"/>
    </xf>
    <xf numFmtId="0" fontId="37" fillId="12" borderId="65" xfId="0" applyFont="1" applyFill="1" applyBorder="1" applyAlignment="1">
      <alignment horizontal="center" vertical="center"/>
    </xf>
    <xf numFmtId="0" fontId="44" fillId="13" borderId="68" xfId="0" applyFont="1" applyFill="1" applyBorder="1" applyAlignment="1">
      <alignment horizontal="center" vertical="center"/>
    </xf>
    <xf numFmtId="0" fontId="44" fillId="13" borderId="69" xfId="0" applyFont="1" applyFill="1" applyBorder="1" applyAlignment="1">
      <alignment horizontal="center" vertical="center"/>
    </xf>
    <xf numFmtId="0" fontId="37" fillId="12" borderId="16" xfId="0" applyFont="1" applyFill="1" applyBorder="1" applyAlignment="1">
      <alignment horizontal="left" vertical="center" wrapText="1"/>
    </xf>
    <xf numFmtId="0" fontId="37" fillId="12" borderId="21" xfId="0" applyFont="1" applyFill="1" applyBorder="1" applyAlignment="1">
      <alignment horizontal="left" vertical="center" wrapText="1"/>
    </xf>
    <xf numFmtId="0" fontId="37" fillId="12" borderId="8" xfId="0" applyFont="1" applyFill="1" applyBorder="1" applyAlignment="1">
      <alignment horizontal="left" vertical="center" wrapText="1"/>
    </xf>
    <xf numFmtId="0" fontId="37" fillId="12" borderId="5" xfId="0" applyFont="1" applyFill="1" applyBorder="1" applyAlignment="1">
      <alignment horizontal="left" vertical="center" wrapText="1"/>
    </xf>
    <xf numFmtId="0" fontId="37" fillId="12" borderId="0" xfId="0" applyFont="1" applyFill="1" applyBorder="1" applyAlignment="1">
      <alignment horizontal="left" vertical="center" wrapText="1"/>
    </xf>
    <xf numFmtId="0" fontId="37" fillId="12" borderId="17" xfId="0" applyFont="1" applyFill="1" applyBorder="1" applyAlignment="1">
      <alignment horizontal="left" vertical="center" wrapText="1"/>
    </xf>
    <xf numFmtId="0" fontId="37" fillId="12" borderId="18" xfId="0" applyFont="1" applyFill="1" applyBorder="1" applyAlignment="1">
      <alignment horizontal="left" vertical="center" wrapText="1"/>
    </xf>
    <xf numFmtId="0" fontId="37" fillId="12" borderId="22" xfId="0" applyFont="1" applyFill="1" applyBorder="1" applyAlignment="1">
      <alignment horizontal="left" vertical="center" wrapText="1"/>
    </xf>
    <xf numFmtId="0" fontId="37" fillId="12" borderId="19" xfId="0" applyFont="1" applyFill="1" applyBorder="1" applyAlignment="1">
      <alignment horizontal="left" vertical="center" wrapText="1"/>
    </xf>
    <xf numFmtId="0" fontId="57" fillId="21" borderId="14" xfId="0" applyFont="1" applyFill="1" applyBorder="1" applyAlignment="1">
      <alignment horizontal="center" vertical="center"/>
    </xf>
    <xf numFmtId="0" fontId="57" fillId="21" borderId="15" xfId="0" applyFont="1" applyFill="1" applyBorder="1" applyAlignment="1">
      <alignment horizontal="center" vertical="center"/>
    </xf>
    <xf numFmtId="0" fontId="37" fillId="0" borderId="14" xfId="0" applyFont="1" applyBorder="1" applyAlignment="1">
      <alignment horizontal="center" vertical="center"/>
    </xf>
    <xf numFmtId="0" fontId="57" fillId="21" borderId="18" xfId="0" applyFont="1" applyFill="1" applyBorder="1" applyAlignment="1">
      <alignment horizontal="center" vertical="center"/>
    </xf>
    <xf numFmtId="0" fontId="57" fillId="21" borderId="19" xfId="0" applyFont="1" applyFill="1" applyBorder="1" applyAlignment="1">
      <alignment horizontal="center" vertical="center"/>
    </xf>
    <xf numFmtId="0" fontId="37" fillId="0" borderId="18" xfId="0" applyFont="1" applyBorder="1" applyAlignment="1">
      <alignment horizontal="center" vertical="center"/>
    </xf>
    <xf numFmtId="0" fontId="37" fillId="0" borderId="22" xfId="0" applyFont="1" applyBorder="1" applyAlignment="1">
      <alignment horizontal="center" vertical="center"/>
    </xf>
    <xf numFmtId="0" fontId="57" fillId="0" borderId="61" xfId="0" applyFont="1" applyBorder="1" applyAlignment="1">
      <alignment horizontal="left" vertical="center" indent="1"/>
    </xf>
    <xf numFmtId="0" fontId="57" fillId="0" borderId="62" xfId="0" applyFont="1" applyBorder="1" applyAlignment="1">
      <alignment horizontal="left" vertical="center" indent="1"/>
    </xf>
    <xf numFmtId="0" fontId="37" fillId="12" borderId="62" xfId="0" applyFont="1" applyFill="1" applyBorder="1" applyAlignment="1">
      <alignment horizontal="center" vertical="center"/>
    </xf>
    <xf numFmtId="0" fontId="37" fillId="12" borderId="64" xfId="0" applyFont="1" applyFill="1" applyBorder="1" applyAlignment="1">
      <alignment horizontal="center" vertical="center"/>
    </xf>
    <xf numFmtId="0" fontId="57" fillId="13" borderId="66" xfId="0" applyFont="1" applyFill="1" applyBorder="1" applyAlignment="1">
      <alignment horizontal="center" vertical="center"/>
    </xf>
    <xf numFmtId="0" fontId="57" fillId="13" borderId="67" xfId="0" applyFont="1" applyFill="1" applyBorder="1" applyAlignment="1">
      <alignment horizontal="center" vertical="center"/>
    </xf>
    <xf numFmtId="0" fontId="57" fillId="13" borderId="70" xfId="0" applyFont="1" applyFill="1" applyBorder="1" applyAlignment="1">
      <alignment horizontal="center" vertical="center"/>
    </xf>
    <xf numFmtId="0" fontId="57" fillId="13" borderId="71" xfId="0" applyFont="1" applyFill="1" applyBorder="1" applyAlignment="1">
      <alignment horizontal="center" vertical="center"/>
    </xf>
    <xf numFmtId="0" fontId="37" fillId="10" borderId="62" xfId="0" applyFont="1" applyFill="1" applyBorder="1" applyAlignment="1">
      <alignment horizontal="center" vertical="center"/>
    </xf>
    <xf numFmtId="0" fontId="37" fillId="10" borderId="64" xfId="0" applyFont="1" applyFill="1" applyBorder="1" applyAlignment="1">
      <alignment horizontal="center" vertical="center"/>
    </xf>
    <xf numFmtId="0" fontId="37" fillId="10" borderId="16" xfId="0" applyFont="1" applyFill="1" applyBorder="1" applyAlignment="1">
      <alignment horizontal="left" vertical="center" wrapText="1"/>
    </xf>
    <xf numFmtId="0" fontId="37" fillId="10" borderId="21" xfId="0" applyFont="1" applyFill="1" applyBorder="1" applyAlignment="1">
      <alignment horizontal="left" vertical="center" wrapText="1"/>
    </xf>
    <xf numFmtId="0" fontId="37" fillId="10" borderId="8" xfId="0" applyFont="1" applyFill="1" applyBorder="1" applyAlignment="1">
      <alignment horizontal="left" vertical="center" wrapText="1"/>
    </xf>
    <xf numFmtId="0" fontId="37" fillId="10" borderId="5" xfId="0" applyFont="1" applyFill="1" applyBorder="1" applyAlignment="1">
      <alignment horizontal="left" vertical="center" wrapText="1"/>
    </xf>
    <xf numFmtId="0" fontId="37" fillId="10" borderId="0" xfId="0" applyFont="1" applyFill="1" applyBorder="1" applyAlignment="1">
      <alignment horizontal="left" vertical="center" wrapText="1"/>
    </xf>
    <xf numFmtId="0" fontId="37" fillId="10" borderId="17" xfId="0" applyFont="1" applyFill="1" applyBorder="1" applyAlignment="1">
      <alignment horizontal="left" vertical="center" wrapText="1"/>
    </xf>
    <xf numFmtId="0" fontId="37" fillId="10" borderId="18" xfId="0" applyFont="1" applyFill="1" applyBorder="1" applyAlignment="1">
      <alignment horizontal="left" vertical="center" wrapText="1"/>
    </xf>
    <xf numFmtId="0" fontId="37" fillId="10" borderId="22" xfId="0" applyFont="1" applyFill="1" applyBorder="1" applyAlignment="1">
      <alignment horizontal="left" vertical="center" wrapText="1"/>
    </xf>
    <xf numFmtId="0" fontId="37" fillId="10" borderId="19" xfId="0" applyFont="1" applyFill="1" applyBorder="1" applyAlignment="1">
      <alignment horizontal="left" vertical="center" wrapText="1"/>
    </xf>
    <xf numFmtId="0" fontId="37" fillId="10" borderId="53" xfId="0" applyFont="1" applyFill="1" applyBorder="1" applyAlignment="1">
      <alignment horizontal="center" vertical="center"/>
    </xf>
    <xf numFmtId="0" fontId="37" fillId="10" borderId="65" xfId="0" applyFont="1" applyFill="1" applyBorder="1" applyAlignment="1">
      <alignment horizontal="center" vertical="center"/>
    </xf>
    <xf numFmtId="0" fontId="37" fillId="0" borderId="62" xfId="0" applyFont="1" applyFill="1" applyBorder="1" applyAlignment="1">
      <alignment horizontal="center" vertical="center"/>
    </xf>
    <xf numFmtId="0" fontId="37" fillId="0" borderId="64" xfId="0" applyFont="1" applyFill="1" applyBorder="1" applyAlignment="1">
      <alignment horizontal="center" vertical="center"/>
    </xf>
    <xf numFmtId="0" fontId="37" fillId="0" borderId="16" xfId="0" applyFont="1" applyFill="1" applyBorder="1" applyAlignment="1">
      <alignment horizontal="left" vertical="center" wrapText="1"/>
    </xf>
    <xf numFmtId="0" fontId="37" fillId="0" borderId="21" xfId="0" applyFont="1" applyFill="1" applyBorder="1" applyAlignment="1">
      <alignment horizontal="left" vertical="center" wrapText="1"/>
    </xf>
    <xf numFmtId="0" fontId="37" fillId="0" borderId="8" xfId="0" applyFont="1" applyFill="1" applyBorder="1" applyAlignment="1">
      <alignment horizontal="left" vertical="center" wrapText="1"/>
    </xf>
    <xf numFmtId="0" fontId="37" fillId="0" borderId="5" xfId="0" applyFont="1" applyFill="1" applyBorder="1" applyAlignment="1">
      <alignment horizontal="left" vertical="center" wrapText="1"/>
    </xf>
    <xf numFmtId="0" fontId="37" fillId="0" borderId="0" xfId="0" applyFont="1" applyFill="1" applyBorder="1" applyAlignment="1">
      <alignment horizontal="left" vertical="center" wrapText="1"/>
    </xf>
    <xf numFmtId="0" fontId="37" fillId="0" borderId="17" xfId="0" applyFont="1" applyFill="1" applyBorder="1" applyAlignment="1">
      <alignment horizontal="left" vertical="center" wrapText="1"/>
    </xf>
    <xf numFmtId="0" fontId="37" fillId="0" borderId="18" xfId="0" applyFont="1" applyFill="1" applyBorder="1" applyAlignment="1">
      <alignment horizontal="left" vertical="center" wrapText="1"/>
    </xf>
    <xf numFmtId="0" fontId="37" fillId="0" borderId="22" xfId="0" applyFont="1" applyFill="1" applyBorder="1" applyAlignment="1">
      <alignment horizontal="left" vertical="center" wrapText="1"/>
    </xf>
    <xf numFmtId="0" fontId="37" fillId="0" borderId="19" xfId="0" applyFont="1" applyFill="1" applyBorder="1" applyAlignment="1">
      <alignment horizontal="left" vertical="center" wrapText="1"/>
    </xf>
    <xf numFmtId="0" fontId="37" fillId="0" borderId="53" xfId="0" applyFont="1" applyFill="1" applyBorder="1" applyAlignment="1">
      <alignment horizontal="center" vertical="center"/>
    </xf>
    <xf numFmtId="0" fontId="37" fillId="0" borderId="65" xfId="0" applyFont="1" applyFill="1" applyBorder="1" applyAlignment="1">
      <alignment horizontal="center" vertical="center"/>
    </xf>
    <xf numFmtId="0" fontId="37" fillId="10" borderId="16" xfId="0" applyFont="1" applyFill="1" applyBorder="1" applyAlignment="1">
      <alignment vertical="center" wrapText="1"/>
    </xf>
    <xf numFmtId="0" fontId="37" fillId="10" borderId="21" xfId="0" applyFont="1" applyFill="1" applyBorder="1" applyAlignment="1">
      <alignment vertical="center" wrapText="1"/>
    </xf>
    <xf numFmtId="0" fontId="37" fillId="10" borderId="8" xfId="0" applyFont="1" applyFill="1" applyBorder="1" applyAlignment="1">
      <alignment vertical="center" wrapText="1"/>
    </xf>
    <xf numFmtId="0" fontId="37" fillId="10" borderId="5" xfId="0" applyFont="1" applyFill="1" applyBorder="1" applyAlignment="1">
      <alignment vertical="center" wrapText="1"/>
    </xf>
    <xf numFmtId="0" fontId="37" fillId="10" borderId="0" xfId="0" applyFont="1" applyFill="1" applyBorder="1" applyAlignment="1">
      <alignment vertical="center" wrapText="1"/>
    </xf>
    <xf numFmtId="0" fontId="37" fillId="10" borderId="17" xfId="0" applyFont="1" applyFill="1" applyBorder="1" applyAlignment="1">
      <alignment vertical="center" wrapText="1"/>
    </xf>
    <xf numFmtId="0" fontId="37" fillId="10" borderId="18" xfId="0" applyFont="1" applyFill="1" applyBorder="1" applyAlignment="1">
      <alignment vertical="center" wrapText="1"/>
    </xf>
    <xf numFmtId="0" fontId="37" fillId="10" borderId="22" xfId="0" applyFont="1" applyFill="1" applyBorder="1" applyAlignment="1">
      <alignment vertical="center" wrapText="1"/>
    </xf>
    <xf numFmtId="0" fontId="37" fillId="10" borderId="19" xfId="0" applyFont="1" applyFill="1" applyBorder="1" applyAlignment="1">
      <alignment vertical="center" wrapText="1"/>
    </xf>
    <xf numFmtId="0" fontId="37" fillId="10" borderId="16" xfId="0" applyFont="1" applyFill="1" applyBorder="1" applyAlignment="1">
      <alignment horizontal="center" vertical="center" wrapText="1"/>
    </xf>
    <xf numFmtId="0" fontId="37" fillId="10" borderId="21" xfId="0" applyFont="1" applyFill="1" applyBorder="1" applyAlignment="1">
      <alignment horizontal="center" vertical="center" wrapText="1"/>
    </xf>
    <xf numFmtId="0" fontId="37" fillId="10" borderId="8" xfId="0" applyFont="1" applyFill="1" applyBorder="1" applyAlignment="1">
      <alignment horizontal="center" vertical="center" wrapText="1"/>
    </xf>
    <xf numFmtId="0" fontId="37" fillId="10" borderId="5" xfId="0" applyFont="1" applyFill="1" applyBorder="1" applyAlignment="1">
      <alignment horizontal="center" vertical="center" wrapText="1"/>
    </xf>
    <xf numFmtId="0" fontId="37" fillId="10" borderId="0" xfId="0" applyFont="1" applyFill="1" applyBorder="1" applyAlignment="1">
      <alignment horizontal="center" vertical="center" wrapText="1"/>
    </xf>
    <xf numFmtId="0" fontId="37" fillId="10" borderId="17" xfId="0" applyFont="1" applyFill="1" applyBorder="1" applyAlignment="1">
      <alignment horizontal="center" vertical="center" wrapText="1"/>
    </xf>
    <xf numFmtId="0" fontId="37" fillId="10" borderId="18" xfId="0" applyFont="1" applyFill="1" applyBorder="1" applyAlignment="1">
      <alignment horizontal="center" vertical="center" wrapText="1"/>
    </xf>
    <xf numFmtId="0" fontId="37" fillId="10" borderId="22" xfId="0" applyFont="1" applyFill="1" applyBorder="1" applyAlignment="1">
      <alignment horizontal="center" vertical="center" wrapText="1"/>
    </xf>
    <xf numFmtId="0" fontId="37" fillId="10" borderId="19" xfId="0" applyFont="1" applyFill="1" applyBorder="1" applyAlignment="1">
      <alignment horizontal="center" vertical="center" wrapText="1"/>
    </xf>
    <xf numFmtId="0" fontId="3" fillId="4" borderId="36" xfId="0" applyFont="1" applyFill="1" applyBorder="1" applyAlignment="1">
      <alignment horizontal="center" vertical="center"/>
    </xf>
    <xf numFmtId="0" fontId="3" fillId="4" borderId="37" xfId="0" applyFont="1" applyFill="1" applyBorder="1" applyAlignment="1">
      <alignment horizontal="center" vertical="center"/>
    </xf>
    <xf numFmtId="0" fontId="3" fillId="5" borderId="38" xfId="0" applyFont="1" applyFill="1" applyBorder="1" applyAlignment="1">
      <alignment horizontal="center" vertical="center"/>
    </xf>
    <xf numFmtId="0" fontId="3" fillId="5" borderId="13" xfId="0" applyFont="1" applyFill="1" applyBorder="1" applyAlignment="1">
      <alignment horizontal="center" vertical="center"/>
    </xf>
    <xf numFmtId="0" fontId="3" fillId="5" borderId="37" xfId="0" applyFont="1" applyFill="1" applyBorder="1" applyAlignment="1">
      <alignment horizontal="center" vertical="center"/>
    </xf>
    <xf numFmtId="0" fontId="3" fillId="4" borderId="38" xfId="0" applyFont="1" applyFill="1" applyBorder="1" applyAlignment="1">
      <alignment horizontal="center" vertical="center"/>
    </xf>
    <xf numFmtId="0" fontId="3" fillId="4" borderId="13" xfId="0" applyFont="1" applyFill="1" applyBorder="1" applyAlignment="1">
      <alignment horizontal="center" vertical="center"/>
    </xf>
    <xf numFmtId="0" fontId="3" fillId="4" borderId="39" xfId="0" applyFont="1" applyFill="1" applyBorder="1" applyAlignment="1">
      <alignment horizontal="center" vertical="center"/>
    </xf>
    <xf numFmtId="0" fontId="1" fillId="0" borderId="26" xfId="0" applyFont="1" applyBorder="1" applyAlignment="1">
      <alignment horizontal="center" vertical="center" wrapText="1" shrinkToFit="1"/>
    </xf>
    <xf numFmtId="0" fontId="1" fillId="0" borderId="27" xfId="0" applyFont="1" applyBorder="1" applyAlignment="1">
      <alignment horizontal="center" vertical="center" wrapText="1" shrinkToFit="1"/>
    </xf>
    <xf numFmtId="0" fontId="1" fillId="0" borderId="28" xfId="0" applyFont="1" applyBorder="1" applyAlignment="1">
      <alignment horizontal="center" vertical="center" wrapText="1" shrinkToFit="1"/>
    </xf>
    <xf numFmtId="0" fontId="1" fillId="7" borderId="29" xfId="0" applyFont="1" applyFill="1" applyBorder="1" applyAlignment="1">
      <alignment horizontal="center" vertical="center" wrapText="1" shrinkToFit="1"/>
    </xf>
    <xf numFmtId="0" fontId="1" fillId="7" borderId="30" xfId="0" applyFont="1" applyFill="1" applyBorder="1" applyAlignment="1">
      <alignment horizontal="center" vertical="center" wrapText="1" shrinkToFit="1"/>
    </xf>
    <xf numFmtId="0" fontId="1" fillId="0" borderId="26" xfId="0" applyFont="1" applyBorder="1" applyAlignment="1">
      <alignment horizontal="justify" vertical="center" wrapText="1" shrinkToFit="1"/>
    </xf>
    <xf numFmtId="0" fontId="1" fillId="0" borderId="27" xfId="0" applyFont="1" applyBorder="1" applyAlignment="1">
      <alignment horizontal="justify" vertical="center" wrapText="1" shrinkToFit="1"/>
    </xf>
    <xf numFmtId="0" fontId="1" fillId="0" borderId="31" xfId="0" applyFont="1" applyBorder="1" applyAlignment="1">
      <alignment horizontal="justify" vertical="center" wrapText="1" shrinkToFit="1"/>
    </xf>
    <xf numFmtId="0" fontId="1" fillId="0" borderId="14" xfId="0" applyFont="1" applyBorder="1" applyAlignment="1">
      <alignment horizontal="justify" vertical="center" wrapText="1" shrinkToFit="1"/>
    </xf>
    <xf numFmtId="0" fontId="1" fillId="0" borderId="2" xfId="0" applyFont="1" applyBorder="1" applyAlignment="1">
      <alignment horizontal="justify" vertical="center" wrapText="1" shrinkToFit="1"/>
    </xf>
    <xf numFmtId="0" fontId="1" fillId="0" borderId="25" xfId="0" applyFont="1" applyBorder="1" applyAlignment="1">
      <alignment horizontal="justify" vertical="center" wrapText="1" shrinkToFit="1"/>
    </xf>
    <xf numFmtId="0" fontId="16" fillId="7" borderId="23" xfId="0" applyFont="1" applyFill="1" applyBorder="1" applyAlignment="1">
      <alignment horizontal="center" vertical="center" wrapText="1" shrinkToFit="1"/>
    </xf>
    <xf numFmtId="0" fontId="16" fillId="7" borderId="24" xfId="0" applyFont="1" applyFill="1" applyBorder="1" applyAlignment="1">
      <alignment horizontal="center" vertical="center" wrapText="1" shrinkToFit="1"/>
    </xf>
    <xf numFmtId="0" fontId="1" fillId="0" borderId="14" xfId="0" applyFont="1" applyBorder="1" applyAlignment="1">
      <alignment horizontal="center" vertical="center" wrapText="1" shrinkToFit="1"/>
    </xf>
    <xf numFmtId="0" fontId="1" fillId="0" borderId="2" xfId="0" applyFont="1" applyBorder="1" applyAlignment="1">
      <alignment horizontal="center" vertical="center" wrapText="1" shrinkToFit="1"/>
    </xf>
    <xf numFmtId="0" fontId="1" fillId="0" borderId="15" xfId="0" applyFont="1" applyBorder="1" applyAlignment="1">
      <alignment horizontal="center" vertical="center" wrapText="1" shrinkToFit="1"/>
    </xf>
    <xf numFmtId="0" fontId="1" fillId="7" borderId="23" xfId="0" applyFont="1" applyFill="1" applyBorder="1" applyAlignment="1">
      <alignment horizontal="center" vertical="center" wrapText="1" shrinkToFit="1"/>
    </xf>
    <xf numFmtId="0" fontId="1" fillId="7" borderId="24" xfId="0" applyFont="1" applyFill="1" applyBorder="1" applyAlignment="1">
      <alignment horizontal="center" vertical="center" wrapText="1" shrinkToFit="1"/>
    </xf>
    <xf numFmtId="0" fontId="3" fillId="0" borderId="18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 textRotation="180" wrapText="1"/>
    </xf>
    <xf numFmtId="0" fontId="4" fillId="4" borderId="32" xfId="0" applyFont="1" applyFill="1" applyBorder="1" applyAlignment="1">
      <alignment horizontal="center" vertical="center" textRotation="180"/>
    </xf>
    <xf numFmtId="0" fontId="4" fillId="4" borderId="33" xfId="0" applyFont="1" applyFill="1" applyBorder="1" applyAlignment="1">
      <alignment horizontal="center" vertical="center" textRotation="180"/>
    </xf>
    <xf numFmtId="0" fontId="1" fillId="5" borderId="14" xfId="0" applyFont="1" applyFill="1" applyBorder="1" applyAlignment="1">
      <alignment horizontal="center" vertical="center" wrapText="1" shrinkToFit="1"/>
    </xf>
    <xf numFmtId="0" fontId="1" fillId="5" borderId="2" xfId="0" applyFont="1" applyFill="1" applyBorder="1" applyAlignment="1">
      <alignment horizontal="center" vertical="center" wrapText="1" shrinkToFit="1"/>
    </xf>
    <xf numFmtId="0" fontId="1" fillId="5" borderId="15" xfId="0" applyFont="1" applyFill="1" applyBorder="1" applyAlignment="1">
      <alignment horizontal="center" vertical="center" wrapText="1" shrinkToFit="1"/>
    </xf>
    <xf numFmtId="0" fontId="1" fillId="7" borderId="34" xfId="0" applyFont="1" applyFill="1" applyBorder="1" applyAlignment="1">
      <alignment horizontal="center" vertical="center" wrapText="1" shrinkToFit="1"/>
    </xf>
    <xf numFmtId="0" fontId="1" fillId="7" borderId="35" xfId="0" applyFont="1" applyFill="1" applyBorder="1" applyAlignment="1">
      <alignment horizontal="center" vertical="center" wrapText="1" shrinkToFit="1"/>
    </xf>
    <xf numFmtId="0" fontId="1" fillId="5" borderId="14" xfId="0" applyFont="1" applyFill="1" applyBorder="1" applyAlignment="1">
      <alignment horizontal="justify" vertical="center" wrapText="1" shrinkToFit="1"/>
    </xf>
    <xf numFmtId="0" fontId="1" fillId="5" borderId="2" xfId="0" applyFont="1" applyFill="1" applyBorder="1" applyAlignment="1">
      <alignment horizontal="justify" vertical="center" wrapText="1" shrinkToFit="1"/>
    </xf>
    <xf numFmtId="0" fontId="1" fillId="5" borderId="25" xfId="0" applyFont="1" applyFill="1" applyBorder="1" applyAlignment="1">
      <alignment horizontal="justify" vertical="center" wrapText="1" shrinkToFit="1"/>
    </xf>
    <xf numFmtId="0" fontId="14" fillId="3" borderId="10" xfId="0" applyFont="1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" fillId="8" borderId="3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7" borderId="3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4" borderId="14" xfId="0" applyFont="1" applyFill="1" applyBorder="1" applyAlignment="1">
      <alignment horizontal="center" vertical="center"/>
    </xf>
    <xf numFmtId="0" fontId="3" fillId="4" borderId="15" xfId="0" applyFont="1" applyFill="1" applyBorder="1" applyAlignment="1">
      <alignment horizontal="center" vertical="center"/>
    </xf>
    <xf numFmtId="0" fontId="3" fillId="4" borderId="14" xfId="0" applyFont="1" applyFill="1" applyBorder="1" applyAlignment="1">
      <alignment horizontal="center" vertical="center" wrapText="1"/>
    </xf>
    <xf numFmtId="0" fontId="3" fillId="4" borderId="15" xfId="0" applyFont="1" applyFill="1" applyBorder="1" applyAlignment="1">
      <alignment horizontal="center" vertical="center" wrapText="1"/>
    </xf>
    <xf numFmtId="0" fontId="0" fillId="0" borderId="16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9" fontId="23" fillId="11" borderId="14" xfId="0" applyNumberFormat="1" applyFont="1" applyFill="1" applyBorder="1" applyAlignment="1">
      <alignment horizontal="center" vertical="center"/>
    </xf>
    <xf numFmtId="9" fontId="23" fillId="11" borderId="2" xfId="0" applyNumberFormat="1" applyFont="1" applyFill="1" applyBorder="1" applyAlignment="1">
      <alignment horizontal="center" vertical="center"/>
    </xf>
    <xf numFmtId="9" fontId="23" fillId="11" borderId="15" xfId="0" applyNumberFormat="1" applyFont="1" applyFill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9" borderId="3" xfId="0" applyFont="1" applyFill="1" applyBorder="1" applyAlignment="1">
      <alignment horizontal="center" vertical="center" wrapText="1"/>
    </xf>
    <xf numFmtId="0" fontId="3" fillId="9" borderId="3" xfId="0" applyFont="1" applyFill="1" applyBorder="1" applyAlignment="1">
      <alignment horizontal="center" vertical="center"/>
    </xf>
    <xf numFmtId="0" fontId="3" fillId="9" borderId="14" xfId="0" applyFont="1" applyFill="1" applyBorder="1" applyAlignment="1">
      <alignment horizontal="center" vertical="center"/>
    </xf>
    <xf numFmtId="0" fontId="3" fillId="9" borderId="2" xfId="0" applyFont="1" applyFill="1" applyBorder="1" applyAlignment="1">
      <alignment horizontal="center" vertical="center"/>
    </xf>
    <xf numFmtId="0" fontId="3" fillId="9" borderId="16" xfId="0" applyFont="1" applyFill="1" applyBorder="1" applyAlignment="1">
      <alignment horizontal="center" vertical="center"/>
    </xf>
    <xf numFmtId="0" fontId="3" fillId="9" borderId="21" xfId="0" applyFont="1" applyFill="1" applyBorder="1" applyAlignment="1">
      <alignment horizontal="center" vertical="center"/>
    </xf>
    <xf numFmtId="0" fontId="3" fillId="9" borderId="8" xfId="0" applyFont="1" applyFill="1" applyBorder="1" applyAlignment="1">
      <alignment horizontal="center" vertical="center"/>
    </xf>
    <xf numFmtId="0" fontId="3" fillId="9" borderId="18" xfId="0" applyFont="1" applyFill="1" applyBorder="1" applyAlignment="1">
      <alignment horizontal="center" vertical="center"/>
    </xf>
    <xf numFmtId="0" fontId="3" fillId="9" borderId="22" xfId="0" applyFont="1" applyFill="1" applyBorder="1" applyAlignment="1">
      <alignment horizontal="center" vertical="center"/>
    </xf>
    <xf numFmtId="0" fontId="3" fillId="9" borderId="19" xfId="0" applyFont="1" applyFill="1" applyBorder="1" applyAlignment="1">
      <alignment horizontal="center" vertical="center"/>
    </xf>
    <xf numFmtId="176" fontId="23" fillId="11" borderId="14" xfId="0" applyNumberFormat="1" applyFont="1" applyFill="1" applyBorder="1" applyAlignment="1">
      <alignment horizontal="center" vertical="center"/>
    </xf>
    <xf numFmtId="176" fontId="23" fillId="11" borderId="2" xfId="0" applyNumberFormat="1" applyFont="1" applyFill="1" applyBorder="1" applyAlignment="1">
      <alignment horizontal="center" vertical="center"/>
    </xf>
    <xf numFmtId="176" fontId="23" fillId="11" borderId="15" xfId="0" applyNumberFormat="1" applyFont="1" applyFill="1" applyBorder="1" applyAlignment="1">
      <alignment horizontal="center" vertical="center"/>
    </xf>
    <xf numFmtId="0" fontId="2" fillId="12" borderId="3" xfId="0" applyFont="1" applyFill="1" applyBorder="1" applyAlignment="1">
      <alignment horizontal="center" vertical="center"/>
    </xf>
    <xf numFmtId="0" fontId="18" fillId="9" borderId="10" xfId="0" applyFont="1" applyFill="1" applyBorder="1" applyAlignment="1">
      <alignment horizontal="center" vertical="center"/>
    </xf>
    <xf numFmtId="0" fontId="18" fillId="9" borderId="11" xfId="0" applyFont="1" applyFill="1" applyBorder="1" applyAlignment="1">
      <alignment horizontal="center" vertical="center"/>
    </xf>
    <xf numFmtId="0" fontId="18" fillId="9" borderId="12" xfId="0" applyFont="1" applyFill="1" applyBorder="1" applyAlignment="1">
      <alignment horizontal="center" vertical="center"/>
    </xf>
    <xf numFmtId="0" fontId="3" fillId="12" borderId="14" xfId="0" applyFont="1" applyFill="1" applyBorder="1" applyAlignment="1">
      <alignment horizontal="center" vertical="center"/>
    </xf>
    <xf numFmtId="0" fontId="3" fillId="12" borderId="2" xfId="0" applyFont="1" applyFill="1" applyBorder="1" applyAlignment="1">
      <alignment horizontal="center" vertical="center"/>
    </xf>
    <xf numFmtId="0" fontId="3" fillId="12" borderId="15" xfId="0" applyFont="1" applyFill="1" applyBorder="1" applyAlignment="1">
      <alignment horizontal="center" vertical="center"/>
    </xf>
    <xf numFmtId="0" fontId="20" fillId="12" borderId="3" xfId="0" applyFont="1" applyFill="1" applyBorder="1" applyAlignment="1">
      <alignment horizontal="center" vertical="center"/>
    </xf>
    <xf numFmtId="0" fontId="21" fillId="12" borderId="3" xfId="0" applyFont="1" applyFill="1" applyBorder="1" applyAlignment="1">
      <alignment horizontal="center" vertical="center"/>
    </xf>
    <xf numFmtId="176" fontId="3" fillId="12" borderId="14" xfId="0" applyNumberFormat="1" applyFont="1" applyFill="1" applyBorder="1" applyAlignment="1">
      <alignment horizontal="center" vertical="center"/>
    </xf>
    <xf numFmtId="176" fontId="3" fillId="12" borderId="2" xfId="0" applyNumberFormat="1" applyFont="1" applyFill="1" applyBorder="1" applyAlignment="1">
      <alignment horizontal="center" vertical="center"/>
    </xf>
    <xf numFmtId="0" fontId="5" fillId="12" borderId="3" xfId="0" applyFont="1" applyFill="1" applyBorder="1" applyAlignment="1">
      <alignment horizontal="center" vertical="center"/>
    </xf>
    <xf numFmtId="9" fontId="3" fillId="12" borderId="14" xfId="0" applyNumberFormat="1" applyFont="1" applyFill="1" applyBorder="1" applyAlignment="1">
      <alignment horizontal="center" vertical="center"/>
    </xf>
    <xf numFmtId="9" fontId="3" fillId="12" borderId="2" xfId="0" applyNumberFormat="1" applyFont="1" applyFill="1" applyBorder="1" applyAlignment="1">
      <alignment horizontal="center" vertical="center"/>
    </xf>
  </cellXfs>
  <cellStyles count="28">
    <cellStyle name="AeE­ [0]_PERSONAL" xfId="11"/>
    <cellStyle name="AeE­_PERSONAL" xfId="12"/>
    <cellStyle name="ALIGNMENT" xfId="13"/>
    <cellStyle name="C￥AØ_PERSONAL" xfId="14"/>
    <cellStyle name="Comma [0]_ SG&amp;A Bridge " xfId="15"/>
    <cellStyle name="Comma_ SG&amp;A Bridge " xfId="16"/>
    <cellStyle name="Currency [0]_ SG&amp;A Bridge " xfId="17"/>
    <cellStyle name="Currency_ SG&amp;A Bridge " xfId="18"/>
    <cellStyle name="Grey" xfId="19"/>
    <cellStyle name="Header1" xfId="20"/>
    <cellStyle name="Header2" xfId="21"/>
    <cellStyle name="Input [yellow]" xfId="22"/>
    <cellStyle name="Normal - Style1" xfId="23"/>
    <cellStyle name="Normal_ SG&amp;A Bridge " xfId="24"/>
    <cellStyle name="Percent [2]" xfId="25"/>
    <cellStyle name="똿뗦먛귟 [0.00]_PRODUCT DETAIL Q1" xfId="1"/>
    <cellStyle name="똿뗦먛귟_PRODUCT DETAIL Q1" xfId="2"/>
    <cellStyle name="믅됞 [0.00]_PRODUCT DETAIL Q1" xfId="3"/>
    <cellStyle name="믅됞_PRODUCT DETAIL Q1" xfId="4"/>
    <cellStyle name="백분율" xfId="27" builtinId="5"/>
    <cellStyle name="뷭?_BOOKSHIP" xfId="5"/>
    <cellStyle name="스타일 1" xfId="6"/>
    <cellStyle name="콤마 [0]_0f83zmlyytAvDZOSbNwjaTl2F" xfId="7"/>
    <cellStyle name="콤마_0f83zmlyytAvDZOSbNwjaTl2F" xfId="8"/>
    <cellStyle name="표준" xfId="0" builtinId="0"/>
    <cellStyle name="표준 2" xfId="9"/>
    <cellStyle name="표준 3" xfId="26"/>
    <cellStyle name="표준 4" xfId="10"/>
  </cellStyles>
  <dxfs count="0"/>
  <tableStyles count="0" defaultTableStyle="TableStyleMedium9" defaultPivotStyle="PivotStyleLight16"/>
  <colors>
    <mruColors>
      <color rgb="FFCC0000"/>
      <color rgb="FFF6F5EE"/>
      <color rgb="FF00CC00"/>
      <color rgb="FFD6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('월간교육성과5월 '!$K$23,'월간교육성과5월 '!$K$29,'월간교육성과5월 '!$K$35,'월간교육성과5월 '!$K$41,'월간교육성과5월 '!$K$47,'월간교육성과5월 '!$K$53,'월간교육성과5월 '!$K$59,'월간교육성과5월 '!$K$65)</c:f>
              <c:numCache>
                <c:formatCode>General</c:formatCode>
                <c:ptCount val="8"/>
                <c:pt idx="0">
                  <c:v>61</c:v>
                </c:pt>
                <c:pt idx="1">
                  <c:v>64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1282685696"/>
        <c:axId val="1282682432"/>
      </c:barChart>
      <c:catAx>
        <c:axId val="1282685696"/>
        <c:scaling>
          <c:orientation val="minMax"/>
        </c:scaling>
        <c:delete val="1"/>
        <c:axPos val="b"/>
        <c:majorTickMark val="none"/>
        <c:minorTickMark val="none"/>
        <c:tickLblPos val="none"/>
        <c:crossAx val="1282682432"/>
        <c:crosses val="autoZero"/>
        <c:auto val="1"/>
        <c:lblAlgn val="ctr"/>
        <c:lblOffset val="100"/>
        <c:noMultiLvlLbl val="0"/>
      </c:catAx>
      <c:valAx>
        <c:axId val="1282682432"/>
        <c:scaling>
          <c:orientation val="minMax"/>
          <c:max val="120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crossAx val="1282685696"/>
        <c:crosses val="autoZero"/>
        <c:crossBetween val="between"/>
        <c:majorUnit val="30"/>
      </c:valAx>
      <c:spPr>
        <a:noFill/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0289" l="0.70000000000000062" r="0.70000000000000062" t="0.75000000000000289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24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gradFill rotWithShape="0">
          <a:gsLst>
            <a:gs pos="0">
              <a:srgbClr val="CCFFFF"/>
            </a:gs>
            <a:gs pos="100000">
              <a:srgbClr val="FFFFFF"/>
            </a:gs>
          </a:gsLst>
          <a:lin ang="2700000" scaled="1"/>
        </a:gradFill>
        <a:ln w="12700">
          <a:solidFill>
            <a:srgbClr val="808080"/>
          </a:solidFill>
          <a:prstDash val="solid"/>
        </a:ln>
      </c:spPr>
    </c:sideWall>
    <c:backWall>
      <c:thickness val="0"/>
      <c:spPr>
        <a:gradFill rotWithShape="0">
          <a:gsLst>
            <a:gs pos="0">
              <a:srgbClr val="CCFFFF"/>
            </a:gs>
            <a:gs pos="100000">
              <a:srgbClr val="FFFFFF"/>
            </a:gs>
          </a:gsLst>
          <a:lin ang="2700000" scaled="1"/>
        </a:gra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2.4906600249065998E-2"/>
          <c:y val="2.0202119841579092E-2"/>
          <c:w val="0.97011207970112057"/>
          <c:h val="0.8535395633067161"/>
        </c:manualLayout>
      </c:layout>
      <c:bar3DChart>
        <c:barDir val="col"/>
        <c:grouping val="clustered"/>
        <c:varyColors val="0"/>
        <c:ser>
          <c:idx val="0"/>
          <c:order val="0"/>
          <c:spPr>
            <a:gradFill rotWithShape="0">
              <a:gsLst>
                <a:gs pos="0">
                  <a:srgbClr val="CC99FF"/>
                </a:gs>
                <a:gs pos="50000">
                  <a:srgbClr val="CC99FF">
                    <a:gamma/>
                    <a:tint val="33725"/>
                    <a:invGamma/>
                  </a:srgbClr>
                </a:gs>
                <a:gs pos="100000">
                  <a:srgbClr val="CC99FF"/>
                </a:gs>
              </a:gsLst>
              <a:lin ang="27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(월간교육성과2!$C$11,월간교육성과2!$C$17,월간교육성과2!$C$23,월간교육성과2!$C$29,월간교육성과2!$C$35,월간교육성과2!$C$41,월간교육성과2!$C$47,월간교육성과2!$C$53,월간교육성과2!$C$59,월간교육성과2!$C$65)</c:f>
              <c:strCache>
                <c:ptCount val="10"/>
                <c:pt idx="0">
                  <c:v>홍길동</c:v>
                </c:pt>
                <c:pt idx="1">
                  <c:v>김성일</c:v>
                </c:pt>
                <c:pt idx="2">
                  <c:v>이동근</c:v>
                </c:pt>
                <c:pt idx="3">
                  <c:v>노성식</c:v>
                </c:pt>
                <c:pt idx="4">
                  <c:v>이영일</c:v>
                </c:pt>
                <c:pt idx="5">
                  <c:v>지사경</c:v>
                </c:pt>
                <c:pt idx="6">
                  <c:v>우희석</c:v>
                </c:pt>
                <c:pt idx="7">
                  <c:v>정구석</c:v>
                </c:pt>
                <c:pt idx="8">
                  <c:v>김삼식</c:v>
                </c:pt>
                <c:pt idx="9">
                  <c:v>노영일</c:v>
                </c:pt>
              </c:strCache>
            </c:strRef>
          </c:cat>
          <c:val>
            <c:numRef>
              <c:f>(월간교육성과2!$F$14,월간교육성과2!$F$20,월간교육성과2!$F$26,월간교육성과2!$F$32,월간교육성과2!$F$38,월간교육성과2!$F$44,월간교육성과2!$F$50,월간교육성과2!$F$56,월간교육성과2!$F$62,월간교육성과2!$F$68)</c:f>
              <c:numCache>
                <c:formatCode>General</c:formatCode>
                <c:ptCount val="10"/>
                <c:pt idx="0">
                  <c:v>9.6</c:v>
                </c:pt>
                <c:pt idx="1">
                  <c:v>5.4</c:v>
                </c:pt>
                <c:pt idx="2">
                  <c:v>7.2</c:v>
                </c:pt>
                <c:pt idx="3">
                  <c:v>5.4</c:v>
                </c:pt>
                <c:pt idx="4">
                  <c:v>5.8</c:v>
                </c:pt>
                <c:pt idx="5">
                  <c:v>6.2</c:v>
                </c:pt>
                <c:pt idx="6">
                  <c:v>6.4</c:v>
                </c:pt>
                <c:pt idx="7">
                  <c:v>6.4</c:v>
                </c:pt>
                <c:pt idx="8">
                  <c:v>7.2</c:v>
                </c:pt>
                <c:pt idx="9">
                  <c:v>7.2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44798032"/>
        <c:axId val="1354855360"/>
        <c:axId val="0"/>
      </c:bar3DChart>
      <c:catAx>
        <c:axId val="1144798032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돋움"/>
                <a:ea typeface="돋움"/>
                <a:cs typeface="돋움"/>
              </a:defRPr>
            </a:pPr>
            <a:endParaRPr lang="ko-KR"/>
          </a:p>
        </c:txPr>
        <c:crossAx val="13548553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548553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돋움"/>
                <a:ea typeface="돋움"/>
                <a:cs typeface="돋움"/>
              </a:defRPr>
            </a:pPr>
            <a:endParaRPr lang="ko-KR"/>
          </a:p>
        </c:txPr>
        <c:crossAx val="1144798032"/>
        <c:crosses val="autoZero"/>
        <c:crossBetween val="between"/>
        <c:majorUnit val="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돋움"/>
          <a:ea typeface="돋움"/>
          <a:cs typeface="돋움"/>
        </a:defRPr>
      </a:pPr>
      <a:endParaRPr lang="ko-KR"/>
    </a:p>
  </c:txPr>
  <c:printSettings>
    <c:headerFooter alignWithMargins="0"/>
    <c:pageMargins b="1" l="0.75000000000000744" r="0.75000000000000744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6101987251593564E-2"/>
          <c:y val="4.6019900497512436E-2"/>
          <c:w val="0.92298192630406062"/>
          <c:h val="0.82089701801724668"/>
        </c:manualLayout>
      </c:layout>
      <c:lineChart>
        <c:grouping val="standard"/>
        <c:varyColors val="0"/>
        <c:ser>
          <c:idx val="0"/>
          <c:order val="0"/>
          <c:tx>
            <c:strRef>
              <c:f>교육향상분석!$B$11</c:f>
              <c:strCache>
                <c:ptCount val="1"/>
                <c:pt idx="0">
                  <c:v>김인경</c:v>
                </c:pt>
              </c:strCache>
            </c:strRef>
          </c:tx>
          <c:cat>
            <c:strRef>
              <c:f>교육향상분석!$D$10:$O$10</c:f>
              <c:strCache>
                <c:ptCount val="12"/>
                <c:pt idx="0">
                  <c:v>1월</c:v>
                </c:pt>
                <c:pt idx="1">
                  <c:v>2월</c:v>
                </c:pt>
                <c:pt idx="2">
                  <c:v>3월</c:v>
                </c:pt>
                <c:pt idx="3">
                  <c:v>4월</c:v>
                </c:pt>
                <c:pt idx="4">
                  <c:v>5월</c:v>
                </c:pt>
                <c:pt idx="5">
                  <c:v>6월</c:v>
                </c:pt>
                <c:pt idx="6">
                  <c:v>7월</c:v>
                </c:pt>
                <c:pt idx="7">
                  <c:v>8월</c:v>
                </c:pt>
                <c:pt idx="8">
                  <c:v>9월</c:v>
                </c:pt>
                <c:pt idx="9">
                  <c:v>10월</c:v>
                </c:pt>
                <c:pt idx="10">
                  <c:v>11월</c:v>
                </c:pt>
                <c:pt idx="11">
                  <c:v>12월</c:v>
                </c:pt>
              </c:strCache>
            </c:strRef>
          </c:cat>
          <c:val>
            <c:numRef>
              <c:f>교육향상분석!$D$11:$O$11</c:f>
              <c:numCache>
                <c:formatCode>General</c:formatCode>
                <c:ptCount val="12"/>
                <c:pt idx="1">
                  <c:v>15</c:v>
                </c:pt>
                <c:pt idx="2">
                  <c:v>25</c:v>
                </c:pt>
                <c:pt idx="3">
                  <c:v>36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교육향상분석!$B$12</c:f>
              <c:strCache>
                <c:ptCount val="1"/>
                <c:pt idx="0">
                  <c:v>소나영</c:v>
                </c:pt>
              </c:strCache>
            </c:strRef>
          </c:tx>
          <c:cat>
            <c:strRef>
              <c:f>교육향상분석!$D$10:$O$10</c:f>
              <c:strCache>
                <c:ptCount val="12"/>
                <c:pt idx="0">
                  <c:v>1월</c:v>
                </c:pt>
                <c:pt idx="1">
                  <c:v>2월</c:v>
                </c:pt>
                <c:pt idx="2">
                  <c:v>3월</c:v>
                </c:pt>
                <c:pt idx="3">
                  <c:v>4월</c:v>
                </c:pt>
                <c:pt idx="4">
                  <c:v>5월</c:v>
                </c:pt>
                <c:pt idx="5">
                  <c:v>6월</c:v>
                </c:pt>
                <c:pt idx="6">
                  <c:v>7월</c:v>
                </c:pt>
                <c:pt idx="7">
                  <c:v>8월</c:v>
                </c:pt>
                <c:pt idx="8">
                  <c:v>9월</c:v>
                </c:pt>
                <c:pt idx="9">
                  <c:v>10월</c:v>
                </c:pt>
                <c:pt idx="10">
                  <c:v>11월</c:v>
                </c:pt>
                <c:pt idx="11">
                  <c:v>12월</c:v>
                </c:pt>
              </c:strCache>
            </c:strRef>
          </c:cat>
          <c:val>
            <c:numRef>
              <c:f>교육향상분석!$D$12:$O$12</c:f>
              <c:numCache>
                <c:formatCode>General</c:formatCode>
                <c:ptCount val="12"/>
                <c:pt idx="1">
                  <c:v>16</c:v>
                </c:pt>
                <c:pt idx="2">
                  <c:v>18</c:v>
                </c:pt>
                <c:pt idx="3">
                  <c:v>25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교육향상분석!$B$13</c:f>
              <c:strCache>
                <c:ptCount val="1"/>
                <c:pt idx="0">
                  <c:v>윤현성</c:v>
                </c:pt>
              </c:strCache>
            </c:strRef>
          </c:tx>
          <c:val>
            <c:numRef>
              <c:f>교육향상분석!$D$13:$O$13</c:f>
              <c:numCache>
                <c:formatCode>General</c:formatCode>
                <c:ptCount val="12"/>
                <c:pt idx="1">
                  <c:v>20</c:v>
                </c:pt>
                <c:pt idx="2">
                  <c:v>30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교육향상분석!$B$14</c:f>
              <c:strCache>
                <c:ptCount val="1"/>
                <c:pt idx="0">
                  <c:v>장규훈</c:v>
                </c:pt>
              </c:strCache>
            </c:strRef>
          </c:tx>
          <c:val>
            <c:numRef>
              <c:f>교육향상분석!$D$14:$O$14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4"/>
          <c:order val="4"/>
          <c:tx>
            <c:strRef>
              <c:f>교육향상분석!$B$15</c:f>
              <c:strCache>
                <c:ptCount val="1"/>
                <c:pt idx="0">
                  <c:v>추경돈</c:v>
                </c:pt>
              </c:strCache>
            </c:strRef>
          </c:tx>
          <c:val>
            <c:numRef>
              <c:f>교육향상분석!$D$15:$O$15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5"/>
          <c:order val="5"/>
          <c:tx>
            <c:strRef>
              <c:f>교육향상분석!$B$16</c:f>
              <c:strCache>
                <c:ptCount val="1"/>
                <c:pt idx="0">
                  <c:v>김대원</c:v>
                </c:pt>
              </c:strCache>
            </c:strRef>
          </c:tx>
          <c:val>
            <c:numRef>
              <c:f>교육향상분석!$D$16:$O$16</c:f>
              <c:numCache>
                <c:formatCode>General</c:formatCode>
                <c:ptCount val="12"/>
              </c:numCache>
            </c:numRef>
          </c:val>
          <c:smooth val="0"/>
        </c:ser>
        <c:ser>
          <c:idx val="6"/>
          <c:order val="6"/>
          <c:tx>
            <c:strRef>
              <c:f>교육향상분석!$B$17</c:f>
              <c:strCache>
                <c:ptCount val="1"/>
                <c:pt idx="0">
                  <c:v>김현아</c:v>
                </c:pt>
              </c:strCache>
            </c:strRef>
          </c:tx>
          <c:val>
            <c:numRef>
              <c:f>교육향상분석!$D$17:$O$17</c:f>
              <c:numCache>
                <c:formatCode>General</c:formatCode>
                <c:ptCount val="12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4859168"/>
        <c:axId val="1354858080"/>
      </c:lineChart>
      <c:catAx>
        <c:axId val="135485916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돋움"/>
                <a:ea typeface="돋움"/>
                <a:cs typeface="돋움"/>
              </a:defRPr>
            </a:pPr>
            <a:endParaRPr lang="ko-KR"/>
          </a:p>
        </c:txPr>
        <c:crossAx val="13548580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54858080"/>
        <c:scaling>
          <c:orientation val="minMax"/>
          <c:max val="1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돋움"/>
                <a:ea typeface="돋움"/>
                <a:cs typeface="돋움"/>
              </a:defRPr>
            </a:pPr>
            <a:endParaRPr lang="ko-KR"/>
          </a:p>
        </c:txPr>
        <c:crossAx val="1354859168"/>
        <c:crosses val="autoZero"/>
        <c:crossBetween val="between"/>
        <c:majorUnit val="20"/>
      </c:valAx>
      <c:spPr>
        <a:gradFill rotWithShape="0">
          <a:gsLst>
            <a:gs pos="0">
              <a:schemeClr val="accent1">
                <a:lumMod val="20000"/>
                <a:lumOff val="80000"/>
              </a:schemeClr>
            </a:gs>
            <a:gs pos="100000">
              <a:srgbClr val="FFFFFF"/>
            </a:gs>
          </a:gsLst>
          <a:lin ang="2700000" scaled="1"/>
        </a:gra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947880659729815"/>
          <c:y val="0.12189093900575861"/>
          <c:w val="8.7571265678449764E-2"/>
          <c:h val="0.6013115524738557"/>
        </c:manualLayout>
      </c:layout>
      <c:overlay val="0"/>
      <c:spPr>
        <a:noFill/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돋움"/>
              <a:ea typeface="돋움"/>
              <a:cs typeface="돋움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돋움"/>
          <a:ea typeface="돋움"/>
          <a:cs typeface="돋움"/>
        </a:defRPr>
      </a:pPr>
      <a:endParaRPr lang="ko-KR"/>
    </a:p>
  </c:txPr>
  <c:printSettings>
    <c:headerFooter alignWithMargins="0"/>
    <c:pageMargins b="1" l="0.75000000000000822" r="0.75000000000000822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4782629793423545E-2"/>
          <c:y val="5.5970251228448932E-2"/>
          <c:w val="0.93043534697407981"/>
          <c:h val="0.82089701801724668"/>
        </c:manualLayout>
      </c:layout>
      <c:lineChart>
        <c:grouping val="standard"/>
        <c:varyColors val="0"/>
        <c:ser>
          <c:idx val="0"/>
          <c:order val="0"/>
          <c:tx>
            <c:strRef>
              <c:f>교육향상분석!$C$11</c:f>
              <c:strCache>
                <c:ptCount val="1"/>
                <c:pt idx="0">
                  <c:v>Beginner2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diamond"/>
            <c:size val="9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(교육향상분석!$D$10,교육향상분석!$E$10,교육향상분석!$F$10)</c:f>
              <c:strCache>
                <c:ptCount val="3"/>
                <c:pt idx="0">
                  <c:v>1월</c:v>
                </c:pt>
                <c:pt idx="1">
                  <c:v>2월</c:v>
                </c:pt>
                <c:pt idx="2">
                  <c:v>3월</c:v>
                </c:pt>
              </c:strCache>
            </c:strRef>
          </c:cat>
          <c:val>
            <c:numRef>
              <c:f>(교육향상분석!$D$11,교육향상분석!$E$11,교육향상분석!$F$11)</c:f>
              <c:numCache>
                <c:formatCode>General</c:formatCode>
                <c:ptCount val="3"/>
                <c:pt idx="1">
                  <c:v>15</c:v>
                </c:pt>
                <c:pt idx="2">
                  <c:v>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교육향상분석!#REF!</c:f>
              <c:strCache>
                <c:ptCount val="1"/>
                <c:pt idx="0">
                  <c:v>#REF!</c:v>
                </c:pt>
              </c:strCache>
            </c:strRef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square"/>
            <c:size val="9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(교육향상분석!$D$10,교육향상분석!$E$10,교육향상분석!$F$10)</c:f>
              <c:strCache>
                <c:ptCount val="3"/>
                <c:pt idx="0">
                  <c:v>1월</c:v>
                </c:pt>
                <c:pt idx="1">
                  <c:v>2월</c:v>
                </c:pt>
                <c:pt idx="2">
                  <c:v>3월</c:v>
                </c:pt>
              </c:strCache>
            </c:strRef>
          </c:cat>
          <c:val>
            <c:numRef>
              <c:f>(교육향상분석!#REF!,교육향상분석!#REF!,교육향상분석!#REF!)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교육향상분석!#REF!</c:f>
              <c:strCache>
                <c:ptCount val="1"/>
                <c:pt idx="0">
                  <c:v>#REF!</c:v>
                </c:pt>
              </c:strCache>
            </c:strRef>
          </c:tx>
          <c:spPr>
            <a:ln w="38100">
              <a:solidFill>
                <a:srgbClr val="FFFF00"/>
              </a:solidFill>
              <a:prstDash val="solid"/>
            </a:ln>
          </c:spPr>
          <c:marker>
            <c:symbol val="triangle"/>
            <c:size val="9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strRef>
              <c:f>(교육향상분석!$D$10,교육향상분석!$E$10,교육향상분석!$F$10)</c:f>
              <c:strCache>
                <c:ptCount val="3"/>
                <c:pt idx="0">
                  <c:v>1월</c:v>
                </c:pt>
                <c:pt idx="1">
                  <c:v>2월</c:v>
                </c:pt>
                <c:pt idx="2">
                  <c:v>3월</c:v>
                </c:pt>
              </c:strCache>
            </c:strRef>
          </c:cat>
          <c:val>
            <c:numRef>
              <c:f>(교육향상분석!#REF!,교육향상분석!#REF!,교육향상분석!#REF!)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교육향상분석!$C$14</c:f>
              <c:strCache>
                <c:ptCount val="1"/>
                <c:pt idx="0">
                  <c:v>#DIV/0!</c:v>
                </c:pt>
              </c:strCache>
            </c:strRef>
          </c:tx>
          <c:spPr>
            <a:ln w="38100">
              <a:solidFill>
                <a:srgbClr val="00FFFF"/>
              </a:solidFill>
              <a:prstDash val="solid"/>
            </a:ln>
          </c:spPr>
          <c:marker>
            <c:symbol val="x"/>
            <c:size val="9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strRef>
              <c:f>(교육향상분석!$D$10,교육향상분석!$E$10,교육향상분석!$F$10)</c:f>
              <c:strCache>
                <c:ptCount val="3"/>
                <c:pt idx="0">
                  <c:v>1월</c:v>
                </c:pt>
                <c:pt idx="1">
                  <c:v>2월</c:v>
                </c:pt>
                <c:pt idx="2">
                  <c:v>3월</c:v>
                </c:pt>
              </c:strCache>
            </c:strRef>
          </c:cat>
          <c:val>
            <c:numRef>
              <c:f>(교육향상분석!$D$14,교육향상분석!$E$14,교육향상분석!$F$14)</c:f>
              <c:numCache>
                <c:formatCode>General</c:formatCode>
                <c:ptCount val="3"/>
              </c:numCache>
            </c:numRef>
          </c:val>
          <c:smooth val="0"/>
        </c:ser>
        <c:ser>
          <c:idx val="4"/>
          <c:order val="4"/>
          <c:tx>
            <c:strRef>
              <c:f>교육향상분석!$C$18</c:f>
              <c:strCache>
                <c:ptCount val="1"/>
                <c:pt idx="0">
                  <c:v>#DIV/0!</c:v>
                </c:pt>
              </c:strCache>
            </c:strRef>
          </c:tx>
          <c:spPr>
            <a:ln w="38100">
              <a:solidFill>
                <a:srgbClr val="800080"/>
              </a:solidFill>
              <a:prstDash val="solid"/>
            </a:ln>
          </c:spPr>
          <c:marker>
            <c:symbol val="star"/>
            <c:size val="9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strRef>
              <c:f>(교육향상분석!$D$10,교육향상분석!$E$10,교육향상분석!$F$10)</c:f>
              <c:strCache>
                <c:ptCount val="3"/>
                <c:pt idx="0">
                  <c:v>1월</c:v>
                </c:pt>
                <c:pt idx="1">
                  <c:v>2월</c:v>
                </c:pt>
                <c:pt idx="2">
                  <c:v>3월</c:v>
                </c:pt>
              </c:strCache>
            </c:strRef>
          </c:cat>
          <c:val>
            <c:numRef>
              <c:f>(교육향상분석!$D$18,교육향상분석!$E$18,교육향상분석!$F$18)</c:f>
              <c:numCache>
                <c:formatCode>General</c:formatCode>
                <c:ptCount val="3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4861888"/>
        <c:axId val="1354860256"/>
      </c:lineChart>
      <c:catAx>
        <c:axId val="1354861888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돋움"/>
                <a:ea typeface="돋움"/>
                <a:cs typeface="돋움"/>
              </a:defRPr>
            </a:pPr>
            <a:endParaRPr lang="ko-KR"/>
          </a:p>
        </c:txPr>
        <c:crossAx val="13548602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548602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돋움"/>
                <a:ea typeface="돋움"/>
                <a:cs typeface="돋움"/>
              </a:defRPr>
            </a:pPr>
            <a:endParaRPr lang="ko-KR"/>
          </a:p>
        </c:txPr>
        <c:crossAx val="1354861888"/>
        <c:crosses val="autoZero"/>
        <c:crossBetween val="between"/>
        <c:majorUnit val="2"/>
      </c:valAx>
      <c:spPr>
        <a:gradFill rotWithShape="0">
          <a:gsLst>
            <a:gs pos="0">
              <a:srgbClr val="CCFFFF"/>
            </a:gs>
            <a:gs pos="100000">
              <a:srgbClr val="FFFFFF"/>
            </a:gs>
          </a:gsLst>
          <a:lin ang="2700000" scaled="1"/>
        </a:gra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9689498618830465"/>
          <c:y val="0.2611944215928233"/>
          <c:w val="9.8136632578854521E-2"/>
          <c:h val="0.3432843655737100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돋움"/>
              <a:ea typeface="돋움"/>
              <a:cs typeface="돋움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돋움"/>
          <a:ea typeface="돋움"/>
          <a:cs typeface="돋움"/>
        </a:defRPr>
      </a:pPr>
      <a:endParaRPr lang="ko-KR"/>
    </a:p>
  </c:txPr>
  <c:printSettings>
    <c:headerFooter alignWithMargins="0"/>
    <c:pageMargins b="1" l="0.75000000000000822" r="0.75000000000000822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962760798452525E-2"/>
          <c:y val="5.5970251228448932E-2"/>
          <c:w val="0.92298192630406062"/>
          <c:h val="0.82089701801724668"/>
        </c:manualLayout>
      </c:layout>
      <c:lineChart>
        <c:grouping val="standard"/>
        <c:varyColors val="0"/>
        <c:ser>
          <c:idx val="0"/>
          <c:order val="0"/>
          <c:tx>
            <c:strRef>
              <c:f>교육향상분석!$B$24</c:f>
              <c:strCache>
                <c:ptCount val="1"/>
                <c:pt idx="0">
                  <c:v>김인경</c:v>
                </c:pt>
              </c:strCache>
            </c:strRef>
          </c:tx>
          <c:val>
            <c:numRef>
              <c:f>교육향상분석!$D$24:$O$24</c:f>
              <c:numCache>
                <c:formatCode>0%</c:formatCode>
                <c:ptCount val="12"/>
              </c:numCache>
            </c:numRef>
          </c:val>
          <c:smooth val="0"/>
        </c:ser>
        <c:ser>
          <c:idx val="1"/>
          <c:order val="1"/>
          <c:tx>
            <c:strRef>
              <c:f>교육향상분석!$B$25</c:f>
              <c:strCache>
                <c:ptCount val="1"/>
                <c:pt idx="0">
                  <c:v>소나영</c:v>
                </c:pt>
              </c:strCache>
            </c:strRef>
          </c:tx>
          <c:val>
            <c:numRef>
              <c:f>교육향상분석!$D$25:$O$25</c:f>
              <c:numCache>
                <c:formatCode>0%</c:formatCode>
                <c:ptCount val="12"/>
              </c:numCache>
            </c:numRef>
          </c:val>
          <c:smooth val="0"/>
        </c:ser>
        <c:ser>
          <c:idx val="2"/>
          <c:order val="2"/>
          <c:tx>
            <c:strRef>
              <c:f>교육향상분석!$B$26</c:f>
              <c:strCache>
                <c:ptCount val="1"/>
                <c:pt idx="0">
                  <c:v>윤현성</c:v>
                </c:pt>
              </c:strCache>
            </c:strRef>
          </c:tx>
          <c:val>
            <c:numRef>
              <c:f>교육향상분석!$D$26:$O$26</c:f>
              <c:numCache>
                <c:formatCode>0%</c:formatCode>
                <c:ptCount val="12"/>
              </c:numCache>
            </c:numRef>
          </c:val>
          <c:smooth val="0"/>
        </c:ser>
        <c:ser>
          <c:idx val="3"/>
          <c:order val="3"/>
          <c:tx>
            <c:strRef>
              <c:f>교육향상분석!$B$27</c:f>
              <c:strCache>
                <c:ptCount val="1"/>
                <c:pt idx="0">
                  <c:v>장규훈</c:v>
                </c:pt>
              </c:strCache>
            </c:strRef>
          </c:tx>
          <c:val>
            <c:numRef>
              <c:f>교육향상분석!$D$27:$O$27</c:f>
              <c:numCache>
                <c:formatCode>0%</c:formatCode>
                <c:ptCount val="12"/>
              </c:numCache>
            </c:numRef>
          </c:val>
          <c:smooth val="0"/>
        </c:ser>
        <c:ser>
          <c:idx val="4"/>
          <c:order val="4"/>
          <c:tx>
            <c:strRef>
              <c:f>교육향상분석!$B$28</c:f>
              <c:strCache>
                <c:ptCount val="1"/>
                <c:pt idx="0">
                  <c:v>추경돈</c:v>
                </c:pt>
              </c:strCache>
            </c:strRef>
          </c:tx>
          <c:val>
            <c:numRef>
              <c:f>교육향상분석!$D$28:$O$28</c:f>
              <c:numCache>
                <c:formatCode>0%</c:formatCode>
                <c:ptCount val="12"/>
              </c:numCache>
            </c:numRef>
          </c:val>
          <c:smooth val="0"/>
        </c:ser>
        <c:ser>
          <c:idx val="5"/>
          <c:order val="5"/>
          <c:tx>
            <c:strRef>
              <c:f>교육향상분석!$B$29</c:f>
              <c:strCache>
                <c:ptCount val="1"/>
                <c:pt idx="0">
                  <c:v>김대원</c:v>
                </c:pt>
              </c:strCache>
            </c:strRef>
          </c:tx>
          <c:val>
            <c:numRef>
              <c:f>교육향상분석!$D$29:$O$29</c:f>
              <c:numCache>
                <c:formatCode>0%</c:formatCode>
                <c:ptCount val="12"/>
              </c:numCache>
            </c:numRef>
          </c:val>
          <c:smooth val="0"/>
        </c:ser>
        <c:ser>
          <c:idx val="6"/>
          <c:order val="6"/>
          <c:tx>
            <c:strRef>
              <c:f>교육향상분석!$B$30</c:f>
              <c:strCache>
                <c:ptCount val="1"/>
                <c:pt idx="0">
                  <c:v>김현아</c:v>
                </c:pt>
              </c:strCache>
            </c:strRef>
          </c:tx>
          <c:val>
            <c:numRef>
              <c:f>교육향상분석!$D$30:$O$30</c:f>
              <c:numCache>
                <c:formatCode>0%</c:formatCode>
                <c:ptCount val="12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4866784"/>
        <c:axId val="1354865696"/>
      </c:lineChart>
      <c:catAx>
        <c:axId val="1354866784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txPr>
          <a:bodyPr rot="0" vert="horz"/>
          <a:lstStyle/>
          <a:p>
            <a:pPr>
              <a:defRPr/>
            </a:pPr>
            <a:endParaRPr lang="ko-KR"/>
          </a:p>
        </c:txPr>
        <c:crossAx val="13548656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354865696"/>
        <c:scaling>
          <c:orientation val="minMax"/>
          <c:max val="1"/>
          <c:min val="0"/>
        </c:scaling>
        <c:delete val="0"/>
        <c:axPos val="l"/>
        <c:majorGridlines/>
        <c:numFmt formatCode="0%" sourceLinked="1"/>
        <c:majorTickMark val="in"/>
        <c:minorTickMark val="none"/>
        <c:tickLblPos val="nextTo"/>
        <c:txPr>
          <a:bodyPr rot="0" vert="horz"/>
          <a:lstStyle/>
          <a:p>
            <a:pPr>
              <a:defRPr/>
            </a:pPr>
            <a:endParaRPr lang="ko-KR"/>
          </a:p>
        </c:txPr>
        <c:crossAx val="1354866784"/>
        <c:crosses val="autoZero"/>
        <c:crossBetween val="between"/>
        <c:majorUnit val="0.2"/>
      </c:valAx>
      <c:spPr>
        <a:gradFill>
          <a:gsLst>
            <a:gs pos="0">
              <a:srgbClr val="4F81BD">
                <a:lumMod val="20000"/>
                <a:lumOff val="80000"/>
              </a:srgbClr>
            </a:gs>
            <a:gs pos="100000">
              <a:srgbClr val="FFFFFF"/>
            </a:gs>
          </a:gsLst>
          <a:lin ang="2700000" scaled="1"/>
        </a:gradFill>
      </c:spPr>
    </c:plotArea>
    <c:legend>
      <c:legendPos val="r"/>
      <c:layout>
        <c:manualLayout>
          <c:xMode val="edge"/>
          <c:yMode val="edge"/>
          <c:x val="0.87471977063300999"/>
          <c:y val="0.10199044149332079"/>
          <c:w val="9.1220068415051564E-2"/>
          <c:h val="0.71971794570454817"/>
        </c:manualLayout>
      </c:layout>
      <c:overlay val="0"/>
    </c:legend>
    <c:plotVisOnly val="1"/>
    <c:dispBlanksAs val="gap"/>
    <c:showDLblsOverMax val="0"/>
  </c:chart>
  <c:printSettings>
    <c:headerFooter alignWithMargins="0"/>
    <c:pageMargins b="1" l="0.75000000000000822" r="0.75000000000000822" t="1" header="0.5" footer="0.5"/>
    <c:pageSetup paperSize="9" orientation="landscape" verticalDpi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5" Type="http://schemas.openxmlformats.org/officeDocument/2006/relationships/image" Target="../media/image3.png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285749</xdr:colOff>
      <xdr:row>1</xdr:row>
      <xdr:rowOff>112825</xdr:rowOff>
    </xdr:from>
    <xdr:to>
      <xdr:col>26</xdr:col>
      <xdr:colOff>1525904</xdr:colOff>
      <xdr:row>1</xdr:row>
      <xdr:rowOff>497881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45629" y="295705"/>
          <a:ext cx="2108835" cy="38505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266699</xdr:colOff>
      <xdr:row>8</xdr:row>
      <xdr:rowOff>28574</xdr:rowOff>
    </xdr:from>
    <xdr:to>
      <xdr:col>31</xdr:col>
      <xdr:colOff>0</xdr:colOff>
      <xdr:row>13</xdr:row>
      <xdr:rowOff>85725</xdr:rowOff>
    </xdr:to>
    <xdr:graphicFrame macro="">
      <xdr:nvGraphicFramePr>
        <xdr:cNvPr id="2" name="차트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23</xdr:col>
      <xdr:colOff>123825</xdr:colOff>
      <xdr:row>1</xdr:row>
      <xdr:rowOff>123825</xdr:rowOff>
    </xdr:from>
    <xdr:to>
      <xdr:col>30</xdr:col>
      <xdr:colOff>180975</xdr:colOff>
      <xdr:row>1</xdr:row>
      <xdr:rowOff>513674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83705" y="306705"/>
          <a:ext cx="2084070" cy="38984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6</xdr:row>
      <xdr:rowOff>19050</xdr:rowOff>
    </xdr:from>
    <xdr:to>
      <xdr:col>28</xdr:col>
      <xdr:colOff>257175</xdr:colOff>
      <xdr:row>8</xdr:row>
      <xdr:rowOff>1524000</xdr:rowOff>
    </xdr:to>
    <xdr:graphicFrame macro="">
      <xdr:nvGraphicFramePr>
        <xdr:cNvPr id="1643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</xdr:colOff>
      <xdr:row>6</xdr:row>
      <xdr:rowOff>9525</xdr:rowOff>
    </xdr:from>
    <xdr:to>
      <xdr:col>17</xdr:col>
      <xdr:colOff>266700</xdr:colOff>
      <xdr:row>6</xdr:row>
      <xdr:rowOff>2562225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28575</xdr:colOff>
      <xdr:row>19</xdr:row>
      <xdr:rowOff>9525</xdr:rowOff>
    </xdr:from>
    <xdr:to>
      <xdr:col>17</xdr:col>
      <xdr:colOff>266700</xdr:colOff>
      <xdr:row>19</xdr:row>
      <xdr:rowOff>2562225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28575</xdr:colOff>
      <xdr:row>19</xdr:row>
      <xdr:rowOff>9525</xdr:rowOff>
    </xdr:from>
    <xdr:to>
      <xdr:col>17</xdr:col>
      <xdr:colOff>266700</xdr:colOff>
      <xdr:row>19</xdr:row>
      <xdr:rowOff>2562225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190500</xdr:colOff>
      <xdr:row>2</xdr:row>
      <xdr:rowOff>114300</xdr:rowOff>
    </xdr:from>
    <xdr:to>
      <xdr:col>16</xdr:col>
      <xdr:colOff>200025</xdr:colOff>
      <xdr:row>4</xdr:row>
      <xdr:rowOff>142875</xdr:rowOff>
    </xdr:to>
    <xdr:pic>
      <xdr:nvPicPr>
        <xdr:cNvPr id="5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8953500" y="733425"/>
          <a:ext cx="923925" cy="485775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>
    <xdr:from>
      <xdr:col>14</xdr:col>
      <xdr:colOff>238125</xdr:colOff>
      <xdr:row>4</xdr:row>
      <xdr:rowOff>114300</xdr:rowOff>
    </xdr:from>
    <xdr:to>
      <xdr:col>17</xdr:col>
      <xdr:colOff>0</xdr:colOff>
      <xdr:row>5</xdr:row>
      <xdr:rowOff>123825</xdr:rowOff>
    </xdr:to>
    <xdr:sp macro="" textlink="">
      <xdr:nvSpPr>
        <xdr:cNvPr id="6" name="Text Box 1"/>
        <xdr:cNvSpPr txBox="1">
          <a:spLocks noChangeArrowheads="1"/>
        </xdr:cNvSpPr>
      </xdr:nvSpPr>
      <xdr:spPr bwMode="auto">
        <a:xfrm>
          <a:off x="9001125" y="1190625"/>
          <a:ext cx="962025" cy="238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altLang="ko-KR" sz="1000" b="1" i="0" strike="noStrike">
              <a:solidFill>
                <a:srgbClr val="000000"/>
              </a:solidFill>
              <a:latin typeface="돋움"/>
              <a:ea typeface="돋움"/>
            </a:rPr>
            <a:t>geo-edu.com</a:t>
          </a:r>
        </a:p>
      </xdr:txBody>
    </xdr:sp>
    <xdr:clientData/>
  </xdr:twoCellAnchor>
  <xdr:twoCellAnchor>
    <xdr:from>
      <xdr:col>16</xdr:col>
      <xdr:colOff>257175</xdr:colOff>
      <xdr:row>2</xdr:row>
      <xdr:rowOff>200025</xdr:rowOff>
    </xdr:from>
    <xdr:to>
      <xdr:col>17</xdr:col>
      <xdr:colOff>133350</xdr:colOff>
      <xdr:row>4</xdr:row>
      <xdr:rowOff>209550</xdr:rowOff>
    </xdr:to>
    <xdr:pic>
      <xdr:nvPicPr>
        <xdr:cNvPr id="7" name="Picture 3" descr="Untitled-1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9934575" y="819150"/>
          <a:ext cx="161925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A28"/>
  <sheetViews>
    <sheetView view="pageBreakPreview" zoomScaleSheetLayoutView="100" workbookViewId="0">
      <selection activeCell="AB12" sqref="AB12"/>
    </sheetView>
  </sheetViews>
  <sheetFormatPr defaultRowHeight="13.5"/>
  <cols>
    <col min="1" max="26" width="3.77734375" customWidth="1"/>
    <col min="27" max="27" width="25.44140625" bestFit="1" customWidth="1"/>
  </cols>
  <sheetData>
    <row r="1" spans="1:27">
      <c r="A1" s="16" t="s">
        <v>109</v>
      </c>
    </row>
    <row r="2" spans="1:27" ht="44.25" customHeight="1" thickBot="1">
      <c r="A2" s="65" t="s">
        <v>85</v>
      </c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AA2" s="15"/>
    </row>
    <row r="3" spans="1:27" ht="15.75" customHeight="1" thickTop="1">
      <c r="A3" s="67" t="s">
        <v>90</v>
      </c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</row>
    <row r="4" spans="1:27" ht="19.5" customHeight="1">
      <c r="A4" s="68" t="s">
        <v>88</v>
      </c>
      <c r="B4" s="68"/>
      <c r="C4" s="68"/>
      <c r="D4" s="69" t="s">
        <v>158</v>
      </c>
      <c r="E4" s="69"/>
      <c r="F4" s="69"/>
      <c r="G4" s="69"/>
      <c r="H4" s="69"/>
      <c r="I4" s="26"/>
      <c r="J4" s="68" t="s">
        <v>87</v>
      </c>
      <c r="K4" s="68"/>
      <c r="L4" s="68"/>
      <c r="M4" s="69" t="s">
        <v>159</v>
      </c>
      <c r="N4" s="69"/>
      <c r="O4" s="69"/>
      <c r="P4" s="69"/>
      <c r="Q4" s="69"/>
      <c r="R4" s="26"/>
      <c r="S4" s="68" t="s">
        <v>146</v>
      </c>
      <c r="T4" s="68"/>
      <c r="U4" s="68"/>
      <c r="V4" s="70" t="s">
        <v>83</v>
      </c>
      <c r="W4" s="70"/>
      <c r="X4" s="70"/>
      <c r="Y4" s="70"/>
      <c r="Z4" s="70"/>
      <c r="AA4" s="27"/>
    </row>
    <row r="5" spans="1:27" ht="21" customHeight="1">
      <c r="A5" s="72" t="s">
        <v>112</v>
      </c>
      <c r="B5" s="72"/>
      <c r="C5" s="72"/>
      <c r="D5" s="71" t="s">
        <v>162</v>
      </c>
      <c r="E5" s="71"/>
      <c r="F5" s="71"/>
      <c r="G5" s="71"/>
      <c r="H5" s="71"/>
      <c r="I5" s="28"/>
      <c r="J5" s="73" t="s">
        <v>147</v>
      </c>
      <c r="K5" s="73"/>
      <c r="L5" s="73"/>
      <c r="M5" s="74" t="s">
        <v>148</v>
      </c>
      <c r="N5" s="74"/>
      <c r="O5" s="74"/>
      <c r="P5" s="74"/>
      <c r="Q5" s="74"/>
      <c r="R5" s="29"/>
      <c r="S5" s="68" t="s">
        <v>149</v>
      </c>
      <c r="T5" s="68"/>
      <c r="U5" s="68"/>
      <c r="V5" s="70" t="s">
        <v>150</v>
      </c>
      <c r="W5" s="70"/>
      <c r="X5" s="70"/>
      <c r="Y5" s="70"/>
      <c r="Z5" s="70"/>
      <c r="AA5" s="30"/>
    </row>
    <row r="6" spans="1:27" ht="21" customHeight="1">
      <c r="A6" s="72" t="s">
        <v>151</v>
      </c>
      <c r="B6" s="72"/>
      <c r="C6" s="72"/>
      <c r="D6" s="75" t="s">
        <v>163</v>
      </c>
      <c r="E6" s="75"/>
      <c r="F6" s="75"/>
      <c r="G6" s="75"/>
      <c r="H6" s="75"/>
      <c r="I6" s="31"/>
      <c r="J6" s="73" t="s">
        <v>152</v>
      </c>
      <c r="K6" s="73"/>
      <c r="L6" s="73"/>
      <c r="M6" s="76">
        <v>4</v>
      </c>
      <c r="N6" s="76"/>
      <c r="O6" s="76"/>
      <c r="P6" s="76"/>
      <c r="Q6" s="25" t="s">
        <v>153</v>
      </c>
      <c r="R6" s="32"/>
      <c r="S6" s="73" t="s">
        <v>154</v>
      </c>
      <c r="T6" s="73"/>
      <c r="U6" s="73"/>
      <c r="V6" s="71">
        <v>2</v>
      </c>
      <c r="W6" s="71"/>
      <c r="X6" s="71"/>
      <c r="Y6" s="25" t="s">
        <v>122</v>
      </c>
      <c r="Z6" s="25"/>
      <c r="AA6" s="30"/>
    </row>
    <row r="7" spans="1:27" ht="5.25" customHeight="1">
      <c r="A7" s="81"/>
      <c r="B7" s="81"/>
      <c r="C7" s="81"/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81"/>
      <c r="S7" s="81"/>
      <c r="T7" s="81"/>
      <c r="U7" s="81"/>
      <c r="V7" s="81"/>
      <c r="W7" s="81"/>
      <c r="X7" s="81"/>
      <c r="Y7" s="82"/>
      <c r="Z7" s="33"/>
      <c r="AA7" s="27"/>
    </row>
    <row r="8" spans="1:27" ht="15.75" customHeight="1">
      <c r="A8" s="83" t="s">
        <v>111</v>
      </c>
      <c r="B8" s="84"/>
      <c r="C8" s="85"/>
      <c r="D8" s="59">
        <v>5</v>
      </c>
      <c r="E8" s="59">
        <v>12</v>
      </c>
      <c r="F8" s="59">
        <v>19</v>
      </c>
      <c r="G8" s="59">
        <v>26</v>
      </c>
      <c r="H8" s="59"/>
      <c r="I8" s="59"/>
      <c r="J8" s="59"/>
      <c r="K8" s="59"/>
      <c r="L8" s="17"/>
      <c r="M8" s="17"/>
      <c r="N8" s="17"/>
      <c r="O8" s="17"/>
      <c r="P8" s="17"/>
      <c r="Q8" s="17"/>
      <c r="R8" s="17"/>
      <c r="S8" s="34"/>
      <c r="T8" s="89" t="s">
        <v>74</v>
      </c>
      <c r="U8" s="91" t="s">
        <v>86</v>
      </c>
      <c r="V8" s="91" t="s">
        <v>113</v>
      </c>
      <c r="W8" s="93" t="s">
        <v>114</v>
      </c>
      <c r="X8" s="93" t="s">
        <v>115</v>
      </c>
      <c r="Y8" s="95" t="s">
        <v>116</v>
      </c>
      <c r="Z8" s="96"/>
      <c r="AA8" s="97" t="s">
        <v>117</v>
      </c>
    </row>
    <row r="9" spans="1:27" ht="15.75" customHeight="1">
      <c r="A9" s="86"/>
      <c r="B9" s="87"/>
      <c r="C9" s="88"/>
      <c r="D9" s="60"/>
      <c r="E9" s="60"/>
      <c r="F9" s="60"/>
      <c r="G9" s="60"/>
      <c r="H9" s="60"/>
      <c r="I9" s="60"/>
      <c r="J9" s="60"/>
      <c r="K9" s="60"/>
      <c r="L9" s="18"/>
      <c r="M9" s="18"/>
      <c r="N9" s="18"/>
      <c r="O9" s="35"/>
      <c r="P9" s="18"/>
      <c r="Q9" s="18"/>
      <c r="R9" s="35"/>
      <c r="S9" s="36"/>
      <c r="T9" s="90"/>
      <c r="U9" s="92"/>
      <c r="V9" s="92"/>
      <c r="W9" s="94"/>
      <c r="X9" s="94"/>
      <c r="Y9" s="95"/>
      <c r="Z9" s="96"/>
      <c r="AA9" s="98"/>
    </row>
    <row r="10" spans="1:27" ht="19.5" customHeight="1">
      <c r="A10" s="19">
        <v>1</v>
      </c>
      <c r="B10" s="77" t="s">
        <v>160</v>
      </c>
      <c r="C10" s="78"/>
      <c r="D10" s="61" t="s">
        <v>155</v>
      </c>
      <c r="E10" s="61" t="s">
        <v>155</v>
      </c>
      <c r="F10" s="61" t="s">
        <v>157</v>
      </c>
      <c r="G10" s="61" t="s">
        <v>155</v>
      </c>
      <c r="H10" s="61"/>
      <c r="I10" s="61"/>
      <c r="J10" s="61"/>
      <c r="K10" s="61"/>
      <c r="L10" s="20"/>
      <c r="M10" s="20"/>
      <c r="N10" s="20"/>
      <c r="O10" s="20"/>
      <c r="P10" s="20"/>
      <c r="Q10" s="20"/>
      <c r="R10" s="20"/>
      <c r="S10" s="37"/>
      <c r="T10" s="38">
        <f>COUNTIF($D10:$S10,"O")+COUNTIF($D10:$S10,"L")</f>
        <v>4</v>
      </c>
      <c r="U10" s="39">
        <f>COUNTIF($D10:$S10,"X")</f>
        <v>0</v>
      </c>
      <c r="V10" s="39">
        <f>COUNTIF($D10:$S10,"w")</f>
        <v>0</v>
      </c>
      <c r="W10" s="39">
        <f>COUNTIF($D10:$S10,"e")</f>
        <v>0</v>
      </c>
      <c r="X10" s="39">
        <f>COUNTIF($D10:$S10,"V")</f>
        <v>0</v>
      </c>
      <c r="Y10" s="79">
        <f>(T10+V10+W10+X10)/M6</f>
        <v>1</v>
      </c>
      <c r="Z10" s="80"/>
      <c r="AA10" s="40"/>
    </row>
    <row r="11" spans="1:27" ht="19.5" customHeight="1">
      <c r="A11" s="22">
        <f t="shared" ref="A11:A23" si="0">A10+1</f>
        <v>2</v>
      </c>
      <c r="B11" s="77" t="s">
        <v>161</v>
      </c>
      <c r="C11" s="78"/>
      <c r="D11" s="61" t="s">
        <v>155</v>
      </c>
      <c r="E11" s="61" t="s">
        <v>156</v>
      </c>
      <c r="F11" s="61" t="s">
        <v>157</v>
      </c>
      <c r="G11" s="61" t="s">
        <v>157</v>
      </c>
      <c r="H11" s="61"/>
      <c r="I11" s="61"/>
      <c r="J11" s="61"/>
      <c r="K11" s="61"/>
      <c r="L11" s="20"/>
      <c r="M11" s="20"/>
      <c r="N11" s="20"/>
      <c r="O11" s="20"/>
      <c r="P11" s="20"/>
      <c r="Q11" s="20"/>
      <c r="R11" s="20"/>
      <c r="S11" s="37"/>
      <c r="T11" s="38">
        <f t="shared" ref="T11:T25" si="1">COUNTIF($D11:$S11,"O")+COUNTIF($D11:$S11,"L")</f>
        <v>4</v>
      </c>
      <c r="U11" s="39">
        <f t="shared" ref="U11:U25" si="2">COUNTIF($D11:$S11,"X")</f>
        <v>0</v>
      </c>
      <c r="V11" s="39">
        <f t="shared" ref="V11:V25" si="3">COUNTIF($D11:$S11,"w")</f>
        <v>0</v>
      </c>
      <c r="W11" s="39">
        <f t="shared" ref="W11:W25" si="4">COUNTIF($D11:$S11,"e")</f>
        <v>0</v>
      </c>
      <c r="X11" s="39">
        <f t="shared" ref="X11:X25" si="5">COUNTIF($D11:$S11,"V")</f>
        <v>0</v>
      </c>
      <c r="Y11" s="79">
        <f>(T11+V11+W11+X11)/M6</f>
        <v>1</v>
      </c>
      <c r="Z11" s="80"/>
      <c r="AA11" s="40"/>
    </row>
    <row r="12" spans="1:27" ht="19.5" customHeight="1">
      <c r="A12" s="23">
        <f t="shared" si="0"/>
        <v>3</v>
      </c>
      <c r="B12" s="77"/>
      <c r="C12" s="78"/>
      <c r="D12" s="61"/>
      <c r="E12" s="61"/>
      <c r="F12" s="61"/>
      <c r="G12" s="61"/>
      <c r="H12" s="61"/>
      <c r="I12" s="61"/>
      <c r="J12" s="61"/>
      <c r="K12" s="61"/>
      <c r="L12" s="21"/>
      <c r="M12" s="21"/>
      <c r="N12" s="21"/>
      <c r="O12" s="21"/>
      <c r="P12" s="21"/>
      <c r="Q12" s="21"/>
      <c r="R12" s="21"/>
      <c r="S12" s="41"/>
      <c r="T12" s="38">
        <f t="shared" si="1"/>
        <v>0</v>
      </c>
      <c r="U12" s="39">
        <f t="shared" si="2"/>
        <v>0</v>
      </c>
      <c r="V12" s="39">
        <f t="shared" si="3"/>
        <v>0</v>
      </c>
      <c r="W12" s="39">
        <f t="shared" si="4"/>
        <v>0</v>
      </c>
      <c r="X12" s="39">
        <f t="shared" si="5"/>
        <v>0</v>
      </c>
      <c r="Y12" s="79">
        <f>(T12+V12+W12+X12)/M6</f>
        <v>0</v>
      </c>
      <c r="Z12" s="80"/>
      <c r="AA12" s="40"/>
    </row>
    <row r="13" spans="1:27" ht="19.5" customHeight="1">
      <c r="A13" s="23">
        <f t="shared" si="0"/>
        <v>4</v>
      </c>
      <c r="B13" s="77"/>
      <c r="C13" s="78"/>
      <c r="D13" s="61"/>
      <c r="E13" s="61"/>
      <c r="F13" s="61"/>
      <c r="G13" s="61"/>
      <c r="H13" s="61"/>
      <c r="I13" s="61"/>
      <c r="J13" s="61"/>
      <c r="K13" s="61"/>
      <c r="L13" s="21"/>
      <c r="M13" s="21"/>
      <c r="N13" s="21"/>
      <c r="O13" s="21"/>
      <c r="P13" s="21"/>
      <c r="Q13" s="21"/>
      <c r="R13" s="21"/>
      <c r="S13" s="41"/>
      <c r="T13" s="38">
        <f t="shared" si="1"/>
        <v>0</v>
      </c>
      <c r="U13" s="39">
        <f t="shared" si="2"/>
        <v>0</v>
      </c>
      <c r="V13" s="39">
        <f t="shared" si="3"/>
        <v>0</v>
      </c>
      <c r="W13" s="39">
        <f t="shared" si="4"/>
        <v>0</v>
      </c>
      <c r="X13" s="39">
        <f t="shared" si="5"/>
        <v>0</v>
      </c>
      <c r="Y13" s="79">
        <f>(T13+V13+W13+X13)/M6</f>
        <v>0</v>
      </c>
      <c r="Z13" s="80"/>
      <c r="AA13" s="40"/>
    </row>
    <row r="14" spans="1:27" ht="19.5" customHeight="1">
      <c r="A14" s="23">
        <f t="shared" si="0"/>
        <v>5</v>
      </c>
      <c r="B14" s="77"/>
      <c r="C14" s="78"/>
      <c r="D14" s="20"/>
      <c r="E14" s="20"/>
      <c r="F14" s="20"/>
      <c r="G14" s="20"/>
      <c r="H14" s="20"/>
      <c r="I14" s="20"/>
      <c r="J14" s="20"/>
      <c r="K14" s="20"/>
      <c r="L14" s="21"/>
      <c r="M14" s="21"/>
      <c r="N14" s="21"/>
      <c r="O14" s="21"/>
      <c r="P14" s="21"/>
      <c r="Q14" s="21"/>
      <c r="R14" s="21"/>
      <c r="S14" s="41"/>
      <c r="T14" s="38">
        <f t="shared" si="1"/>
        <v>0</v>
      </c>
      <c r="U14" s="39">
        <f t="shared" si="2"/>
        <v>0</v>
      </c>
      <c r="V14" s="39">
        <f t="shared" si="3"/>
        <v>0</v>
      </c>
      <c r="W14" s="39">
        <f t="shared" si="4"/>
        <v>0</v>
      </c>
      <c r="X14" s="39">
        <f t="shared" si="5"/>
        <v>0</v>
      </c>
      <c r="Y14" s="79">
        <f>(T14+V14+W14+X14)/M6</f>
        <v>0</v>
      </c>
      <c r="Z14" s="80"/>
      <c r="AA14" s="40"/>
    </row>
    <row r="15" spans="1:27" ht="19.5" customHeight="1">
      <c r="A15" s="23">
        <f t="shared" si="0"/>
        <v>6</v>
      </c>
      <c r="B15" s="77"/>
      <c r="C15" s="78"/>
      <c r="D15" s="20"/>
      <c r="E15" s="20"/>
      <c r="F15" s="20"/>
      <c r="G15" s="20"/>
      <c r="H15" s="20"/>
      <c r="I15" s="20"/>
      <c r="J15" s="20"/>
      <c r="K15" s="20"/>
      <c r="L15" s="21"/>
      <c r="M15" s="21"/>
      <c r="N15" s="21"/>
      <c r="O15" s="21"/>
      <c r="P15" s="21"/>
      <c r="Q15" s="21"/>
      <c r="R15" s="21"/>
      <c r="S15" s="41"/>
      <c r="T15" s="38">
        <f t="shared" si="1"/>
        <v>0</v>
      </c>
      <c r="U15" s="39">
        <f t="shared" si="2"/>
        <v>0</v>
      </c>
      <c r="V15" s="39">
        <f t="shared" si="3"/>
        <v>0</v>
      </c>
      <c r="W15" s="39">
        <f t="shared" si="4"/>
        <v>0</v>
      </c>
      <c r="X15" s="39">
        <f t="shared" si="5"/>
        <v>0</v>
      </c>
      <c r="Y15" s="79">
        <f>(T15+V15+W15+X15)/M6</f>
        <v>0</v>
      </c>
      <c r="Z15" s="80"/>
      <c r="AA15" s="40"/>
    </row>
    <row r="16" spans="1:27" ht="19.5" customHeight="1">
      <c r="A16" s="23">
        <f t="shared" si="0"/>
        <v>7</v>
      </c>
      <c r="B16" s="77"/>
      <c r="C16" s="78"/>
      <c r="D16" s="21"/>
      <c r="E16" s="21"/>
      <c r="F16" s="21"/>
      <c r="G16" s="21"/>
      <c r="H16" s="21"/>
      <c r="I16" s="21"/>
      <c r="J16" s="24"/>
      <c r="K16" s="24"/>
      <c r="L16" s="24"/>
      <c r="M16" s="24"/>
      <c r="N16" s="24"/>
      <c r="O16" s="24"/>
      <c r="P16" s="24"/>
      <c r="Q16" s="24"/>
      <c r="R16" s="24"/>
      <c r="S16" s="42"/>
      <c r="T16" s="38">
        <f t="shared" si="1"/>
        <v>0</v>
      </c>
      <c r="U16" s="39">
        <f t="shared" si="2"/>
        <v>0</v>
      </c>
      <c r="V16" s="39">
        <f t="shared" si="3"/>
        <v>0</v>
      </c>
      <c r="W16" s="39">
        <f t="shared" si="4"/>
        <v>0</v>
      </c>
      <c r="X16" s="39">
        <f t="shared" si="5"/>
        <v>0</v>
      </c>
      <c r="Y16" s="79">
        <f>(T16+V16+W16+X16)/M6</f>
        <v>0</v>
      </c>
      <c r="Z16" s="80"/>
      <c r="AA16" s="40"/>
    </row>
    <row r="17" spans="1:27" ht="19.5" customHeight="1">
      <c r="A17" s="23">
        <f t="shared" si="0"/>
        <v>8</v>
      </c>
      <c r="B17" s="99"/>
      <c r="C17" s="100"/>
      <c r="D17" s="21"/>
      <c r="E17" s="21"/>
      <c r="F17" s="21"/>
      <c r="G17" s="21"/>
      <c r="H17" s="21"/>
      <c r="I17" s="21"/>
      <c r="J17" s="24"/>
      <c r="K17" s="24"/>
      <c r="L17" s="24"/>
      <c r="M17" s="24"/>
      <c r="N17" s="24"/>
      <c r="O17" s="24"/>
      <c r="P17" s="24"/>
      <c r="Q17" s="24"/>
      <c r="R17" s="24"/>
      <c r="S17" s="42"/>
      <c r="T17" s="38">
        <f t="shared" si="1"/>
        <v>0</v>
      </c>
      <c r="U17" s="39">
        <f t="shared" si="2"/>
        <v>0</v>
      </c>
      <c r="V17" s="39">
        <f t="shared" si="3"/>
        <v>0</v>
      </c>
      <c r="W17" s="39">
        <f t="shared" si="4"/>
        <v>0</v>
      </c>
      <c r="X17" s="39">
        <f t="shared" si="5"/>
        <v>0</v>
      </c>
      <c r="Y17" s="79">
        <f>(T17+V17+W17+X17)/M6</f>
        <v>0</v>
      </c>
      <c r="Z17" s="80"/>
      <c r="AA17" s="40"/>
    </row>
    <row r="18" spans="1:27" ht="19.5" customHeight="1">
      <c r="A18" s="23">
        <f t="shared" si="0"/>
        <v>9</v>
      </c>
      <c r="B18" s="101"/>
      <c r="C18" s="102"/>
      <c r="D18" s="21"/>
      <c r="E18" s="21"/>
      <c r="F18" s="21"/>
      <c r="G18" s="21"/>
      <c r="H18" s="21"/>
      <c r="I18" s="21"/>
      <c r="J18" s="24"/>
      <c r="K18" s="24"/>
      <c r="L18" s="24"/>
      <c r="M18" s="24"/>
      <c r="N18" s="24"/>
      <c r="O18" s="24"/>
      <c r="P18" s="24"/>
      <c r="Q18" s="24"/>
      <c r="R18" s="24"/>
      <c r="S18" s="42"/>
      <c r="T18" s="38">
        <f t="shared" si="1"/>
        <v>0</v>
      </c>
      <c r="U18" s="39">
        <f t="shared" si="2"/>
        <v>0</v>
      </c>
      <c r="V18" s="39">
        <f t="shared" si="3"/>
        <v>0</v>
      </c>
      <c r="W18" s="39">
        <f t="shared" si="4"/>
        <v>0</v>
      </c>
      <c r="X18" s="39">
        <f t="shared" si="5"/>
        <v>0</v>
      </c>
      <c r="Y18" s="79">
        <f>(T18+V18+W18+X18)/M6</f>
        <v>0</v>
      </c>
      <c r="Z18" s="80"/>
      <c r="AA18" s="40"/>
    </row>
    <row r="19" spans="1:27" ht="19.5" customHeight="1">
      <c r="A19" s="23">
        <f t="shared" si="0"/>
        <v>10</v>
      </c>
      <c r="B19" s="101"/>
      <c r="C19" s="102"/>
      <c r="D19" s="21"/>
      <c r="E19" s="21"/>
      <c r="F19" s="21"/>
      <c r="G19" s="21"/>
      <c r="H19" s="21"/>
      <c r="I19" s="21"/>
      <c r="J19" s="24"/>
      <c r="K19" s="24"/>
      <c r="L19" s="24"/>
      <c r="M19" s="24"/>
      <c r="N19" s="24"/>
      <c r="O19" s="24"/>
      <c r="P19" s="24"/>
      <c r="Q19" s="24"/>
      <c r="R19" s="24"/>
      <c r="S19" s="42"/>
      <c r="T19" s="38">
        <f t="shared" si="1"/>
        <v>0</v>
      </c>
      <c r="U19" s="39">
        <f t="shared" si="2"/>
        <v>0</v>
      </c>
      <c r="V19" s="39">
        <f t="shared" si="3"/>
        <v>0</v>
      </c>
      <c r="W19" s="39">
        <f t="shared" si="4"/>
        <v>0</v>
      </c>
      <c r="X19" s="39">
        <f t="shared" si="5"/>
        <v>0</v>
      </c>
      <c r="Y19" s="79">
        <f>(T19+V19+W19+X19)/M6</f>
        <v>0</v>
      </c>
      <c r="Z19" s="80"/>
      <c r="AA19" s="40"/>
    </row>
    <row r="20" spans="1:27" ht="19.5" customHeight="1">
      <c r="A20" s="23">
        <f t="shared" si="0"/>
        <v>11</v>
      </c>
      <c r="B20" s="101"/>
      <c r="C20" s="102"/>
      <c r="D20" s="21"/>
      <c r="E20" s="21"/>
      <c r="F20" s="21"/>
      <c r="G20" s="21"/>
      <c r="H20" s="21"/>
      <c r="I20" s="21"/>
      <c r="J20" s="24"/>
      <c r="K20" s="24"/>
      <c r="L20" s="24"/>
      <c r="M20" s="24"/>
      <c r="N20" s="24"/>
      <c r="O20" s="24"/>
      <c r="P20" s="24"/>
      <c r="Q20" s="24"/>
      <c r="R20" s="24"/>
      <c r="S20" s="42"/>
      <c r="T20" s="38">
        <f t="shared" si="1"/>
        <v>0</v>
      </c>
      <c r="U20" s="39">
        <f t="shared" si="2"/>
        <v>0</v>
      </c>
      <c r="V20" s="39">
        <f t="shared" si="3"/>
        <v>0</v>
      </c>
      <c r="W20" s="39">
        <f t="shared" si="4"/>
        <v>0</v>
      </c>
      <c r="X20" s="39">
        <f t="shared" si="5"/>
        <v>0</v>
      </c>
      <c r="Y20" s="79">
        <f>(T20+V20+W20+X20)/M6</f>
        <v>0</v>
      </c>
      <c r="Z20" s="80"/>
      <c r="AA20" s="40"/>
    </row>
    <row r="21" spans="1:27" ht="19.5" customHeight="1">
      <c r="A21" s="23">
        <f t="shared" si="0"/>
        <v>12</v>
      </c>
      <c r="B21" s="101"/>
      <c r="C21" s="102"/>
      <c r="D21" s="21"/>
      <c r="E21" s="24"/>
      <c r="F21" s="21"/>
      <c r="G21" s="24"/>
      <c r="H21" s="21"/>
      <c r="I21" s="21"/>
      <c r="J21" s="24"/>
      <c r="K21" s="24"/>
      <c r="L21" s="24"/>
      <c r="M21" s="24"/>
      <c r="N21" s="24"/>
      <c r="O21" s="24"/>
      <c r="P21" s="24"/>
      <c r="Q21" s="24"/>
      <c r="R21" s="24"/>
      <c r="S21" s="42"/>
      <c r="T21" s="38">
        <f t="shared" si="1"/>
        <v>0</v>
      </c>
      <c r="U21" s="39">
        <f t="shared" si="2"/>
        <v>0</v>
      </c>
      <c r="V21" s="39">
        <f t="shared" si="3"/>
        <v>0</v>
      </c>
      <c r="W21" s="39">
        <f t="shared" si="4"/>
        <v>0</v>
      </c>
      <c r="X21" s="39">
        <f t="shared" si="5"/>
        <v>0</v>
      </c>
      <c r="Y21" s="79">
        <f>(T21+V21+W21+X21)/M6</f>
        <v>0</v>
      </c>
      <c r="Z21" s="80"/>
      <c r="AA21" s="40"/>
    </row>
    <row r="22" spans="1:27" ht="19.5" customHeight="1">
      <c r="A22" s="23">
        <f t="shared" si="0"/>
        <v>13</v>
      </c>
      <c r="B22" s="103"/>
      <c r="C22" s="104"/>
      <c r="D22" s="43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42"/>
      <c r="T22" s="38">
        <f t="shared" si="1"/>
        <v>0</v>
      </c>
      <c r="U22" s="39">
        <f t="shared" si="2"/>
        <v>0</v>
      </c>
      <c r="V22" s="39">
        <f t="shared" si="3"/>
        <v>0</v>
      </c>
      <c r="W22" s="39">
        <f t="shared" si="4"/>
        <v>0</v>
      </c>
      <c r="X22" s="39">
        <f t="shared" si="5"/>
        <v>0</v>
      </c>
      <c r="Y22" s="79">
        <f>(T22+V22+W22+X22)/M6</f>
        <v>0</v>
      </c>
      <c r="Z22" s="80"/>
      <c r="AA22" s="40"/>
    </row>
    <row r="23" spans="1:27" ht="19.5" customHeight="1">
      <c r="A23" s="23">
        <f t="shared" si="0"/>
        <v>14</v>
      </c>
      <c r="B23" s="105"/>
      <c r="C23" s="103"/>
      <c r="D23" s="43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42"/>
      <c r="T23" s="38">
        <f t="shared" si="1"/>
        <v>0</v>
      </c>
      <c r="U23" s="39">
        <f t="shared" si="2"/>
        <v>0</v>
      </c>
      <c r="V23" s="39">
        <f t="shared" si="3"/>
        <v>0</v>
      </c>
      <c r="W23" s="39">
        <f t="shared" si="4"/>
        <v>0</v>
      </c>
      <c r="X23" s="39">
        <f t="shared" si="5"/>
        <v>0</v>
      </c>
      <c r="Y23" s="79">
        <f>(T23+V23+W23+X23)/M6</f>
        <v>0</v>
      </c>
      <c r="Z23" s="80"/>
      <c r="AA23" s="40"/>
    </row>
    <row r="24" spans="1:27" ht="19.5" customHeight="1">
      <c r="A24" s="23">
        <f>A23+1</f>
        <v>15</v>
      </c>
      <c r="B24" s="105"/>
      <c r="C24" s="103"/>
      <c r="D24" s="43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42"/>
      <c r="T24" s="38">
        <f t="shared" si="1"/>
        <v>0</v>
      </c>
      <c r="U24" s="39">
        <f t="shared" si="2"/>
        <v>0</v>
      </c>
      <c r="V24" s="39">
        <f t="shared" si="3"/>
        <v>0</v>
      </c>
      <c r="W24" s="39">
        <f t="shared" si="4"/>
        <v>0</v>
      </c>
      <c r="X24" s="39">
        <f t="shared" si="5"/>
        <v>0</v>
      </c>
      <c r="Y24" s="79">
        <f>(T24+V24+W24+X24)/M6</f>
        <v>0</v>
      </c>
      <c r="Z24" s="80"/>
      <c r="AA24" s="40"/>
    </row>
    <row r="25" spans="1:27" ht="19.5" customHeight="1">
      <c r="A25" s="23">
        <f>A24+1</f>
        <v>16</v>
      </c>
      <c r="B25" s="105"/>
      <c r="C25" s="103"/>
      <c r="D25" s="43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42"/>
      <c r="T25" s="38">
        <f t="shared" si="1"/>
        <v>0</v>
      </c>
      <c r="U25" s="39">
        <f t="shared" si="2"/>
        <v>0</v>
      </c>
      <c r="V25" s="39">
        <f t="shared" si="3"/>
        <v>0</v>
      </c>
      <c r="W25" s="39">
        <f t="shared" si="4"/>
        <v>0</v>
      </c>
      <c r="X25" s="39">
        <f t="shared" si="5"/>
        <v>0</v>
      </c>
      <c r="Y25" s="79">
        <f>(T25+V25+W25+X25)/M6</f>
        <v>0</v>
      </c>
      <c r="Z25" s="80"/>
      <c r="AA25" s="40"/>
    </row>
    <row r="26" spans="1:27" ht="4.5" customHeight="1">
      <c r="A26" s="106"/>
      <c r="B26" s="106"/>
      <c r="C26" s="106"/>
      <c r="D26" s="106"/>
      <c r="E26" s="106"/>
      <c r="F26" s="106"/>
      <c r="G26" s="106"/>
      <c r="H26" s="106"/>
      <c r="I26" s="106"/>
      <c r="J26" s="106"/>
      <c r="K26" s="106"/>
      <c r="L26" s="106"/>
      <c r="M26" s="106"/>
      <c r="N26" s="106"/>
      <c r="O26" s="106"/>
      <c r="P26" s="106"/>
      <c r="Q26" s="106"/>
      <c r="R26" s="106"/>
      <c r="S26" s="107"/>
      <c r="T26" s="107"/>
      <c r="U26" s="107"/>
      <c r="V26" s="107"/>
      <c r="W26" s="107"/>
      <c r="X26" s="107"/>
      <c r="Y26" s="107"/>
      <c r="Z26" s="107"/>
      <c r="AA26" s="107"/>
    </row>
    <row r="27" spans="1:27" ht="19.5" customHeight="1">
      <c r="A27" s="108" t="s">
        <v>118</v>
      </c>
      <c r="B27" s="109"/>
      <c r="C27" s="110"/>
      <c r="D27" s="44">
        <f>COUNTIF(D10:D23,"O")+COUNTIF(D10:D23,"l")</f>
        <v>2</v>
      </c>
      <c r="E27" s="44">
        <f t="shared" ref="E27:S27" si="6">COUNTIF(E10:E23,"O")+COUNTIF(E10:E23,"l")</f>
        <v>2</v>
      </c>
      <c r="F27" s="44">
        <f t="shared" si="6"/>
        <v>2</v>
      </c>
      <c r="G27" s="44">
        <f t="shared" si="6"/>
        <v>2</v>
      </c>
      <c r="H27" s="44">
        <f t="shared" si="6"/>
        <v>0</v>
      </c>
      <c r="I27" s="44">
        <f t="shared" si="6"/>
        <v>0</v>
      </c>
      <c r="J27" s="44">
        <f t="shared" si="6"/>
        <v>0</v>
      </c>
      <c r="K27" s="44">
        <f t="shared" si="6"/>
        <v>0</v>
      </c>
      <c r="L27" s="44">
        <f t="shared" si="6"/>
        <v>0</v>
      </c>
      <c r="M27" s="44">
        <f t="shared" si="6"/>
        <v>0</v>
      </c>
      <c r="N27" s="44">
        <f t="shared" si="6"/>
        <v>0</v>
      </c>
      <c r="O27" s="44">
        <f t="shared" si="6"/>
        <v>0</v>
      </c>
      <c r="P27" s="44">
        <f t="shared" si="6"/>
        <v>0</v>
      </c>
      <c r="Q27" s="44">
        <f t="shared" si="6"/>
        <v>0</v>
      </c>
      <c r="R27" s="44">
        <f t="shared" si="6"/>
        <v>0</v>
      </c>
      <c r="S27" s="44">
        <f t="shared" si="6"/>
        <v>0</v>
      </c>
      <c r="T27" s="45"/>
      <c r="U27" s="46" t="s">
        <v>119</v>
      </c>
      <c r="V27" s="47" t="s">
        <v>89</v>
      </c>
      <c r="W27" s="47"/>
      <c r="X27" s="47"/>
      <c r="Y27" s="47"/>
      <c r="Z27" s="47"/>
      <c r="AA27" s="48"/>
    </row>
    <row r="28" spans="1:27" ht="19.5" customHeight="1">
      <c r="A28" s="108" t="s">
        <v>120</v>
      </c>
      <c r="B28" s="109"/>
      <c r="C28" s="110"/>
      <c r="D28" s="111">
        <f>SUM(Y10:Z14)/V6</f>
        <v>1</v>
      </c>
      <c r="E28" s="112"/>
      <c r="F28" s="112"/>
      <c r="G28" s="112"/>
      <c r="H28" s="108" t="s">
        <v>121</v>
      </c>
      <c r="I28" s="109"/>
      <c r="J28" s="109"/>
      <c r="K28" s="109"/>
      <c r="L28" s="110"/>
      <c r="M28" s="113">
        <f>AVERAGE(D27:I27)</f>
        <v>1.3333333333333333</v>
      </c>
      <c r="N28" s="114"/>
      <c r="O28" s="114"/>
      <c r="P28" s="49" t="s">
        <v>122</v>
      </c>
      <c r="Q28" s="62"/>
      <c r="R28" s="63"/>
      <c r="S28" s="63"/>
      <c r="T28" s="50"/>
      <c r="U28" s="51" t="s">
        <v>123</v>
      </c>
      <c r="V28" s="51"/>
      <c r="W28" s="51"/>
      <c r="X28" s="51"/>
      <c r="Y28" s="51"/>
      <c r="Z28" s="51"/>
      <c r="AA28" s="52"/>
    </row>
  </sheetData>
  <mergeCells count="67">
    <mergeCell ref="B25:C25"/>
    <mergeCell ref="Y25:Z25"/>
    <mergeCell ref="A26:AA26"/>
    <mergeCell ref="A27:C27"/>
    <mergeCell ref="A28:C28"/>
    <mergeCell ref="D28:G28"/>
    <mergeCell ref="H28:L28"/>
    <mergeCell ref="M28:O28"/>
    <mergeCell ref="B22:C22"/>
    <mergeCell ref="Y22:Z22"/>
    <mergeCell ref="B23:C23"/>
    <mergeCell ref="Y23:Z23"/>
    <mergeCell ref="B24:C24"/>
    <mergeCell ref="Y24:Z24"/>
    <mergeCell ref="B19:C19"/>
    <mergeCell ref="Y19:Z19"/>
    <mergeCell ref="B20:C20"/>
    <mergeCell ref="Y20:Z20"/>
    <mergeCell ref="B21:C21"/>
    <mergeCell ref="Y21:Z21"/>
    <mergeCell ref="B16:C16"/>
    <mergeCell ref="Y16:Z16"/>
    <mergeCell ref="B17:C17"/>
    <mergeCell ref="Y17:Z17"/>
    <mergeCell ref="B18:C18"/>
    <mergeCell ref="Y18:Z18"/>
    <mergeCell ref="B13:C13"/>
    <mergeCell ref="Y13:Z13"/>
    <mergeCell ref="B14:C14"/>
    <mergeCell ref="Y14:Z14"/>
    <mergeCell ref="B15:C15"/>
    <mergeCell ref="Y15:Z15"/>
    <mergeCell ref="AA8:AA9"/>
    <mergeCell ref="B10:C10"/>
    <mergeCell ref="Y10:Z10"/>
    <mergeCell ref="B11:C11"/>
    <mergeCell ref="Y11:Z11"/>
    <mergeCell ref="B12:C12"/>
    <mergeCell ref="Y12:Z12"/>
    <mergeCell ref="A7:Y7"/>
    <mergeCell ref="A8:C9"/>
    <mergeCell ref="T8:T9"/>
    <mergeCell ref="U8:U9"/>
    <mergeCell ref="V8:V9"/>
    <mergeCell ref="W8:W9"/>
    <mergeCell ref="X8:X9"/>
    <mergeCell ref="Y8:Z9"/>
    <mergeCell ref="V6:X6"/>
    <mergeCell ref="A5:C5"/>
    <mergeCell ref="D5:H5"/>
    <mergeCell ref="J5:L5"/>
    <mergeCell ref="M5:Q5"/>
    <mergeCell ref="S5:U5"/>
    <mergeCell ref="V5:Z5"/>
    <mergeCell ref="A6:C6"/>
    <mergeCell ref="D6:H6"/>
    <mergeCell ref="J6:L6"/>
    <mergeCell ref="M6:P6"/>
    <mergeCell ref="S6:U6"/>
    <mergeCell ref="A2:Y2"/>
    <mergeCell ref="A3:AA3"/>
    <mergeCell ref="A4:C4"/>
    <mergeCell ref="D4:H4"/>
    <mergeCell ref="J4:L4"/>
    <mergeCell ref="M4:Q4"/>
    <mergeCell ref="S4:U4"/>
    <mergeCell ref="V4:Z4"/>
  </mergeCells>
  <phoneticPr fontId="2" type="noConversion"/>
  <printOptions horizontalCentered="1" verticalCentered="1"/>
  <pageMargins left="0.35433070866141736" right="0.35433070866141736" top="0.98425196850393704" bottom="0.98425196850393704" header="0.51181102362204722" footer="0.51181102362204722"/>
  <pageSetup paperSize="9" scale="85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BC68"/>
  <sheetViews>
    <sheetView showGridLines="0" tabSelected="1" view="pageBreakPreview" topLeftCell="A13" zoomScaleSheetLayoutView="100" workbookViewId="0">
      <selection activeCell="M28" sqref="M28:U31"/>
    </sheetView>
  </sheetViews>
  <sheetFormatPr defaultRowHeight="13.5"/>
  <cols>
    <col min="1" max="55" width="3.77734375" customWidth="1"/>
  </cols>
  <sheetData>
    <row r="1" spans="1:55">
      <c r="A1" s="16" t="s">
        <v>109</v>
      </c>
    </row>
    <row r="2" spans="1:55" ht="45" customHeight="1" thickBot="1">
      <c r="A2" s="115" t="s">
        <v>108</v>
      </c>
      <c r="B2" s="115"/>
      <c r="C2" s="115"/>
      <c r="D2" s="115"/>
      <c r="E2" s="115"/>
      <c r="F2" s="115"/>
      <c r="G2" s="115"/>
      <c r="H2" s="115"/>
      <c r="I2" s="115"/>
      <c r="J2" s="115"/>
      <c r="K2" s="115"/>
      <c r="L2" s="115"/>
      <c r="M2" s="115"/>
      <c r="N2" s="115"/>
      <c r="O2" s="115"/>
      <c r="P2" s="115"/>
      <c r="Q2" s="115"/>
      <c r="R2" s="115"/>
      <c r="S2" s="115"/>
      <c r="T2" s="115"/>
      <c r="U2" s="115"/>
      <c r="V2" s="115"/>
      <c r="W2" s="115"/>
      <c r="X2" s="115"/>
      <c r="Y2" s="115"/>
      <c r="Z2" s="115"/>
      <c r="AA2" s="115"/>
      <c r="AB2" s="115"/>
      <c r="AC2" s="115"/>
    </row>
    <row r="3" spans="1:55" ht="18" customHeight="1" thickTop="1">
      <c r="A3" s="116" t="s">
        <v>91</v>
      </c>
      <c r="B3" s="116"/>
      <c r="C3" s="116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  <c r="U3" s="116"/>
      <c r="V3" s="116"/>
      <c r="W3" s="116"/>
      <c r="X3" s="116"/>
      <c r="Y3" s="116"/>
      <c r="Z3" s="116"/>
      <c r="AA3" s="116"/>
      <c r="AB3" s="116"/>
      <c r="AC3" s="116"/>
      <c r="AD3" s="116"/>
      <c r="AE3" s="116"/>
    </row>
    <row r="4" spans="1:55" ht="5.25" customHeight="1">
      <c r="A4" s="53"/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33"/>
      <c r="AE4" s="33"/>
    </row>
    <row r="5" spans="1:55" ht="18" customHeight="1">
      <c r="A5" s="68" t="s">
        <v>88</v>
      </c>
      <c r="B5" s="68"/>
      <c r="C5" s="68"/>
      <c r="D5" s="69" t="e">
        <f>#REF!</f>
        <v>#REF!</v>
      </c>
      <c r="E5" s="69"/>
      <c r="F5" s="69"/>
      <c r="G5" s="69"/>
      <c r="H5" s="26"/>
      <c r="I5" s="117" t="s">
        <v>112</v>
      </c>
      <c r="J5" s="117"/>
      <c r="K5" s="117"/>
      <c r="L5" s="118" t="e">
        <f>#REF!</f>
        <v>#REF!</v>
      </c>
      <c r="M5" s="118"/>
      <c r="N5" s="118"/>
      <c r="O5" s="118"/>
      <c r="P5" s="28"/>
      <c r="Q5" s="119" t="s">
        <v>87</v>
      </c>
      <c r="R5" s="119"/>
      <c r="S5" s="119"/>
      <c r="T5" s="69" t="e">
        <f>#REF!</f>
        <v>#REF!</v>
      </c>
      <c r="U5" s="69"/>
      <c r="V5" s="69"/>
      <c r="W5" s="69"/>
      <c r="X5" s="26"/>
      <c r="Y5" s="119" t="s">
        <v>92</v>
      </c>
      <c r="Z5" s="119"/>
      <c r="AA5" s="119"/>
      <c r="AB5" s="69"/>
      <c r="AC5" s="69"/>
      <c r="AD5" s="69"/>
      <c r="AE5" s="69"/>
    </row>
    <row r="6" spans="1:55" ht="9" customHeight="1">
      <c r="A6" s="120"/>
      <c r="B6" s="120"/>
      <c r="C6" s="120"/>
      <c r="D6" s="120"/>
      <c r="E6" s="120"/>
      <c r="F6" s="120"/>
      <c r="G6" s="120"/>
      <c r="H6" s="120"/>
      <c r="I6" s="120"/>
      <c r="J6" s="120"/>
      <c r="K6" s="120"/>
      <c r="L6" s="120"/>
      <c r="M6" s="120"/>
      <c r="N6" s="120"/>
      <c r="O6" s="120"/>
      <c r="P6" s="120"/>
      <c r="Q6" s="120"/>
      <c r="R6" s="120"/>
      <c r="S6" s="120"/>
      <c r="T6" s="120"/>
      <c r="U6" s="120"/>
      <c r="V6" s="120"/>
      <c r="W6" s="120"/>
      <c r="X6" s="120"/>
      <c r="Y6" s="120"/>
      <c r="Z6" s="120"/>
      <c r="AA6" s="120"/>
      <c r="AB6" s="120"/>
      <c r="AC6" s="120"/>
      <c r="AD6" s="120"/>
      <c r="AE6" s="120"/>
    </row>
    <row r="7" spans="1:55" ht="18" customHeight="1">
      <c r="A7" s="121" t="s">
        <v>124</v>
      </c>
      <c r="B7" s="121"/>
      <c r="C7" s="121"/>
      <c r="D7" s="121"/>
      <c r="E7" s="121"/>
      <c r="F7" s="121"/>
      <c r="G7" s="122"/>
      <c r="H7" s="123" t="s">
        <v>93</v>
      </c>
      <c r="I7" s="124"/>
      <c r="J7" s="124"/>
      <c r="K7" s="125" t="s">
        <v>125</v>
      </c>
      <c r="L7" s="125"/>
      <c r="M7" s="125"/>
      <c r="N7" s="126" t="s">
        <v>94</v>
      </c>
      <c r="O7" s="126"/>
      <c r="P7" s="126"/>
      <c r="Q7" s="127" t="s">
        <v>126</v>
      </c>
      <c r="R7" s="127"/>
      <c r="S7" s="127"/>
      <c r="T7" s="128" t="s">
        <v>95</v>
      </c>
      <c r="U7" s="128"/>
      <c r="V7" s="128"/>
      <c r="W7" s="129" t="s">
        <v>96</v>
      </c>
      <c r="X7" s="129"/>
      <c r="Y7" s="129"/>
      <c r="Z7" s="130" t="s">
        <v>127</v>
      </c>
      <c r="AA7" s="130"/>
      <c r="AB7" s="130"/>
      <c r="AC7" s="131" t="s">
        <v>128</v>
      </c>
      <c r="AD7" s="131"/>
      <c r="AE7" s="131"/>
    </row>
    <row r="8" spans="1:55" ht="18" customHeight="1">
      <c r="A8" s="147" t="s">
        <v>129</v>
      </c>
      <c r="B8" s="147"/>
      <c r="C8" s="147"/>
      <c r="D8" s="147"/>
      <c r="E8" s="147"/>
      <c r="F8" s="147"/>
      <c r="G8" s="148"/>
      <c r="H8" s="149" t="s">
        <v>97</v>
      </c>
      <c r="I8" s="150"/>
      <c r="J8" s="150"/>
      <c r="K8" s="151" t="s">
        <v>130</v>
      </c>
      <c r="L8" s="151"/>
      <c r="M8" s="151"/>
      <c r="N8" s="152" t="s">
        <v>131</v>
      </c>
      <c r="O8" s="152"/>
      <c r="P8" s="152"/>
      <c r="Q8" s="153" t="s">
        <v>132</v>
      </c>
      <c r="R8" s="153"/>
      <c r="S8" s="153"/>
      <c r="T8" s="154" t="s">
        <v>133</v>
      </c>
      <c r="U8" s="154"/>
      <c r="V8" s="154"/>
      <c r="W8" s="140" t="s">
        <v>134</v>
      </c>
      <c r="X8" s="140"/>
      <c r="Y8" s="140"/>
      <c r="Z8" s="141" t="s">
        <v>98</v>
      </c>
      <c r="AA8" s="141"/>
      <c r="AB8" s="141"/>
      <c r="AC8" s="142" t="s">
        <v>99</v>
      </c>
      <c r="AD8" s="142"/>
      <c r="AE8" s="143"/>
      <c r="AF8" s="144"/>
      <c r="AG8" s="144"/>
      <c r="AH8" s="144"/>
      <c r="AI8" s="145"/>
      <c r="AJ8" s="145"/>
      <c r="AK8" s="145"/>
      <c r="AL8" s="146"/>
      <c r="AM8" s="146"/>
      <c r="AN8" s="146"/>
      <c r="AO8" s="132"/>
      <c r="AP8" s="132"/>
      <c r="AQ8" s="132"/>
      <c r="AR8" s="133"/>
      <c r="AS8" s="133"/>
      <c r="AT8" s="133"/>
      <c r="AU8" s="134"/>
      <c r="AV8" s="134"/>
      <c r="AW8" s="134"/>
      <c r="AX8" s="135"/>
      <c r="AY8" s="135"/>
      <c r="AZ8" s="135"/>
      <c r="BA8" s="136"/>
      <c r="BB8" s="136"/>
      <c r="BC8" s="136"/>
    </row>
    <row r="9" spans="1:55" ht="7.5" customHeight="1">
      <c r="A9" s="137"/>
      <c r="B9" s="137"/>
      <c r="C9" s="137"/>
      <c r="D9" s="137"/>
      <c r="E9" s="137"/>
      <c r="F9" s="137"/>
      <c r="G9" s="137"/>
      <c r="H9" s="138"/>
      <c r="I9" s="138"/>
      <c r="J9" s="138"/>
      <c r="K9" s="138"/>
      <c r="L9" s="138"/>
      <c r="M9" s="138"/>
      <c r="N9" s="138"/>
      <c r="O9" s="138"/>
      <c r="P9" s="138"/>
      <c r="Q9" s="138"/>
      <c r="R9" s="138"/>
      <c r="S9" s="138"/>
      <c r="T9" s="138"/>
      <c r="U9" s="138"/>
      <c r="V9" s="138"/>
      <c r="W9" s="138"/>
      <c r="X9" s="138"/>
      <c r="Y9" s="137"/>
      <c r="Z9" s="137"/>
      <c r="AA9" s="137"/>
      <c r="AB9" s="137"/>
      <c r="AC9" s="137"/>
      <c r="AD9" s="33"/>
      <c r="AE9" s="33"/>
      <c r="AF9" s="139"/>
      <c r="AG9" s="139"/>
      <c r="AH9" s="139"/>
      <c r="AI9" s="139"/>
      <c r="AJ9" s="139"/>
      <c r="AK9" s="139"/>
      <c r="AL9" s="139"/>
      <c r="AM9" s="139"/>
      <c r="AN9" s="139"/>
      <c r="AO9" s="139"/>
      <c r="AP9" s="139"/>
      <c r="AQ9" s="139"/>
      <c r="AR9" s="139"/>
      <c r="AS9" s="139"/>
      <c r="AT9" s="139"/>
      <c r="AU9" s="139"/>
      <c r="AV9" s="139"/>
      <c r="AW9" s="139"/>
      <c r="AX9" s="139"/>
      <c r="AY9" s="139"/>
      <c r="AZ9" s="139"/>
      <c r="BA9" s="139"/>
    </row>
    <row r="10" spans="1:55" ht="22.5" customHeight="1">
      <c r="A10" s="64"/>
      <c r="B10" s="64"/>
      <c r="C10" s="64"/>
      <c r="D10" s="64"/>
      <c r="E10" s="64"/>
      <c r="F10" s="64"/>
      <c r="G10" s="54"/>
      <c r="H10" s="55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6"/>
      <c r="U10" s="56"/>
      <c r="V10" s="56"/>
      <c r="W10" s="56"/>
      <c r="X10" s="56"/>
      <c r="Y10" s="56"/>
      <c r="Z10" s="56"/>
      <c r="AA10" s="56"/>
      <c r="AB10" s="56"/>
      <c r="AC10" s="56"/>
      <c r="AD10" s="57"/>
      <c r="AE10" s="57"/>
    </row>
    <row r="11" spans="1:55" ht="22.5" customHeight="1">
      <c r="A11" s="64"/>
      <c r="B11" s="64"/>
      <c r="C11" s="64"/>
      <c r="D11" s="64"/>
      <c r="E11" s="64"/>
      <c r="F11" s="64"/>
      <c r="G11" s="54"/>
      <c r="H11" s="55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  <c r="Z11" s="56"/>
      <c r="AA11" s="56"/>
      <c r="AB11" s="56"/>
      <c r="AC11" s="56"/>
      <c r="AD11" s="57"/>
      <c r="AE11" s="57"/>
    </row>
    <row r="12" spans="1:55" ht="22.5" customHeight="1">
      <c r="A12" s="64"/>
      <c r="B12" s="64"/>
      <c r="C12" s="64"/>
      <c r="D12" s="64"/>
      <c r="E12" s="64"/>
      <c r="F12" s="64"/>
      <c r="G12" s="54"/>
      <c r="H12" s="55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  <c r="Z12" s="56"/>
      <c r="AA12" s="56"/>
      <c r="AB12" s="56"/>
      <c r="AC12" s="56"/>
      <c r="AD12" s="57"/>
      <c r="AE12" s="57"/>
    </row>
    <row r="13" spans="1:55" ht="22.5" customHeight="1">
      <c r="A13" s="64"/>
      <c r="B13" s="64"/>
      <c r="C13" s="64"/>
      <c r="D13" s="64"/>
      <c r="E13" s="64"/>
      <c r="F13" s="64"/>
      <c r="G13" s="54"/>
      <c r="H13" s="55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6"/>
      <c r="AD13" s="57"/>
      <c r="AE13" s="57"/>
    </row>
    <row r="14" spans="1:55" ht="22.5" customHeight="1">
      <c r="A14" s="64"/>
      <c r="B14" s="64"/>
      <c r="C14" s="64"/>
      <c r="D14" s="64"/>
      <c r="E14" s="64"/>
      <c r="F14" s="64"/>
      <c r="G14" s="54"/>
      <c r="H14" s="156" t="e">
        <f>C21</f>
        <v>#REF!</v>
      </c>
      <c r="I14" s="156"/>
      <c r="J14" s="157"/>
      <c r="K14" s="155" t="e">
        <f>C27</f>
        <v>#REF!</v>
      </c>
      <c r="L14" s="156"/>
      <c r="M14" s="157"/>
      <c r="N14" s="155" t="e">
        <f>C33</f>
        <v>#REF!</v>
      </c>
      <c r="O14" s="156"/>
      <c r="P14" s="157"/>
      <c r="Q14" s="155" t="e">
        <f>C39</f>
        <v>#REF!</v>
      </c>
      <c r="R14" s="156"/>
      <c r="S14" s="157"/>
      <c r="T14" s="155" t="e">
        <f>C45</f>
        <v>#REF!</v>
      </c>
      <c r="U14" s="156"/>
      <c r="V14" s="157"/>
      <c r="W14" s="155" t="e">
        <f>C51</f>
        <v>#REF!</v>
      </c>
      <c r="X14" s="156"/>
      <c r="Y14" s="157"/>
      <c r="Z14" s="155" t="e">
        <f>C57</f>
        <v>#REF!</v>
      </c>
      <c r="AA14" s="156"/>
      <c r="AB14" s="157"/>
      <c r="AC14" s="155" t="e">
        <f>C63</f>
        <v>#REF!</v>
      </c>
      <c r="AD14" s="156"/>
      <c r="AE14" s="157"/>
    </row>
    <row r="15" spans="1:55" ht="7.5" customHeight="1">
      <c r="A15" s="64"/>
      <c r="B15" s="64"/>
      <c r="C15" s="64"/>
      <c r="D15" s="64"/>
      <c r="E15" s="64"/>
      <c r="F15" s="64"/>
      <c r="G15" s="64"/>
      <c r="H15" s="64"/>
      <c r="I15" s="64"/>
      <c r="J15" s="64"/>
      <c r="K15" s="64"/>
      <c r="L15" s="64"/>
      <c r="M15" s="64"/>
      <c r="N15" s="64"/>
      <c r="O15" s="64"/>
      <c r="P15" s="64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33"/>
      <c r="AE15" s="33"/>
    </row>
    <row r="16" spans="1:55" ht="15" customHeight="1">
      <c r="A16" s="158" t="s">
        <v>103</v>
      </c>
      <c r="B16" s="158"/>
      <c r="C16" s="158"/>
      <c r="D16" s="158"/>
      <c r="E16" s="158"/>
      <c r="F16" s="158"/>
      <c r="G16" s="158"/>
      <c r="H16" s="58"/>
      <c r="I16" s="58"/>
      <c r="J16" s="58"/>
      <c r="K16" s="58"/>
      <c r="L16" s="58"/>
      <c r="M16" s="58"/>
      <c r="N16" s="58"/>
      <c r="O16" s="58"/>
      <c r="P16" s="58"/>
      <c r="Q16" s="58"/>
      <c r="R16" s="58"/>
      <c r="S16" s="58"/>
      <c r="T16" s="58"/>
      <c r="U16" s="58"/>
      <c r="V16" s="58"/>
      <c r="W16" s="58"/>
      <c r="X16" s="58"/>
      <c r="Y16" s="58"/>
      <c r="Z16" s="58"/>
      <c r="AA16" s="58"/>
      <c r="AB16" s="58"/>
      <c r="AC16" s="58"/>
      <c r="AD16" s="58"/>
      <c r="AE16" s="58"/>
    </row>
    <row r="17" spans="1:31" ht="15" customHeight="1">
      <c r="A17" s="159" t="s">
        <v>104</v>
      </c>
      <c r="B17" s="159"/>
      <c r="C17" s="160" t="s">
        <v>135</v>
      </c>
      <c r="D17" s="160"/>
      <c r="E17" s="160"/>
      <c r="F17" s="160"/>
      <c r="G17" s="160"/>
      <c r="H17" s="160"/>
      <c r="I17" s="160"/>
      <c r="J17" s="160"/>
      <c r="K17" s="160"/>
      <c r="L17" s="160"/>
      <c r="M17" s="160"/>
      <c r="N17" s="160"/>
      <c r="O17" s="160"/>
      <c r="P17" s="159" t="s">
        <v>136</v>
      </c>
      <c r="Q17" s="159"/>
      <c r="R17" s="160" t="s">
        <v>107</v>
      </c>
      <c r="S17" s="160"/>
      <c r="T17" s="160"/>
      <c r="U17" s="160"/>
      <c r="V17" s="160"/>
      <c r="W17" s="160"/>
      <c r="X17" s="160"/>
      <c r="Y17" s="160"/>
      <c r="Z17" s="160"/>
      <c r="AA17" s="160"/>
      <c r="AB17" s="160"/>
      <c r="AC17" s="160"/>
      <c r="AD17" s="160"/>
      <c r="AE17" s="160"/>
    </row>
    <row r="18" spans="1:31" ht="15" customHeight="1">
      <c r="A18" s="159" t="s">
        <v>137</v>
      </c>
      <c r="B18" s="159"/>
      <c r="C18" s="160" t="s">
        <v>106</v>
      </c>
      <c r="D18" s="160"/>
      <c r="E18" s="160"/>
      <c r="F18" s="160"/>
      <c r="G18" s="160"/>
      <c r="H18" s="160"/>
      <c r="I18" s="160"/>
      <c r="J18" s="160"/>
      <c r="K18" s="160"/>
      <c r="L18" s="160"/>
      <c r="M18" s="160"/>
      <c r="N18" s="160"/>
      <c r="O18" s="160"/>
      <c r="P18" s="159" t="s">
        <v>105</v>
      </c>
      <c r="Q18" s="159"/>
      <c r="R18" s="160" t="s">
        <v>138</v>
      </c>
      <c r="S18" s="160"/>
      <c r="T18" s="160"/>
      <c r="U18" s="160"/>
      <c r="V18" s="160"/>
      <c r="W18" s="160"/>
      <c r="X18" s="160"/>
      <c r="Y18" s="160"/>
      <c r="Z18" s="160"/>
      <c r="AA18" s="160"/>
      <c r="AB18" s="160"/>
      <c r="AC18" s="160"/>
      <c r="AD18" s="160"/>
      <c r="AE18" s="160"/>
    </row>
    <row r="19" spans="1:31" ht="7.5" customHeight="1">
      <c r="A19" s="64"/>
      <c r="B19" s="64"/>
      <c r="C19" s="64"/>
      <c r="D19" s="64"/>
      <c r="E19" s="64"/>
      <c r="F19" s="64"/>
      <c r="G19" s="64"/>
      <c r="H19" s="64"/>
      <c r="I19" s="64"/>
      <c r="J19" s="64"/>
      <c r="K19" s="64"/>
      <c r="L19" s="64"/>
      <c r="M19" s="64"/>
      <c r="N19" s="64"/>
      <c r="O19" s="64"/>
      <c r="P19" s="64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33"/>
      <c r="AE19" s="33"/>
    </row>
    <row r="20" spans="1:31" ht="7.5" customHeight="1">
      <c r="A20" s="64"/>
      <c r="B20" s="64"/>
      <c r="C20" s="64"/>
      <c r="D20" s="64"/>
      <c r="E20" s="64"/>
      <c r="F20" s="64"/>
      <c r="G20" s="64"/>
      <c r="H20" s="64"/>
      <c r="I20" s="64"/>
      <c r="J20" s="64"/>
      <c r="K20" s="64"/>
      <c r="L20" s="64"/>
      <c r="M20" s="64"/>
      <c r="N20" s="64"/>
      <c r="O20" s="64"/>
      <c r="P20" s="64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33"/>
      <c r="AE20" s="33"/>
    </row>
    <row r="21" spans="1:31" ht="20.25" customHeight="1" thickBot="1">
      <c r="A21" s="165" t="s">
        <v>139</v>
      </c>
      <c r="B21" s="165"/>
      <c r="C21" s="165" t="e">
        <f>#REF!</f>
        <v>#REF!</v>
      </c>
      <c r="D21" s="165"/>
      <c r="E21" s="166"/>
      <c r="F21" s="167" t="s">
        <v>140</v>
      </c>
      <c r="G21" s="168"/>
      <c r="H21" s="168"/>
      <c r="I21" s="168"/>
      <c r="J21" s="168"/>
      <c r="K21" s="168"/>
      <c r="L21" s="169"/>
      <c r="M21" s="170" t="s">
        <v>141</v>
      </c>
      <c r="N21" s="171"/>
      <c r="O21" s="171"/>
      <c r="P21" s="171"/>
      <c r="Q21" s="171"/>
      <c r="R21" s="171"/>
      <c r="S21" s="171"/>
      <c r="T21" s="171"/>
      <c r="U21" s="172"/>
      <c r="V21" s="173"/>
      <c r="W21" s="170" t="s">
        <v>110</v>
      </c>
      <c r="X21" s="171"/>
      <c r="Y21" s="171"/>
      <c r="Z21" s="171"/>
      <c r="AA21" s="171"/>
      <c r="AB21" s="171"/>
      <c r="AC21" s="171"/>
      <c r="AD21" s="171"/>
      <c r="AE21" s="172"/>
    </row>
    <row r="22" spans="1:31" ht="20.25" customHeight="1" thickTop="1">
      <c r="A22" s="192" t="s">
        <v>74</v>
      </c>
      <c r="B22" s="193"/>
      <c r="C22" s="194">
        <v>8</v>
      </c>
      <c r="D22" s="195"/>
      <c r="E22" s="195"/>
      <c r="F22" s="196" t="s">
        <v>142</v>
      </c>
      <c r="G22" s="197"/>
      <c r="H22" s="197"/>
      <c r="I22" s="198">
        <v>15</v>
      </c>
      <c r="J22" s="199"/>
      <c r="K22" s="200" t="s">
        <v>100</v>
      </c>
      <c r="L22" s="201"/>
      <c r="M22" s="180" t="s">
        <v>165</v>
      </c>
      <c r="N22" s="181"/>
      <c r="O22" s="181"/>
      <c r="P22" s="181"/>
      <c r="Q22" s="181"/>
      <c r="R22" s="181"/>
      <c r="S22" s="181"/>
      <c r="T22" s="181"/>
      <c r="U22" s="182"/>
      <c r="V22" s="174"/>
      <c r="W22" s="180" t="s">
        <v>164</v>
      </c>
      <c r="X22" s="181"/>
      <c r="Y22" s="181"/>
      <c r="Z22" s="181"/>
      <c r="AA22" s="181"/>
      <c r="AB22" s="181"/>
      <c r="AC22" s="181"/>
      <c r="AD22" s="181"/>
      <c r="AE22" s="182"/>
    </row>
    <row r="23" spans="1:31" ht="20.25" customHeight="1">
      <c r="A23" s="189" t="s">
        <v>86</v>
      </c>
      <c r="B23" s="190"/>
      <c r="C23" s="191" t="e">
        <f>#REF!</f>
        <v>#REF!</v>
      </c>
      <c r="D23" s="162"/>
      <c r="E23" s="162"/>
      <c r="F23" s="163" t="s">
        <v>143</v>
      </c>
      <c r="G23" s="164"/>
      <c r="H23" s="164"/>
      <c r="I23" s="176">
        <v>14</v>
      </c>
      <c r="J23" s="177"/>
      <c r="K23" s="178">
        <f>SUM(I22:J25)</f>
        <v>61</v>
      </c>
      <c r="L23" s="179"/>
      <c r="M23" s="183"/>
      <c r="N23" s="184"/>
      <c r="O23" s="184"/>
      <c r="P23" s="184"/>
      <c r="Q23" s="184"/>
      <c r="R23" s="184"/>
      <c r="S23" s="184"/>
      <c r="T23" s="184"/>
      <c r="U23" s="185"/>
      <c r="V23" s="174"/>
      <c r="W23" s="183"/>
      <c r="X23" s="184"/>
      <c r="Y23" s="184"/>
      <c r="Z23" s="184"/>
      <c r="AA23" s="184"/>
      <c r="AB23" s="184"/>
      <c r="AC23" s="184"/>
      <c r="AD23" s="184"/>
      <c r="AE23" s="185"/>
    </row>
    <row r="24" spans="1:31" ht="20.25" customHeight="1">
      <c r="A24" s="189" t="s">
        <v>144</v>
      </c>
      <c r="B24" s="190"/>
      <c r="C24" s="191">
        <v>0</v>
      </c>
      <c r="D24" s="162"/>
      <c r="E24" s="162"/>
      <c r="F24" s="163" t="s">
        <v>102</v>
      </c>
      <c r="G24" s="164"/>
      <c r="H24" s="164"/>
      <c r="I24" s="176">
        <v>13</v>
      </c>
      <c r="J24" s="177"/>
      <c r="K24" s="202" t="s">
        <v>101</v>
      </c>
      <c r="L24" s="203"/>
      <c r="M24" s="183"/>
      <c r="N24" s="184"/>
      <c r="O24" s="184"/>
      <c r="P24" s="184"/>
      <c r="Q24" s="184"/>
      <c r="R24" s="184"/>
      <c r="S24" s="184"/>
      <c r="T24" s="184"/>
      <c r="U24" s="185"/>
      <c r="V24" s="174"/>
      <c r="W24" s="183"/>
      <c r="X24" s="184"/>
      <c r="Y24" s="184"/>
      <c r="Z24" s="184"/>
      <c r="AA24" s="184"/>
      <c r="AB24" s="184"/>
      <c r="AC24" s="184"/>
      <c r="AD24" s="184"/>
      <c r="AE24" s="185"/>
    </row>
    <row r="25" spans="1:31" ht="20.25" customHeight="1">
      <c r="A25" s="189" t="s">
        <v>75</v>
      </c>
      <c r="B25" s="190"/>
      <c r="C25" s="161" t="e">
        <f>#REF!</f>
        <v>#REF!</v>
      </c>
      <c r="D25" s="162"/>
      <c r="E25" s="162"/>
      <c r="F25" s="163" t="s">
        <v>145</v>
      </c>
      <c r="G25" s="164"/>
      <c r="H25" s="164"/>
      <c r="I25" s="176">
        <v>19</v>
      </c>
      <c r="J25" s="177"/>
      <c r="K25" s="178" t="str">
        <f>IF(K23&gt;=106,"8",IF(K23&gt;=91,"7",IF(K23&gt;=76,"6",IF(K23&gt;=61,"5",IF(K23&gt;=46,"4",IF(K23&gt;=31,"3",IF(K23&gt;=16,"2","1")))))))</f>
        <v>5</v>
      </c>
      <c r="L25" s="179"/>
      <c r="M25" s="186"/>
      <c r="N25" s="187"/>
      <c r="O25" s="187"/>
      <c r="P25" s="187"/>
      <c r="Q25" s="187"/>
      <c r="R25" s="187"/>
      <c r="S25" s="187"/>
      <c r="T25" s="187"/>
      <c r="U25" s="188"/>
      <c r="V25" s="175"/>
      <c r="W25" s="186"/>
      <c r="X25" s="187"/>
      <c r="Y25" s="187"/>
      <c r="Z25" s="187"/>
      <c r="AA25" s="187"/>
      <c r="AB25" s="187"/>
      <c r="AC25" s="187"/>
      <c r="AD25" s="187"/>
      <c r="AE25" s="188"/>
    </row>
    <row r="26" spans="1:31" ht="9" customHeight="1">
      <c r="A26" s="33"/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</row>
    <row r="27" spans="1:31" ht="20.25" customHeight="1" thickBot="1">
      <c r="A27" s="165" t="s">
        <v>139</v>
      </c>
      <c r="B27" s="165"/>
      <c r="C27" s="165" t="e">
        <f>#REF!</f>
        <v>#REF!</v>
      </c>
      <c r="D27" s="165"/>
      <c r="E27" s="166"/>
      <c r="F27" s="167" t="s">
        <v>140</v>
      </c>
      <c r="G27" s="168"/>
      <c r="H27" s="168"/>
      <c r="I27" s="168"/>
      <c r="J27" s="168"/>
      <c r="K27" s="168"/>
      <c r="L27" s="169"/>
      <c r="M27" s="170" t="s">
        <v>141</v>
      </c>
      <c r="N27" s="171"/>
      <c r="O27" s="171"/>
      <c r="P27" s="171"/>
      <c r="Q27" s="171"/>
      <c r="R27" s="171"/>
      <c r="S27" s="171"/>
      <c r="T27" s="171"/>
      <c r="U27" s="172"/>
      <c r="V27" s="173"/>
      <c r="W27" s="170" t="s">
        <v>110</v>
      </c>
      <c r="X27" s="171"/>
      <c r="Y27" s="171"/>
      <c r="Z27" s="171"/>
      <c r="AA27" s="171"/>
      <c r="AB27" s="171"/>
      <c r="AC27" s="171"/>
      <c r="AD27" s="171"/>
      <c r="AE27" s="172"/>
    </row>
    <row r="28" spans="1:31" ht="20.25" customHeight="1" thickTop="1">
      <c r="A28" s="192" t="s">
        <v>74</v>
      </c>
      <c r="B28" s="193"/>
      <c r="C28" s="194">
        <v>7</v>
      </c>
      <c r="D28" s="195"/>
      <c r="E28" s="195"/>
      <c r="F28" s="196" t="s">
        <v>142</v>
      </c>
      <c r="G28" s="197"/>
      <c r="H28" s="197"/>
      <c r="I28" s="198">
        <v>15</v>
      </c>
      <c r="J28" s="199"/>
      <c r="K28" s="200" t="s">
        <v>100</v>
      </c>
      <c r="L28" s="201"/>
      <c r="M28" s="180" t="s">
        <v>167</v>
      </c>
      <c r="N28" s="181"/>
      <c r="O28" s="181"/>
      <c r="P28" s="181"/>
      <c r="Q28" s="181"/>
      <c r="R28" s="181"/>
      <c r="S28" s="181"/>
      <c r="T28" s="181"/>
      <c r="U28" s="182"/>
      <c r="V28" s="174"/>
      <c r="W28" s="180" t="s">
        <v>166</v>
      </c>
      <c r="X28" s="181"/>
      <c r="Y28" s="181"/>
      <c r="Z28" s="181"/>
      <c r="AA28" s="181"/>
      <c r="AB28" s="181"/>
      <c r="AC28" s="181"/>
      <c r="AD28" s="181"/>
      <c r="AE28" s="182"/>
    </row>
    <row r="29" spans="1:31" ht="20.25" customHeight="1">
      <c r="A29" s="189" t="s">
        <v>86</v>
      </c>
      <c r="B29" s="190"/>
      <c r="C29" s="191">
        <v>0</v>
      </c>
      <c r="D29" s="162"/>
      <c r="E29" s="162"/>
      <c r="F29" s="163" t="s">
        <v>143</v>
      </c>
      <c r="G29" s="164"/>
      <c r="H29" s="164"/>
      <c r="I29" s="176">
        <v>15</v>
      </c>
      <c r="J29" s="177"/>
      <c r="K29" s="178">
        <f>SUM(I28:J31)</f>
        <v>64</v>
      </c>
      <c r="L29" s="179"/>
      <c r="M29" s="183"/>
      <c r="N29" s="184"/>
      <c r="O29" s="184"/>
      <c r="P29" s="184"/>
      <c r="Q29" s="184"/>
      <c r="R29" s="184"/>
      <c r="S29" s="184"/>
      <c r="T29" s="184"/>
      <c r="U29" s="185"/>
      <c r="V29" s="174"/>
      <c r="W29" s="183"/>
      <c r="X29" s="184"/>
      <c r="Y29" s="184"/>
      <c r="Z29" s="184"/>
      <c r="AA29" s="184"/>
      <c r="AB29" s="184"/>
      <c r="AC29" s="184"/>
      <c r="AD29" s="184"/>
      <c r="AE29" s="185"/>
    </row>
    <row r="30" spans="1:31" ht="20.25" customHeight="1">
      <c r="A30" s="189" t="s">
        <v>144</v>
      </c>
      <c r="B30" s="190"/>
      <c r="C30" s="191">
        <v>1</v>
      </c>
      <c r="D30" s="162"/>
      <c r="E30" s="162"/>
      <c r="F30" s="163" t="s">
        <v>102</v>
      </c>
      <c r="G30" s="164"/>
      <c r="H30" s="164"/>
      <c r="I30" s="176">
        <v>15</v>
      </c>
      <c r="J30" s="177"/>
      <c r="K30" s="202" t="s">
        <v>101</v>
      </c>
      <c r="L30" s="203"/>
      <c r="M30" s="183"/>
      <c r="N30" s="184"/>
      <c r="O30" s="184"/>
      <c r="P30" s="184"/>
      <c r="Q30" s="184"/>
      <c r="R30" s="184"/>
      <c r="S30" s="184"/>
      <c r="T30" s="184"/>
      <c r="U30" s="185"/>
      <c r="V30" s="174"/>
      <c r="W30" s="183"/>
      <c r="X30" s="184"/>
      <c r="Y30" s="184"/>
      <c r="Z30" s="184"/>
      <c r="AA30" s="184"/>
      <c r="AB30" s="184"/>
      <c r="AC30" s="184"/>
      <c r="AD30" s="184"/>
      <c r="AE30" s="185"/>
    </row>
    <row r="31" spans="1:31" ht="20.25" customHeight="1">
      <c r="A31" s="189" t="s">
        <v>75</v>
      </c>
      <c r="B31" s="190"/>
      <c r="C31" s="161">
        <v>1</v>
      </c>
      <c r="D31" s="162"/>
      <c r="E31" s="162"/>
      <c r="F31" s="163" t="s">
        <v>145</v>
      </c>
      <c r="G31" s="164"/>
      <c r="H31" s="164"/>
      <c r="I31" s="176">
        <v>19</v>
      </c>
      <c r="J31" s="177"/>
      <c r="K31" s="178" t="str">
        <f>IF(K29&gt;=106,"8",IF(K29&gt;=91,"7",IF(K29&gt;=76,"6",IF(K29&gt;=61,"5",IF(K29&gt;=46,"4",IF(K29&gt;=31,"3",IF(K29&gt;=16,"2","1")))))))</f>
        <v>5</v>
      </c>
      <c r="L31" s="179"/>
      <c r="M31" s="186"/>
      <c r="N31" s="187"/>
      <c r="O31" s="187"/>
      <c r="P31" s="187"/>
      <c r="Q31" s="187"/>
      <c r="R31" s="187"/>
      <c r="S31" s="187"/>
      <c r="T31" s="187"/>
      <c r="U31" s="188"/>
      <c r="V31" s="175"/>
      <c r="W31" s="186"/>
      <c r="X31" s="187"/>
      <c r="Y31" s="187"/>
      <c r="Z31" s="187"/>
      <c r="AA31" s="187"/>
      <c r="AB31" s="187"/>
      <c r="AC31" s="187"/>
      <c r="AD31" s="187"/>
      <c r="AE31" s="188"/>
    </row>
    <row r="32" spans="1:31" ht="9" customHeight="1">
      <c r="A32" s="33"/>
      <c r="B32" s="33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</row>
    <row r="33" spans="1:31" ht="20.25" customHeight="1" thickBot="1">
      <c r="A33" s="165" t="s">
        <v>139</v>
      </c>
      <c r="B33" s="165"/>
      <c r="C33" s="165" t="e">
        <f>#REF!</f>
        <v>#REF!</v>
      </c>
      <c r="D33" s="165"/>
      <c r="E33" s="166"/>
      <c r="F33" s="167" t="s">
        <v>140</v>
      </c>
      <c r="G33" s="168"/>
      <c r="H33" s="168"/>
      <c r="I33" s="168"/>
      <c r="J33" s="168"/>
      <c r="K33" s="168"/>
      <c r="L33" s="169"/>
      <c r="M33" s="170" t="s">
        <v>141</v>
      </c>
      <c r="N33" s="171"/>
      <c r="O33" s="171"/>
      <c r="P33" s="171"/>
      <c r="Q33" s="171"/>
      <c r="R33" s="171"/>
      <c r="S33" s="171"/>
      <c r="T33" s="171"/>
      <c r="U33" s="172"/>
      <c r="V33" s="173"/>
      <c r="W33" s="170" t="s">
        <v>110</v>
      </c>
      <c r="X33" s="171"/>
      <c r="Y33" s="171"/>
      <c r="Z33" s="171"/>
      <c r="AA33" s="171"/>
      <c r="AB33" s="171"/>
      <c r="AC33" s="171"/>
      <c r="AD33" s="171"/>
      <c r="AE33" s="172"/>
    </row>
    <row r="34" spans="1:31" ht="20.25" customHeight="1" thickTop="1">
      <c r="A34" s="192" t="s">
        <v>74</v>
      </c>
      <c r="B34" s="193"/>
      <c r="C34" s="194">
        <v>2</v>
      </c>
      <c r="D34" s="195"/>
      <c r="E34" s="195"/>
      <c r="F34" s="196" t="s">
        <v>142</v>
      </c>
      <c r="G34" s="197"/>
      <c r="H34" s="197"/>
      <c r="I34" s="198"/>
      <c r="J34" s="199"/>
      <c r="K34" s="200" t="s">
        <v>100</v>
      </c>
      <c r="L34" s="201"/>
      <c r="M34" s="180"/>
      <c r="N34" s="181"/>
      <c r="O34" s="181"/>
      <c r="P34" s="181"/>
      <c r="Q34" s="181"/>
      <c r="R34" s="181"/>
      <c r="S34" s="181"/>
      <c r="T34" s="181"/>
      <c r="U34" s="182"/>
      <c r="V34" s="174"/>
      <c r="W34" s="180"/>
      <c r="X34" s="181"/>
      <c r="Y34" s="181"/>
      <c r="Z34" s="181"/>
      <c r="AA34" s="181"/>
      <c r="AB34" s="181"/>
      <c r="AC34" s="181"/>
      <c r="AD34" s="181"/>
      <c r="AE34" s="182"/>
    </row>
    <row r="35" spans="1:31" ht="20.25" customHeight="1">
      <c r="A35" s="189" t="s">
        <v>86</v>
      </c>
      <c r="B35" s="190"/>
      <c r="C35" s="191" t="e">
        <f>#REF!</f>
        <v>#REF!</v>
      </c>
      <c r="D35" s="162"/>
      <c r="E35" s="162"/>
      <c r="F35" s="163" t="s">
        <v>143</v>
      </c>
      <c r="G35" s="164"/>
      <c r="H35" s="164"/>
      <c r="I35" s="176"/>
      <c r="J35" s="177"/>
      <c r="K35" s="178">
        <f>SUM(I34:J37)</f>
        <v>0</v>
      </c>
      <c r="L35" s="179"/>
      <c r="M35" s="183"/>
      <c r="N35" s="184"/>
      <c r="O35" s="184"/>
      <c r="P35" s="184"/>
      <c r="Q35" s="184"/>
      <c r="R35" s="184"/>
      <c r="S35" s="184"/>
      <c r="T35" s="184"/>
      <c r="U35" s="185"/>
      <c r="V35" s="174"/>
      <c r="W35" s="183"/>
      <c r="X35" s="184"/>
      <c r="Y35" s="184"/>
      <c r="Z35" s="184"/>
      <c r="AA35" s="184"/>
      <c r="AB35" s="184"/>
      <c r="AC35" s="184"/>
      <c r="AD35" s="184"/>
      <c r="AE35" s="185"/>
    </row>
    <row r="36" spans="1:31" ht="20.25" customHeight="1">
      <c r="A36" s="189" t="s">
        <v>144</v>
      </c>
      <c r="B36" s="190"/>
      <c r="C36" s="191">
        <v>6</v>
      </c>
      <c r="D36" s="162"/>
      <c r="E36" s="162"/>
      <c r="F36" s="163" t="s">
        <v>102</v>
      </c>
      <c r="G36" s="164"/>
      <c r="H36" s="164"/>
      <c r="I36" s="176"/>
      <c r="J36" s="177"/>
      <c r="K36" s="202" t="s">
        <v>101</v>
      </c>
      <c r="L36" s="203"/>
      <c r="M36" s="183"/>
      <c r="N36" s="184"/>
      <c r="O36" s="184"/>
      <c r="P36" s="184"/>
      <c r="Q36" s="184"/>
      <c r="R36" s="184"/>
      <c r="S36" s="184"/>
      <c r="T36" s="184"/>
      <c r="U36" s="185"/>
      <c r="V36" s="174"/>
      <c r="W36" s="183"/>
      <c r="X36" s="184"/>
      <c r="Y36" s="184"/>
      <c r="Z36" s="184"/>
      <c r="AA36" s="184"/>
      <c r="AB36" s="184"/>
      <c r="AC36" s="184"/>
      <c r="AD36" s="184"/>
      <c r="AE36" s="185"/>
    </row>
    <row r="37" spans="1:31" ht="20.25" customHeight="1">
      <c r="A37" s="189" t="s">
        <v>75</v>
      </c>
      <c r="B37" s="190"/>
      <c r="C37" s="161" t="e">
        <f>#REF!</f>
        <v>#REF!</v>
      </c>
      <c r="D37" s="162"/>
      <c r="E37" s="162"/>
      <c r="F37" s="163" t="s">
        <v>145</v>
      </c>
      <c r="G37" s="164"/>
      <c r="H37" s="164"/>
      <c r="I37" s="176"/>
      <c r="J37" s="177"/>
      <c r="K37" s="178" t="str">
        <f>IF(K35&gt;=106,"8",IF(K35&gt;=91,"7",IF(K35&gt;=76,"6",IF(K35&gt;=61,"5",IF(K35&gt;=46,"4",IF(K35&gt;=31,"3",IF(K35&gt;=16,"2","1")))))))</f>
        <v>1</v>
      </c>
      <c r="L37" s="179"/>
      <c r="M37" s="186"/>
      <c r="N37" s="187"/>
      <c r="O37" s="187"/>
      <c r="P37" s="187"/>
      <c r="Q37" s="187"/>
      <c r="R37" s="187"/>
      <c r="S37" s="187"/>
      <c r="T37" s="187"/>
      <c r="U37" s="188"/>
      <c r="V37" s="175"/>
      <c r="W37" s="186"/>
      <c r="X37" s="187"/>
      <c r="Y37" s="187"/>
      <c r="Z37" s="187"/>
      <c r="AA37" s="187"/>
      <c r="AB37" s="187"/>
      <c r="AC37" s="187"/>
      <c r="AD37" s="187"/>
      <c r="AE37" s="188"/>
    </row>
    <row r="38" spans="1:31" ht="9" customHeight="1">
      <c r="A38" s="33"/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</row>
    <row r="39" spans="1:31" ht="20.25" customHeight="1" thickBot="1">
      <c r="A39" s="165" t="s">
        <v>139</v>
      </c>
      <c r="B39" s="165"/>
      <c r="C39" s="165" t="e">
        <f>#REF!</f>
        <v>#REF!</v>
      </c>
      <c r="D39" s="165"/>
      <c r="E39" s="166"/>
      <c r="F39" s="167" t="s">
        <v>140</v>
      </c>
      <c r="G39" s="168"/>
      <c r="H39" s="168"/>
      <c r="I39" s="168"/>
      <c r="J39" s="168"/>
      <c r="K39" s="168"/>
      <c r="L39" s="169"/>
      <c r="M39" s="170" t="s">
        <v>141</v>
      </c>
      <c r="N39" s="171"/>
      <c r="O39" s="171"/>
      <c r="P39" s="171"/>
      <c r="Q39" s="171"/>
      <c r="R39" s="171"/>
      <c r="S39" s="171"/>
      <c r="T39" s="171"/>
      <c r="U39" s="172"/>
      <c r="V39" s="173"/>
      <c r="W39" s="170" t="s">
        <v>110</v>
      </c>
      <c r="X39" s="171"/>
      <c r="Y39" s="171"/>
      <c r="Z39" s="171"/>
      <c r="AA39" s="171"/>
      <c r="AB39" s="171"/>
      <c r="AC39" s="171"/>
      <c r="AD39" s="171"/>
      <c r="AE39" s="172"/>
    </row>
    <row r="40" spans="1:31" ht="20.25" customHeight="1" thickTop="1">
      <c r="A40" s="192" t="s">
        <v>74</v>
      </c>
      <c r="B40" s="193"/>
      <c r="C40" s="194" t="e">
        <f>#REF!</f>
        <v>#REF!</v>
      </c>
      <c r="D40" s="195"/>
      <c r="E40" s="195"/>
      <c r="F40" s="196" t="s">
        <v>142</v>
      </c>
      <c r="G40" s="197"/>
      <c r="H40" s="197"/>
      <c r="I40" s="198"/>
      <c r="J40" s="199"/>
      <c r="K40" s="200" t="s">
        <v>100</v>
      </c>
      <c r="L40" s="201"/>
      <c r="M40" s="180"/>
      <c r="N40" s="181"/>
      <c r="O40" s="181"/>
      <c r="P40" s="181"/>
      <c r="Q40" s="181"/>
      <c r="R40" s="181"/>
      <c r="S40" s="181"/>
      <c r="T40" s="181"/>
      <c r="U40" s="182"/>
      <c r="V40" s="174"/>
      <c r="W40" s="180"/>
      <c r="X40" s="181"/>
      <c r="Y40" s="181"/>
      <c r="Z40" s="181"/>
      <c r="AA40" s="181"/>
      <c r="AB40" s="181"/>
      <c r="AC40" s="181"/>
      <c r="AD40" s="181"/>
      <c r="AE40" s="182"/>
    </row>
    <row r="41" spans="1:31" ht="20.25" customHeight="1">
      <c r="A41" s="189" t="s">
        <v>86</v>
      </c>
      <c r="B41" s="190"/>
      <c r="C41" s="191" t="e">
        <f>#REF!</f>
        <v>#REF!</v>
      </c>
      <c r="D41" s="162"/>
      <c r="E41" s="162"/>
      <c r="F41" s="163" t="s">
        <v>143</v>
      </c>
      <c r="G41" s="164"/>
      <c r="H41" s="164"/>
      <c r="I41" s="176"/>
      <c r="J41" s="177"/>
      <c r="K41" s="178">
        <f>SUM(I40:J43)</f>
        <v>0</v>
      </c>
      <c r="L41" s="179"/>
      <c r="M41" s="183"/>
      <c r="N41" s="184"/>
      <c r="O41" s="184"/>
      <c r="P41" s="184"/>
      <c r="Q41" s="184"/>
      <c r="R41" s="184"/>
      <c r="S41" s="184"/>
      <c r="T41" s="184"/>
      <c r="U41" s="185"/>
      <c r="V41" s="174"/>
      <c r="W41" s="183"/>
      <c r="X41" s="184"/>
      <c r="Y41" s="184"/>
      <c r="Z41" s="184"/>
      <c r="AA41" s="184"/>
      <c r="AB41" s="184"/>
      <c r="AC41" s="184"/>
      <c r="AD41" s="184"/>
      <c r="AE41" s="185"/>
    </row>
    <row r="42" spans="1:31" ht="20.25" customHeight="1">
      <c r="A42" s="189" t="s">
        <v>144</v>
      </c>
      <c r="B42" s="190"/>
      <c r="C42" s="191" t="e">
        <f>SUM(#REF!)</f>
        <v>#REF!</v>
      </c>
      <c r="D42" s="162"/>
      <c r="E42" s="162"/>
      <c r="F42" s="163" t="s">
        <v>102</v>
      </c>
      <c r="G42" s="164"/>
      <c r="H42" s="164"/>
      <c r="I42" s="176"/>
      <c r="J42" s="177"/>
      <c r="K42" s="202" t="s">
        <v>101</v>
      </c>
      <c r="L42" s="203"/>
      <c r="M42" s="183"/>
      <c r="N42" s="184"/>
      <c r="O42" s="184"/>
      <c r="P42" s="184"/>
      <c r="Q42" s="184"/>
      <c r="R42" s="184"/>
      <c r="S42" s="184"/>
      <c r="T42" s="184"/>
      <c r="U42" s="185"/>
      <c r="V42" s="174"/>
      <c r="W42" s="183"/>
      <c r="X42" s="184"/>
      <c r="Y42" s="184"/>
      <c r="Z42" s="184"/>
      <c r="AA42" s="184"/>
      <c r="AB42" s="184"/>
      <c r="AC42" s="184"/>
      <c r="AD42" s="184"/>
      <c r="AE42" s="185"/>
    </row>
    <row r="43" spans="1:31" ht="20.25" customHeight="1">
      <c r="A43" s="189" t="s">
        <v>75</v>
      </c>
      <c r="B43" s="190"/>
      <c r="C43" s="161" t="e">
        <f>#REF!</f>
        <v>#REF!</v>
      </c>
      <c r="D43" s="162"/>
      <c r="E43" s="162"/>
      <c r="F43" s="163" t="s">
        <v>145</v>
      </c>
      <c r="G43" s="164"/>
      <c r="H43" s="164"/>
      <c r="I43" s="176"/>
      <c r="J43" s="177"/>
      <c r="K43" s="178" t="str">
        <f>IF(K41&gt;=106,"8",IF(K41&gt;=91,"7",IF(K41&gt;=76,"6",IF(K41&gt;=61,"5",IF(K41&gt;=46,"4",IF(K41&gt;=31,"3",IF(K41&gt;=16,"2","1")))))))</f>
        <v>1</v>
      </c>
      <c r="L43" s="179"/>
      <c r="M43" s="186"/>
      <c r="N43" s="187"/>
      <c r="O43" s="187"/>
      <c r="P43" s="187"/>
      <c r="Q43" s="187"/>
      <c r="R43" s="187"/>
      <c r="S43" s="187"/>
      <c r="T43" s="187"/>
      <c r="U43" s="188"/>
      <c r="V43" s="175"/>
      <c r="W43" s="186"/>
      <c r="X43" s="187"/>
      <c r="Y43" s="187"/>
      <c r="Z43" s="187"/>
      <c r="AA43" s="187"/>
      <c r="AB43" s="187"/>
      <c r="AC43" s="187"/>
      <c r="AD43" s="187"/>
      <c r="AE43" s="188"/>
    </row>
    <row r="44" spans="1:31" ht="9" customHeight="1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33"/>
    </row>
    <row r="45" spans="1:31" ht="20.25" customHeight="1" thickBot="1">
      <c r="A45" s="165" t="s">
        <v>139</v>
      </c>
      <c r="B45" s="165"/>
      <c r="C45" s="165" t="e">
        <f>#REF!</f>
        <v>#REF!</v>
      </c>
      <c r="D45" s="165"/>
      <c r="E45" s="166"/>
      <c r="F45" s="167" t="s">
        <v>140</v>
      </c>
      <c r="G45" s="168"/>
      <c r="H45" s="168"/>
      <c r="I45" s="168"/>
      <c r="J45" s="168"/>
      <c r="K45" s="168"/>
      <c r="L45" s="169"/>
      <c r="M45" s="170" t="s">
        <v>141</v>
      </c>
      <c r="N45" s="171"/>
      <c r="O45" s="171"/>
      <c r="P45" s="171"/>
      <c r="Q45" s="171"/>
      <c r="R45" s="171"/>
      <c r="S45" s="171"/>
      <c r="T45" s="171"/>
      <c r="U45" s="172"/>
      <c r="V45" s="173"/>
      <c r="W45" s="170" t="s">
        <v>110</v>
      </c>
      <c r="X45" s="171"/>
      <c r="Y45" s="171"/>
      <c r="Z45" s="171"/>
      <c r="AA45" s="171"/>
      <c r="AB45" s="171"/>
      <c r="AC45" s="171"/>
      <c r="AD45" s="171"/>
      <c r="AE45" s="172"/>
    </row>
    <row r="46" spans="1:31" ht="20.25" customHeight="1" thickTop="1">
      <c r="A46" s="192" t="s">
        <v>74</v>
      </c>
      <c r="B46" s="193"/>
      <c r="C46" s="194" t="e">
        <f>#REF!</f>
        <v>#REF!</v>
      </c>
      <c r="D46" s="195"/>
      <c r="E46" s="195"/>
      <c r="F46" s="196" t="s">
        <v>142</v>
      </c>
      <c r="G46" s="197"/>
      <c r="H46" s="197"/>
      <c r="I46" s="204"/>
      <c r="J46" s="205"/>
      <c r="K46" s="200" t="s">
        <v>100</v>
      </c>
      <c r="L46" s="201"/>
      <c r="M46" s="206"/>
      <c r="N46" s="207"/>
      <c r="O46" s="207"/>
      <c r="P46" s="207"/>
      <c r="Q46" s="207"/>
      <c r="R46" s="207"/>
      <c r="S46" s="207"/>
      <c r="T46" s="207"/>
      <c r="U46" s="208"/>
      <c r="V46" s="174"/>
      <c r="W46" s="206"/>
      <c r="X46" s="207"/>
      <c r="Y46" s="207"/>
      <c r="Z46" s="207"/>
      <c r="AA46" s="207"/>
      <c r="AB46" s="207"/>
      <c r="AC46" s="207"/>
      <c r="AD46" s="207"/>
      <c r="AE46" s="208"/>
    </row>
    <row r="47" spans="1:31" ht="20.25" customHeight="1">
      <c r="A47" s="189" t="s">
        <v>86</v>
      </c>
      <c r="B47" s="190"/>
      <c r="C47" s="191" t="e">
        <f>#REF!</f>
        <v>#REF!</v>
      </c>
      <c r="D47" s="162"/>
      <c r="E47" s="162"/>
      <c r="F47" s="163" t="s">
        <v>143</v>
      </c>
      <c r="G47" s="164"/>
      <c r="H47" s="164"/>
      <c r="I47" s="215"/>
      <c r="J47" s="216"/>
      <c r="K47" s="178">
        <f>SUM(I46:J49)</f>
        <v>0</v>
      </c>
      <c r="L47" s="179"/>
      <c r="M47" s="209"/>
      <c r="N47" s="210"/>
      <c r="O47" s="210"/>
      <c r="P47" s="210"/>
      <c r="Q47" s="210"/>
      <c r="R47" s="210"/>
      <c r="S47" s="210"/>
      <c r="T47" s="210"/>
      <c r="U47" s="211"/>
      <c r="V47" s="174"/>
      <c r="W47" s="209"/>
      <c r="X47" s="210"/>
      <c r="Y47" s="210"/>
      <c r="Z47" s="210"/>
      <c r="AA47" s="210"/>
      <c r="AB47" s="210"/>
      <c r="AC47" s="210"/>
      <c r="AD47" s="210"/>
      <c r="AE47" s="211"/>
    </row>
    <row r="48" spans="1:31" ht="20.25" customHeight="1">
      <c r="A48" s="189" t="s">
        <v>144</v>
      </c>
      <c r="B48" s="190"/>
      <c r="C48" s="191" t="e">
        <f>SUM(#REF!)</f>
        <v>#REF!</v>
      </c>
      <c r="D48" s="162"/>
      <c r="E48" s="162"/>
      <c r="F48" s="163" t="s">
        <v>102</v>
      </c>
      <c r="G48" s="164"/>
      <c r="H48" s="164"/>
      <c r="I48" s="215"/>
      <c r="J48" s="216"/>
      <c r="K48" s="202" t="s">
        <v>101</v>
      </c>
      <c r="L48" s="203"/>
      <c r="M48" s="209"/>
      <c r="N48" s="210"/>
      <c r="O48" s="210"/>
      <c r="P48" s="210"/>
      <c r="Q48" s="210"/>
      <c r="R48" s="210"/>
      <c r="S48" s="210"/>
      <c r="T48" s="210"/>
      <c r="U48" s="211"/>
      <c r="V48" s="174"/>
      <c r="W48" s="209"/>
      <c r="X48" s="210"/>
      <c r="Y48" s="210"/>
      <c r="Z48" s="210"/>
      <c r="AA48" s="210"/>
      <c r="AB48" s="210"/>
      <c r="AC48" s="210"/>
      <c r="AD48" s="210"/>
      <c r="AE48" s="211"/>
    </row>
    <row r="49" spans="1:31" ht="20.25" customHeight="1">
      <c r="A49" s="189" t="s">
        <v>75</v>
      </c>
      <c r="B49" s="190"/>
      <c r="C49" s="161" t="e">
        <f>#REF!</f>
        <v>#REF!</v>
      </c>
      <c r="D49" s="162"/>
      <c r="E49" s="162"/>
      <c r="F49" s="163" t="s">
        <v>145</v>
      </c>
      <c r="G49" s="164"/>
      <c r="H49" s="164"/>
      <c r="I49" s="215"/>
      <c r="J49" s="216"/>
      <c r="K49" s="178" t="str">
        <f>IF(K47&gt;=106,"8",IF(K47&gt;=91,"7",IF(K47&gt;=76,"6",IF(K47&gt;=61,"5",IF(K47&gt;=46,"4",IF(K47&gt;=31,"3",IF(K47&gt;=16,"2","1")))))))</f>
        <v>1</v>
      </c>
      <c r="L49" s="179"/>
      <c r="M49" s="212"/>
      <c r="N49" s="213"/>
      <c r="O49" s="213"/>
      <c r="P49" s="213"/>
      <c r="Q49" s="213"/>
      <c r="R49" s="213"/>
      <c r="S49" s="213"/>
      <c r="T49" s="213"/>
      <c r="U49" s="214"/>
      <c r="V49" s="175"/>
      <c r="W49" s="212"/>
      <c r="X49" s="213"/>
      <c r="Y49" s="213"/>
      <c r="Z49" s="213"/>
      <c r="AA49" s="213"/>
      <c r="AB49" s="213"/>
      <c r="AC49" s="213"/>
      <c r="AD49" s="213"/>
      <c r="AE49" s="214"/>
    </row>
    <row r="50" spans="1:31" ht="9" customHeight="1">
      <c r="A50" s="33"/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3"/>
      <c r="AD50" s="33"/>
      <c r="AE50" s="33"/>
    </row>
    <row r="51" spans="1:31" ht="20.25" customHeight="1" thickBot="1">
      <c r="A51" s="165" t="s">
        <v>139</v>
      </c>
      <c r="B51" s="165"/>
      <c r="C51" s="165" t="e">
        <f>#REF!</f>
        <v>#REF!</v>
      </c>
      <c r="D51" s="165"/>
      <c r="E51" s="166"/>
      <c r="F51" s="167" t="s">
        <v>140</v>
      </c>
      <c r="G51" s="168"/>
      <c r="H51" s="168"/>
      <c r="I51" s="168"/>
      <c r="J51" s="168"/>
      <c r="K51" s="168"/>
      <c r="L51" s="169"/>
      <c r="M51" s="170" t="s">
        <v>141</v>
      </c>
      <c r="N51" s="171"/>
      <c r="O51" s="171"/>
      <c r="P51" s="171"/>
      <c r="Q51" s="171"/>
      <c r="R51" s="171"/>
      <c r="S51" s="171"/>
      <c r="T51" s="171"/>
      <c r="U51" s="172"/>
      <c r="V51" s="173"/>
      <c r="W51" s="170" t="s">
        <v>110</v>
      </c>
      <c r="X51" s="171"/>
      <c r="Y51" s="171"/>
      <c r="Z51" s="171"/>
      <c r="AA51" s="171"/>
      <c r="AB51" s="171"/>
      <c r="AC51" s="171"/>
      <c r="AD51" s="171"/>
      <c r="AE51" s="172"/>
    </row>
    <row r="52" spans="1:31" ht="20.25" customHeight="1" thickTop="1">
      <c r="A52" s="192" t="s">
        <v>74</v>
      </c>
      <c r="B52" s="193"/>
      <c r="C52" s="194" t="e">
        <f>#REF!</f>
        <v>#REF!</v>
      </c>
      <c r="D52" s="195"/>
      <c r="E52" s="195"/>
      <c r="F52" s="196" t="s">
        <v>142</v>
      </c>
      <c r="G52" s="197"/>
      <c r="H52" s="197"/>
      <c r="I52" s="217"/>
      <c r="J52" s="218"/>
      <c r="K52" s="200" t="s">
        <v>100</v>
      </c>
      <c r="L52" s="201"/>
      <c r="M52" s="219"/>
      <c r="N52" s="220"/>
      <c r="O52" s="220"/>
      <c r="P52" s="220"/>
      <c r="Q52" s="220"/>
      <c r="R52" s="220"/>
      <c r="S52" s="220"/>
      <c r="T52" s="220"/>
      <c r="U52" s="221"/>
      <c r="V52" s="174"/>
      <c r="W52" s="219"/>
      <c r="X52" s="220"/>
      <c r="Y52" s="220"/>
      <c r="Z52" s="220"/>
      <c r="AA52" s="220"/>
      <c r="AB52" s="220"/>
      <c r="AC52" s="220"/>
      <c r="AD52" s="220"/>
      <c r="AE52" s="221"/>
    </row>
    <row r="53" spans="1:31" ht="20.25" customHeight="1">
      <c r="A53" s="189" t="s">
        <v>86</v>
      </c>
      <c r="B53" s="190"/>
      <c r="C53" s="191" t="e">
        <f>#REF!</f>
        <v>#REF!</v>
      </c>
      <c r="D53" s="162"/>
      <c r="E53" s="162"/>
      <c r="F53" s="163" t="s">
        <v>143</v>
      </c>
      <c r="G53" s="164"/>
      <c r="H53" s="164"/>
      <c r="I53" s="228"/>
      <c r="J53" s="229"/>
      <c r="K53" s="178">
        <f>SUM(I52:J55)</f>
        <v>0</v>
      </c>
      <c r="L53" s="179"/>
      <c r="M53" s="222"/>
      <c r="N53" s="223"/>
      <c r="O53" s="223"/>
      <c r="P53" s="223"/>
      <c r="Q53" s="223"/>
      <c r="R53" s="223"/>
      <c r="S53" s="223"/>
      <c r="T53" s="223"/>
      <c r="U53" s="224"/>
      <c r="V53" s="174"/>
      <c r="W53" s="222"/>
      <c r="X53" s="223"/>
      <c r="Y53" s="223"/>
      <c r="Z53" s="223"/>
      <c r="AA53" s="223"/>
      <c r="AB53" s="223"/>
      <c r="AC53" s="223"/>
      <c r="AD53" s="223"/>
      <c r="AE53" s="224"/>
    </row>
    <row r="54" spans="1:31" ht="20.25" customHeight="1">
      <c r="A54" s="189" t="s">
        <v>144</v>
      </c>
      <c r="B54" s="190"/>
      <c r="C54" s="191" t="e">
        <f>SUM(#REF!)</f>
        <v>#REF!</v>
      </c>
      <c r="D54" s="162"/>
      <c r="E54" s="162"/>
      <c r="F54" s="163" t="s">
        <v>102</v>
      </c>
      <c r="G54" s="164"/>
      <c r="H54" s="164"/>
      <c r="I54" s="228"/>
      <c r="J54" s="229"/>
      <c r="K54" s="202" t="s">
        <v>101</v>
      </c>
      <c r="L54" s="203"/>
      <c r="M54" s="222"/>
      <c r="N54" s="223"/>
      <c r="O54" s="223"/>
      <c r="P54" s="223"/>
      <c r="Q54" s="223"/>
      <c r="R54" s="223"/>
      <c r="S54" s="223"/>
      <c r="T54" s="223"/>
      <c r="U54" s="224"/>
      <c r="V54" s="174"/>
      <c r="W54" s="222"/>
      <c r="X54" s="223"/>
      <c r="Y54" s="223"/>
      <c r="Z54" s="223"/>
      <c r="AA54" s="223"/>
      <c r="AB54" s="223"/>
      <c r="AC54" s="223"/>
      <c r="AD54" s="223"/>
      <c r="AE54" s="224"/>
    </row>
    <row r="55" spans="1:31" ht="20.25" customHeight="1">
      <c r="A55" s="189" t="s">
        <v>75</v>
      </c>
      <c r="B55" s="190"/>
      <c r="C55" s="161" t="e">
        <f>#REF!</f>
        <v>#REF!</v>
      </c>
      <c r="D55" s="162"/>
      <c r="E55" s="162"/>
      <c r="F55" s="163" t="s">
        <v>145</v>
      </c>
      <c r="G55" s="164"/>
      <c r="H55" s="164"/>
      <c r="I55" s="228"/>
      <c r="J55" s="229"/>
      <c r="K55" s="178" t="str">
        <f>IF(K53&gt;=106,"8",IF(K53&gt;=91,"7",IF(K53&gt;=76,"6",IF(K53&gt;=61,"5",IF(K53&gt;=46,"4",IF(K53&gt;=31,"3",IF(K53&gt;=16,"2","1")))))))</f>
        <v>1</v>
      </c>
      <c r="L55" s="179"/>
      <c r="M55" s="225"/>
      <c r="N55" s="226"/>
      <c r="O55" s="226"/>
      <c r="P55" s="226"/>
      <c r="Q55" s="226"/>
      <c r="R55" s="226"/>
      <c r="S55" s="226"/>
      <c r="T55" s="226"/>
      <c r="U55" s="227"/>
      <c r="V55" s="175"/>
      <c r="W55" s="225"/>
      <c r="X55" s="226"/>
      <c r="Y55" s="226"/>
      <c r="Z55" s="226"/>
      <c r="AA55" s="226"/>
      <c r="AB55" s="226"/>
      <c r="AC55" s="226"/>
      <c r="AD55" s="226"/>
      <c r="AE55" s="227"/>
    </row>
    <row r="56" spans="1:31" ht="9" customHeight="1">
      <c r="A56" s="33"/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3"/>
      <c r="AD56" s="33"/>
      <c r="AE56" s="33"/>
    </row>
    <row r="57" spans="1:31" ht="20.25" customHeight="1" thickBot="1">
      <c r="A57" s="165" t="s">
        <v>139</v>
      </c>
      <c r="B57" s="165"/>
      <c r="C57" s="165" t="e">
        <f>#REF!</f>
        <v>#REF!</v>
      </c>
      <c r="D57" s="165"/>
      <c r="E57" s="166"/>
      <c r="F57" s="167" t="s">
        <v>140</v>
      </c>
      <c r="G57" s="168"/>
      <c r="H57" s="168"/>
      <c r="I57" s="168"/>
      <c r="J57" s="168"/>
      <c r="K57" s="168"/>
      <c r="L57" s="169"/>
      <c r="M57" s="170" t="s">
        <v>141</v>
      </c>
      <c r="N57" s="171"/>
      <c r="O57" s="171"/>
      <c r="P57" s="171"/>
      <c r="Q57" s="171"/>
      <c r="R57" s="171"/>
      <c r="S57" s="171"/>
      <c r="T57" s="171"/>
      <c r="U57" s="172"/>
      <c r="V57" s="173"/>
      <c r="W57" s="170" t="s">
        <v>110</v>
      </c>
      <c r="X57" s="171"/>
      <c r="Y57" s="171"/>
      <c r="Z57" s="171"/>
      <c r="AA57" s="171"/>
      <c r="AB57" s="171"/>
      <c r="AC57" s="171"/>
      <c r="AD57" s="171"/>
      <c r="AE57" s="172"/>
    </row>
    <row r="58" spans="1:31" ht="20.25" customHeight="1" thickTop="1">
      <c r="A58" s="192" t="s">
        <v>74</v>
      </c>
      <c r="B58" s="193"/>
      <c r="C58" s="194" t="e">
        <f>#REF!</f>
        <v>#REF!</v>
      </c>
      <c r="D58" s="195"/>
      <c r="E58" s="195"/>
      <c r="F58" s="196" t="s">
        <v>142</v>
      </c>
      <c r="G58" s="197"/>
      <c r="H58" s="197"/>
      <c r="I58" s="204"/>
      <c r="J58" s="205"/>
      <c r="K58" s="200" t="s">
        <v>100</v>
      </c>
      <c r="L58" s="201"/>
      <c r="M58" s="206"/>
      <c r="N58" s="207"/>
      <c r="O58" s="207"/>
      <c r="P58" s="207"/>
      <c r="Q58" s="207"/>
      <c r="R58" s="207"/>
      <c r="S58" s="207"/>
      <c r="T58" s="207"/>
      <c r="U58" s="208"/>
      <c r="V58" s="174"/>
      <c r="W58" s="230"/>
      <c r="X58" s="231"/>
      <c r="Y58" s="231"/>
      <c r="Z58" s="231"/>
      <c r="AA58" s="231"/>
      <c r="AB58" s="231"/>
      <c r="AC58" s="231"/>
      <c r="AD58" s="231"/>
      <c r="AE58" s="232"/>
    </row>
    <row r="59" spans="1:31" ht="20.25" customHeight="1">
      <c r="A59" s="189" t="s">
        <v>86</v>
      </c>
      <c r="B59" s="190"/>
      <c r="C59" s="191" t="e">
        <f>#REF!</f>
        <v>#REF!</v>
      </c>
      <c r="D59" s="162"/>
      <c r="E59" s="162"/>
      <c r="F59" s="163" t="s">
        <v>143</v>
      </c>
      <c r="G59" s="164"/>
      <c r="H59" s="164"/>
      <c r="I59" s="215"/>
      <c r="J59" s="216"/>
      <c r="K59" s="178">
        <f>SUM(I58:J61)</f>
        <v>0</v>
      </c>
      <c r="L59" s="179"/>
      <c r="M59" s="209"/>
      <c r="N59" s="210"/>
      <c r="O59" s="210"/>
      <c r="P59" s="210"/>
      <c r="Q59" s="210"/>
      <c r="R59" s="210"/>
      <c r="S59" s="210"/>
      <c r="T59" s="210"/>
      <c r="U59" s="211"/>
      <c r="V59" s="174"/>
      <c r="W59" s="233"/>
      <c r="X59" s="234"/>
      <c r="Y59" s="234"/>
      <c r="Z59" s="234"/>
      <c r="AA59" s="234"/>
      <c r="AB59" s="234"/>
      <c r="AC59" s="234"/>
      <c r="AD59" s="234"/>
      <c r="AE59" s="235"/>
    </row>
    <row r="60" spans="1:31" ht="20.25" customHeight="1">
      <c r="A60" s="189" t="s">
        <v>144</v>
      </c>
      <c r="B60" s="190"/>
      <c r="C60" s="191" t="e">
        <f>SUM(#REF!)</f>
        <v>#REF!</v>
      </c>
      <c r="D60" s="162"/>
      <c r="E60" s="162"/>
      <c r="F60" s="163" t="s">
        <v>102</v>
      </c>
      <c r="G60" s="164"/>
      <c r="H60" s="164"/>
      <c r="I60" s="215"/>
      <c r="J60" s="216"/>
      <c r="K60" s="202" t="s">
        <v>101</v>
      </c>
      <c r="L60" s="203"/>
      <c r="M60" s="209"/>
      <c r="N60" s="210"/>
      <c r="O60" s="210"/>
      <c r="P60" s="210"/>
      <c r="Q60" s="210"/>
      <c r="R60" s="210"/>
      <c r="S60" s="210"/>
      <c r="T60" s="210"/>
      <c r="U60" s="211"/>
      <c r="V60" s="174"/>
      <c r="W60" s="233"/>
      <c r="X60" s="234"/>
      <c r="Y60" s="234"/>
      <c r="Z60" s="234"/>
      <c r="AA60" s="234"/>
      <c r="AB60" s="234"/>
      <c r="AC60" s="234"/>
      <c r="AD60" s="234"/>
      <c r="AE60" s="235"/>
    </row>
    <row r="61" spans="1:31" ht="20.25" customHeight="1">
      <c r="A61" s="189" t="s">
        <v>75</v>
      </c>
      <c r="B61" s="190"/>
      <c r="C61" s="161" t="e">
        <f>#REF!</f>
        <v>#REF!</v>
      </c>
      <c r="D61" s="162"/>
      <c r="E61" s="162"/>
      <c r="F61" s="163" t="s">
        <v>145</v>
      </c>
      <c r="G61" s="164"/>
      <c r="H61" s="164"/>
      <c r="I61" s="215"/>
      <c r="J61" s="216"/>
      <c r="K61" s="178" t="str">
        <f>IF(K59&gt;=106,"8",IF(K59&gt;=91,"7",IF(K59&gt;=76,"6",IF(K59&gt;=61,"5",IF(K59&gt;=46,"4",IF(K59&gt;=31,"3",IF(K59&gt;=16,"2","1")))))))</f>
        <v>1</v>
      </c>
      <c r="L61" s="179"/>
      <c r="M61" s="212"/>
      <c r="N61" s="213"/>
      <c r="O61" s="213"/>
      <c r="P61" s="213"/>
      <c r="Q61" s="213"/>
      <c r="R61" s="213"/>
      <c r="S61" s="213"/>
      <c r="T61" s="213"/>
      <c r="U61" s="214"/>
      <c r="V61" s="175"/>
      <c r="W61" s="236"/>
      <c r="X61" s="237"/>
      <c r="Y61" s="237"/>
      <c r="Z61" s="237"/>
      <c r="AA61" s="237"/>
      <c r="AB61" s="237"/>
      <c r="AC61" s="237"/>
      <c r="AD61" s="237"/>
      <c r="AE61" s="238"/>
    </row>
    <row r="62" spans="1:31" ht="9" customHeight="1">
      <c r="A62" s="33"/>
      <c r="B62" s="33"/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3"/>
      <c r="AD62" s="33"/>
      <c r="AE62" s="33"/>
    </row>
    <row r="63" spans="1:31" ht="20.25" customHeight="1" thickBot="1">
      <c r="A63" s="165" t="s">
        <v>139</v>
      </c>
      <c r="B63" s="165"/>
      <c r="C63" s="165" t="e">
        <f>#REF!</f>
        <v>#REF!</v>
      </c>
      <c r="D63" s="165"/>
      <c r="E63" s="166"/>
      <c r="F63" s="167" t="s">
        <v>140</v>
      </c>
      <c r="G63" s="168"/>
      <c r="H63" s="168"/>
      <c r="I63" s="168"/>
      <c r="J63" s="168"/>
      <c r="K63" s="168"/>
      <c r="L63" s="169"/>
      <c r="M63" s="170" t="s">
        <v>141</v>
      </c>
      <c r="N63" s="171"/>
      <c r="O63" s="171"/>
      <c r="P63" s="171"/>
      <c r="Q63" s="171"/>
      <c r="R63" s="171"/>
      <c r="S63" s="171"/>
      <c r="T63" s="171"/>
      <c r="U63" s="172"/>
      <c r="V63" s="173"/>
      <c r="W63" s="170" t="s">
        <v>110</v>
      </c>
      <c r="X63" s="171"/>
      <c r="Y63" s="171"/>
      <c r="Z63" s="171"/>
      <c r="AA63" s="171"/>
      <c r="AB63" s="171"/>
      <c r="AC63" s="171"/>
      <c r="AD63" s="171"/>
      <c r="AE63" s="172"/>
    </row>
    <row r="64" spans="1:31" ht="20.25" customHeight="1" thickTop="1">
      <c r="A64" s="192" t="s">
        <v>74</v>
      </c>
      <c r="B64" s="193"/>
      <c r="C64" s="194" t="e">
        <f>#REF!</f>
        <v>#REF!</v>
      </c>
      <c r="D64" s="195"/>
      <c r="E64" s="195"/>
      <c r="F64" s="196" t="s">
        <v>142</v>
      </c>
      <c r="G64" s="197"/>
      <c r="H64" s="197"/>
      <c r="I64" s="204"/>
      <c r="J64" s="205"/>
      <c r="K64" s="200" t="s">
        <v>100</v>
      </c>
      <c r="L64" s="201"/>
      <c r="M64" s="239"/>
      <c r="N64" s="240"/>
      <c r="O64" s="240"/>
      <c r="P64" s="240"/>
      <c r="Q64" s="240"/>
      <c r="R64" s="240"/>
      <c r="S64" s="240"/>
      <c r="T64" s="240"/>
      <c r="U64" s="241"/>
      <c r="V64" s="174"/>
      <c r="W64" s="239"/>
      <c r="X64" s="240"/>
      <c r="Y64" s="240"/>
      <c r="Z64" s="240"/>
      <c r="AA64" s="240"/>
      <c r="AB64" s="240"/>
      <c r="AC64" s="240"/>
      <c r="AD64" s="240"/>
      <c r="AE64" s="241"/>
    </row>
    <row r="65" spans="1:31" ht="20.25" customHeight="1">
      <c r="A65" s="189" t="s">
        <v>86</v>
      </c>
      <c r="B65" s="190"/>
      <c r="C65" s="191" t="e">
        <f>#REF!</f>
        <v>#REF!</v>
      </c>
      <c r="D65" s="162"/>
      <c r="E65" s="162"/>
      <c r="F65" s="163" t="s">
        <v>143</v>
      </c>
      <c r="G65" s="164"/>
      <c r="H65" s="164"/>
      <c r="I65" s="215"/>
      <c r="J65" s="216"/>
      <c r="K65" s="178">
        <f>SUM(I64:J67)</f>
        <v>0</v>
      </c>
      <c r="L65" s="179"/>
      <c r="M65" s="242"/>
      <c r="N65" s="243"/>
      <c r="O65" s="243"/>
      <c r="P65" s="243"/>
      <c r="Q65" s="243"/>
      <c r="R65" s="243"/>
      <c r="S65" s="243"/>
      <c r="T65" s="243"/>
      <c r="U65" s="244"/>
      <c r="V65" s="174"/>
      <c r="W65" s="242"/>
      <c r="X65" s="243"/>
      <c r="Y65" s="243"/>
      <c r="Z65" s="243"/>
      <c r="AA65" s="243"/>
      <c r="AB65" s="243"/>
      <c r="AC65" s="243"/>
      <c r="AD65" s="243"/>
      <c r="AE65" s="244"/>
    </row>
    <row r="66" spans="1:31" ht="20.25" customHeight="1">
      <c r="A66" s="189" t="s">
        <v>144</v>
      </c>
      <c r="B66" s="190"/>
      <c r="C66" s="191" t="e">
        <f>SUM(#REF!)</f>
        <v>#REF!</v>
      </c>
      <c r="D66" s="162"/>
      <c r="E66" s="162"/>
      <c r="F66" s="163" t="s">
        <v>102</v>
      </c>
      <c r="G66" s="164"/>
      <c r="H66" s="164"/>
      <c r="I66" s="215"/>
      <c r="J66" s="216"/>
      <c r="K66" s="202" t="s">
        <v>101</v>
      </c>
      <c r="L66" s="203"/>
      <c r="M66" s="242"/>
      <c r="N66" s="243"/>
      <c r="O66" s="243"/>
      <c r="P66" s="243"/>
      <c r="Q66" s="243"/>
      <c r="R66" s="243"/>
      <c r="S66" s="243"/>
      <c r="T66" s="243"/>
      <c r="U66" s="244"/>
      <c r="V66" s="174"/>
      <c r="W66" s="242"/>
      <c r="X66" s="243"/>
      <c r="Y66" s="243"/>
      <c r="Z66" s="243"/>
      <c r="AA66" s="243"/>
      <c r="AB66" s="243"/>
      <c r="AC66" s="243"/>
      <c r="AD66" s="243"/>
      <c r="AE66" s="244"/>
    </row>
    <row r="67" spans="1:31" ht="20.25" customHeight="1">
      <c r="A67" s="189" t="s">
        <v>75</v>
      </c>
      <c r="B67" s="190"/>
      <c r="C67" s="161" t="e">
        <f>#REF!</f>
        <v>#REF!</v>
      </c>
      <c r="D67" s="162"/>
      <c r="E67" s="162"/>
      <c r="F67" s="163" t="s">
        <v>145</v>
      </c>
      <c r="G67" s="164"/>
      <c r="H67" s="164"/>
      <c r="I67" s="215"/>
      <c r="J67" s="216"/>
      <c r="K67" s="178" t="str">
        <f>IF(K65&gt;=106,"8",IF(K65&gt;=91,"7",IF(K65&gt;=76,"6",IF(K65&gt;=61,"5",IF(K65&gt;=46,"4",IF(K65&gt;=31,"3",IF(K65&gt;=16,"2","1")))))))</f>
        <v>1</v>
      </c>
      <c r="L67" s="179"/>
      <c r="M67" s="245"/>
      <c r="N67" s="246"/>
      <c r="O67" s="246"/>
      <c r="P67" s="246"/>
      <c r="Q67" s="246"/>
      <c r="R67" s="246"/>
      <c r="S67" s="246"/>
      <c r="T67" s="246"/>
      <c r="U67" s="247"/>
      <c r="V67" s="175"/>
      <c r="W67" s="245"/>
      <c r="X67" s="246"/>
      <c r="Y67" s="246"/>
      <c r="Z67" s="246"/>
      <c r="AA67" s="246"/>
      <c r="AB67" s="246"/>
      <c r="AC67" s="246"/>
      <c r="AD67" s="246"/>
      <c r="AE67" s="247"/>
    </row>
    <row r="68" spans="1:31" ht="9" customHeight="1">
      <c r="A68" s="33"/>
      <c r="B68" s="33"/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  <c r="AD68" s="33"/>
      <c r="AE68" s="33"/>
    </row>
  </sheetData>
  <mergeCells count="280">
    <mergeCell ref="M63:U63"/>
    <mergeCell ref="V63:V67"/>
    <mergeCell ref="W63:AE63"/>
    <mergeCell ref="A64:B64"/>
    <mergeCell ref="C64:E64"/>
    <mergeCell ref="F64:H64"/>
    <mergeCell ref="I64:J64"/>
    <mergeCell ref="K64:L64"/>
    <mergeCell ref="M64:U67"/>
    <mergeCell ref="W64:AE67"/>
    <mergeCell ref="A67:B67"/>
    <mergeCell ref="C67:E67"/>
    <mergeCell ref="F67:H67"/>
    <mergeCell ref="I67:J67"/>
    <mergeCell ref="K67:L67"/>
    <mergeCell ref="A65:B65"/>
    <mergeCell ref="C65:E65"/>
    <mergeCell ref="F65:H65"/>
    <mergeCell ref="I65:J65"/>
    <mergeCell ref="K65:L65"/>
    <mergeCell ref="A66:B66"/>
    <mergeCell ref="C66:E66"/>
    <mergeCell ref="F66:H66"/>
    <mergeCell ref="I66:J66"/>
    <mergeCell ref="K66:L66"/>
    <mergeCell ref="W57:AE57"/>
    <mergeCell ref="A58:B58"/>
    <mergeCell ref="C58:E58"/>
    <mergeCell ref="F58:H58"/>
    <mergeCell ref="I58:J58"/>
    <mergeCell ref="K58:L58"/>
    <mergeCell ref="M58:U61"/>
    <mergeCell ref="W58:AE61"/>
    <mergeCell ref="A61:B61"/>
    <mergeCell ref="C61:E61"/>
    <mergeCell ref="F61:H61"/>
    <mergeCell ref="I61:J61"/>
    <mergeCell ref="K61:L61"/>
    <mergeCell ref="A57:B57"/>
    <mergeCell ref="C57:E57"/>
    <mergeCell ref="F57:L57"/>
    <mergeCell ref="A63:B63"/>
    <mergeCell ref="C63:E63"/>
    <mergeCell ref="F63:L63"/>
    <mergeCell ref="A59:B59"/>
    <mergeCell ref="C59:E59"/>
    <mergeCell ref="F59:H59"/>
    <mergeCell ref="I59:J59"/>
    <mergeCell ref="I53:J53"/>
    <mergeCell ref="K53:L53"/>
    <mergeCell ref="A54:B54"/>
    <mergeCell ref="C54:E54"/>
    <mergeCell ref="F54:H54"/>
    <mergeCell ref="I54:J54"/>
    <mergeCell ref="K54:L54"/>
    <mergeCell ref="M57:U57"/>
    <mergeCell ref="V57:V61"/>
    <mergeCell ref="K59:L59"/>
    <mergeCell ref="A60:B60"/>
    <mergeCell ref="C60:E60"/>
    <mergeCell ref="F60:H60"/>
    <mergeCell ref="I60:J60"/>
    <mergeCell ref="K60:L60"/>
    <mergeCell ref="F48:H48"/>
    <mergeCell ref="I48:J48"/>
    <mergeCell ref="K48:L48"/>
    <mergeCell ref="M51:U51"/>
    <mergeCell ref="V51:V55"/>
    <mergeCell ref="W51:AE51"/>
    <mergeCell ref="A52:B52"/>
    <mergeCell ref="C52:E52"/>
    <mergeCell ref="F52:H52"/>
    <mergeCell ref="I52:J52"/>
    <mergeCell ref="K52:L52"/>
    <mergeCell ref="M52:U55"/>
    <mergeCell ref="W52:AE55"/>
    <mergeCell ref="A55:B55"/>
    <mergeCell ref="C55:E55"/>
    <mergeCell ref="F55:H55"/>
    <mergeCell ref="I55:J55"/>
    <mergeCell ref="K55:L55"/>
    <mergeCell ref="A51:B51"/>
    <mergeCell ref="C51:E51"/>
    <mergeCell ref="F51:L51"/>
    <mergeCell ref="A53:B53"/>
    <mergeCell ref="C53:E53"/>
    <mergeCell ref="F53:H53"/>
    <mergeCell ref="V45:V49"/>
    <mergeCell ref="W45:AE45"/>
    <mergeCell ref="A46:B46"/>
    <mergeCell ref="C46:E46"/>
    <mergeCell ref="F46:H46"/>
    <mergeCell ref="I46:J46"/>
    <mergeCell ref="K46:L46"/>
    <mergeCell ref="M46:U49"/>
    <mergeCell ref="W46:AE49"/>
    <mergeCell ref="A49:B49"/>
    <mergeCell ref="C49:E49"/>
    <mergeCell ref="F49:H49"/>
    <mergeCell ref="I49:J49"/>
    <mergeCell ref="K49:L49"/>
    <mergeCell ref="A45:B45"/>
    <mergeCell ref="C45:E45"/>
    <mergeCell ref="F45:L45"/>
    <mergeCell ref="A47:B47"/>
    <mergeCell ref="C47:E47"/>
    <mergeCell ref="F47:H47"/>
    <mergeCell ref="I47:J47"/>
    <mergeCell ref="K47:L47"/>
    <mergeCell ref="A48:B48"/>
    <mergeCell ref="C48:E48"/>
    <mergeCell ref="F41:H41"/>
    <mergeCell ref="I41:J41"/>
    <mergeCell ref="K41:L41"/>
    <mergeCell ref="A42:B42"/>
    <mergeCell ref="C42:E42"/>
    <mergeCell ref="F42:H42"/>
    <mergeCell ref="I42:J42"/>
    <mergeCell ref="K42:L42"/>
    <mergeCell ref="M45:U45"/>
    <mergeCell ref="C36:E36"/>
    <mergeCell ref="F36:H36"/>
    <mergeCell ref="I36:J36"/>
    <mergeCell ref="K36:L36"/>
    <mergeCell ref="M39:U39"/>
    <mergeCell ref="V39:V43"/>
    <mergeCell ref="W39:AE39"/>
    <mergeCell ref="A40:B40"/>
    <mergeCell ref="C40:E40"/>
    <mergeCell ref="F40:H40"/>
    <mergeCell ref="I40:J40"/>
    <mergeCell ref="K40:L40"/>
    <mergeCell ref="M40:U43"/>
    <mergeCell ref="W40:AE43"/>
    <mergeCell ref="A43:B43"/>
    <mergeCell ref="C43:E43"/>
    <mergeCell ref="F43:H43"/>
    <mergeCell ref="I43:J43"/>
    <mergeCell ref="K43:L43"/>
    <mergeCell ref="A39:B39"/>
    <mergeCell ref="C39:E39"/>
    <mergeCell ref="F39:L39"/>
    <mergeCell ref="A41:B41"/>
    <mergeCell ref="C41:E41"/>
    <mergeCell ref="M33:U33"/>
    <mergeCell ref="V33:V37"/>
    <mergeCell ref="W33:AE33"/>
    <mergeCell ref="A34:B34"/>
    <mergeCell ref="C34:E34"/>
    <mergeCell ref="F34:H34"/>
    <mergeCell ref="I34:J34"/>
    <mergeCell ref="K34:L34"/>
    <mergeCell ref="M34:U37"/>
    <mergeCell ref="W34:AE37"/>
    <mergeCell ref="A37:B37"/>
    <mergeCell ref="C37:E37"/>
    <mergeCell ref="F37:H37"/>
    <mergeCell ref="I37:J37"/>
    <mergeCell ref="K37:L37"/>
    <mergeCell ref="A33:B33"/>
    <mergeCell ref="C33:E33"/>
    <mergeCell ref="F33:L33"/>
    <mergeCell ref="A35:B35"/>
    <mergeCell ref="C35:E35"/>
    <mergeCell ref="F35:H35"/>
    <mergeCell ref="I35:J35"/>
    <mergeCell ref="K35:L35"/>
    <mergeCell ref="A36:B36"/>
    <mergeCell ref="A28:B28"/>
    <mergeCell ref="C28:E28"/>
    <mergeCell ref="F28:H28"/>
    <mergeCell ref="I28:J28"/>
    <mergeCell ref="K28:L28"/>
    <mergeCell ref="M28:U31"/>
    <mergeCell ref="W28:AE31"/>
    <mergeCell ref="A29:B29"/>
    <mergeCell ref="A31:B31"/>
    <mergeCell ref="C31:E31"/>
    <mergeCell ref="F31:H31"/>
    <mergeCell ref="I31:J31"/>
    <mergeCell ref="K31:L31"/>
    <mergeCell ref="C29:E29"/>
    <mergeCell ref="F29:H29"/>
    <mergeCell ref="I29:J29"/>
    <mergeCell ref="K29:L29"/>
    <mergeCell ref="A30:B30"/>
    <mergeCell ref="C30:E30"/>
    <mergeCell ref="F30:H30"/>
    <mergeCell ref="I30:J30"/>
    <mergeCell ref="K30:L30"/>
    <mergeCell ref="A27:B27"/>
    <mergeCell ref="C27:E27"/>
    <mergeCell ref="F27:L27"/>
    <mergeCell ref="M27:U27"/>
    <mergeCell ref="W22:AE25"/>
    <mergeCell ref="A23:B23"/>
    <mergeCell ref="C23:E23"/>
    <mergeCell ref="F23:H23"/>
    <mergeCell ref="I23:J23"/>
    <mergeCell ref="K23:L23"/>
    <mergeCell ref="A24:B24"/>
    <mergeCell ref="C24:E24"/>
    <mergeCell ref="F24:H24"/>
    <mergeCell ref="I24:J24"/>
    <mergeCell ref="A22:B22"/>
    <mergeCell ref="C22:E22"/>
    <mergeCell ref="F22:H22"/>
    <mergeCell ref="I22:J22"/>
    <mergeCell ref="K22:L22"/>
    <mergeCell ref="M22:U25"/>
    <mergeCell ref="K24:L24"/>
    <mergeCell ref="A25:B25"/>
    <mergeCell ref="V27:V31"/>
    <mergeCell ref="W27:AE27"/>
    <mergeCell ref="C25:E25"/>
    <mergeCell ref="F25:H25"/>
    <mergeCell ref="A18:B18"/>
    <mergeCell ref="C18:O18"/>
    <mergeCell ref="P18:Q18"/>
    <mergeCell ref="R18:AE18"/>
    <mergeCell ref="A21:B21"/>
    <mergeCell ref="C21:E21"/>
    <mergeCell ref="F21:L21"/>
    <mergeCell ref="M21:U21"/>
    <mergeCell ref="V21:V25"/>
    <mergeCell ref="W21:AE21"/>
    <mergeCell ref="I25:J25"/>
    <mergeCell ref="K25:L25"/>
    <mergeCell ref="Z14:AB14"/>
    <mergeCell ref="AC14:AE14"/>
    <mergeCell ref="A16:G16"/>
    <mergeCell ref="A17:B17"/>
    <mergeCell ref="C17:O17"/>
    <mergeCell ref="P17:Q17"/>
    <mergeCell ref="R17:AE17"/>
    <mergeCell ref="H14:J14"/>
    <mergeCell ref="K14:M14"/>
    <mergeCell ref="N14:P14"/>
    <mergeCell ref="Q14:S14"/>
    <mergeCell ref="T14:V14"/>
    <mergeCell ref="W14:Y14"/>
    <mergeCell ref="AO8:AQ8"/>
    <mergeCell ref="AR8:AT8"/>
    <mergeCell ref="AU8:AW8"/>
    <mergeCell ref="AX8:AZ8"/>
    <mergeCell ref="BA8:BC8"/>
    <mergeCell ref="A9:AC9"/>
    <mergeCell ref="AF9:BA9"/>
    <mergeCell ref="W8:Y8"/>
    <mergeCell ref="Z8:AB8"/>
    <mergeCell ref="AC8:AE8"/>
    <mergeCell ref="AF8:AH8"/>
    <mergeCell ref="AI8:AK8"/>
    <mergeCell ref="AL8:AN8"/>
    <mergeCell ref="A8:G8"/>
    <mergeCell ref="H8:J8"/>
    <mergeCell ref="K8:M8"/>
    <mergeCell ref="N8:P8"/>
    <mergeCell ref="Q8:S8"/>
    <mergeCell ref="T8:V8"/>
    <mergeCell ref="A6:AE6"/>
    <mergeCell ref="A7:G7"/>
    <mergeCell ref="H7:J7"/>
    <mergeCell ref="K7:M7"/>
    <mergeCell ref="N7:P7"/>
    <mergeCell ref="Q7:S7"/>
    <mergeCell ref="T7:V7"/>
    <mergeCell ref="W7:Y7"/>
    <mergeCell ref="Z7:AB7"/>
    <mergeCell ref="AC7:AE7"/>
    <mergeCell ref="A2:AC2"/>
    <mergeCell ref="A3:AE3"/>
    <mergeCell ref="A5:C5"/>
    <mergeCell ref="D5:G5"/>
    <mergeCell ref="I5:K5"/>
    <mergeCell ref="L5:O5"/>
    <mergeCell ref="Q5:S5"/>
    <mergeCell ref="T5:W5"/>
    <mergeCell ref="Y5:AA5"/>
    <mergeCell ref="AB5:AE5"/>
  </mergeCells>
  <phoneticPr fontId="2" type="noConversion"/>
  <dataValidations count="1">
    <dataValidation type="whole" allowBlank="1" showInputMessage="1" showErrorMessage="1" sqref="I22:J25 I28:J31 I34:J37 I40:J43 I46:J49 I52:J55 I58:J61 I64:J67">
      <formula1>0</formula1>
      <formula2>30</formula2>
    </dataValidation>
  </dataValidations>
  <printOptions horizontalCentered="1" verticalCentered="1"/>
  <pageMargins left="0.19685039370078741" right="0.19685039370078741" top="0.15748031496062992" bottom="0.11811023622047245" header="0.51181102362204722" footer="0.51181102362204722"/>
  <pageSetup paperSize="9" scale="74" fitToHeight="0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C71"/>
  <sheetViews>
    <sheetView workbookViewId="0">
      <selection activeCell="H12" sqref="H12:AC12"/>
    </sheetView>
  </sheetViews>
  <sheetFormatPr defaultRowHeight="13.5"/>
  <cols>
    <col min="1" max="1" width="4.44140625" customWidth="1"/>
    <col min="2" max="2" width="8.33203125" customWidth="1"/>
    <col min="3" max="8" width="3.33203125" customWidth="1"/>
    <col min="9" max="9" width="4.44140625" customWidth="1"/>
    <col min="10" max="10" width="2.21875" customWidth="1"/>
    <col min="11" max="12" width="3.33203125" customWidth="1"/>
    <col min="13" max="13" width="4.44140625" customWidth="1"/>
    <col min="14" max="14" width="2.21875" customWidth="1"/>
    <col min="15" max="32" width="3.33203125" customWidth="1"/>
  </cols>
  <sheetData>
    <row r="1" spans="1:29" ht="41.25" customHeight="1" thickTop="1" thickBot="1">
      <c r="A1" s="288" t="s">
        <v>7</v>
      </c>
      <c r="B1" s="289"/>
      <c r="C1" s="289"/>
      <c r="D1" s="289"/>
      <c r="E1" s="289"/>
      <c r="F1" s="289"/>
      <c r="G1" s="289"/>
      <c r="H1" s="289"/>
      <c r="I1" s="289"/>
      <c r="J1" s="289"/>
      <c r="K1" s="289"/>
      <c r="L1" s="289"/>
      <c r="M1" s="289"/>
      <c r="N1" s="289"/>
      <c r="O1" s="289"/>
      <c r="P1" s="289"/>
      <c r="Q1" s="289"/>
      <c r="R1" s="289"/>
      <c r="S1" s="289"/>
      <c r="T1" s="289"/>
      <c r="U1" s="289"/>
      <c r="V1" s="289"/>
      <c r="W1" s="289"/>
      <c r="X1" s="289"/>
      <c r="Y1" s="289"/>
      <c r="Z1" s="289"/>
      <c r="AA1" s="289"/>
      <c r="AB1" s="289"/>
      <c r="AC1" s="290"/>
    </row>
    <row r="2" spans="1:29" ht="7.5" customHeight="1" thickTop="1">
      <c r="A2" s="291"/>
      <c r="B2" s="291"/>
      <c r="C2" s="291"/>
      <c r="D2" s="291"/>
      <c r="E2" s="291"/>
      <c r="F2" s="291"/>
      <c r="G2" s="291"/>
      <c r="H2" s="291"/>
      <c r="I2" s="291"/>
      <c r="J2" s="291"/>
      <c r="K2" s="291"/>
      <c r="L2" s="291"/>
      <c r="M2" s="291"/>
      <c r="N2" s="291"/>
      <c r="O2" s="291"/>
      <c r="P2" s="291"/>
      <c r="Q2" s="291"/>
      <c r="R2" s="291"/>
      <c r="S2" s="291"/>
      <c r="T2" s="291"/>
      <c r="U2" s="291"/>
      <c r="V2" s="291"/>
      <c r="W2" s="291"/>
      <c r="X2" s="291"/>
      <c r="Y2" s="291"/>
      <c r="Z2" s="291"/>
      <c r="AA2" s="291"/>
      <c r="AB2" s="291"/>
      <c r="AC2" s="291"/>
    </row>
    <row r="3" spans="1:29" ht="15" customHeight="1">
      <c r="A3" s="294" t="s">
        <v>8</v>
      </c>
      <c r="B3" s="294"/>
      <c r="C3" s="295" t="s">
        <v>9</v>
      </c>
      <c r="D3" s="295"/>
      <c r="E3" s="295"/>
      <c r="F3" s="295"/>
      <c r="G3" s="295"/>
      <c r="H3" s="295"/>
      <c r="I3" s="295"/>
      <c r="J3" s="295"/>
      <c r="K3" s="295"/>
      <c r="L3" s="296" t="s">
        <v>10</v>
      </c>
      <c r="M3" s="296"/>
      <c r="N3" s="296"/>
      <c r="O3" s="296"/>
      <c r="P3" s="296"/>
      <c r="Q3" s="296"/>
      <c r="R3" s="296"/>
      <c r="S3" s="296"/>
      <c r="T3" s="296"/>
      <c r="U3" s="293" t="s">
        <v>11</v>
      </c>
      <c r="V3" s="293"/>
      <c r="W3" s="293"/>
      <c r="X3" s="293"/>
      <c r="Y3" s="293"/>
      <c r="Z3" s="293"/>
      <c r="AA3" s="293"/>
      <c r="AB3" s="293"/>
      <c r="AC3" s="293"/>
    </row>
    <row r="4" spans="1:29" ht="15" customHeight="1">
      <c r="A4" s="294" t="s">
        <v>12</v>
      </c>
      <c r="B4" s="294"/>
      <c r="C4" s="292" t="s">
        <v>13</v>
      </c>
      <c r="D4" s="292"/>
      <c r="E4" s="292"/>
      <c r="F4" s="292" t="s">
        <v>14</v>
      </c>
      <c r="G4" s="292"/>
      <c r="H4" s="292"/>
      <c r="I4" s="292" t="s">
        <v>15</v>
      </c>
      <c r="J4" s="292"/>
      <c r="K4" s="292"/>
      <c r="L4" s="292" t="s">
        <v>13</v>
      </c>
      <c r="M4" s="292"/>
      <c r="N4" s="292"/>
      <c r="O4" s="292" t="s">
        <v>14</v>
      </c>
      <c r="P4" s="292"/>
      <c r="Q4" s="292"/>
      <c r="R4" s="292" t="s">
        <v>15</v>
      </c>
      <c r="S4" s="292"/>
      <c r="T4" s="292"/>
      <c r="U4" s="292" t="s">
        <v>13</v>
      </c>
      <c r="V4" s="292"/>
      <c r="W4" s="292"/>
      <c r="X4" s="292" t="s">
        <v>14</v>
      </c>
      <c r="Y4" s="292"/>
      <c r="Z4" s="292"/>
      <c r="AA4" s="292" t="s">
        <v>15</v>
      </c>
      <c r="AB4" s="292"/>
      <c r="AC4" s="292"/>
    </row>
    <row r="5" spans="1:29" ht="15" customHeight="1">
      <c r="A5" s="294" t="s">
        <v>16</v>
      </c>
      <c r="B5" s="294"/>
      <c r="C5" s="292" t="s">
        <v>17</v>
      </c>
      <c r="D5" s="292"/>
      <c r="E5" s="292"/>
      <c r="F5" s="292" t="s">
        <v>18</v>
      </c>
      <c r="G5" s="292"/>
      <c r="H5" s="292"/>
      <c r="I5" s="292" t="s">
        <v>19</v>
      </c>
      <c r="J5" s="292"/>
      <c r="K5" s="292"/>
      <c r="L5" s="292" t="s">
        <v>17</v>
      </c>
      <c r="M5" s="292"/>
      <c r="N5" s="292"/>
      <c r="O5" s="292" t="s">
        <v>18</v>
      </c>
      <c r="P5" s="292"/>
      <c r="Q5" s="292"/>
      <c r="R5" s="292" t="s">
        <v>19</v>
      </c>
      <c r="S5" s="292"/>
      <c r="T5" s="292"/>
      <c r="U5" s="292" t="s">
        <v>17</v>
      </c>
      <c r="V5" s="292"/>
      <c r="W5" s="292"/>
      <c r="X5" s="292" t="s">
        <v>18</v>
      </c>
      <c r="Y5" s="292"/>
      <c r="Z5" s="292"/>
      <c r="AA5" s="292" t="s">
        <v>19</v>
      </c>
      <c r="AB5" s="292"/>
      <c r="AC5" s="292"/>
    </row>
    <row r="6" spans="1:29" ht="7.5" customHeight="1">
      <c r="A6" s="297"/>
      <c r="B6" s="297"/>
      <c r="C6" s="297"/>
      <c r="D6" s="297"/>
      <c r="E6" s="297"/>
      <c r="F6" s="297"/>
      <c r="G6" s="297"/>
      <c r="H6" s="297"/>
      <c r="I6" s="297"/>
      <c r="J6" s="297"/>
      <c r="K6" s="297"/>
      <c r="L6" s="297"/>
      <c r="M6" s="297"/>
      <c r="N6" s="297"/>
      <c r="O6" s="297"/>
      <c r="P6" s="297"/>
      <c r="Q6" s="297"/>
      <c r="R6" s="297"/>
      <c r="S6" s="297"/>
      <c r="T6" s="297"/>
      <c r="U6" s="297"/>
      <c r="V6" s="297"/>
      <c r="W6" s="297"/>
      <c r="X6" s="297"/>
      <c r="Y6" s="297"/>
      <c r="Z6" s="297"/>
      <c r="AA6" s="297"/>
      <c r="AB6" s="297"/>
      <c r="AC6" s="297"/>
    </row>
    <row r="7" spans="1:29" ht="15" customHeight="1">
      <c r="A7" s="298" t="s">
        <v>20</v>
      </c>
      <c r="B7" s="299"/>
      <c r="C7" s="302"/>
      <c r="D7" s="303"/>
      <c r="E7" s="303"/>
      <c r="F7" s="303"/>
      <c r="G7" s="303"/>
      <c r="H7" s="303"/>
      <c r="I7" s="303"/>
      <c r="J7" s="303"/>
      <c r="K7" s="303"/>
      <c r="L7" s="303"/>
      <c r="M7" s="303"/>
      <c r="N7" s="303"/>
      <c r="O7" s="303"/>
      <c r="P7" s="303"/>
      <c r="Q7" s="303"/>
      <c r="R7" s="303"/>
      <c r="S7" s="303"/>
      <c r="T7" s="303"/>
      <c r="U7" s="303"/>
      <c r="V7" s="303"/>
      <c r="W7" s="303"/>
      <c r="X7" s="303"/>
      <c r="Y7" s="303"/>
      <c r="Z7" s="303"/>
      <c r="AA7" s="303"/>
      <c r="AB7" s="303"/>
      <c r="AC7" s="304"/>
    </row>
    <row r="8" spans="1:29" ht="15" customHeight="1">
      <c r="A8" s="310"/>
      <c r="B8" s="311"/>
      <c r="C8" s="305"/>
      <c r="D8" s="139"/>
      <c r="E8" s="139"/>
      <c r="F8" s="139"/>
      <c r="G8" s="139"/>
      <c r="H8" s="139"/>
      <c r="I8" s="139"/>
      <c r="J8" s="139"/>
      <c r="K8" s="139"/>
      <c r="L8" s="139"/>
      <c r="M8" s="139"/>
      <c r="N8" s="139"/>
      <c r="O8" s="139"/>
      <c r="P8" s="139"/>
      <c r="Q8" s="139"/>
      <c r="R8" s="139"/>
      <c r="S8" s="139"/>
      <c r="T8" s="139"/>
      <c r="U8" s="139"/>
      <c r="V8" s="139"/>
      <c r="W8" s="139"/>
      <c r="X8" s="139"/>
      <c r="Y8" s="139"/>
      <c r="Z8" s="139"/>
      <c r="AA8" s="139"/>
      <c r="AB8" s="139"/>
      <c r="AC8" s="306"/>
    </row>
    <row r="9" spans="1:29" ht="121.5" customHeight="1">
      <c r="A9" s="300" t="s">
        <v>21</v>
      </c>
      <c r="B9" s="301"/>
      <c r="C9" s="307"/>
      <c r="D9" s="308"/>
      <c r="E9" s="308"/>
      <c r="F9" s="308"/>
      <c r="G9" s="308"/>
      <c r="H9" s="308"/>
      <c r="I9" s="308"/>
      <c r="J9" s="308"/>
      <c r="K9" s="308"/>
      <c r="L9" s="308"/>
      <c r="M9" s="308"/>
      <c r="N9" s="308"/>
      <c r="O9" s="308"/>
      <c r="P9" s="308"/>
      <c r="Q9" s="308"/>
      <c r="R9" s="308"/>
      <c r="S9" s="308"/>
      <c r="T9" s="308"/>
      <c r="U9" s="308"/>
      <c r="V9" s="308"/>
      <c r="W9" s="308"/>
      <c r="X9" s="308"/>
      <c r="Y9" s="308"/>
      <c r="Z9" s="308"/>
      <c r="AA9" s="308"/>
      <c r="AB9" s="308"/>
      <c r="AC9" s="309"/>
    </row>
    <row r="10" spans="1:29" ht="7.5" customHeight="1" thickBot="1">
      <c r="A10" s="139"/>
      <c r="B10" s="139"/>
      <c r="C10" s="139"/>
      <c r="D10" s="139"/>
      <c r="E10" s="139"/>
      <c r="F10" s="139"/>
      <c r="G10" s="139"/>
      <c r="H10" s="139"/>
      <c r="I10" s="139"/>
      <c r="J10" s="139"/>
      <c r="K10" s="139"/>
      <c r="L10" s="139"/>
      <c r="M10" s="139"/>
      <c r="N10" s="139"/>
      <c r="O10" s="139"/>
      <c r="P10" s="139"/>
      <c r="Q10" s="139"/>
      <c r="R10" s="139"/>
      <c r="S10" s="139"/>
      <c r="T10" s="139"/>
      <c r="U10" s="139"/>
      <c r="V10" s="139"/>
      <c r="W10" s="139"/>
      <c r="X10" s="139"/>
      <c r="Y10" s="139"/>
      <c r="Z10" s="139"/>
      <c r="AA10" s="139"/>
      <c r="AB10" s="139"/>
      <c r="AC10" s="139"/>
    </row>
    <row r="11" spans="1:29" ht="18.75" customHeight="1">
      <c r="A11" s="248" t="s">
        <v>22</v>
      </c>
      <c r="B11" s="249"/>
      <c r="C11" s="250" t="s">
        <v>23</v>
      </c>
      <c r="D11" s="251"/>
      <c r="E11" s="252"/>
      <c r="F11" s="253" t="s">
        <v>24</v>
      </c>
      <c r="G11" s="249"/>
      <c r="H11" s="253" t="s">
        <v>25</v>
      </c>
      <c r="I11" s="254"/>
      <c r="J11" s="254"/>
      <c r="K11" s="254"/>
      <c r="L11" s="254"/>
      <c r="M11" s="254"/>
      <c r="N11" s="254"/>
      <c r="O11" s="254"/>
      <c r="P11" s="254"/>
      <c r="Q11" s="254"/>
      <c r="R11" s="254"/>
      <c r="S11" s="254"/>
      <c r="T11" s="254"/>
      <c r="U11" s="254"/>
      <c r="V11" s="254"/>
      <c r="W11" s="254"/>
      <c r="X11" s="254"/>
      <c r="Y11" s="254"/>
      <c r="Z11" s="254"/>
      <c r="AA11" s="254"/>
      <c r="AB11" s="254"/>
      <c r="AC11" s="255"/>
    </row>
    <row r="12" spans="1:29" ht="18.75" customHeight="1">
      <c r="A12" s="277" t="s">
        <v>26</v>
      </c>
      <c r="B12" s="1" t="s">
        <v>27</v>
      </c>
      <c r="C12" s="280">
        <v>10</v>
      </c>
      <c r="D12" s="281"/>
      <c r="E12" s="282"/>
      <c r="F12" s="283"/>
      <c r="G12" s="284"/>
      <c r="H12" s="285"/>
      <c r="I12" s="286"/>
      <c r="J12" s="286"/>
      <c r="K12" s="286"/>
      <c r="L12" s="286"/>
      <c r="M12" s="286"/>
      <c r="N12" s="286"/>
      <c r="O12" s="286"/>
      <c r="P12" s="286"/>
      <c r="Q12" s="286"/>
      <c r="R12" s="286"/>
      <c r="S12" s="286"/>
      <c r="T12" s="286"/>
      <c r="U12" s="286"/>
      <c r="V12" s="286"/>
      <c r="W12" s="286"/>
      <c r="X12" s="286"/>
      <c r="Y12" s="286"/>
      <c r="Z12" s="286"/>
      <c r="AA12" s="286"/>
      <c r="AB12" s="286"/>
      <c r="AC12" s="287"/>
    </row>
    <row r="13" spans="1:29" ht="18.75" customHeight="1">
      <c r="A13" s="278"/>
      <c r="B13" s="1" t="s">
        <v>28</v>
      </c>
      <c r="C13" s="269">
        <v>10</v>
      </c>
      <c r="D13" s="270"/>
      <c r="E13" s="271"/>
      <c r="F13" s="272"/>
      <c r="G13" s="273"/>
      <c r="H13" s="264"/>
      <c r="I13" s="265"/>
      <c r="J13" s="265"/>
      <c r="K13" s="265"/>
      <c r="L13" s="265"/>
      <c r="M13" s="265"/>
      <c r="N13" s="265"/>
      <c r="O13" s="265"/>
      <c r="P13" s="265"/>
      <c r="Q13" s="265"/>
      <c r="R13" s="265"/>
      <c r="S13" s="265"/>
      <c r="T13" s="265"/>
      <c r="U13" s="265"/>
      <c r="V13" s="265"/>
      <c r="W13" s="265"/>
      <c r="X13" s="265"/>
      <c r="Y13" s="265"/>
      <c r="Z13" s="265"/>
      <c r="AA13" s="265"/>
      <c r="AB13" s="265"/>
      <c r="AC13" s="266"/>
    </row>
    <row r="14" spans="1:29" ht="18.75" customHeight="1">
      <c r="A14" s="278"/>
      <c r="B14" s="1" t="s">
        <v>29</v>
      </c>
      <c r="C14" s="269">
        <v>10</v>
      </c>
      <c r="D14" s="270"/>
      <c r="E14" s="271"/>
      <c r="F14" s="267">
        <f>AVERAGE(C12:E16)</f>
        <v>9.6</v>
      </c>
      <c r="G14" s="268"/>
      <c r="H14" s="264"/>
      <c r="I14" s="265"/>
      <c r="J14" s="265"/>
      <c r="K14" s="265"/>
      <c r="L14" s="265"/>
      <c r="M14" s="265"/>
      <c r="N14" s="265"/>
      <c r="O14" s="265"/>
      <c r="P14" s="265"/>
      <c r="Q14" s="265"/>
      <c r="R14" s="265"/>
      <c r="S14" s="265"/>
      <c r="T14" s="265"/>
      <c r="U14" s="265"/>
      <c r="V14" s="265"/>
      <c r="W14" s="265"/>
      <c r="X14" s="265"/>
      <c r="Y14" s="265"/>
      <c r="Z14" s="265"/>
      <c r="AA14" s="265"/>
      <c r="AB14" s="265"/>
      <c r="AC14" s="266"/>
    </row>
    <row r="15" spans="1:29" ht="18.75" customHeight="1">
      <c r="A15" s="278"/>
      <c r="B15" s="1" t="s">
        <v>30</v>
      </c>
      <c r="C15" s="269">
        <v>10</v>
      </c>
      <c r="D15" s="270"/>
      <c r="E15" s="271"/>
      <c r="F15" s="272"/>
      <c r="G15" s="273"/>
      <c r="H15" s="264"/>
      <c r="I15" s="265"/>
      <c r="J15" s="265"/>
      <c r="K15" s="265"/>
      <c r="L15" s="265"/>
      <c r="M15" s="265"/>
      <c r="N15" s="265"/>
      <c r="O15" s="265"/>
      <c r="P15" s="265"/>
      <c r="Q15" s="265"/>
      <c r="R15" s="265"/>
      <c r="S15" s="265"/>
      <c r="T15" s="265"/>
      <c r="U15" s="265"/>
      <c r="V15" s="265"/>
      <c r="W15" s="265"/>
      <c r="X15" s="265"/>
      <c r="Y15" s="265"/>
      <c r="Z15" s="265"/>
      <c r="AA15" s="265"/>
      <c r="AB15" s="265"/>
      <c r="AC15" s="266"/>
    </row>
    <row r="16" spans="1:29" ht="18.75" customHeight="1" thickBot="1">
      <c r="A16" s="279"/>
      <c r="B16" s="2" t="s">
        <v>31</v>
      </c>
      <c r="C16" s="256">
        <v>8</v>
      </c>
      <c r="D16" s="257"/>
      <c r="E16" s="258"/>
      <c r="F16" s="259"/>
      <c r="G16" s="260"/>
      <c r="H16" s="261"/>
      <c r="I16" s="262"/>
      <c r="J16" s="262"/>
      <c r="K16" s="262"/>
      <c r="L16" s="262"/>
      <c r="M16" s="262"/>
      <c r="N16" s="262"/>
      <c r="O16" s="262"/>
      <c r="P16" s="262"/>
      <c r="Q16" s="262"/>
      <c r="R16" s="262"/>
      <c r="S16" s="262"/>
      <c r="T16" s="262"/>
      <c r="U16" s="262"/>
      <c r="V16" s="262"/>
      <c r="W16" s="262"/>
      <c r="X16" s="262"/>
      <c r="Y16" s="262"/>
      <c r="Z16" s="262"/>
      <c r="AA16" s="262"/>
      <c r="AB16" s="262"/>
      <c r="AC16" s="263"/>
    </row>
    <row r="17" spans="1:29" ht="18.75" customHeight="1">
      <c r="A17" s="248" t="s">
        <v>22</v>
      </c>
      <c r="B17" s="249"/>
      <c r="C17" s="250" t="s">
        <v>0</v>
      </c>
      <c r="D17" s="251"/>
      <c r="E17" s="252"/>
      <c r="F17" s="253" t="s">
        <v>24</v>
      </c>
      <c r="G17" s="249"/>
      <c r="H17" s="253" t="s">
        <v>25</v>
      </c>
      <c r="I17" s="254"/>
      <c r="J17" s="254"/>
      <c r="K17" s="254"/>
      <c r="L17" s="254"/>
      <c r="M17" s="254"/>
      <c r="N17" s="254"/>
      <c r="O17" s="254"/>
      <c r="P17" s="254"/>
      <c r="Q17" s="254"/>
      <c r="R17" s="254"/>
      <c r="S17" s="254"/>
      <c r="T17" s="254"/>
      <c r="U17" s="254"/>
      <c r="V17" s="254"/>
      <c r="W17" s="254"/>
      <c r="X17" s="254"/>
      <c r="Y17" s="254"/>
      <c r="Z17" s="254"/>
      <c r="AA17" s="254"/>
      <c r="AB17" s="254"/>
      <c r="AC17" s="255"/>
    </row>
    <row r="18" spans="1:29" ht="18.75" customHeight="1">
      <c r="A18" s="277" t="s">
        <v>26</v>
      </c>
      <c r="B18" s="1" t="s">
        <v>27</v>
      </c>
      <c r="C18" s="280">
        <v>2</v>
      </c>
      <c r="D18" s="281"/>
      <c r="E18" s="282"/>
      <c r="F18" s="283"/>
      <c r="G18" s="284"/>
      <c r="H18" s="285"/>
      <c r="I18" s="286"/>
      <c r="J18" s="286"/>
      <c r="K18" s="286"/>
      <c r="L18" s="286"/>
      <c r="M18" s="286"/>
      <c r="N18" s="286"/>
      <c r="O18" s="286"/>
      <c r="P18" s="286"/>
      <c r="Q18" s="286"/>
      <c r="R18" s="286"/>
      <c r="S18" s="286"/>
      <c r="T18" s="286"/>
      <c r="U18" s="286"/>
      <c r="V18" s="286"/>
      <c r="W18" s="286"/>
      <c r="X18" s="286"/>
      <c r="Y18" s="286"/>
      <c r="Z18" s="286"/>
      <c r="AA18" s="286"/>
      <c r="AB18" s="286"/>
      <c r="AC18" s="287"/>
    </row>
    <row r="19" spans="1:29" ht="18.75" customHeight="1">
      <c r="A19" s="278"/>
      <c r="B19" s="1" t="s">
        <v>28</v>
      </c>
      <c r="C19" s="269">
        <v>3</v>
      </c>
      <c r="D19" s="270"/>
      <c r="E19" s="271"/>
      <c r="F19" s="272"/>
      <c r="G19" s="273"/>
      <c r="H19" s="264"/>
      <c r="I19" s="265"/>
      <c r="J19" s="265"/>
      <c r="K19" s="265"/>
      <c r="L19" s="265"/>
      <c r="M19" s="265"/>
      <c r="N19" s="265"/>
      <c r="O19" s="265"/>
      <c r="P19" s="265"/>
      <c r="Q19" s="265"/>
      <c r="R19" s="265"/>
      <c r="S19" s="265"/>
      <c r="T19" s="265"/>
      <c r="U19" s="265"/>
      <c r="V19" s="265"/>
      <c r="W19" s="265"/>
      <c r="X19" s="265"/>
      <c r="Y19" s="265"/>
      <c r="Z19" s="265"/>
      <c r="AA19" s="265"/>
      <c r="AB19" s="265"/>
      <c r="AC19" s="266"/>
    </row>
    <row r="20" spans="1:29" ht="18.75" customHeight="1">
      <c r="A20" s="278"/>
      <c r="B20" s="1" t="s">
        <v>29</v>
      </c>
      <c r="C20" s="269">
        <v>7</v>
      </c>
      <c r="D20" s="270"/>
      <c r="E20" s="271"/>
      <c r="F20" s="267">
        <f>AVERAGE(C18:E22)</f>
        <v>5.4</v>
      </c>
      <c r="G20" s="268"/>
      <c r="H20" s="264"/>
      <c r="I20" s="265"/>
      <c r="J20" s="265"/>
      <c r="K20" s="265"/>
      <c r="L20" s="265"/>
      <c r="M20" s="265"/>
      <c r="N20" s="265"/>
      <c r="O20" s="265"/>
      <c r="P20" s="265"/>
      <c r="Q20" s="265"/>
      <c r="R20" s="265"/>
      <c r="S20" s="265"/>
      <c r="T20" s="265"/>
      <c r="U20" s="265"/>
      <c r="V20" s="265"/>
      <c r="W20" s="265"/>
      <c r="X20" s="265"/>
      <c r="Y20" s="265"/>
      <c r="Z20" s="265"/>
      <c r="AA20" s="265"/>
      <c r="AB20" s="265"/>
      <c r="AC20" s="266"/>
    </row>
    <row r="21" spans="1:29" ht="18.75" customHeight="1">
      <c r="A21" s="278"/>
      <c r="B21" s="1" t="s">
        <v>30</v>
      </c>
      <c r="C21" s="269">
        <v>7</v>
      </c>
      <c r="D21" s="270"/>
      <c r="E21" s="271"/>
      <c r="F21" s="272"/>
      <c r="G21" s="273"/>
      <c r="H21" s="264"/>
      <c r="I21" s="265"/>
      <c r="J21" s="265"/>
      <c r="K21" s="265"/>
      <c r="L21" s="265"/>
      <c r="M21" s="265"/>
      <c r="N21" s="265"/>
      <c r="O21" s="265"/>
      <c r="P21" s="265"/>
      <c r="Q21" s="265"/>
      <c r="R21" s="265"/>
      <c r="S21" s="265"/>
      <c r="T21" s="265"/>
      <c r="U21" s="265"/>
      <c r="V21" s="265"/>
      <c r="W21" s="265"/>
      <c r="X21" s="265"/>
      <c r="Y21" s="265"/>
      <c r="Z21" s="265"/>
      <c r="AA21" s="265"/>
      <c r="AB21" s="265"/>
      <c r="AC21" s="266"/>
    </row>
    <row r="22" spans="1:29" ht="18.75" customHeight="1" thickBot="1">
      <c r="A22" s="279"/>
      <c r="B22" s="2" t="s">
        <v>31</v>
      </c>
      <c r="C22" s="256">
        <v>8</v>
      </c>
      <c r="D22" s="257"/>
      <c r="E22" s="258"/>
      <c r="F22" s="259"/>
      <c r="G22" s="260"/>
      <c r="H22" s="261"/>
      <c r="I22" s="262"/>
      <c r="J22" s="262"/>
      <c r="K22" s="262"/>
      <c r="L22" s="262"/>
      <c r="M22" s="262"/>
      <c r="N22" s="262"/>
      <c r="O22" s="262"/>
      <c r="P22" s="262"/>
      <c r="Q22" s="262"/>
      <c r="R22" s="262"/>
      <c r="S22" s="262"/>
      <c r="T22" s="262"/>
      <c r="U22" s="262"/>
      <c r="V22" s="262"/>
      <c r="W22" s="262"/>
      <c r="X22" s="262"/>
      <c r="Y22" s="262"/>
      <c r="Z22" s="262"/>
      <c r="AA22" s="262"/>
      <c r="AB22" s="262"/>
      <c r="AC22" s="263"/>
    </row>
    <row r="23" spans="1:29" ht="18.75" customHeight="1">
      <c r="A23" s="248" t="s">
        <v>22</v>
      </c>
      <c r="B23" s="249"/>
      <c r="C23" s="250" t="s">
        <v>1</v>
      </c>
      <c r="D23" s="251"/>
      <c r="E23" s="252"/>
      <c r="F23" s="253" t="s">
        <v>24</v>
      </c>
      <c r="G23" s="249"/>
      <c r="H23" s="253" t="s">
        <v>25</v>
      </c>
      <c r="I23" s="254"/>
      <c r="J23" s="254"/>
      <c r="K23" s="254"/>
      <c r="L23" s="254"/>
      <c r="M23" s="254"/>
      <c r="N23" s="254"/>
      <c r="O23" s="254"/>
      <c r="P23" s="254"/>
      <c r="Q23" s="254"/>
      <c r="R23" s="254"/>
      <c r="S23" s="254"/>
      <c r="T23" s="254"/>
      <c r="U23" s="254"/>
      <c r="V23" s="254"/>
      <c r="W23" s="254"/>
      <c r="X23" s="254"/>
      <c r="Y23" s="254"/>
      <c r="Z23" s="254"/>
      <c r="AA23" s="254"/>
      <c r="AB23" s="254"/>
      <c r="AC23" s="255"/>
    </row>
    <row r="24" spans="1:29" ht="18.75" customHeight="1">
      <c r="A24" s="277" t="s">
        <v>26</v>
      </c>
      <c r="B24" s="1" t="s">
        <v>27</v>
      </c>
      <c r="C24" s="280">
        <v>7</v>
      </c>
      <c r="D24" s="281"/>
      <c r="E24" s="282"/>
      <c r="F24" s="283"/>
      <c r="G24" s="284"/>
      <c r="H24" s="285"/>
      <c r="I24" s="286"/>
      <c r="J24" s="286"/>
      <c r="K24" s="286"/>
      <c r="L24" s="286"/>
      <c r="M24" s="286"/>
      <c r="N24" s="286"/>
      <c r="O24" s="286"/>
      <c r="P24" s="286"/>
      <c r="Q24" s="286"/>
      <c r="R24" s="286"/>
      <c r="S24" s="286"/>
      <c r="T24" s="286"/>
      <c r="U24" s="286"/>
      <c r="V24" s="286"/>
      <c r="W24" s="286"/>
      <c r="X24" s="286"/>
      <c r="Y24" s="286"/>
      <c r="Z24" s="286"/>
      <c r="AA24" s="286"/>
      <c r="AB24" s="286"/>
      <c r="AC24" s="287"/>
    </row>
    <row r="25" spans="1:29" ht="18.75" customHeight="1">
      <c r="A25" s="278"/>
      <c r="B25" s="1" t="s">
        <v>28</v>
      </c>
      <c r="C25" s="269">
        <v>7</v>
      </c>
      <c r="D25" s="270"/>
      <c r="E25" s="271"/>
      <c r="F25" s="272"/>
      <c r="G25" s="273"/>
      <c r="H25" s="264"/>
      <c r="I25" s="265"/>
      <c r="J25" s="265"/>
      <c r="K25" s="265"/>
      <c r="L25" s="265"/>
      <c r="M25" s="265"/>
      <c r="N25" s="265"/>
      <c r="O25" s="265"/>
      <c r="P25" s="265"/>
      <c r="Q25" s="265"/>
      <c r="R25" s="265"/>
      <c r="S25" s="265"/>
      <c r="T25" s="265"/>
      <c r="U25" s="265"/>
      <c r="V25" s="265"/>
      <c r="W25" s="265"/>
      <c r="X25" s="265"/>
      <c r="Y25" s="265"/>
      <c r="Z25" s="265"/>
      <c r="AA25" s="265"/>
      <c r="AB25" s="265"/>
      <c r="AC25" s="266"/>
    </row>
    <row r="26" spans="1:29" ht="18.75" customHeight="1">
      <c r="A26" s="278"/>
      <c r="B26" s="1" t="s">
        <v>29</v>
      </c>
      <c r="C26" s="269">
        <v>7</v>
      </c>
      <c r="D26" s="270"/>
      <c r="E26" s="271"/>
      <c r="F26" s="267">
        <f>AVERAGE(C24:E28)</f>
        <v>7.2</v>
      </c>
      <c r="G26" s="268"/>
      <c r="H26" s="264"/>
      <c r="I26" s="265"/>
      <c r="J26" s="265"/>
      <c r="K26" s="265"/>
      <c r="L26" s="265"/>
      <c r="M26" s="265"/>
      <c r="N26" s="265"/>
      <c r="O26" s="265"/>
      <c r="P26" s="265"/>
      <c r="Q26" s="265"/>
      <c r="R26" s="265"/>
      <c r="S26" s="265"/>
      <c r="T26" s="265"/>
      <c r="U26" s="265"/>
      <c r="V26" s="265"/>
      <c r="W26" s="265"/>
      <c r="X26" s="265"/>
      <c r="Y26" s="265"/>
      <c r="Z26" s="265"/>
      <c r="AA26" s="265"/>
      <c r="AB26" s="265"/>
      <c r="AC26" s="266"/>
    </row>
    <row r="27" spans="1:29" ht="18.75" customHeight="1">
      <c r="A27" s="278"/>
      <c r="B27" s="1" t="s">
        <v>30</v>
      </c>
      <c r="C27" s="269">
        <v>7</v>
      </c>
      <c r="D27" s="270"/>
      <c r="E27" s="271"/>
      <c r="F27" s="272"/>
      <c r="G27" s="273"/>
      <c r="H27" s="264"/>
      <c r="I27" s="265"/>
      <c r="J27" s="265"/>
      <c r="K27" s="265"/>
      <c r="L27" s="265"/>
      <c r="M27" s="265"/>
      <c r="N27" s="265"/>
      <c r="O27" s="265"/>
      <c r="P27" s="265"/>
      <c r="Q27" s="265"/>
      <c r="R27" s="265"/>
      <c r="S27" s="265"/>
      <c r="T27" s="265"/>
      <c r="U27" s="265"/>
      <c r="V27" s="265"/>
      <c r="W27" s="265"/>
      <c r="X27" s="265"/>
      <c r="Y27" s="265"/>
      <c r="Z27" s="265"/>
      <c r="AA27" s="265"/>
      <c r="AB27" s="265"/>
      <c r="AC27" s="266"/>
    </row>
    <row r="28" spans="1:29" ht="18.75" customHeight="1" thickBot="1">
      <c r="A28" s="279"/>
      <c r="B28" s="2" t="s">
        <v>31</v>
      </c>
      <c r="C28" s="256">
        <v>8</v>
      </c>
      <c r="D28" s="257"/>
      <c r="E28" s="258"/>
      <c r="F28" s="259"/>
      <c r="G28" s="260"/>
      <c r="H28" s="261"/>
      <c r="I28" s="262"/>
      <c r="J28" s="262"/>
      <c r="K28" s="262"/>
      <c r="L28" s="262"/>
      <c r="M28" s="262"/>
      <c r="N28" s="262"/>
      <c r="O28" s="262"/>
      <c r="P28" s="262"/>
      <c r="Q28" s="262"/>
      <c r="R28" s="262"/>
      <c r="S28" s="262"/>
      <c r="T28" s="262"/>
      <c r="U28" s="262"/>
      <c r="V28" s="262"/>
      <c r="W28" s="262"/>
      <c r="X28" s="262"/>
      <c r="Y28" s="262"/>
      <c r="Z28" s="262"/>
      <c r="AA28" s="262"/>
      <c r="AB28" s="262"/>
      <c r="AC28" s="263"/>
    </row>
    <row r="29" spans="1:29" ht="18.75" customHeight="1">
      <c r="A29" s="248" t="s">
        <v>22</v>
      </c>
      <c r="B29" s="249"/>
      <c r="C29" s="250" t="s">
        <v>2</v>
      </c>
      <c r="D29" s="251"/>
      <c r="E29" s="252"/>
      <c r="F29" s="253" t="s">
        <v>24</v>
      </c>
      <c r="G29" s="249"/>
      <c r="H29" s="253" t="s">
        <v>25</v>
      </c>
      <c r="I29" s="254"/>
      <c r="J29" s="254"/>
      <c r="K29" s="254"/>
      <c r="L29" s="254"/>
      <c r="M29" s="254"/>
      <c r="N29" s="254"/>
      <c r="O29" s="254"/>
      <c r="P29" s="254"/>
      <c r="Q29" s="254"/>
      <c r="R29" s="254"/>
      <c r="S29" s="254"/>
      <c r="T29" s="254"/>
      <c r="U29" s="254"/>
      <c r="V29" s="254"/>
      <c r="W29" s="254"/>
      <c r="X29" s="254"/>
      <c r="Y29" s="254"/>
      <c r="Z29" s="254"/>
      <c r="AA29" s="254"/>
      <c r="AB29" s="254"/>
      <c r="AC29" s="255"/>
    </row>
    <row r="30" spans="1:29" ht="18.75" customHeight="1">
      <c r="A30" s="277" t="s">
        <v>26</v>
      </c>
      <c r="B30" s="1" t="s">
        <v>27</v>
      </c>
      <c r="C30" s="280">
        <v>7</v>
      </c>
      <c r="D30" s="281"/>
      <c r="E30" s="282"/>
      <c r="F30" s="283"/>
      <c r="G30" s="284"/>
      <c r="H30" s="285"/>
      <c r="I30" s="286"/>
      <c r="J30" s="286"/>
      <c r="K30" s="286"/>
      <c r="L30" s="286"/>
      <c r="M30" s="286"/>
      <c r="N30" s="286"/>
      <c r="O30" s="286"/>
      <c r="P30" s="286"/>
      <c r="Q30" s="286"/>
      <c r="R30" s="286"/>
      <c r="S30" s="286"/>
      <c r="T30" s="286"/>
      <c r="U30" s="286"/>
      <c r="V30" s="286"/>
      <c r="W30" s="286"/>
      <c r="X30" s="286"/>
      <c r="Y30" s="286"/>
      <c r="Z30" s="286"/>
      <c r="AA30" s="286"/>
      <c r="AB30" s="286"/>
      <c r="AC30" s="287"/>
    </row>
    <row r="31" spans="1:29" ht="18.75" customHeight="1">
      <c r="A31" s="278"/>
      <c r="B31" s="1" t="s">
        <v>28</v>
      </c>
      <c r="C31" s="269">
        <v>2</v>
      </c>
      <c r="D31" s="270"/>
      <c r="E31" s="271"/>
      <c r="F31" s="272"/>
      <c r="G31" s="273"/>
      <c r="H31" s="264"/>
      <c r="I31" s="265"/>
      <c r="J31" s="265"/>
      <c r="K31" s="265"/>
      <c r="L31" s="265"/>
      <c r="M31" s="265"/>
      <c r="N31" s="265"/>
      <c r="O31" s="265"/>
      <c r="P31" s="265"/>
      <c r="Q31" s="265"/>
      <c r="R31" s="265"/>
      <c r="S31" s="265"/>
      <c r="T31" s="265"/>
      <c r="U31" s="265"/>
      <c r="V31" s="265"/>
      <c r="W31" s="265"/>
      <c r="X31" s="265"/>
      <c r="Y31" s="265"/>
      <c r="Z31" s="265"/>
      <c r="AA31" s="265"/>
      <c r="AB31" s="265"/>
      <c r="AC31" s="266"/>
    </row>
    <row r="32" spans="1:29" ht="18.75" customHeight="1">
      <c r="A32" s="278"/>
      <c r="B32" s="1" t="s">
        <v>29</v>
      </c>
      <c r="C32" s="269">
        <v>3</v>
      </c>
      <c r="D32" s="270"/>
      <c r="E32" s="271"/>
      <c r="F32" s="267">
        <f>AVERAGE(C30:E34)</f>
        <v>5.4</v>
      </c>
      <c r="G32" s="268"/>
      <c r="H32" s="264"/>
      <c r="I32" s="265"/>
      <c r="J32" s="265"/>
      <c r="K32" s="265"/>
      <c r="L32" s="265"/>
      <c r="M32" s="265"/>
      <c r="N32" s="265"/>
      <c r="O32" s="265"/>
      <c r="P32" s="265"/>
      <c r="Q32" s="265"/>
      <c r="R32" s="265"/>
      <c r="S32" s="265"/>
      <c r="T32" s="265"/>
      <c r="U32" s="265"/>
      <c r="V32" s="265"/>
      <c r="W32" s="265"/>
      <c r="X32" s="265"/>
      <c r="Y32" s="265"/>
      <c r="Z32" s="265"/>
      <c r="AA32" s="265"/>
      <c r="AB32" s="265"/>
      <c r="AC32" s="266"/>
    </row>
    <row r="33" spans="1:29" ht="18.75" customHeight="1">
      <c r="A33" s="278"/>
      <c r="B33" s="1" t="s">
        <v>30</v>
      </c>
      <c r="C33" s="269">
        <v>7</v>
      </c>
      <c r="D33" s="270"/>
      <c r="E33" s="271"/>
      <c r="F33" s="272"/>
      <c r="G33" s="273"/>
      <c r="H33" s="264"/>
      <c r="I33" s="265"/>
      <c r="J33" s="265"/>
      <c r="K33" s="265"/>
      <c r="L33" s="265"/>
      <c r="M33" s="265"/>
      <c r="N33" s="265"/>
      <c r="O33" s="265"/>
      <c r="P33" s="265"/>
      <c r="Q33" s="265"/>
      <c r="R33" s="265"/>
      <c r="S33" s="265"/>
      <c r="T33" s="265"/>
      <c r="U33" s="265"/>
      <c r="V33" s="265"/>
      <c r="W33" s="265"/>
      <c r="X33" s="265"/>
      <c r="Y33" s="265"/>
      <c r="Z33" s="265"/>
      <c r="AA33" s="265"/>
      <c r="AB33" s="265"/>
      <c r="AC33" s="266"/>
    </row>
    <row r="34" spans="1:29" ht="18.75" customHeight="1" thickBot="1">
      <c r="A34" s="279"/>
      <c r="B34" s="2" t="s">
        <v>31</v>
      </c>
      <c r="C34" s="256">
        <v>8</v>
      </c>
      <c r="D34" s="257"/>
      <c r="E34" s="258"/>
      <c r="F34" s="259"/>
      <c r="G34" s="260"/>
      <c r="H34" s="261"/>
      <c r="I34" s="262"/>
      <c r="J34" s="262"/>
      <c r="K34" s="262"/>
      <c r="L34" s="262"/>
      <c r="M34" s="262"/>
      <c r="N34" s="262"/>
      <c r="O34" s="262"/>
      <c r="P34" s="262"/>
      <c r="Q34" s="262"/>
      <c r="R34" s="262"/>
      <c r="S34" s="262"/>
      <c r="T34" s="262"/>
      <c r="U34" s="262"/>
      <c r="V34" s="262"/>
      <c r="W34" s="262"/>
      <c r="X34" s="262"/>
      <c r="Y34" s="262"/>
      <c r="Z34" s="262"/>
      <c r="AA34" s="262"/>
      <c r="AB34" s="262"/>
      <c r="AC34" s="263"/>
    </row>
    <row r="35" spans="1:29" ht="18.75" customHeight="1">
      <c r="A35" s="248" t="s">
        <v>22</v>
      </c>
      <c r="B35" s="249"/>
      <c r="C35" s="250" t="s">
        <v>3</v>
      </c>
      <c r="D35" s="251"/>
      <c r="E35" s="252"/>
      <c r="F35" s="253" t="s">
        <v>24</v>
      </c>
      <c r="G35" s="249"/>
      <c r="H35" s="253" t="s">
        <v>25</v>
      </c>
      <c r="I35" s="254"/>
      <c r="J35" s="254"/>
      <c r="K35" s="254"/>
      <c r="L35" s="254"/>
      <c r="M35" s="254"/>
      <c r="N35" s="254"/>
      <c r="O35" s="254"/>
      <c r="P35" s="254"/>
      <c r="Q35" s="254"/>
      <c r="R35" s="254"/>
      <c r="S35" s="254"/>
      <c r="T35" s="254"/>
      <c r="U35" s="254"/>
      <c r="V35" s="254"/>
      <c r="W35" s="254"/>
      <c r="X35" s="254"/>
      <c r="Y35" s="254"/>
      <c r="Z35" s="254"/>
      <c r="AA35" s="254"/>
      <c r="AB35" s="254"/>
      <c r="AC35" s="255"/>
    </row>
    <row r="36" spans="1:29" ht="18.75" customHeight="1">
      <c r="A36" s="277" t="s">
        <v>26</v>
      </c>
      <c r="B36" s="1" t="s">
        <v>27</v>
      </c>
      <c r="C36" s="280">
        <v>7</v>
      </c>
      <c r="D36" s="281"/>
      <c r="E36" s="282"/>
      <c r="F36" s="283"/>
      <c r="G36" s="284"/>
      <c r="H36" s="285"/>
      <c r="I36" s="286"/>
      <c r="J36" s="286"/>
      <c r="K36" s="286"/>
      <c r="L36" s="286"/>
      <c r="M36" s="286"/>
      <c r="N36" s="286"/>
      <c r="O36" s="286"/>
      <c r="P36" s="286"/>
      <c r="Q36" s="286"/>
      <c r="R36" s="286"/>
      <c r="S36" s="286"/>
      <c r="T36" s="286"/>
      <c r="U36" s="286"/>
      <c r="V36" s="286"/>
      <c r="W36" s="286"/>
      <c r="X36" s="286"/>
      <c r="Y36" s="286"/>
      <c r="Z36" s="286"/>
      <c r="AA36" s="286"/>
      <c r="AB36" s="286"/>
      <c r="AC36" s="287"/>
    </row>
    <row r="37" spans="1:29" ht="18.75" customHeight="1">
      <c r="A37" s="278"/>
      <c r="B37" s="1" t="s">
        <v>28</v>
      </c>
      <c r="C37" s="269">
        <v>3</v>
      </c>
      <c r="D37" s="270"/>
      <c r="E37" s="271"/>
      <c r="F37" s="272"/>
      <c r="G37" s="273"/>
      <c r="H37" s="264"/>
      <c r="I37" s="265"/>
      <c r="J37" s="265"/>
      <c r="K37" s="265"/>
      <c r="L37" s="265"/>
      <c r="M37" s="265"/>
      <c r="N37" s="265"/>
      <c r="O37" s="265"/>
      <c r="P37" s="265"/>
      <c r="Q37" s="265"/>
      <c r="R37" s="265"/>
      <c r="S37" s="265"/>
      <c r="T37" s="265"/>
      <c r="U37" s="265"/>
      <c r="V37" s="265"/>
      <c r="W37" s="265"/>
      <c r="X37" s="265"/>
      <c r="Y37" s="265"/>
      <c r="Z37" s="265"/>
      <c r="AA37" s="265"/>
      <c r="AB37" s="265"/>
      <c r="AC37" s="266"/>
    </row>
    <row r="38" spans="1:29" ht="18.75" customHeight="1">
      <c r="A38" s="278"/>
      <c r="B38" s="1" t="s">
        <v>29</v>
      </c>
      <c r="C38" s="269">
        <v>4</v>
      </c>
      <c r="D38" s="270"/>
      <c r="E38" s="271"/>
      <c r="F38" s="267">
        <f>AVERAGE(C36:E40)</f>
        <v>5.8</v>
      </c>
      <c r="G38" s="268"/>
      <c r="H38" s="264"/>
      <c r="I38" s="265"/>
      <c r="J38" s="265"/>
      <c r="K38" s="265"/>
      <c r="L38" s="265"/>
      <c r="M38" s="265"/>
      <c r="N38" s="265"/>
      <c r="O38" s="265"/>
      <c r="P38" s="265"/>
      <c r="Q38" s="265"/>
      <c r="R38" s="265"/>
      <c r="S38" s="265"/>
      <c r="T38" s="265"/>
      <c r="U38" s="265"/>
      <c r="V38" s="265"/>
      <c r="W38" s="265"/>
      <c r="X38" s="265"/>
      <c r="Y38" s="265"/>
      <c r="Z38" s="265"/>
      <c r="AA38" s="265"/>
      <c r="AB38" s="265"/>
      <c r="AC38" s="266"/>
    </row>
    <row r="39" spans="1:29" ht="18.75" customHeight="1">
      <c r="A39" s="278"/>
      <c r="B39" s="1" t="s">
        <v>30</v>
      </c>
      <c r="C39" s="269">
        <v>7</v>
      </c>
      <c r="D39" s="270"/>
      <c r="E39" s="271"/>
      <c r="F39" s="272"/>
      <c r="G39" s="273"/>
      <c r="H39" s="264"/>
      <c r="I39" s="265"/>
      <c r="J39" s="265"/>
      <c r="K39" s="265"/>
      <c r="L39" s="265"/>
      <c r="M39" s="265"/>
      <c r="N39" s="265"/>
      <c r="O39" s="265"/>
      <c r="P39" s="265"/>
      <c r="Q39" s="265"/>
      <c r="R39" s="265"/>
      <c r="S39" s="265"/>
      <c r="T39" s="265"/>
      <c r="U39" s="265"/>
      <c r="V39" s="265"/>
      <c r="W39" s="265"/>
      <c r="X39" s="265"/>
      <c r="Y39" s="265"/>
      <c r="Z39" s="265"/>
      <c r="AA39" s="265"/>
      <c r="AB39" s="265"/>
      <c r="AC39" s="266"/>
    </row>
    <row r="40" spans="1:29" ht="18.75" customHeight="1" thickBot="1">
      <c r="A40" s="279"/>
      <c r="B40" s="2" t="s">
        <v>31</v>
      </c>
      <c r="C40" s="256">
        <v>8</v>
      </c>
      <c r="D40" s="257"/>
      <c r="E40" s="258"/>
      <c r="F40" s="259"/>
      <c r="G40" s="260"/>
      <c r="H40" s="261"/>
      <c r="I40" s="262"/>
      <c r="J40" s="262"/>
      <c r="K40" s="262"/>
      <c r="L40" s="262"/>
      <c r="M40" s="262"/>
      <c r="N40" s="262"/>
      <c r="O40" s="262"/>
      <c r="P40" s="262"/>
      <c r="Q40" s="262"/>
      <c r="R40" s="262"/>
      <c r="S40" s="262"/>
      <c r="T40" s="262"/>
      <c r="U40" s="262"/>
      <c r="V40" s="262"/>
      <c r="W40" s="262"/>
      <c r="X40" s="262"/>
      <c r="Y40" s="262"/>
      <c r="Z40" s="262"/>
      <c r="AA40" s="262"/>
      <c r="AB40" s="262"/>
      <c r="AC40" s="263"/>
    </row>
    <row r="41" spans="1:29" ht="18.75" customHeight="1">
      <c r="A41" s="248" t="s">
        <v>22</v>
      </c>
      <c r="B41" s="249"/>
      <c r="C41" s="250" t="s">
        <v>4</v>
      </c>
      <c r="D41" s="251"/>
      <c r="E41" s="252"/>
      <c r="F41" s="253" t="s">
        <v>24</v>
      </c>
      <c r="G41" s="249"/>
      <c r="H41" s="253" t="s">
        <v>25</v>
      </c>
      <c r="I41" s="254"/>
      <c r="J41" s="254"/>
      <c r="K41" s="254"/>
      <c r="L41" s="254"/>
      <c r="M41" s="254"/>
      <c r="N41" s="254"/>
      <c r="O41" s="254"/>
      <c r="P41" s="254"/>
      <c r="Q41" s="254"/>
      <c r="R41" s="254"/>
      <c r="S41" s="254"/>
      <c r="T41" s="254"/>
      <c r="U41" s="254"/>
      <c r="V41" s="254"/>
      <c r="W41" s="254"/>
      <c r="X41" s="254"/>
      <c r="Y41" s="254"/>
      <c r="Z41" s="254"/>
      <c r="AA41" s="254"/>
      <c r="AB41" s="254"/>
      <c r="AC41" s="255"/>
    </row>
    <row r="42" spans="1:29" ht="18.75" customHeight="1">
      <c r="A42" s="277" t="s">
        <v>26</v>
      </c>
      <c r="B42" s="1" t="s">
        <v>27</v>
      </c>
      <c r="C42" s="280">
        <v>7</v>
      </c>
      <c r="D42" s="281"/>
      <c r="E42" s="282"/>
      <c r="F42" s="283"/>
      <c r="G42" s="284"/>
      <c r="H42" s="285"/>
      <c r="I42" s="286"/>
      <c r="J42" s="286"/>
      <c r="K42" s="286"/>
      <c r="L42" s="286"/>
      <c r="M42" s="286"/>
      <c r="N42" s="286"/>
      <c r="O42" s="286"/>
      <c r="P42" s="286"/>
      <c r="Q42" s="286"/>
      <c r="R42" s="286"/>
      <c r="S42" s="286"/>
      <c r="T42" s="286"/>
      <c r="U42" s="286"/>
      <c r="V42" s="286"/>
      <c r="W42" s="286"/>
      <c r="X42" s="286"/>
      <c r="Y42" s="286"/>
      <c r="Z42" s="286"/>
      <c r="AA42" s="286"/>
      <c r="AB42" s="286"/>
      <c r="AC42" s="287"/>
    </row>
    <row r="43" spans="1:29" ht="18.75" customHeight="1">
      <c r="A43" s="278"/>
      <c r="B43" s="1" t="s">
        <v>28</v>
      </c>
      <c r="C43" s="269">
        <v>4</v>
      </c>
      <c r="D43" s="270"/>
      <c r="E43" s="271"/>
      <c r="F43" s="272"/>
      <c r="G43" s="273"/>
      <c r="H43" s="264"/>
      <c r="I43" s="265"/>
      <c r="J43" s="265"/>
      <c r="K43" s="265"/>
      <c r="L43" s="265"/>
      <c r="M43" s="265"/>
      <c r="N43" s="265"/>
      <c r="O43" s="265"/>
      <c r="P43" s="265"/>
      <c r="Q43" s="265"/>
      <c r="R43" s="265"/>
      <c r="S43" s="265"/>
      <c r="T43" s="265"/>
      <c r="U43" s="265"/>
      <c r="V43" s="265"/>
      <c r="W43" s="265"/>
      <c r="X43" s="265"/>
      <c r="Y43" s="265"/>
      <c r="Z43" s="265"/>
      <c r="AA43" s="265"/>
      <c r="AB43" s="265"/>
      <c r="AC43" s="266"/>
    </row>
    <row r="44" spans="1:29" ht="18.75" customHeight="1">
      <c r="A44" s="278"/>
      <c r="B44" s="1" t="s">
        <v>29</v>
      </c>
      <c r="C44" s="269">
        <v>5</v>
      </c>
      <c r="D44" s="270"/>
      <c r="E44" s="271"/>
      <c r="F44" s="267">
        <f>AVERAGE(C42:E46)</f>
        <v>6.2</v>
      </c>
      <c r="G44" s="268"/>
      <c r="H44" s="264"/>
      <c r="I44" s="265"/>
      <c r="J44" s="265"/>
      <c r="K44" s="265"/>
      <c r="L44" s="265"/>
      <c r="M44" s="265"/>
      <c r="N44" s="265"/>
      <c r="O44" s="265"/>
      <c r="P44" s="265"/>
      <c r="Q44" s="265"/>
      <c r="R44" s="265"/>
      <c r="S44" s="265"/>
      <c r="T44" s="265"/>
      <c r="U44" s="265"/>
      <c r="V44" s="265"/>
      <c r="W44" s="265"/>
      <c r="X44" s="265"/>
      <c r="Y44" s="265"/>
      <c r="Z44" s="265"/>
      <c r="AA44" s="265"/>
      <c r="AB44" s="265"/>
      <c r="AC44" s="266"/>
    </row>
    <row r="45" spans="1:29" ht="18.75" customHeight="1">
      <c r="A45" s="278"/>
      <c r="B45" s="1" t="s">
        <v>30</v>
      </c>
      <c r="C45" s="269">
        <v>7</v>
      </c>
      <c r="D45" s="270"/>
      <c r="E45" s="271"/>
      <c r="F45" s="272"/>
      <c r="G45" s="273"/>
      <c r="H45" s="264"/>
      <c r="I45" s="265"/>
      <c r="J45" s="265"/>
      <c r="K45" s="265"/>
      <c r="L45" s="265"/>
      <c r="M45" s="265"/>
      <c r="N45" s="265"/>
      <c r="O45" s="265"/>
      <c r="P45" s="265"/>
      <c r="Q45" s="265"/>
      <c r="R45" s="265"/>
      <c r="S45" s="265"/>
      <c r="T45" s="265"/>
      <c r="U45" s="265"/>
      <c r="V45" s="265"/>
      <c r="W45" s="265"/>
      <c r="X45" s="265"/>
      <c r="Y45" s="265"/>
      <c r="Z45" s="265"/>
      <c r="AA45" s="265"/>
      <c r="AB45" s="265"/>
      <c r="AC45" s="266"/>
    </row>
    <row r="46" spans="1:29" ht="18.75" customHeight="1" thickBot="1">
      <c r="A46" s="279"/>
      <c r="B46" s="2" t="s">
        <v>31</v>
      </c>
      <c r="C46" s="256">
        <v>8</v>
      </c>
      <c r="D46" s="257"/>
      <c r="E46" s="258"/>
      <c r="F46" s="259"/>
      <c r="G46" s="260"/>
      <c r="H46" s="261"/>
      <c r="I46" s="262"/>
      <c r="J46" s="262"/>
      <c r="K46" s="262"/>
      <c r="L46" s="262"/>
      <c r="M46" s="262"/>
      <c r="N46" s="262"/>
      <c r="O46" s="262"/>
      <c r="P46" s="262"/>
      <c r="Q46" s="262"/>
      <c r="R46" s="262"/>
      <c r="S46" s="262"/>
      <c r="T46" s="262"/>
      <c r="U46" s="262"/>
      <c r="V46" s="262"/>
      <c r="W46" s="262"/>
      <c r="X46" s="262"/>
      <c r="Y46" s="262"/>
      <c r="Z46" s="262"/>
      <c r="AA46" s="262"/>
      <c r="AB46" s="262"/>
      <c r="AC46" s="263"/>
    </row>
    <row r="47" spans="1:29" ht="18.75" customHeight="1">
      <c r="A47" s="248" t="s">
        <v>22</v>
      </c>
      <c r="B47" s="249"/>
      <c r="C47" s="250" t="s">
        <v>5</v>
      </c>
      <c r="D47" s="251"/>
      <c r="E47" s="252"/>
      <c r="F47" s="253" t="s">
        <v>24</v>
      </c>
      <c r="G47" s="249"/>
      <c r="H47" s="253" t="s">
        <v>25</v>
      </c>
      <c r="I47" s="254"/>
      <c r="J47" s="254"/>
      <c r="K47" s="254"/>
      <c r="L47" s="254"/>
      <c r="M47" s="254"/>
      <c r="N47" s="254"/>
      <c r="O47" s="254"/>
      <c r="P47" s="254"/>
      <c r="Q47" s="254"/>
      <c r="R47" s="254"/>
      <c r="S47" s="254"/>
      <c r="T47" s="254"/>
      <c r="U47" s="254"/>
      <c r="V47" s="254"/>
      <c r="W47" s="254"/>
      <c r="X47" s="254"/>
      <c r="Y47" s="254"/>
      <c r="Z47" s="254"/>
      <c r="AA47" s="254"/>
      <c r="AB47" s="254"/>
      <c r="AC47" s="255"/>
    </row>
    <row r="48" spans="1:29" ht="18.75" customHeight="1">
      <c r="A48" s="277" t="s">
        <v>26</v>
      </c>
      <c r="B48" s="1" t="s">
        <v>27</v>
      </c>
      <c r="C48" s="280">
        <v>7</v>
      </c>
      <c r="D48" s="281"/>
      <c r="E48" s="282"/>
      <c r="F48" s="283"/>
      <c r="G48" s="284"/>
      <c r="H48" s="285"/>
      <c r="I48" s="286"/>
      <c r="J48" s="286"/>
      <c r="K48" s="286"/>
      <c r="L48" s="286"/>
      <c r="M48" s="286"/>
      <c r="N48" s="286"/>
      <c r="O48" s="286"/>
      <c r="P48" s="286"/>
      <c r="Q48" s="286"/>
      <c r="R48" s="286"/>
      <c r="S48" s="286"/>
      <c r="T48" s="286"/>
      <c r="U48" s="286"/>
      <c r="V48" s="286"/>
      <c r="W48" s="286"/>
      <c r="X48" s="286"/>
      <c r="Y48" s="286"/>
      <c r="Z48" s="286"/>
      <c r="AA48" s="286"/>
      <c r="AB48" s="286"/>
      <c r="AC48" s="287"/>
    </row>
    <row r="49" spans="1:29" ht="18.75" customHeight="1">
      <c r="A49" s="278"/>
      <c r="B49" s="1" t="s">
        <v>28</v>
      </c>
      <c r="C49" s="269">
        <v>3</v>
      </c>
      <c r="D49" s="270"/>
      <c r="E49" s="271"/>
      <c r="F49" s="272"/>
      <c r="G49" s="273"/>
      <c r="H49" s="264"/>
      <c r="I49" s="265"/>
      <c r="J49" s="265"/>
      <c r="K49" s="265"/>
      <c r="L49" s="265"/>
      <c r="M49" s="265"/>
      <c r="N49" s="265"/>
      <c r="O49" s="265"/>
      <c r="P49" s="265"/>
      <c r="Q49" s="265"/>
      <c r="R49" s="265"/>
      <c r="S49" s="265"/>
      <c r="T49" s="265"/>
      <c r="U49" s="265"/>
      <c r="V49" s="265"/>
      <c r="W49" s="265"/>
      <c r="X49" s="265"/>
      <c r="Y49" s="265"/>
      <c r="Z49" s="265"/>
      <c r="AA49" s="265"/>
      <c r="AB49" s="265"/>
      <c r="AC49" s="266"/>
    </row>
    <row r="50" spans="1:29" ht="18.75" customHeight="1">
      <c r="A50" s="278"/>
      <c r="B50" s="1" t="s">
        <v>29</v>
      </c>
      <c r="C50" s="269">
        <v>7</v>
      </c>
      <c r="D50" s="270"/>
      <c r="E50" s="271"/>
      <c r="F50" s="267">
        <f>AVERAGE(C48:E52)</f>
        <v>6.4</v>
      </c>
      <c r="G50" s="268"/>
      <c r="H50" s="264"/>
      <c r="I50" s="265"/>
      <c r="J50" s="265"/>
      <c r="K50" s="265"/>
      <c r="L50" s="265"/>
      <c r="M50" s="265"/>
      <c r="N50" s="265"/>
      <c r="O50" s="265"/>
      <c r="P50" s="265"/>
      <c r="Q50" s="265"/>
      <c r="R50" s="265"/>
      <c r="S50" s="265"/>
      <c r="T50" s="265"/>
      <c r="U50" s="265"/>
      <c r="V50" s="265"/>
      <c r="W50" s="265"/>
      <c r="X50" s="265"/>
      <c r="Y50" s="265"/>
      <c r="Z50" s="265"/>
      <c r="AA50" s="265"/>
      <c r="AB50" s="265"/>
      <c r="AC50" s="266"/>
    </row>
    <row r="51" spans="1:29" ht="18.75" customHeight="1">
      <c r="A51" s="278"/>
      <c r="B51" s="1" t="s">
        <v>30</v>
      </c>
      <c r="C51" s="269">
        <v>7</v>
      </c>
      <c r="D51" s="270"/>
      <c r="E51" s="271"/>
      <c r="F51" s="272"/>
      <c r="G51" s="273"/>
      <c r="H51" s="264"/>
      <c r="I51" s="265"/>
      <c r="J51" s="265"/>
      <c r="K51" s="265"/>
      <c r="L51" s="265"/>
      <c r="M51" s="265"/>
      <c r="N51" s="265"/>
      <c r="O51" s="265"/>
      <c r="P51" s="265"/>
      <c r="Q51" s="265"/>
      <c r="R51" s="265"/>
      <c r="S51" s="265"/>
      <c r="T51" s="265"/>
      <c r="U51" s="265"/>
      <c r="V51" s="265"/>
      <c r="W51" s="265"/>
      <c r="X51" s="265"/>
      <c r="Y51" s="265"/>
      <c r="Z51" s="265"/>
      <c r="AA51" s="265"/>
      <c r="AB51" s="265"/>
      <c r="AC51" s="266"/>
    </row>
    <row r="52" spans="1:29" ht="18.75" customHeight="1" thickBot="1">
      <c r="A52" s="279"/>
      <c r="B52" s="2" t="s">
        <v>31</v>
      </c>
      <c r="C52" s="256">
        <v>8</v>
      </c>
      <c r="D52" s="257"/>
      <c r="E52" s="258"/>
      <c r="F52" s="259"/>
      <c r="G52" s="260"/>
      <c r="H52" s="261"/>
      <c r="I52" s="262"/>
      <c r="J52" s="262"/>
      <c r="K52" s="262"/>
      <c r="L52" s="262"/>
      <c r="M52" s="262"/>
      <c r="N52" s="262"/>
      <c r="O52" s="262"/>
      <c r="P52" s="262"/>
      <c r="Q52" s="262"/>
      <c r="R52" s="262"/>
      <c r="S52" s="262"/>
      <c r="T52" s="262"/>
      <c r="U52" s="262"/>
      <c r="V52" s="262"/>
      <c r="W52" s="262"/>
      <c r="X52" s="262"/>
      <c r="Y52" s="262"/>
      <c r="Z52" s="262"/>
      <c r="AA52" s="262"/>
      <c r="AB52" s="262"/>
      <c r="AC52" s="263"/>
    </row>
    <row r="53" spans="1:29" ht="18.75" customHeight="1">
      <c r="A53" s="248" t="s">
        <v>22</v>
      </c>
      <c r="B53" s="249"/>
      <c r="C53" s="250" t="s">
        <v>6</v>
      </c>
      <c r="D53" s="251"/>
      <c r="E53" s="252"/>
      <c r="F53" s="253" t="s">
        <v>24</v>
      </c>
      <c r="G53" s="249"/>
      <c r="H53" s="253" t="s">
        <v>25</v>
      </c>
      <c r="I53" s="254"/>
      <c r="J53" s="254"/>
      <c r="K53" s="254"/>
      <c r="L53" s="254"/>
      <c r="M53" s="254"/>
      <c r="N53" s="254"/>
      <c r="O53" s="254"/>
      <c r="P53" s="254"/>
      <c r="Q53" s="254"/>
      <c r="R53" s="254"/>
      <c r="S53" s="254"/>
      <c r="T53" s="254"/>
      <c r="U53" s="254"/>
      <c r="V53" s="254"/>
      <c r="W53" s="254"/>
      <c r="X53" s="254"/>
      <c r="Y53" s="254"/>
      <c r="Z53" s="254"/>
      <c r="AA53" s="254"/>
      <c r="AB53" s="254"/>
      <c r="AC53" s="255"/>
    </row>
    <row r="54" spans="1:29" ht="18.75" customHeight="1">
      <c r="A54" s="277" t="s">
        <v>26</v>
      </c>
      <c r="B54" s="1" t="s">
        <v>27</v>
      </c>
      <c r="C54" s="280">
        <v>7</v>
      </c>
      <c r="D54" s="281"/>
      <c r="E54" s="282"/>
      <c r="F54" s="283"/>
      <c r="G54" s="284"/>
      <c r="H54" s="285"/>
      <c r="I54" s="286"/>
      <c r="J54" s="286"/>
      <c r="K54" s="286"/>
      <c r="L54" s="286"/>
      <c r="M54" s="286"/>
      <c r="N54" s="286"/>
      <c r="O54" s="286"/>
      <c r="P54" s="286"/>
      <c r="Q54" s="286"/>
      <c r="R54" s="286"/>
      <c r="S54" s="286"/>
      <c r="T54" s="286"/>
      <c r="U54" s="286"/>
      <c r="V54" s="286"/>
      <c r="W54" s="286"/>
      <c r="X54" s="286"/>
      <c r="Y54" s="286"/>
      <c r="Z54" s="286"/>
      <c r="AA54" s="286"/>
      <c r="AB54" s="286"/>
      <c r="AC54" s="287"/>
    </row>
    <row r="55" spans="1:29" ht="18.75" customHeight="1">
      <c r="A55" s="278"/>
      <c r="B55" s="1" t="s">
        <v>28</v>
      </c>
      <c r="C55" s="269">
        <v>7</v>
      </c>
      <c r="D55" s="270"/>
      <c r="E55" s="271"/>
      <c r="F55" s="272"/>
      <c r="G55" s="273"/>
      <c r="H55" s="264"/>
      <c r="I55" s="265"/>
      <c r="J55" s="265"/>
      <c r="K55" s="265"/>
      <c r="L55" s="265"/>
      <c r="M55" s="265"/>
      <c r="N55" s="265"/>
      <c r="O55" s="265"/>
      <c r="P55" s="265"/>
      <c r="Q55" s="265"/>
      <c r="R55" s="265"/>
      <c r="S55" s="265"/>
      <c r="T55" s="265"/>
      <c r="U55" s="265"/>
      <c r="V55" s="265"/>
      <c r="W55" s="265"/>
      <c r="X55" s="265"/>
      <c r="Y55" s="265"/>
      <c r="Z55" s="265"/>
      <c r="AA55" s="265"/>
      <c r="AB55" s="265"/>
      <c r="AC55" s="266"/>
    </row>
    <row r="56" spans="1:29" ht="18.75" customHeight="1">
      <c r="A56" s="278"/>
      <c r="B56" s="1" t="s">
        <v>29</v>
      </c>
      <c r="C56" s="269">
        <v>7</v>
      </c>
      <c r="D56" s="270"/>
      <c r="E56" s="271"/>
      <c r="F56" s="267">
        <f>AVERAGE(C54:E58)</f>
        <v>6.4</v>
      </c>
      <c r="G56" s="268"/>
      <c r="H56" s="264"/>
      <c r="I56" s="265"/>
      <c r="J56" s="265"/>
      <c r="K56" s="265"/>
      <c r="L56" s="265"/>
      <c r="M56" s="265"/>
      <c r="N56" s="265"/>
      <c r="O56" s="265"/>
      <c r="P56" s="265"/>
      <c r="Q56" s="265"/>
      <c r="R56" s="265"/>
      <c r="S56" s="265"/>
      <c r="T56" s="265"/>
      <c r="U56" s="265"/>
      <c r="V56" s="265"/>
      <c r="W56" s="265"/>
      <c r="X56" s="265"/>
      <c r="Y56" s="265"/>
      <c r="Z56" s="265"/>
      <c r="AA56" s="265"/>
      <c r="AB56" s="265"/>
      <c r="AC56" s="266"/>
    </row>
    <row r="57" spans="1:29" ht="18.75" customHeight="1">
      <c r="A57" s="278"/>
      <c r="B57" s="1" t="s">
        <v>30</v>
      </c>
      <c r="C57" s="269">
        <v>3</v>
      </c>
      <c r="D57" s="270"/>
      <c r="E57" s="271"/>
      <c r="F57" s="272"/>
      <c r="G57" s="273"/>
      <c r="H57" s="264"/>
      <c r="I57" s="265"/>
      <c r="J57" s="265"/>
      <c r="K57" s="265"/>
      <c r="L57" s="265"/>
      <c r="M57" s="265"/>
      <c r="N57" s="265"/>
      <c r="O57" s="265"/>
      <c r="P57" s="265"/>
      <c r="Q57" s="265"/>
      <c r="R57" s="265"/>
      <c r="S57" s="265"/>
      <c r="T57" s="265"/>
      <c r="U57" s="265"/>
      <c r="V57" s="265"/>
      <c r="W57" s="265"/>
      <c r="X57" s="265"/>
      <c r="Y57" s="265"/>
      <c r="Z57" s="265"/>
      <c r="AA57" s="265"/>
      <c r="AB57" s="265"/>
      <c r="AC57" s="266"/>
    </row>
    <row r="58" spans="1:29" ht="18.75" customHeight="1" thickBot="1">
      <c r="A58" s="279"/>
      <c r="B58" s="2" t="s">
        <v>31</v>
      </c>
      <c r="C58" s="256">
        <v>8</v>
      </c>
      <c r="D58" s="257"/>
      <c r="E58" s="258"/>
      <c r="F58" s="259"/>
      <c r="G58" s="260"/>
      <c r="H58" s="261"/>
      <c r="I58" s="262"/>
      <c r="J58" s="262"/>
      <c r="K58" s="262"/>
      <c r="L58" s="262"/>
      <c r="M58" s="262"/>
      <c r="N58" s="262"/>
      <c r="O58" s="262"/>
      <c r="P58" s="262"/>
      <c r="Q58" s="262"/>
      <c r="R58" s="262"/>
      <c r="S58" s="262"/>
      <c r="T58" s="262"/>
      <c r="U58" s="262"/>
      <c r="V58" s="262"/>
      <c r="W58" s="262"/>
      <c r="X58" s="262"/>
      <c r="Y58" s="262"/>
      <c r="Z58" s="262"/>
      <c r="AA58" s="262"/>
      <c r="AB58" s="262"/>
      <c r="AC58" s="263"/>
    </row>
    <row r="59" spans="1:29" ht="18.75" customHeight="1">
      <c r="A59" s="248" t="s">
        <v>22</v>
      </c>
      <c r="B59" s="249"/>
      <c r="C59" s="250" t="s">
        <v>32</v>
      </c>
      <c r="D59" s="251"/>
      <c r="E59" s="252"/>
      <c r="F59" s="253" t="s">
        <v>24</v>
      </c>
      <c r="G59" s="249"/>
      <c r="H59" s="253" t="s">
        <v>25</v>
      </c>
      <c r="I59" s="254"/>
      <c r="J59" s="254"/>
      <c r="K59" s="254"/>
      <c r="L59" s="254"/>
      <c r="M59" s="254"/>
      <c r="N59" s="254"/>
      <c r="O59" s="254"/>
      <c r="P59" s="254"/>
      <c r="Q59" s="254"/>
      <c r="R59" s="254"/>
      <c r="S59" s="254"/>
      <c r="T59" s="254"/>
      <c r="U59" s="254"/>
      <c r="V59" s="254"/>
      <c r="W59" s="254"/>
      <c r="X59" s="254"/>
      <c r="Y59" s="254"/>
      <c r="Z59" s="254"/>
      <c r="AA59" s="254"/>
      <c r="AB59" s="254"/>
      <c r="AC59" s="255"/>
    </row>
    <row r="60" spans="1:29" ht="18.75" customHeight="1">
      <c r="A60" s="277" t="s">
        <v>26</v>
      </c>
      <c r="B60" s="1" t="s">
        <v>27</v>
      </c>
      <c r="C60" s="280">
        <v>7</v>
      </c>
      <c r="D60" s="281"/>
      <c r="E60" s="282"/>
      <c r="F60" s="283"/>
      <c r="G60" s="284"/>
      <c r="H60" s="285"/>
      <c r="I60" s="286"/>
      <c r="J60" s="286"/>
      <c r="K60" s="286"/>
      <c r="L60" s="286"/>
      <c r="M60" s="286"/>
      <c r="N60" s="286"/>
      <c r="O60" s="286"/>
      <c r="P60" s="286"/>
      <c r="Q60" s="286"/>
      <c r="R60" s="286"/>
      <c r="S60" s="286"/>
      <c r="T60" s="286"/>
      <c r="U60" s="286"/>
      <c r="V60" s="286"/>
      <c r="W60" s="286"/>
      <c r="X60" s="286"/>
      <c r="Y60" s="286"/>
      <c r="Z60" s="286"/>
      <c r="AA60" s="286"/>
      <c r="AB60" s="286"/>
      <c r="AC60" s="287"/>
    </row>
    <row r="61" spans="1:29" ht="18.75" customHeight="1">
      <c r="A61" s="278"/>
      <c r="B61" s="1" t="s">
        <v>28</v>
      </c>
      <c r="C61" s="269">
        <v>7</v>
      </c>
      <c r="D61" s="270"/>
      <c r="E61" s="271"/>
      <c r="F61" s="272"/>
      <c r="G61" s="273"/>
      <c r="H61" s="264"/>
      <c r="I61" s="265"/>
      <c r="J61" s="265"/>
      <c r="K61" s="265"/>
      <c r="L61" s="265"/>
      <c r="M61" s="265"/>
      <c r="N61" s="265"/>
      <c r="O61" s="265"/>
      <c r="P61" s="265"/>
      <c r="Q61" s="265"/>
      <c r="R61" s="265"/>
      <c r="S61" s="265"/>
      <c r="T61" s="265"/>
      <c r="U61" s="265"/>
      <c r="V61" s="265"/>
      <c r="W61" s="265"/>
      <c r="X61" s="265"/>
      <c r="Y61" s="265"/>
      <c r="Z61" s="265"/>
      <c r="AA61" s="265"/>
      <c r="AB61" s="265"/>
      <c r="AC61" s="266"/>
    </row>
    <row r="62" spans="1:29" ht="18.75" customHeight="1">
      <c r="A62" s="278"/>
      <c r="B62" s="1" t="s">
        <v>29</v>
      </c>
      <c r="C62" s="269">
        <v>7</v>
      </c>
      <c r="D62" s="270"/>
      <c r="E62" s="271"/>
      <c r="F62" s="267">
        <f>AVERAGE(C60:E64)</f>
        <v>7.2</v>
      </c>
      <c r="G62" s="268"/>
      <c r="H62" s="264"/>
      <c r="I62" s="265"/>
      <c r="J62" s="265"/>
      <c r="K62" s="265"/>
      <c r="L62" s="265"/>
      <c r="M62" s="265"/>
      <c r="N62" s="265"/>
      <c r="O62" s="265"/>
      <c r="P62" s="265"/>
      <c r="Q62" s="265"/>
      <c r="R62" s="265"/>
      <c r="S62" s="265"/>
      <c r="T62" s="265"/>
      <c r="U62" s="265"/>
      <c r="V62" s="265"/>
      <c r="W62" s="265"/>
      <c r="X62" s="265"/>
      <c r="Y62" s="265"/>
      <c r="Z62" s="265"/>
      <c r="AA62" s="265"/>
      <c r="AB62" s="265"/>
      <c r="AC62" s="266"/>
    </row>
    <row r="63" spans="1:29" ht="18.75" customHeight="1">
      <c r="A63" s="278"/>
      <c r="B63" s="1" t="s">
        <v>30</v>
      </c>
      <c r="C63" s="269">
        <v>7</v>
      </c>
      <c r="D63" s="270"/>
      <c r="E63" s="271"/>
      <c r="F63" s="272"/>
      <c r="G63" s="273"/>
      <c r="H63" s="264"/>
      <c r="I63" s="265"/>
      <c r="J63" s="265"/>
      <c r="K63" s="265"/>
      <c r="L63" s="265"/>
      <c r="M63" s="265"/>
      <c r="N63" s="265"/>
      <c r="O63" s="265"/>
      <c r="P63" s="265"/>
      <c r="Q63" s="265"/>
      <c r="R63" s="265"/>
      <c r="S63" s="265"/>
      <c r="T63" s="265"/>
      <c r="U63" s="265"/>
      <c r="V63" s="265"/>
      <c r="W63" s="265"/>
      <c r="X63" s="265"/>
      <c r="Y63" s="265"/>
      <c r="Z63" s="265"/>
      <c r="AA63" s="265"/>
      <c r="AB63" s="265"/>
      <c r="AC63" s="266"/>
    </row>
    <row r="64" spans="1:29" ht="18.75" customHeight="1" thickBot="1">
      <c r="A64" s="279"/>
      <c r="B64" s="2" t="s">
        <v>31</v>
      </c>
      <c r="C64" s="256">
        <v>8</v>
      </c>
      <c r="D64" s="257"/>
      <c r="E64" s="258"/>
      <c r="F64" s="259"/>
      <c r="G64" s="260"/>
      <c r="H64" s="261"/>
      <c r="I64" s="262"/>
      <c r="J64" s="262"/>
      <c r="K64" s="262"/>
      <c r="L64" s="262"/>
      <c r="M64" s="262"/>
      <c r="N64" s="262"/>
      <c r="O64" s="262"/>
      <c r="P64" s="262"/>
      <c r="Q64" s="262"/>
      <c r="R64" s="262"/>
      <c r="S64" s="262"/>
      <c r="T64" s="262"/>
      <c r="U64" s="262"/>
      <c r="V64" s="262"/>
      <c r="W64" s="262"/>
      <c r="X64" s="262"/>
      <c r="Y64" s="262"/>
      <c r="Z64" s="262"/>
      <c r="AA64" s="262"/>
      <c r="AB64" s="262"/>
      <c r="AC64" s="263"/>
    </row>
    <row r="65" spans="1:29" ht="18.75" customHeight="1">
      <c r="A65" s="248" t="s">
        <v>22</v>
      </c>
      <c r="B65" s="249"/>
      <c r="C65" s="250" t="s">
        <v>33</v>
      </c>
      <c r="D65" s="251"/>
      <c r="E65" s="252"/>
      <c r="F65" s="253" t="s">
        <v>24</v>
      </c>
      <c r="G65" s="249"/>
      <c r="H65" s="253" t="s">
        <v>25</v>
      </c>
      <c r="I65" s="254"/>
      <c r="J65" s="254"/>
      <c r="K65" s="254"/>
      <c r="L65" s="254"/>
      <c r="M65" s="254"/>
      <c r="N65" s="254"/>
      <c r="O65" s="254"/>
      <c r="P65" s="254"/>
      <c r="Q65" s="254"/>
      <c r="R65" s="254"/>
      <c r="S65" s="254"/>
      <c r="T65" s="254"/>
      <c r="U65" s="254"/>
      <c r="V65" s="254"/>
      <c r="W65" s="254"/>
      <c r="X65" s="254"/>
      <c r="Y65" s="254"/>
      <c r="Z65" s="254"/>
      <c r="AA65" s="254"/>
      <c r="AB65" s="254"/>
      <c r="AC65" s="255"/>
    </row>
    <row r="66" spans="1:29" ht="18.75" customHeight="1">
      <c r="A66" s="277" t="s">
        <v>26</v>
      </c>
      <c r="B66" s="1" t="s">
        <v>27</v>
      </c>
      <c r="C66" s="280">
        <v>7</v>
      </c>
      <c r="D66" s="281"/>
      <c r="E66" s="282"/>
      <c r="F66" s="283"/>
      <c r="G66" s="284"/>
      <c r="H66" s="285"/>
      <c r="I66" s="286"/>
      <c r="J66" s="286"/>
      <c r="K66" s="286"/>
      <c r="L66" s="286"/>
      <c r="M66" s="286"/>
      <c r="N66" s="286"/>
      <c r="O66" s="286"/>
      <c r="P66" s="286"/>
      <c r="Q66" s="286"/>
      <c r="R66" s="286"/>
      <c r="S66" s="286"/>
      <c r="T66" s="286"/>
      <c r="U66" s="286"/>
      <c r="V66" s="286"/>
      <c r="W66" s="286"/>
      <c r="X66" s="286"/>
      <c r="Y66" s="286"/>
      <c r="Z66" s="286"/>
      <c r="AA66" s="286"/>
      <c r="AB66" s="286"/>
      <c r="AC66" s="287"/>
    </row>
    <row r="67" spans="1:29" ht="18.75" customHeight="1">
      <c r="A67" s="278"/>
      <c r="B67" s="1" t="s">
        <v>28</v>
      </c>
      <c r="C67" s="269">
        <v>7</v>
      </c>
      <c r="D67" s="270"/>
      <c r="E67" s="271"/>
      <c r="F67" s="272"/>
      <c r="G67" s="273"/>
      <c r="H67" s="264"/>
      <c r="I67" s="265"/>
      <c r="J67" s="265"/>
      <c r="K67" s="265"/>
      <c r="L67" s="265"/>
      <c r="M67" s="265"/>
      <c r="N67" s="265"/>
      <c r="O67" s="265"/>
      <c r="P67" s="265"/>
      <c r="Q67" s="265"/>
      <c r="R67" s="265"/>
      <c r="S67" s="265"/>
      <c r="T67" s="265"/>
      <c r="U67" s="265"/>
      <c r="V67" s="265"/>
      <c r="W67" s="265"/>
      <c r="X67" s="265"/>
      <c r="Y67" s="265"/>
      <c r="Z67" s="265"/>
      <c r="AA67" s="265"/>
      <c r="AB67" s="265"/>
      <c r="AC67" s="266"/>
    </row>
    <row r="68" spans="1:29" ht="18.75" customHeight="1">
      <c r="A68" s="278"/>
      <c r="B68" s="1" t="s">
        <v>29</v>
      </c>
      <c r="C68" s="269">
        <v>7</v>
      </c>
      <c r="D68" s="270"/>
      <c r="E68" s="271"/>
      <c r="F68" s="267">
        <f>AVERAGE(C66:E70)</f>
        <v>7.2</v>
      </c>
      <c r="G68" s="268"/>
      <c r="H68" s="264"/>
      <c r="I68" s="265"/>
      <c r="J68" s="265"/>
      <c r="K68" s="265"/>
      <c r="L68" s="265"/>
      <c r="M68" s="265"/>
      <c r="N68" s="265"/>
      <c r="O68" s="265"/>
      <c r="P68" s="265"/>
      <c r="Q68" s="265"/>
      <c r="R68" s="265"/>
      <c r="S68" s="265"/>
      <c r="T68" s="265"/>
      <c r="U68" s="265"/>
      <c r="V68" s="265"/>
      <c r="W68" s="265"/>
      <c r="X68" s="265"/>
      <c r="Y68" s="265"/>
      <c r="Z68" s="265"/>
      <c r="AA68" s="265"/>
      <c r="AB68" s="265"/>
      <c r="AC68" s="266"/>
    </row>
    <row r="69" spans="1:29" ht="18.75" customHeight="1">
      <c r="A69" s="278"/>
      <c r="B69" s="1" t="s">
        <v>30</v>
      </c>
      <c r="C69" s="269">
        <v>7</v>
      </c>
      <c r="D69" s="270"/>
      <c r="E69" s="271"/>
      <c r="F69" s="272"/>
      <c r="G69" s="273"/>
      <c r="H69" s="264"/>
      <c r="I69" s="265"/>
      <c r="J69" s="265"/>
      <c r="K69" s="265"/>
      <c r="L69" s="265"/>
      <c r="M69" s="265"/>
      <c r="N69" s="265"/>
      <c r="O69" s="265"/>
      <c r="P69" s="265"/>
      <c r="Q69" s="265"/>
      <c r="R69" s="265"/>
      <c r="S69" s="265"/>
      <c r="T69" s="265"/>
      <c r="U69" s="265"/>
      <c r="V69" s="265"/>
      <c r="W69" s="265"/>
      <c r="X69" s="265"/>
      <c r="Y69" s="265"/>
      <c r="Z69" s="265"/>
      <c r="AA69" s="265"/>
      <c r="AB69" s="265"/>
      <c r="AC69" s="266"/>
    </row>
    <row r="70" spans="1:29" ht="18.75" customHeight="1" thickBot="1">
      <c r="A70" s="279"/>
      <c r="B70" s="2" t="s">
        <v>31</v>
      </c>
      <c r="C70" s="256">
        <v>8</v>
      </c>
      <c r="D70" s="257"/>
      <c r="E70" s="258"/>
      <c r="F70" s="259"/>
      <c r="G70" s="260"/>
      <c r="H70" s="261"/>
      <c r="I70" s="262"/>
      <c r="J70" s="262"/>
      <c r="K70" s="262"/>
      <c r="L70" s="262"/>
      <c r="M70" s="262"/>
      <c r="N70" s="262"/>
      <c r="O70" s="262"/>
      <c r="P70" s="262"/>
      <c r="Q70" s="262"/>
      <c r="R70" s="262"/>
      <c r="S70" s="262"/>
      <c r="T70" s="262"/>
      <c r="U70" s="262"/>
      <c r="V70" s="262"/>
      <c r="W70" s="262"/>
      <c r="X70" s="262"/>
      <c r="Y70" s="262"/>
      <c r="Z70" s="262"/>
      <c r="AA70" s="262"/>
      <c r="AB70" s="262"/>
      <c r="AC70" s="263"/>
    </row>
    <row r="71" spans="1:29" ht="17.25" customHeight="1">
      <c r="A71" s="274" t="s">
        <v>34</v>
      </c>
      <c r="B71" s="275"/>
      <c r="C71" s="275"/>
      <c r="D71" s="275"/>
      <c r="E71" s="275"/>
      <c r="F71" s="275"/>
      <c r="G71" s="275"/>
      <c r="H71" s="275"/>
      <c r="I71" s="275"/>
      <c r="J71" s="275"/>
      <c r="K71" s="275"/>
      <c r="L71" s="275"/>
      <c r="M71" s="275"/>
      <c r="N71" s="275"/>
      <c r="O71" s="275"/>
      <c r="P71" s="275"/>
      <c r="Q71" s="275"/>
      <c r="R71" s="275"/>
      <c r="S71" s="275"/>
      <c r="T71" s="275"/>
      <c r="U71" s="275"/>
      <c r="V71" s="275"/>
      <c r="W71" s="275"/>
      <c r="X71" s="275"/>
      <c r="Y71" s="275"/>
      <c r="Z71" s="275"/>
      <c r="AA71" s="275"/>
      <c r="AB71" s="275"/>
      <c r="AC71" s="276"/>
    </row>
  </sheetData>
  <mergeCells count="233">
    <mergeCell ref="C58:E58"/>
    <mergeCell ref="F58:G58"/>
    <mergeCell ref="H58:AC58"/>
    <mergeCell ref="C16:E16"/>
    <mergeCell ref="C56:E56"/>
    <mergeCell ref="F56:G56"/>
    <mergeCell ref="H56:AC56"/>
    <mergeCell ref="C57:E57"/>
    <mergeCell ref="A59:B59"/>
    <mergeCell ref="C59:E59"/>
    <mergeCell ref="C51:E51"/>
    <mergeCell ref="F51:G51"/>
    <mergeCell ref="A48:A52"/>
    <mergeCell ref="C48:E48"/>
    <mergeCell ref="F48:G48"/>
    <mergeCell ref="C50:E50"/>
    <mergeCell ref="F49:G49"/>
    <mergeCell ref="H49:AC49"/>
    <mergeCell ref="H48:AC48"/>
    <mergeCell ref="F46:G46"/>
    <mergeCell ref="A54:A58"/>
    <mergeCell ref="C54:E54"/>
    <mergeCell ref="F54:G54"/>
    <mergeCell ref="H54:AC54"/>
    <mergeCell ref="H52:AC52"/>
    <mergeCell ref="F47:G47"/>
    <mergeCell ref="H47:AC47"/>
    <mergeCell ref="A53:B53"/>
    <mergeCell ref="A41:B41"/>
    <mergeCell ref="C41:E41"/>
    <mergeCell ref="F41:G41"/>
    <mergeCell ref="H41:AC41"/>
    <mergeCell ref="A42:A46"/>
    <mergeCell ref="C42:E42"/>
    <mergeCell ref="F42:G42"/>
    <mergeCell ref="H42:AC42"/>
    <mergeCell ref="C43:E43"/>
    <mergeCell ref="F43:G43"/>
    <mergeCell ref="H43:AC43"/>
    <mergeCell ref="R5:T5"/>
    <mergeCell ref="A6:AC6"/>
    <mergeCell ref="C11:E11"/>
    <mergeCell ref="R4:T4"/>
    <mergeCell ref="A11:B11"/>
    <mergeCell ref="O5:Q5"/>
    <mergeCell ref="AA5:AC5"/>
    <mergeCell ref="U5:W5"/>
    <mergeCell ref="X4:Z4"/>
    <mergeCell ref="AA4:AC4"/>
    <mergeCell ref="H11:AC11"/>
    <mergeCell ref="A7:B7"/>
    <mergeCell ref="A9:B9"/>
    <mergeCell ref="C7:AC9"/>
    <mergeCell ref="A8:B8"/>
    <mergeCell ref="A5:B5"/>
    <mergeCell ref="C5:E5"/>
    <mergeCell ref="F5:H5"/>
    <mergeCell ref="L4:N4"/>
    <mergeCell ref="I5:K5"/>
    <mergeCell ref="L5:N5"/>
    <mergeCell ref="I4:K4"/>
    <mergeCell ref="F4:H4"/>
    <mergeCell ref="A1:AC1"/>
    <mergeCell ref="A2:AC2"/>
    <mergeCell ref="A10:AC10"/>
    <mergeCell ref="X5:Z5"/>
    <mergeCell ref="U3:AC3"/>
    <mergeCell ref="A4:B4"/>
    <mergeCell ref="C4:E4"/>
    <mergeCell ref="C49:E49"/>
    <mergeCell ref="C3:K3"/>
    <mergeCell ref="L3:T3"/>
    <mergeCell ref="U4:W4"/>
    <mergeCell ref="O4:Q4"/>
    <mergeCell ref="A3:B3"/>
    <mergeCell ref="H16:AC16"/>
    <mergeCell ref="C12:E12"/>
    <mergeCell ref="F11:G11"/>
    <mergeCell ref="H15:AC15"/>
    <mergeCell ref="H12:AC12"/>
    <mergeCell ref="C13:E13"/>
    <mergeCell ref="C14:E14"/>
    <mergeCell ref="H13:AC13"/>
    <mergeCell ref="H14:AC14"/>
    <mergeCell ref="A47:B47"/>
    <mergeCell ref="C47:E47"/>
    <mergeCell ref="C40:E40"/>
    <mergeCell ref="F40:G40"/>
    <mergeCell ref="H40:AC40"/>
    <mergeCell ref="H57:AC57"/>
    <mergeCell ref="F57:G57"/>
    <mergeCell ref="C44:E44"/>
    <mergeCell ref="F44:G44"/>
    <mergeCell ref="H44:AC44"/>
    <mergeCell ref="C45:E45"/>
    <mergeCell ref="F45:G45"/>
    <mergeCell ref="H45:AC45"/>
    <mergeCell ref="H55:AC55"/>
    <mergeCell ref="C46:E46"/>
    <mergeCell ref="H51:AC51"/>
    <mergeCell ref="F50:G50"/>
    <mergeCell ref="H50:AC50"/>
    <mergeCell ref="C53:E53"/>
    <mergeCell ref="F53:G53"/>
    <mergeCell ref="H53:AC53"/>
    <mergeCell ref="F52:G52"/>
    <mergeCell ref="C52:E52"/>
    <mergeCell ref="F55:G55"/>
    <mergeCell ref="H46:AC46"/>
    <mergeCell ref="C55:E55"/>
    <mergeCell ref="A36:A40"/>
    <mergeCell ref="C36:E36"/>
    <mergeCell ref="A29:B29"/>
    <mergeCell ref="C29:E29"/>
    <mergeCell ref="F29:G29"/>
    <mergeCell ref="H29:AC29"/>
    <mergeCell ref="A30:A34"/>
    <mergeCell ref="C30:E30"/>
    <mergeCell ref="H34:AC34"/>
    <mergeCell ref="C33:E33"/>
    <mergeCell ref="A35:B35"/>
    <mergeCell ref="C35:E35"/>
    <mergeCell ref="F35:G35"/>
    <mergeCell ref="H35:AC35"/>
    <mergeCell ref="C32:E32"/>
    <mergeCell ref="F32:G32"/>
    <mergeCell ref="H32:AC32"/>
    <mergeCell ref="F33:G33"/>
    <mergeCell ref="H33:AC33"/>
    <mergeCell ref="C34:E34"/>
    <mergeCell ref="F36:G36"/>
    <mergeCell ref="H36:AC36"/>
    <mergeCell ref="C37:E37"/>
    <mergeCell ref="F37:G37"/>
    <mergeCell ref="A23:B23"/>
    <mergeCell ref="C23:E23"/>
    <mergeCell ref="F23:G23"/>
    <mergeCell ref="H23:AC23"/>
    <mergeCell ref="A18:A22"/>
    <mergeCell ref="H18:AC18"/>
    <mergeCell ref="C26:E26"/>
    <mergeCell ref="A24:A28"/>
    <mergeCell ref="C24:E24"/>
    <mergeCell ref="F24:G24"/>
    <mergeCell ref="H24:AC24"/>
    <mergeCell ref="C25:E25"/>
    <mergeCell ref="F25:G25"/>
    <mergeCell ref="H25:AC25"/>
    <mergeCell ref="F26:G26"/>
    <mergeCell ref="F22:G22"/>
    <mergeCell ref="H22:AC22"/>
    <mergeCell ref="C27:E27"/>
    <mergeCell ref="F27:G27"/>
    <mergeCell ref="H27:AC27"/>
    <mergeCell ref="C28:E28"/>
    <mergeCell ref="F28:G28"/>
    <mergeCell ref="H28:AC28"/>
    <mergeCell ref="H17:AC17"/>
    <mergeCell ref="C18:E18"/>
    <mergeCell ref="F18:G18"/>
    <mergeCell ref="H19:AC19"/>
    <mergeCell ref="C20:E20"/>
    <mergeCell ref="F20:G20"/>
    <mergeCell ref="H20:AC20"/>
    <mergeCell ref="C19:E19"/>
    <mergeCell ref="F59:G59"/>
    <mergeCell ref="H59:AC59"/>
    <mergeCell ref="F19:G19"/>
    <mergeCell ref="F34:G34"/>
    <mergeCell ref="C31:E31"/>
    <mergeCell ref="F31:G31"/>
    <mergeCell ref="H31:AC31"/>
    <mergeCell ref="F30:G30"/>
    <mergeCell ref="H30:AC30"/>
    <mergeCell ref="H37:AC37"/>
    <mergeCell ref="C38:E38"/>
    <mergeCell ref="F38:G38"/>
    <mergeCell ref="H38:AC38"/>
    <mergeCell ref="C39:E39"/>
    <mergeCell ref="F39:G39"/>
    <mergeCell ref="H39:AC39"/>
    <mergeCell ref="C60:E60"/>
    <mergeCell ref="F60:G60"/>
    <mergeCell ref="H60:AC60"/>
    <mergeCell ref="F61:G61"/>
    <mergeCell ref="C62:E62"/>
    <mergeCell ref="F62:G62"/>
    <mergeCell ref="A12:A16"/>
    <mergeCell ref="A17:B17"/>
    <mergeCell ref="C17:E17"/>
    <mergeCell ref="F17:G17"/>
    <mergeCell ref="C15:E15"/>
    <mergeCell ref="F12:G12"/>
    <mergeCell ref="F13:G13"/>
    <mergeCell ref="F14:G14"/>
    <mergeCell ref="F15:G15"/>
    <mergeCell ref="F16:G16"/>
    <mergeCell ref="H62:AC62"/>
    <mergeCell ref="C21:E21"/>
    <mergeCell ref="F21:G21"/>
    <mergeCell ref="H21:AC21"/>
    <mergeCell ref="H26:AC26"/>
    <mergeCell ref="C22:E22"/>
    <mergeCell ref="A60:A64"/>
    <mergeCell ref="C61:E61"/>
    <mergeCell ref="A71:AC71"/>
    <mergeCell ref="C69:E69"/>
    <mergeCell ref="F69:G69"/>
    <mergeCell ref="H69:AC69"/>
    <mergeCell ref="C70:E70"/>
    <mergeCell ref="F70:G70"/>
    <mergeCell ref="H70:AC70"/>
    <mergeCell ref="A66:A70"/>
    <mergeCell ref="C66:E66"/>
    <mergeCell ref="F66:G66"/>
    <mergeCell ref="H66:AC66"/>
    <mergeCell ref="C67:E67"/>
    <mergeCell ref="F67:G67"/>
    <mergeCell ref="H67:AC67"/>
    <mergeCell ref="H68:AC68"/>
    <mergeCell ref="C68:E68"/>
    <mergeCell ref="A65:B65"/>
    <mergeCell ref="C65:E65"/>
    <mergeCell ref="F65:G65"/>
    <mergeCell ref="H65:AC65"/>
    <mergeCell ref="C64:E64"/>
    <mergeCell ref="F64:G64"/>
    <mergeCell ref="H64:AC64"/>
    <mergeCell ref="H61:AC61"/>
    <mergeCell ref="F68:G68"/>
    <mergeCell ref="C63:E63"/>
    <mergeCell ref="F63:G63"/>
    <mergeCell ref="H63:AC63"/>
  </mergeCells>
  <phoneticPr fontId="2" type="noConversion"/>
  <printOptions horizontalCentered="1" verticalCentered="1"/>
  <pageMargins left="0.74803149606299213" right="0.74803149606299213" top="0.55118110236220474" bottom="0.51181102362204722" header="0.51181102362204722" footer="0.51181102362204722"/>
  <pageSetup paperSize="9" orientation="landscape" verticalDpi="0" r:id="rId1"/>
  <headerFooter alignWithMargins="0"/>
  <rowBreaks count="2" manualBreakCount="2">
    <brk id="22" max="16383" man="1"/>
    <brk id="46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R32"/>
  <sheetViews>
    <sheetView view="pageBreakPreview" workbookViewId="0">
      <selection activeCell="F11" sqref="F11:H11"/>
    </sheetView>
  </sheetViews>
  <sheetFormatPr defaultRowHeight="13.5"/>
  <cols>
    <col min="1" max="1" width="3.88671875" customWidth="1"/>
    <col min="2" max="2" width="7.33203125" customWidth="1"/>
    <col min="3" max="3" width="10.33203125" customWidth="1"/>
    <col min="4" max="15" width="7.33203125" customWidth="1"/>
    <col min="16" max="18" width="3.33203125" customWidth="1"/>
    <col min="257" max="257" width="3.88671875" customWidth="1"/>
    <col min="258" max="258" width="7.33203125" customWidth="1"/>
    <col min="259" max="259" width="10.33203125" customWidth="1"/>
    <col min="260" max="271" width="7.33203125" customWidth="1"/>
    <col min="272" max="274" width="3.33203125" customWidth="1"/>
    <col min="513" max="513" width="3.88671875" customWidth="1"/>
    <col min="514" max="514" width="7.33203125" customWidth="1"/>
    <col min="515" max="515" width="10.33203125" customWidth="1"/>
    <col min="516" max="527" width="7.33203125" customWidth="1"/>
    <col min="528" max="530" width="3.33203125" customWidth="1"/>
    <col min="769" max="769" width="3.88671875" customWidth="1"/>
    <col min="770" max="770" width="7.33203125" customWidth="1"/>
    <col min="771" max="771" width="10.33203125" customWidth="1"/>
    <col min="772" max="783" width="7.33203125" customWidth="1"/>
    <col min="784" max="786" width="3.33203125" customWidth="1"/>
    <col min="1025" max="1025" width="3.88671875" customWidth="1"/>
    <col min="1026" max="1026" width="7.33203125" customWidth="1"/>
    <col min="1027" max="1027" width="10.33203125" customWidth="1"/>
    <col min="1028" max="1039" width="7.33203125" customWidth="1"/>
    <col min="1040" max="1042" width="3.33203125" customWidth="1"/>
    <col min="1281" max="1281" width="3.88671875" customWidth="1"/>
    <col min="1282" max="1282" width="7.33203125" customWidth="1"/>
    <col min="1283" max="1283" width="10.33203125" customWidth="1"/>
    <col min="1284" max="1295" width="7.33203125" customWidth="1"/>
    <col min="1296" max="1298" width="3.33203125" customWidth="1"/>
    <col min="1537" max="1537" width="3.88671875" customWidth="1"/>
    <col min="1538" max="1538" width="7.33203125" customWidth="1"/>
    <col min="1539" max="1539" width="10.33203125" customWidth="1"/>
    <col min="1540" max="1551" width="7.33203125" customWidth="1"/>
    <col min="1552" max="1554" width="3.33203125" customWidth="1"/>
    <col min="1793" max="1793" width="3.88671875" customWidth="1"/>
    <col min="1794" max="1794" width="7.33203125" customWidth="1"/>
    <col min="1795" max="1795" width="10.33203125" customWidth="1"/>
    <col min="1796" max="1807" width="7.33203125" customWidth="1"/>
    <col min="1808" max="1810" width="3.33203125" customWidth="1"/>
    <col min="2049" max="2049" width="3.88671875" customWidth="1"/>
    <col min="2050" max="2050" width="7.33203125" customWidth="1"/>
    <col min="2051" max="2051" width="10.33203125" customWidth="1"/>
    <col min="2052" max="2063" width="7.33203125" customWidth="1"/>
    <col min="2064" max="2066" width="3.33203125" customWidth="1"/>
    <col min="2305" max="2305" width="3.88671875" customWidth="1"/>
    <col min="2306" max="2306" width="7.33203125" customWidth="1"/>
    <col min="2307" max="2307" width="10.33203125" customWidth="1"/>
    <col min="2308" max="2319" width="7.33203125" customWidth="1"/>
    <col min="2320" max="2322" width="3.33203125" customWidth="1"/>
    <col min="2561" max="2561" width="3.88671875" customWidth="1"/>
    <col min="2562" max="2562" width="7.33203125" customWidth="1"/>
    <col min="2563" max="2563" width="10.33203125" customWidth="1"/>
    <col min="2564" max="2575" width="7.33203125" customWidth="1"/>
    <col min="2576" max="2578" width="3.33203125" customWidth="1"/>
    <col min="2817" max="2817" width="3.88671875" customWidth="1"/>
    <col min="2818" max="2818" width="7.33203125" customWidth="1"/>
    <col min="2819" max="2819" width="10.33203125" customWidth="1"/>
    <col min="2820" max="2831" width="7.33203125" customWidth="1"/>
    <col min="2832" max="2834" width="3.33203125" customWidth="1"/>
    <col min="3073" max="3073" width="3.88671875" customWidth="1"/>
    <col min="3074" max="3074" width="7.33203125" customWidth="1"/>
    <col min="3075" max="3075" width="10.33203125" customWidth="1"/>
    <col min="3076" max="3087" width="7.33203125" customWidth="1"/>
    <col min="3088" max="3090" width="3.33203125" customWidth="1"/>
    <col min="3329" max="3329" width="3.88671875" customWidth="1"/>
    <col min="3330" max="3330" width="7.33203125" customWidth="1"/>
    <col min="3331" max="3331" width="10.33203125" customWidth="1"/>
    <col min="3332" max="3343" width="7.33203125" customWidth="1"/>
    <col min="3344" max="3346" width="3.33203125" customWidth="1"/>
    <col min="3585" max="3585" width="3.88671875" customWidth="1"/>
    <col min="3586" max="3586" width="7.33203125" customWidth="1"/>
    <col min="3587" max="3587" width="10.33203125" customWidth="1"/>
    <col min="3588" max="3599" width="7.33203125" customWidth="1"/>
    <col min="3600" max="3602" width="3.33203125" customWidth="1"/>
    <col min="3841" max="3841" width="3.88671875" customWidth="1"/>
    <col min="3842" max="3842" width="7.33203125" customWidth="1"/>
    <col min="3843" max="3843" width="10.33203125" customWidth="1"/>
    <col min="3844" max="3855" width="7.33203125" customWidth="1"/>
    <col min="3856" max="3858" width="3.33203125" customWidth="1"/>
    <col min="4097" max="4097" width="3.88671875" customWidth="1"/>
    <col min="4098" max="4098" width="7.33203125" customWidth="1"/>
    <col min="4099" max="4099" width="10.33203125" customWidth="1"/>
    <col min="4100" max="4111" width="7.33203125" customWidth="1"/>
    <col min="4112" max="4114" width="3.33203125" customWidth="1"/>
    <col min="4353" max="4353" width="3.88671875" customWidth="1"/>
    <col min="4354" max="4354" width="7.33203125" customWidth="1"/>
    <col min="4355" max="4355" width="10.33203125" customWidth="1"/>
    <col min="4356" max="4367" width="7.33203125" customWidth="1"/>
    <col min="4368" max="4370" width="3.33203125" customWidth="1"/>
    <col min="4609" max="4609" width="3.88671875" customWidth="1"/>
    <col min="4610" max="4610" width="7.33203125" customWidth="1"/>
    <col min="4611" max="4611" width="10.33203125" customWidth="1"/>
    <col min="4612" max="4623" width="7.33203125" customWidth="1"/>
    <col min="4624" max="4626" width="3.33203125" customWidth="1"/>
    <col min="4865" max="4865" width="3.88671875" customWidth="1"/>
    <col min="4866" max="4866" width="7.33203125" customWidth="1"/>
    <col min="4867" max="4867" width="10.33203125" customWidth="1"/>
    <col min="4868" max="4879" width="7.33203125" customWidth="1"/>
    <col min="4880" max="4882" width="3.33203125" customWidth="1"/>
    <col min="5121" max="5121" width="3.88671875" customWidth="1"/>
    <col min="5122" max="5122" width="7.33203125" customWidth="1"/>
    <col min="5123" max="5123" width="10.33203125" customWidth="1"/>
    <col min="5124" max="5135" width="7.33203125" customWidth="1"/>
    <col min="5136" max="5138" width="3.33203125" customWidth="1"/>
    <col min="5377" max="5377" width="3.88671875" customWidth="1"/>
    <col min="5378" max="5378" width="7.33203125" customWidth="1"/>
    <col min="5379" max="5379" width="10.33203125" customWidth="1"/>
    <col min="5380" max="5391" width="7.33203125" customWidth="1"/>
    <col min="5392" max="5394" width="3.33203125" customWidth="1"/>
    <col min="5633" max="5633" width="3.88671875" customWidth="1"/>
    <col min="5634" max="5634" width="7.33203125" customWidth="1"/>
    <col min="5635" max="5635" width="10.33203125" customWidth="1"/>
    <col min="5636" max="5647" width="7.33203125" customWidth="1"/>
    <col min="5648" max="5650" width="3.33203125" customWidth="1"/>
    <col min="5889" max="5889" width="3.88671875" customWidth="1"/>
    <col min="5890" max="5890" width="7.33203125" customWidth="1"/>
    <col min="5891" max="5891" width="10.33203125" customWidth="1"/>
    <col min="5892" max="5903" width="7.33203125" customWidth="1"/>
    <col min="5904" max="5906" width="3.33203125" customWidth="1"/>
    <col min="6145" max="6145" width="3.88671875" customWidth="1"/>
    <col min="6146" max="6146" width="7.33203125" customWidth="1"/>
    <col min="6147" max="6147" width="10.33203125" customWidth="1"/>
    <col min="6148" max="6159" width="7.33203125" customWidth="1"/>
    <col min="6160" max="6162" width="3.33203125" customWidth="1"/>
    <col min="6401" max="6401" width="3.88671875" customWidth="1"/>
    <col min="6402" max="6402" width="7.33203125" customWidth="1"/>
    <col min="6403" max="6403" width="10.33203125" customWidth="1"/>
    <col min="6404" max="6415" width="7.33203125" customWidth="1"/>
    <col min="6416" max="6418" width="3.33203125" customWidth="1"/>
    <col min="6657" max="6657" width="3.88671875" customWidth="1"/>
    <col min="6658" max="6658" width="7.33203125" customWidth="1"/>
    <col min="6659" max="6659" width="10.33203125" customWidth="1"/>
    <col min="6660" max="6671" width="7.33203125" customWidth="1"/>
    <col min="6672" max="6674" width="3.33203125" customWidth="1"/>
    <col min="6913" max="6913" width="3.88671875" customWidth="1"/>
    <col min="6914" max="6914" width="7.33203125" customWidth="1"/>
    <col min="6915" max="6915" width="10.33203125" customWidth="1"/>
    <col min="6916" max="6927" width="7.33203125" customWidth="1"/>
    <col min="6928" max="6930" width="3.33203125" customWidth="1"/>
    <col min="7169" max="7169" width="3.88671875" customWidth="1"/>
    <col min="7170" max="7170" width="7.33203125" customWidth="1"/>
    <col min="7171" max="7171" width="10.33203125" customWidth="1"/>
    <col min="7172" max="7183" width="7.33203125" customWidth="1"/>
    <col min="7184" max="7186" width="3.33203125" customWidth="1"/>
    <col min="7425" max="7425" width="3.88671875" customWidth="1"/>
    <col min="7426" max="7426" width="7.33203125" customWidth="1"/>
    <col min="7427" max="7427" width="10.33203125" customWidth="1"/>
    <col min="7428" max="7439" width="7.33203125" customWidth="1"/>
    <col min="7440" max="7442" width="3.33203125" customWidth="1"/>
    <col min="7681" max="7681" width="3.88671875" customWidth="1"/>
    <col min="7682" max="7682" width="7.33203125" customWidth="1"/>
    <col min="7683" max="7683" width="10.33203125" customWidth="1"/>
    <col min="7684" max="7695" width="7.33203125" customWidth="1"/>
    <col min="7696" max="7698" width="3.33203125" customWidth="1"/>
    <col min="7937" max="7937" width="3.88671875" customWidth="1"/>
    <col min="7938" max="7938" width="7.33203125" customWidth="1"/>
    <col min="7939" max="7939" width="10.33203125" customWidth="1"/>
    <col min="7940" max="7951" width="7.33203125" customWidth="1"/>
    <col min="7952" max="7954" width="3.33203125" customWidth="1"/>
    <col min="8193" max="8193" width="3.88671875" customWidth="1"/>
    <col min="8194" max="8194" width="7.33203125" customWidth="1"/>
    <col min="8195" max="8195" width="10.33203125" customWidth="1"/>
    <col min="8196" max="8207" width="7.33203125" customWidth="1"/>
    <col min="8208" max="8210" width="3.33203125" customWidth="1"/>
    <col min="8449" max="8449" width="3.88671875" customWidth="1"/>
    <col min="8450" max="8450" width="7.33203125" customWidth="1"/>
    <col min="8451" max="8451" width="10.33203125" customWidth="1"/>
    <col min="8452" max="8463" width="7.33203125" customWidth="1"/>
    <col min="8464" max="8466" width="3.33203125" customWidth="1"/>
    <col min="8705" max="8705" width="3.88671875" customWidth="1"/>
    <col min="8706" max="8706" width="7.33203125" customWidth="1"/>
    <col min="8707" max="8707" width="10.33203125" customWidth="1"/>
    <col min="8708" max="8719" width="7.33203125" customWidth="1"/>
    <col min="8720" max="8722" width="3.33203125" customWidth="1"/>
    <col min="8961" max="8961" width="3.88671875" customWidth="1"/>
    <col min="8962" max="8962" width="7.33203125" customWidth="1"/>
    <col min="8963" max="8963" width="10.33203125" customWidth="1"/>
    <col min="8964" max="8975" width="7.33203125" customWidth="1"/>
    <col min="8976" max="8978" width="3.33203125" customWidth="1"/>
    <col min="9217" max="9217" width="3.88671875" customWidth="1"/>
    <col min="9218" max="9218" width="7.33203125" customWidth="1"/>
    <col min="9219" max="9219" width="10.33203125" customWidth="1"/>
    <col min="9220" max="9231" width="7.33203125" customWidth="1"/>
    <col min="9232" max="9234" width="3.33203125" customWidth="1"/>
    <col min="9473" max="9473" width="3.88671875" customWidth="1"/>
    <col min="9474" max="9474" width="7.33203125" customWidth="1"/>
    <col min="9475" max="9475" width="10.33203125" customWidth="1"/>
    <col min="9476" max="9487" width="7.33203125" customWidth="1"/>
    <col min="9488" max="9490" width="3.33203125" customWidth="1"/>
    <col min="9729" max="9729" width="3.88671875" customWidth="1"/>
    <col min="9730" max="9730" width="7.33203125" customWidth="1"/>
    <col min="9731" max="9731" width="10.33203125" customWidth="1"/>
    <col min="9732" max="9743" width="7.33203125" customWidth="1"/>
    <col min="9744" max="9746" width="3.33203125" customWidth="1"/>
    <col min="9985" max="9985" width="3.88671875" customWidth="1"/>
    <col min="9986" max="9986" width="7.33203125" customWidth="1"/>
    <col min="9987" max="9987" width="10.33203125" customWidth="1"/>
    <col min="9988" max="9999" width="7.33203125" customWidth="1"/>
    <col min="10000" max="10002" width="3.33203125" customWidth="1"/>
    <col min="10241" max="10241" width="3.88671875" customWidth="1"/>
    <col min="10242" max="10242" width="7.33203125" customWidth="1"/>
    <col min="10243" max="10243" width="10.33203125" customWidth="1"/>
    <col min="10244" max="10255" width="7.33203125" customWidth="1"/>
    <col min="10256" max="10258" width="3.33203125" customWidth="1"/>
    <col min="10497" max="10497" width="3.88671875" customWidth="1"/>
    <col min="10498" max="10498" width="7.33203125" customWidth="1"/>
    <col min="10499" max="10499" width="10.33203125" customWidth="1"/>
    <col min="10500" max="10511" width="7.33203125" customWidth="1"/>
    <col min="10512" max="10514" width="3.33203125" customWidth="1"/>
    <col min="10753" max="10753" width="3.88671875" customWidth="1"/>
    <col min="10754" max="10754" width="7.33203125" customWidth="1"/>
    <col min="10755" max="10755" width="10.33203125" customWidth="1"/>
    <col min="10756" max="10767" width="7.33203125" customWidth="1"/>
    <col min="10768" max="10770" width="3.33203125" customWidth="1"/>
    <col min="11009" max="11009" width="3.88671875" customWidth="1"/>
    <col min="11010" max="11010" width="7.33203125" customWidth="1"/>
    <col min="11011" max="11011" width="10.33203125" customWidth="1"/>
    <col min="11012" max="11023" width="7.33203125" customWidth="1"/>
    <col min="11024" max="11026" width="3.33203125" customWidth="1"/>
    <col min="11265" max="11265" width="3.88671875" customWidth="1"/>
    <col min="11266" max="11266" width="7.33203125" customWidth="1"/>
    <col min="11267" max="11267" width="10.33203125" customWidth="1"/>
    <col min="11268" max="11279" width="7.33203125" customWidth="1"/>
    <col min="11280" max="11282" width="3.33203125" customWidth="1"/>
    <col min="11521" max="11521" width="3.88671875" customWidth="1"/>
    <col min="11522" max="11522" width="7.33203125" customWidth="1"/>
    <col min="11523" max="11523" width="10.33203125" customWidth="1"/>
    <col min="11524" max="11535" width="7.33203125" customWidth="1"/>
    <col min="11536" max="11538" width="3.33203125" customWidth="1"/>
    <col min="11777" max="11777" width="3.88671875" customWidth="1"/>
    <col min="11778" max="11778" width="7.33203125" customWidth="1"/>
    <col min="11779" max="11779" width="10.33203125" customWidth="1"/>
    <col min="11780" max="11791" width="7.33203125" customWidth="1"/>
    <col min="11792" max="11794" width="3.33203125" customWidth="1"/>
    <col min="12033" max="12033" width="3.88671875" customWidth="1"/>
    <col min="12034" max="12034" width="7.33203125" customWidth="1"/>
    <col min="12035" max="12035" width="10.33203125" customWidth="1"/>
    <col min="12036" max="12047" width="7.33203125" customWidth="1"/>
    <col min="12048" max="12050" width="3.33203125" customWidth="1"/>
    <col min="12289" max="12289" width="3.88671875" customWidth="1"/>
    <col min="12290" max="12290" width="7.33203125" customWidth="1"/>
    <col min="12291" max="12291" width="10.33203125" customWidth="1"/>
    <col min="12292" max="12303" width="7.33203125" customWidth="1"/>
    <col min="12304" max="12306" width="3.33203125" customWidth="1"/>
    <col min="12545" max="12545" width="3.88671875" customWidth="1"/>
    <col min="12546" max="12546" width="7.33203125" customWidth="1"/>
    <col min="12547" max="12547" width="10.33203125" customWidth="1"/>
    <col min="12548" max="12559" width="7.33203125" customWidth="1"/>
    <col min="12560" max="12562" width="3.33203125" customWidth="1"/>
    <col min="12801" max="12801" width="3.88671875" customWidth="1"/>
    <col min="12802" max="12802" width="7.33203125" customWidth="1"/>
    <col min="12803" max="12803" width="10.33203125" customWidth="1"/>
    <col min="12804" max="12815" width="7.33203125" customWidth="1"/>
    <col min="12816" max="12818" width="3.33203125" customWidth="1"/>
    <col min="13057" max="13057" width="3.88671875" customWidth="1"/>
    <col min="13058" max="13058" width="7.33203125" customWidth="1"/>
    <col min="13059" max="13059" width="10.33203125" customWidth="1"/>
    <col min="13060" max="13071" width="7.33203125" customWidth="1"/>
    <col min="13072" max="13074" width="3.33203125" customWidth="1"/>
    <col min="13313" max="13313" width="3.88671875" customWidth="1"/>
    <col min="13314" max="13314" width="7.33203125" customWidth="1"/>
    <col min="13315" max="13315" width="10.33203125" customWidth="1"/>
    <col min="13316" max="13327" width="7.33203125" customWidth="1"/>
    <col min="13328" max="13330" width="3.33203125" customWidth="1"/>
    <col min="13569" max="13569" width="3.88671875" customWidth="1"/>
    <col min="13570" max="13570" width="7.33203125" customWidth="1"/>
    <col min="13571" max="13571" width="10.33203125" customWidth="1"/>
    <col min="13572" max="13583" width="7.33203125" customWidth="1"/>
    <col min="13584" max="13586" width="3.33203125" customWidth="1"/>
    <col min="13825" max="13825" width="3.88671875" customWidth="1"/>
    <col min="13826" max="13826" width="7.33203125" customWidth="1"/>
    <col min="13827" max="13827" width="10.33203125" customWidth="1"/>
    <col min="13828" max="13839" width="7.33203125" customWidth="1"/>
    <col min="13840" max="13842" width="3.33203125" customWidth="1"/>
    <col min="14081" max="14081" width="3.88671875" customWidth="1"/>
    <col min="14082" max="14082" width="7.33203125" customWidth="1"/>
    <col min="14083" max="14083" width="10.33203125" customWidth="1"/>
    <col min="14084" max="14095" width="7.33203125" customWidth="1"/>
    <col min="14096" max="14098" width="3.33203125" customWidth="1"/>
    <col min="14337" max="14337" width="3.88671875" customWidth="1"/>
    <col min="14338" max="14338" width="7.33203125" customWidth="1"/>
    <col min="14339" max="14339" width="10.33203125" customWidth="1"/>
    <col min="14340" max="14351" width="7.33203125" customWidth="1"/>
    <col min="14352" max="14354" width="3.33203125" customWidth="1"/>
    <col min="14593" max="14593" width="3.88671875" customWidth="1"/>
    <col min="14594" max="14594" width="7.33203125" customWidth="1"/>
    <col min="14595" max="14595" width="10.33203125" customWidth="1"/>
    <col min="14596" max="14607" width="7.33203125" customWidth="1"/>
    <col min="14608" max="14610" width="3.33203125" customWidth="1"/>
    <col min="14849" max="14849" width="3.88671875" customWidth="1"/>
    <col min="14850" max="14850" width="7.33203125" customWidth="1"/>
    <col min="14851" max="14851" width="10.33203125" customWidth="1"/>
    <col min="14852" max="14863" width="7.33203125" customWidth="1"/>
    <col min="14864" max="14866" width="3.33203125" customWidth="1"/>
    <col min="15105" max="15105" width="3.88671875" customWidth="1"/>
    <col min="15106" max="15106" width="7.33203125" customWidth="1"/>
    <col min="15107" max="15107" width="10.33203125" customWidth="1"/>
    <col min="15108" max="15119" width="7.33203125" customWidth="1"/>
    <col min="15120" max="15122" width="3.33203125" customWidth="1"/>
    <col min="15361" max="15361" width="3.88671875" customWidth="1"/>
    <col min="15362" max="15362" width="7.33203125" customWidth="1"/>
    <col min="15363" max="15363" width="10.33203125" customWidth="1"/>
    <col min="15364" max="15375" width="7.33203125" customWidth="1"/>
    <col min="15376" max="15378" width="3.33203125" customWidth="1"/>
    <col min="15617" max="15617" width="3.88671875" customWidth="1"/>
    <col min="15618" max="15618" width="7.33203125" customWidth="1"/>
    <col min="15619" max="15619" width="10.33203125" customWidth="1"/>
    <col min="15620" max="15631" width="7.33203125" customWidth="1"/>
    <col min="15632" max="15634" width="3.33203125" customWidth="1"/>
    <col min="15873" max="15873" width="3.88671875" customWidth="1"/>
    <col min="15874" max="15874" width="7.33203125" customWidth="1"/>
    <col min="15875" max="15875" width="10.33203125" customWidth="1"/>
    <col min="15876" max="15887" width="7.33203125" customWidth="1"/>
    <col min="15888" max="15890" width="3.33203125" customWidth="1"/>
    <col min="16129" max="16129" width="3.88671875" customWidth="1"/>
    <col min="16130" max="16130" width="7.33203125" customWidth="1"/>
    <col min="16131" max="16131" width="10.33203125" customWidth="1"/>
    <col min="16132" max="16143" width="7.33203125" customWidth="1"/>
    <col min="16144" max="16146" width="3.33203125" customWidth="1"/>
  </cols>
  <sheetData>
    <row r="1" spans="1:18" ht="41.25" customHeight="1" thickTop="1" thickBot="1">
      <c r="A1" s="332" t="s">
        <v>39</v>
      </c>
      <c r="B1" s="333"/>
      <c r="C1" s="333"/>
      <c r="D1" s="333"/>
      <c r="E1" s="333"/>
      <c r="F1" s="333"/>
      <c r="G1" s="333"/>
      <c r="H1" s="333"/>
      <c r="I1" s="333"/>
      <c r="J1" s="333"/>
      <c r="K1" s="333"/>
      <c r="L1" s="333"/>
      <c r="M1" s="333"/>
      <c r="N1" s="333"/>
      <c r="O1" s="333"/>
      <c r="P1" s="333"/>
      <c r="Q1" s="333"/>
      <c r="R1" s="334"/>
    </row>
    <row r="2" spans="1:18" ht="7.5" customHeight="1" thickTop="1">
      <c r="A2" s="5"/>
      <c r="B2" s="5"/>
      <c r="C2" s="5"/>
      <c r="D2" s="5"/>
      <c r="E2" s="5"/>
      <c r="F2" s="5"/>
      <c r="G2" s="6"/>
      <c r="H2" s="6"/>
      <c r="I2" s="6"/>
      <c r="J2" s="6"/>
      <c r="K2" s="6"/>
      <c r="L2" s="6"/>
      <c r="P2" s="6"/>
      <c r="Q2" s="6"/>
      <c r="R2" s="6"/>
    </row>
    <row r="3" spans="1:18" ht="18" customHeight="1">
      <c r="A3" s="335" t="s">
        <v>40</v>
      </c>
      <c r="B3" s="336"/>
      <c r="C3" s="337"/>
      <c r="D3" s="335" t="s">
        <v>83</v>
      </c>
      <c r="E3" s="336"/>
      <c r="F3" s="336"/>
      <c r="G3" s="338" t="s">
        <v>41</v>
      </c>
      <c r="H3" s="338"/>
      <c r="I3" s="338"/>
      <c r="J3" s="338"/>
      <c r="K3" s="338"/>
      <c r="L3" s="338"/>
      <c r="M3" s="338"/>
      <c r="N3" s="338"/>
      <c r="O3" s="338"/>
      <c r="P3" s="338"/>
      <c r="Q3" s="338"/>
      <c r="R3" s="338"/>
    </row>
    <row r="4" spans="1:18" ht="18" customHeight="1">
      <c r="A4" s="335" t="s">
        <v>8</v>
      </c>
      <c r="B4" s="336"/>
      <c r="C4" s="337"/>
      <c r="D4" s="335" t="s">
        <v>84</v>
      </c>
      <c r="E4" s="336"/>
      <c r="F4" s="336"/>
      <c r="G4" s="339" t="s">
        <v>42</v>
      </c>
      <c r="H4" s="339"/>
      <c r="I4" s="339" t="s">
        <v>43</v>
      </c>
      <c r="J4" s="339"/>
      <c r="K4" s="339" t="s">
        <v>11</v>
      </c>
      <c r="L4" s="339"/>
      <c r="M4" s="339" t="s">
        <v>44</v>
      </c>
      <c r="N4" s="339"/>
      <c r="O4" s="338"/>
      <c r="P4" s="338"/>
      <c r="Q4" s="338"/>
      <c r="R4" s="338"/>
    </row>
    <row r="5" spans="1:18" ht="18" customHeight="1">
      <c r="A5" s="335" t="s">
        <v>20</v>
      </c>
      <c r="B5" s="336"/>
      <c r="C5" s="337"/>
      <c r="D5" s="340" t="e">
        <f>#REF!</f>
        <v>#REF!</v>
      </c>
      <c r="E5" s="341"/>
      <c r="F5" s="341"/>
      <c r="G5" s="13" t="s">
        <v>45</v>
      </c>
      <c r="H5" s="13" t="s">
        <v>46</v>
      </c>
      <c r="I5" s="13" t="s">
        <v>35</v>
      </c>
      <c r="J5" s="13" t="s">
        <v>36</v>
      </c>
      <c r="K5" s="13" t="s">
        <v>37</v>
      </c>
      <c r="L5" s="13" t="s">
        <v>47</v>
      </c>
      <c r="M5" s="342" t="s">
        <v>48</v>
      </c>
      <c r="N5" s="342"/>
      <c r="O5" s="338"/>
      <c r="P5" s="338"/>
      <c r="Q5" s="338"/>
      <c r="R5" s="338"/>
    </row>
    <row r="6" spans="1:18" ht="18" customHeight="1">
      <c r="A6" s="335" t="s">
        <v>49</v>
      </c>
      <c r="B6" s="336"/>
      <c r="C6" s="337"/>
      <c r="D6" s="343" t="e">
        <f>AVERAGE(P24:R31)</f>
        <v>#DIV/0!</v>
      </c>
      <c r="E6" s="344"/>
      <c r="F6" s="344"/>
      <c r="G6" s="14" t="s">
        <v>50</v>
      </c>
      <c r="H6" s="14" t="s">
        <v>38</v>
      </c>
      <c r="I6" s="14" t="s">
        <v>51</v>
      </c>
      <c r="J6" s="14" t="s">
        <v>52</v>
      </c>
      <c r="K6" s="14" t="s">
        <v>53</v>
      </c>
      <c r="L6" s="14" t="s">
        <v>54</v>
      </c>
      <c r="M6" s="331" t="s">
        <v>44</v>
      </c>
      <c r="N6" s="331"/>
      <c r="O6" s="338"/>
      <c r="P6" s="338"/>
      <c r="Q6" s="338"/>
      <c r="R6" s="338"/>
    </row>
    <row r="7" spans="1:18" ht="204" customHeight="1">
      <c r="A7" s="318" t="s">
        <v>55</v>
      </c>
      <c r="B7" s="318"/>
      <c r="C7" s="319"/>
      <c r="D7" s="292"/>
      <c r="E7" s="292"/>
      <c r="F7" s="292"/>
      <c r="G7" s="292"/>
      <c r="H7" s="292"/>
      <c r="I7" s="292"/>
      <c r="J7" s="292"/>
      <c r="K7" s="292"/>
      <c r="L7" s="292"/>
      <c r="M7" s="292"/>
      <c r="N7" s="292"/>
      <c r="O7" s="292"/>
      <c r="P7" s="292"/>
      <c r="Q7" s="292"/>
      <c r="R7" s="292"/>
    </row>
    <row r="8" spans="1:18" ht="7.5" customHeight="1">
      <c r="A8" s="308"/>
      <c r="B8" s="308"/>
      <c r="C8" s="308"/>
      <c r="D8" s="308"/>
      <c r="E8" s="308"/>
      <c r="F8" s="308"/>
      <c r="G8" s="308"/>
      <c r="H8" s="308"/>
      <c r="I8" s="308"/>
      <c r="J8" s="308"/>
      <c r="K8" s="308"/>
      <c r="L8" s="308"/>
      <c r="M8" s="308"/>
      <c r="N8" s="308"/>
      <c r="O8" s="308"/>
      <c r="P8" s="308"/>
      <c r="Q8" s="308"/>
      <c r="R8" s="308"/>
    </row>
    <row r="9" spans="1:18" ht="17.25" customHeight="1">
      <c r="A9" s="319" t="s">
        <v>56</v>
      </c>
      <c r="B9" s="319" t="s">
        <v>57</v>
      </c>
      <c r="C9" s="319" t="s">
        <v>58</v>
      </c>
      <c r="D9" s="320" t="s">
        <v>16</v>
      </c>
      <c r="E9" s="321"/>
      <c r="F9" s="321"/>
      <c r="G9" s="321"/>
      <c r="H9" s="321"/>
      <c r="I9" s="321"/>
      <c r="J9" s="321"/>
      <c r="K9" s="321"/>
      <c r="L9" s="321"/>
      <c r="M9" s="321"/>
      <c r="N9" s="321"/>
      <c r="O9" s="321"/>
      <c r="P9" s="322" t="s">
        <v>24</v>
      </c>
      <c r="Q9" s="323"/>
      <c r="R9" s="324"/>
    </row>
    <row r="10" spans="1:18" ht="17.25" customHeight="1">
      <c r="A10" s="319"/>
      <c r="B10" s="319"/>
      <c r="C10" s="319"/>
      <c r="D10" s="3" t="s">
        <v>59</v>
      </c>
      <c r="E10" s="3" t="s">
        <v>60</v>
      </c>
      <c r="F10" s="3" t="s">
        <v>61</v>
      </c>
      <c r="G10" s="3" t="s">
        <v>62</v>
      </c>
      <c r="H10" s="3" t="s">
        <v>63</v>
      </c>
      <c r="I10" s="3" t="s">
        <v>64</v>
      </c>
      <c r="J10" s="3" t="s">
        <v>65</v>
      </c>
      <c r="K10" s="3" t="s">
        <v>66</v>
      </c>
      <c r="L10" s="3" t="s">
        <v>67</v>
      </c>
      <c r="M10" s="3" t="s">
        <v>68</v>
      </c>
      <c r="N10" s="3" t="s">
        <v>69</v>
      </c>
      <c r="O10" s="3" t="s">
        <v>70</v>
      </c>
      <c r="P10" s="325"/>
      <c r="Q10" s="326"/>
      <c r="R10" s="327"/>
    </row>
    <row r="11" spans="1:18" ht="18.75" customHeight="1">
      <c r="A11" s="9">
        <v>1</v>
      </c>
      <c r="B11" s="12" t="s">
        <v>76</v>
      </c>
      <c r="C11" s="7" t="s">
        <v>38</v>
      </c>
      <c r="D11" s="10"/>
      <c r="E11" s="10">
        <v>15</v>
      </c>
      <c r="F11" s="10">
        <v>25</v>
      </c>
      <c r="G11" s="10">
        <v>36</v>
      </c>
      <c r="H11" s="10"/>
      <c r="I11" s="10"/>
      <c r="J11" s="10"/>
      <c r="K11" s="10"/>
      <c r="L11" s="10"/>
      <c r="M11" s="10"/>
      <c r="N11" s="10"/>
      <c r="O11" s="10"/>
      <c r="P11" s="328">
        <f>AVERAGE(D11:O11)</f>
        <v>25.333333333333332</v>
      </c>
      <c r="Q11" s="329"/>
      <c r="R11" s="330"/>
    </row>
    <row r="12" spans="1:18" ht="18.75" customHeight="1">
      <c r="A12" s="9">
        <v>2</v>
      </c>
      <c r="B12" s="12" t="s">
        <v>77</v>
      </c>
      <c r="C12" s="7" t="s">
        <v>38</v>
      </c>
      <c r="D12" s="10"/>
      <c r="E12" s="10">
        <v>16</v>
      </c>
      <c r="F12" s="10">
        <v>18</v>
      </c>
      <c r="G12" s="10">
        <v>25</v>
      </c>
      <c r="H12" s="10"/>
      <c r="I12" s="10"/>
      <c r="J12" s="10"/>
      <c r="K12" s="10"/>
      <c r="L12" s="10"/>
      <c r="M12" s="10"/>
      <c r="N12" s="10"/>
      <c r="O12" s="10"/>
      <c r="P12" s="328">
        <f t="shared" ref="P12:P18" si="0">AVERAGE(D12:O12)</f>
        <v>19.666666666666668</v>
      </c>
      <c r="Q12" s="329"/>
      <c r="R12" s="330"/>
    </row>
    <row r="13" spans="1:18" ht="18.75" customHeight="1">
      <c r="A13" s="9">
        <v>3</v>
      </c>
      <c r="B13" s="12" t="s">
        <v>78</v>
      </c>
      <c r="C13" s="7" t="s">
        <v>38</v>
      </c>
      <c r="D13" s="10"/>
      <c r="E13" s="10">
        <v>20</v>
      </c>
      <c r="F13" s="10">
        <v>30</v>
      </c>
      <c r="G13" s="10"/>
      <c r="H13" s="10"/>
      <c r="I13" s="10"/>
      <c r="J13" s="10"/>
      <c r="K13" s="10"/>
      <c r="L13" s="10"/>
      <c r="M13" s="10"/>
      <c r="N13" s="10"/>
      <c r="O13" s="10"/>
      <c r="P13" s="328">
        <f t="shared" si="0"/>
        <v>25</v>
      </c>
      <c r="Q13" s="329"/>
      <c r="R13" s="330"/>
    </row>
    <row r="14" spans="1:18" ht="18.75" customHeight="1">
      <c r="A14" s="9">
        <v>4</v>
      </c>
      <c r="B14" s="12" t="s">
        <v>79</v>
      </c>
      <c r="C14" s="7" t="e">
        <v>#DIV/0!</v>
      </c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328" t="e">
        <f t="shared" si="0"/>
        <v>#DIV/0!</v>
      </c>
      <c r="Q14" s="329"/>
      <c r="R14" s="330"/>
    </row>
    <row r="15" spans="1:18" ht="18.75" customHeight="1">
      <c r="A15" s="9">
        <v>5</v>
      </c>
      <c r="B15" s="12" t="s">
        <v>80</v>
      </c>
      <c r="C15" s="7" t="e">
        <v>#DIV/0!</v>
      </c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328" t="e">
        <f t="shared" si="0"/>
        <v>#DIV/0!</v>
      </c>
      <c r="Q15" s="329"/>
      <c r="R15" s="330"/>
    </row>
    <row r="16" spans="1:18" ht="18.75" customHeight="1">
      <c r="A16" s="9">
        <v>6</v>
      </c>
      <c r="B16" s="12" t="s">
        <v>81</v>
      </c>
      <c r="C16" s="7" t="e">
        <v>#DIV/0!</v>
      </c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328" t="e">
        <f t="shared" si="0"/>
        <v>#DIV/0!</v>
      </c>
      <c r="Q16" s="329"/>
      <c r="R16" s="330"/>
    </row>
    <row r="17" spans="1:18" ht="18.75" customHeight="1">
      <c r="A17" s="9">
        <v>7</v>
      </c>
      <c r="B17" s="12" t="s">
        <v>82</v>
      </c>
      <c r="C17" s="7" t="e">
        <v>#DIV/0!</v>
      </c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328" t="e">
        <f t="shared" si="0"/>
        <v>#DIV/0!</v>
      </c>
      <c r="Q17" s="329"/>
      <c r="R17" s="330"/>
    </row>
    <row r="18" spans="1:18" ht="18.75" customHeight="1">
      <c r="A18" s="9">
        <v>8</v>
      </c>
      <c r="B18" s="11"/>
      <c r="C18" s="7" t="e">
        <v>#DIV/0!</v>
      </c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328" t="e">
        <f t="shared" si="0"/>
        <v>#DIV/0!</v>
      </c>
      <c r="Q18" s="329"/>
      <c r="R18" s="330"/>
    </row>
    <row r="19" spans="1:18" ht="6" customHeight="1">
      <c r="A19" s="315"/>
      <c r="B19" s="316"/>
      <c r="C19" s="316"/>
      <c r="D19" s="316"/>
      <c r="E19" s="316"/>
      <c r="F19" s="316"/>
      <c r="G19" s="316"/>
      <c r="H19" s="316"/>
      <c r="I19" s="316"/>
      <c r="J19" s="316"/>
      <c r="K19" s="316"/>
      <c r="L19" s="316"/>
      <c r="M19" s="316"/>
      <c r="N19" s="316"/>
      <c r="O19" s="316"/>
      <c r="P19" s="316"/>
      <c r="Q19" s="316"/>
      <c r="R19" s="317"/>
    </row>
    <row r="20" spans="1:18" ht="204" customHeight="1">
      <c r="A20" s="318" t="s">
        <v>71</v>
      </c>
      <c r="B20" s="318"/>
      <c r="C20" s="319"/>
      <c r="D20" s="292"/>
      <c r="E20" s="292"/>
      <c r="F20" s="292"/>
      <c r="G20" s="292"/>
      <c r="H20" s="292"/>
      <c r="I20" s="292"/>
      <c r="J20" s="292"/>
      <c r="K20" s="292"/>
      <c r="L20" s="292"/>
      <c r="M20" s="292"/>
      <c r="N20" s="292"/>
      <c r="O20" s="292"/>
      <c r="P20" s="292"/>
      <c r="Q20" s="292"/>
      <c r="R20" s="292"/>
    </row>
    <row r="21" spans="1:18" ht="7.5" customHeight="1">
      <c r="A21" s="308"/>
      <c r="B21" s="308"/>
      <c r="C21" s="308"/>
      <c r="D21" s="308"/>
      <c r="E21" s="308"/>
      <c r="F21" s="308"/>
      <c r="G21" s="308"/>
      <c r="H21" s="308"/>
      <c r="I21" s="308"/>
      <c r="J21" s="308"/>
      <c r="K21" s="308"/>
      <c r="L21" s="308"/>
      <c r="M21" s="308"/>
      <c r="N21" s="308"/>
      <c r="O21" s="308"/>
      <c r="P21" s="308"/>
      <c r="Q21" s="308"/>
      <c r="R21" s="308"/>
    </row>
    <row r="22" spans="1:18" ht="17.25" customHeight="1">
      <c r="A22" s="319" t="s">
        <v>56</v>
      </c>
      <c r="B22" s="319" t="s">
        <v>57</v>
      </c>
      <c r="C22" s="319" t="s">
        <v>72</v>
      </c>
      <c r="D22" s="320" t="s">
        <v>71</v>
      </c>
      <c r="E22" s="321"/>
      <c r="F22" s="321"/>
      <c r="G22" s="321"/>
      <c r="H22" s="321"/>
      <c r="I22" s="321"/>
      <c r="J22" s="321"/>
      <c r="K22" s="321"/>
      <c r="L22" s="321"/>
      <c r="M22" s="321"/>
      <c r="N22" s="321"/>
      <c r="O22" s="321"/>
      <c r="P22" s="322" t="s">
        <v>24</v>
      </c>
      <c r="Q22" s="323"/>
      <c r="R22" s="324"/>
    </row>
    <row r="23" spans="1:18" ht="17.25" customHeight="1">
      <c r="A23" s="319"/>
      <c r="B23" s="319"/>
      <c r="C23" s="319"/>
      <c r="D23" s="3" t="s">
        <v>59</v>
      </c>
      <c r="E23" s="3" t="s">
        <v>60</v>
      </c>
      <c r="F23" s="3" t="s">
        <v>61</v>
      </c>
      <c r="G23" s="3" t="s">
        <v>62</v>
      </c>
      <c r="H23" s="3" t="s">
        <v>63</v>
      </c>
      <c r="I23" s="3" t="s">
        <v>64</v>
      </c>
      <c r="J23" s="3" t="s">
        <v>65</v>
      </c>
      <c r="K23" s="3" t="s">
        <v>66</v>
      </c>
      <c r="L23" s="3" t="s">
        <v>67</v>
      </c>
      <c r="M23" s="3" t="s">
        <v>68</v>
      </c>
      <c r="N23" s="3" t="s">
        <v>69</v>
      </c>
      <c r="O23" s="3" t="s">
        <v>70</v>
      </c>
      <c r="P23" s="325"/>
      <c r="Q23" s="326"/>
      <c r="R23" s="327"/>
    </row>
    <row r="24" spans="1:18" ht="18.75" customHeight="1">
      <c r="A24" s="4">
        <v>1</v>
      </c>
      <c r="B24" s="12" t="s">
        <v>76</v>
      </c>
      <c r="C24" s="4" t="e">
        <v>#DIV/0!</v>
      </c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312" t="e">
        <f>AVERAGE(D24:O24)</f>
        <v>#DIV/0!</v>
      </c>
      <c r="Q24" s="313"/>
      <c r="R24" s="314"/>
    </row>
    <row r="25" spans="1:18" ht="18.75" customHeight="1">
      <c r="A25" s="9">
        <v>2</v>
      </c>
      <c r="B25" s="12" t="s">
        <v>77</v>
      </c>
      <c r="C25" s="9" t="e">
        <v>#DIV/0!</v>
      </c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312" t="e">
        <f t="shared" ref="P25:P31" si="1">AVERAGE(D25:O25)</f>
        <v>#DIV/0!</v>
      </c>
      <c r="Q25" s="313"/>
      <c r="R25" s="314"/>
    </row>
    <row r="26" spans="1:18" ht="18.75" customHeight="1">
      <c r="A26" s="9">
        <v>3</v>
      </c>
      <c r="B26" s="12" t="s">
        <v>78</v>
      </c>
      <c r="C26" s="9" t="e">
        <v>#DIV/0!</v>
      </c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312" t="e">
        <f t="shared" si="1"/>
        <v>#DIV/0!</v>
      </c>
      <c r="Q26" s="313"/>
      <c r="R26" s="314"/>
    </row>
    <row r="27" spans="1:18" ht="18.75" customHeight="1">
      <c r="A27" s="9">
        <v>4</v>
      </c>
      <c r="B27" s="12" t="s">
        <v>79</v>
      </c>
      <c r="C27" s="9" t="e">
        <v>#DIV/0!</v>
      </c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312" t="e">
        <f t="shared" si="1"/>
        <v>#DIV/0!</v>
      </c>
      <c r="Q27" s="313"/>
      <c r="R27" s="314"/>
    </row>
    <row r="28" spans="1:18" ht="18.75" customHeight="1">
      <c r="A28" s="9">
        <v>5</v>
      </c>
      <c r="B28" s="12" t="s">
        <v>80</v>
      </c>
      <c r="C28" s="9" t="e">
        <v>#DIV/0!</v>
      </c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312" t="e">
        <f t="shared" si="1"/>
        <v>#DIV/0!</v>
      </c>
      <c r="Q28" s="313"/>
      <c r="R28" s="314"/>
    </row>
    <row r="29" spans="1:18" ht="18.75" customHeight="1">
      <c r="A29" s="9">
        <v>6</v>
      </c>
      <c r="B29" s="12" t="s">
        <v>81</v>
      </c>
      <c r="C29" s="9" t="e">
        <v>#DIV/0!</v>
      </c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312" t="e">
        <f t="shared" si="1"/>
        <v>#DIV/0!</v>
      </c>
      <c r="Q29" s="313"/>
      <c r="R29" s="314"/>
    </row>
    <row r="30" spans="1:18" ht="18.75" customHeight="1">
      <c r="A30" s="9">
        <v>7</v>
      </c>
      <c r="B30" s="12" t="s">
        <v>82</v>
      </c>
      <c r="C30" s="9" t="e">
        <v>#DIV/0!</v>
      </c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312" t="e">
        <f t="shared" si="1"/>
        <v>#DIV/0!</v>
      </c>
      <c r="Q30" s="313"/>
      <c r="R30" s="314"/>
    </row>
    <row r="31" spans="1:18" ht="18.75" customHeight="1">
      <c r="A31" s="9">
        <v>8</v>
      </c>
      <c r="B31" s="11"/>
      <c r="C31" s="9" t="e">
        <v>#DIV/0!</v>
      </c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312" t="e">
        <f t="shared" si="1"/>
        <v>#DIV/0!</v>
      </c>
      <c r="Q31" s="313"/>
      <c r="R31" s="314"/>
    </row>
    <row r="32" spans="1:18" ht="18.75" customHeight="1">
      <c r="A32" s="274" t="s">
        <v>73</v>
      </c>
      <c r="B32" s="275"/>
      <c r="C32" s="275"/>
      <c r="D32" s="275"/>
      <c r="E32" s="275"/>
      <c r="F32" s="275"/>
      <c r="G32" s="275"/>
      <c r="H32" s="275"/>
      <c r="I32" s="275"/>
      <c r="J32" s="275"/>
      <c r="K32" s="275"/>
      <c r="L32" s="275"/>
      <c r="M32" s="275"/>
      <c r="N32" s="275"/>
      <c r="O32" s="275"/>
      <c r="P32" s="275"/>
      <c r="Q32" s="275"/>
      <c r="R32" s="276"/>
    </row>
  </sheetData>
  <mergeCells count="51">
    <mergeCell ref="A1:R1"/>
    <mergeCell ref="A3:C3"/>
    <mergeCell ref="D3:F3"/>
    <mergeCell ref="G3:N3"/>
    <mergeCell ref="O3:R6"/>
    <mergeCell ref="A4:C4"/>
    <mergeCell ref="D4:F4"/>
    <mergeCell ref="G4:H4"/>
    <mergeCell ref="I4:J4"/>
    <mergeCell ref="K4:L4"/>
    <mergeCell ref="M4:N4"/>
    <mergeCell ref="A5:C5"/>
    <mergeCell ref="D5:F5"/>
    <mergeCell ref="M5:N5"/>
    <mergeCell ref="A6:C6"/>
    <mergeCell ref="D6:F6"/>
    <mergeCell ref="M6:N6"/>
    <mergeCell ref="A7:C7"/>
    <mergeCell ref="D7:R7"/>
    <mergeCell ref="A8:R8"/>
    <mergeCell ref="A9:A10"/>
    <mergeCell ref="B9:B10"/>
    <mergeCell ref="C9:C10"/>
    <mergeCell ref="D9:O9"/>
    <mergeCell ref="P9:R10"/>
    <mergeCell ref="P11:R11"/>
    <mergeCell ref="P12:R12"/>
    <mergeCell ref="P13:R13"/>
    <mergeCell ref="P14:R14"/>
    <mergeCell ref="P18:R18"/>
    <mergeCell ref="P15:R15"/>
    <mergeCell ref="P16:R16"/>
    <mergeCell ref="P17:R17"/>
    <mergeCell ref="A19:R19"/>
    <mergeCell ref="A20:C20"/>
    <mergeCell ref="D20:R20"/>
    <mergeCell ref="A21:R21"/>
    <mergeCell ref="A22:A23"/>
    <mergeCell ref="B22:B23"/>
    <mergeCell ref="C22:C23"/>
    <mergeCell ref="D22:O22"/>
    <mergeCell ref="P22:R23"/>
    <mergeCell ref="P30:R30"/>
    <mergeCell ref="P31:R31"/>
    <mergeCell ref="A32:R32"/>
    <mergeCell ref="P24:R24"/>
    <mergeCell ref="P25:R25"/>
    <mergeCell ref="P26:R26"/>
    <mergeCell ref="P27:R27"/>
    <mergeCell ref="P28:R28"/>
    <mergeCell ref="P29:R29"/>
  </mergeCells>
  <phoneticPr fontId="2" type="noConversion"/>
  <printOptions horizontalCentered="1" verticalCentered="1"/>
  <pageMargins left="0" right="0" top="0.98425196850393704" bottom="0.98425196850393704" header="0.51181102362204722" footer="0.51181102362204722"/>
  <pageSetup paperSize="9" scale="67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  <pageSetup paperSize="0" orientation="portrait" horizontalDpi="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5</vt:i4>
      </vt:variant>
      <vt:variant>
        <vt:lpstr>이름이 지정된 범위</vt:lpstr>
      </vt:variant>
      <vt:variant>
        <vt:i4>3</vt:i4>
      </vt:variant>
    </vt:vector>
  </HeadingPairs>
  <TitlesOfParts>
    <vt:vector size="8" baseType="lpstr">
      <vt:lpstr>출석부 5월</vt:lpstr>
      <vt:lpstr>월간교육성과5월 </vt:lpstr>
      <vt:lpstr>월간교육성과2</vt:lpstr>
      <vt:lpstr>교육향상분석</vt:lpstr>
      <vt:lpstr>Sheet1</vt:lpstr>
      <vt:lpstr>교육향상분석!Print_Area</vt:lpstr>
      <vt:lpstr>'월간교육성과5월 '!Print_Area</vt:lpstr>
      <vt:lpstr>'출석부 5월'!Print_Area</vt:lpstr>
    </vt:vector>
  </TitlesOfParts>
  <Company>Korea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</dc:creator>
  <cp:lastModifiedBy>User</cp:lastModifiedBy>
  <cp:lastPrinted>2014-06-26T02:53:35Z</cp:lastPrinted>
  <dcterms:created xsi:type="dcterms:W3CDTF">2006-01-25T06:40:47Z</dcterms:created>
  <dcterms:modified xsi:type="dcterms:W3CDTF">2017-01-06T13:06:16Z</dcterms:modified>
</cp:coreProperties>
</file>