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7"/>
  <workbookPr/>
  <xr:revisionPtr revIDLastSave="0" documentId="8_{98866C83-6B1E-4CC6-A58C-6CA9C130A552}" xr6:coauthVersionLast="21" xr6:coauthVersionMax="21" xr10:uidLastSave="{00000000-0000-0000-0000-000000000000}"/>
  <bookViews>
    <workbookView xWindow="240" yWindow="105" windowWidth="14805" windowHeight="8010" xr2:uid="{00000000-000D-0000-FFFF-FFFF00000000}"/>
  </bookViews>
  <sheets>
    <sheet name="input" sheetId="1" r:id="rId1"/>
    <sheet name="calculation" sheetId="2" r:id="rId2"/>
    <sheet name="output" sheetId="3" r:id="rId3"/>
  </sheets>
  <calcPr calcId="171026"/>
</workbook>
</file>

<file path=xl/calcChain.xml><?xml version="1.0" encoding="utf-8"?>
<calcChain xmlns="http://schemas.openxmlformats.org/spreadsheetml/2006/main">
  <c r="E6" i="2" l="1"/>
  <c r="E7" i="2"/>
  <c r="E8" i="2"/>
  <c r="E10" i="2"/>
  <c r="E11" i="2"/>
  <c r="E13" i="2"/>
  <c r="E14" i="2"/>
  <c r="E15" i="2"/>
  <c r="E20" i="2"/>
  <c r="C1" i="3"/>
  <c r="E22" i="2"/>
  <c r="C3" i="3"/>
  <c r="E21" i="2"/>
  <c r="C2" i="3"/>
</calcChain>
</file>

<file path=xl/sharedStrings.xml><?xml version="1.0" encoding="utf-8"?>
<sst xmlns="http://schemas.openxmlformats.org/spreadsheetml/2006/main" count="34" uniqueCount="21">
  <si>
    <t>Throughput</t>
  </si>
  <si>
    <t>wet tonnes/day</t>
  </si>
  <si>
    <t>dry solid content</t>
  </si>
  <si>
    <t>organic content</t>
  </si>
  <si>
    <t>throughput</t>
  </si>
  <si>
    <t>VSD%</t>
  </si>
  <si>
    <t>VSD</t>
  </si>
  <si>
    <t>dry tonnes/day</t>
  </si>
  <si>
    <t>biogas production</t>
  </si>
  <si>
    <t>m3/day</t>
  </si>
  <si>
    <t>biomethane%</t>
  </si>
  <si>
    <t>biomethane</t>
  </si>
  <si>
    <t>CHP input</t>
  </si>
  <si>
    <t>kWh/day</t>
  </si>
  <si>
    <t>kW</t>
  </si>
  <si>
    <t>Power efficiency</t>
  </si>
  <si>
    <t>Heat efficicency_flue gas</t>
  </si>
  <si>
    <t>Hea_efficiency_LTHW</t>
  </si>
  <si>
    <t>Power generation</t>
  </si>
  <si>
    <t>Heat_fluegas</t>
  </si>
  <si>
    <t>Heat_LTHW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</si>
</sst>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 xr3:uid="{AEA406A1-0E4B-5B11-9CD5-51D6E497D94C}">
      <selection activeCell="D1" sqref="D1:D1048576"/>
    </sheetView>
  </sheetViews>
  <sheetFormatPr defaultRowHeight="15"/>
  <cols>
    <col min="3" max="3" width="15.140625" customWidth="1"/>
  </cols>
  <sheetData>
    <row r="1" spans="1:3">
      <c r="A1" t="s">
        <v>0</v>
      </c>
      <c r="B1" t="s">
        <v>1</v>
      </c>
      <c r="C1">
        <v>6</v>
      </c>
    </row>
    <row r="2" spans="1:3">
      <c r="A2" t="s">
        <v>2</v>
      </c>
      <c r="C2" s="1">
        <v>0.28999999999999998</v>
      </c>
    </row>
    <row r="3" spans="1:3">
      <c r="A3" t="s">
        <v>3</v>
      </c>
      <c r="C3" s="1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A332-80A6-437B-B1F7-2BAAADF5D1FB}">
  <dimension ref="C6:E22"/>
  <sheetViews>
    <sheetView topLeftCell="A5" workbookViewId="0" xr3:uid="{477A2CEC-E5AA-530F-8C07-7A192141CFAA}">
      <selection activeCell="E6" sqref="E6"/>
    </sheetView>
  </sheetViews>
  <sheetFormatPr defaultRowHeight="15"/>
  <cols>
    <col min="3" max="3" width="22.42578125" customWidth="1"/>
    <col min="4" max="4" width="17.42578125" customWidth="1"/>
  </cols>
  <sheetData>
    <row r="6" spans="3:5">
      <c r="C6" t="s">
        <v>4</v>
      </c>
      <c r="D6" t="s">
        <v>1</v>
      </c>
      <c r="E6">
        <f>input!C1</f>
        <v>6</v>
      </c>
    </row>
    <row r="7" spans="3:5">
      <c r="C7" t="s">
        <v>2</v>
      </c>
      <c r="E7" s="1">
        <f>input!C2</f>
        <v>0.28999999999999998</v>
      </c>
    </row>
    <row r="8" spans="3:5">
      <c r="C8" t="s">
        <v>3</v>
      </c>
      <c r="E8" s="1">
        <f>input!C3</f>
        <v>0.75</v>
      </c>
    </row>
    <row r="9" spans="3:5">
      <c r="C9" t="s">
        <v>5</v>
      </c>
      <c r="E9" s="1">
        <v>0.6</v>
      </c>
    </row>
    <row r="10" spans="3:5">
      <c r="C10" t="s">
        <v>6</v>
      </c>
      <c r="D10" t="s">
        <v>7</v>
      </c>
      <c r="E10">
        <f>E6*E7*E8*E9</f>
        <v>0.78299999999999981</v>
      </c>
    </row>
    <row r="11" spans="3:5">
      <c r="C11" t="s">
        <v>8</v>
      </c>
      <c r="D11" t="s">
        <v>9</v>
      </c>
      <c r="E11">
        <f>E10*1000</f>
        <v>782.99999999999977</v>
      </c>
    </row>
    <row r="12" spans="3:5">
      <c r="C12" t="s">
        <v>10</v>
      </c>
      <c r="E12" s="1">
        <v>0.6</v>
      </c>
    </row>
    <row r="13" spans="3:5">
      <c r="C13" t="s">
        <v>11</v>
      </c>
      <c r="D13" t="s">
        <v>9</v>
      </c>
      <c r="E13">
        <f>E11*E12</f>
        <v>469.79999999999984</v>
      </c>
    </row>
    <row r="14" spans="3:5">
      <c r="C14" t="s">
        <v>12</v>
      </c>
      <c r="D14" t="s">
        <v>13</v>
      </c>
      <c r="E14">
        <f>E13*10</f>
        <v>4697.9999999999982</v>
      </c>
    </row>
    <row r="15" spans="3:5">
      <c r="D15" t="s">
        <v>14</v>
      </c>
      <c r="E15">
        <f>E14/24</f>
        <v>195.74999999999991</v>
      </c>
    </row>
    <row r="16" spans="3:5">
      <c r="C16" t="s">
        <v>15</v>
      </c>
      <c r="E16" s="1">
        <v>0.4</v>
      </c>
    </row>
    <row r="17" spans="3:5">
      <c r="C17" t="s">
        <v>16</v>
      </c>
      <c r="E17" s="1">
        <v>0.2</v>
      </c>
    </row>
    <row r="18" spans="3:5">
      <c r="C18" t="s">
        <v>17</v>
      </c>
      <c r="E18" s="1">
        <v>0.2</v>
      </c>
    </row>
    <row r="20" spans="3:5">
      <c r="C20" t="s">
        <v>18</v>
      </c>
      <c r="D20" t="s">
        <v>14</v>
      </c>
      <c r="E20">
        <f>E15*E16</f>
        <v>78.299999999999969</v>
      </c>
    </row>
    <row r="21" spans="3:5">
      <c r="C21" t="s">
        <v>19</v>
      </c>
      <c r="D21" t="s">
        <v>14</v>
      </c>
      <c r="E21">
        <f>E15*E17</f>
        <v>39.149999999999984</v>
      </c>
    </row>
    <row r="22" spans="3:5">
      <c r="C22" t="s">
        <v>20</v>
      </c>
      <c r="D22" t="s">
        <v>14</v>
      </c>
      <c r="E22">
        <f>E15*E18</f>
        <v>39.149999999999984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1127-7A26-4FF7-8DA7-7DECD3158180}">
  <dimension ref="A1:C3"/>
  <sheetViews>
    <sheetView workbookViewId="0" xr3:uid="{3EA05C2B-2839-5D00-BCDA-CA43F7E32D7C}">
      <selection activeCell="C1" sqref="C1"/>
    </sheetView>
  </sheetViews>
  <sheetFormatPr defaultRowHeight="15"/>
  <cols>
    <col min="3" max="3" width="14" customWidth="1"/>
  </cols>
  <sheetData>
    <row r="1" spans="1:3">
      <c r="A1" t="s">
        <v>18</v>
      </c>
      <c r="B1" t="s">
        <v>14</v>
      </c>
      <c r="C1">
        <f>calculation!E20</f>
        <v>78.299999999999969</v>
      </c>
    </row>
    <row r="2" spans="1:3">
      <c r="A2" t="s">
        <v>19</v>
      </c>
      <c r="B2" t="s">
        <v>14</v>
      </c>
      <c r="C2">
        <f>calculation!E21</f>
        <v>39.149999999999984</v>
      </c>
    </row>
    <row r="3" spans="1:3">
      <c r="A3" t="s">
        <v>20</v>
      </c>
      <c r="B3" t="s">
        <v>14</v>
      </c>
      <c r="C3">
        <f>calculation!E22</f>
        <v>39.149999999999984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WLID-000300000414FCDE</cp:lastModifiedBy>
  <cp:revision/>
  <dcterms:created xsi:type="dcterms:W3CDTF">2017-07-05T16:16:40Z</dcterms:created>
  <dcterms:modified xsi:type="dcterms:W3CDTF">2017-07-05T16:25:05Z</dcterms:modified>
  <cp:category/>
  <cp:contentStatus/>
</cp:coreProperties>
</file>