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CSE 3rd Sem BTECH" sheetId="1" r:id="rId1"/>
    <sheet name="B.TECH(CSE) 5th sem " sheetId="2" r:id="rId2"/>
    <sheet name="M.tech.CSE 3RD  sem" sheetId="3" r:id="rId3"/>
    <sheet name="B.Tech 7th sem" sheetId="4" r:id="rId4"/>
    <sheet name="M.tech 1st" sheetId="5" r:id="rId5"/>
  </sheets>
  <calcPr calcId="124519"/>
</workbook>
</file>

<file path=xl/calcChain.xml><?xml version="1.0" encoding="utf-8"?>
<calcChain xmlns="http://schemas.openxmlformats.org/spreadsheetml/2006/main">
  <c r="J10" i="5"/>
  <c r="J9"/>
  <c r="I8"/>
  <c r="J8" s="1"/>
  <c r="I7"/>
  <c r="I152" i="4"/>
  <c r="J152" s="1"/>
  <c r="I151"/>
  <c r="J151" s="1"/>
  <c r="I150"/>
  <c r="J150" s="1"/>
  <c r="I149"/>
  <c r="J149" s="1"/>
  <c r="I148"/>
  <c r="J148" s="1"/>
  <c r="I147"/>
  <c r="J147" s="1"/>
  <c r="I146"/>
  <c r="J146" s="1"/>
  <c r="I145"/>
  <c r="J145" s="1"/>
  <c r="I144"/>
  <c r="J144" s="1"/>
  <c r="I143"/>
  <c r="J143" s="1"/>
  <c r="I142"/>
  <c r="J142" s="1"/>
  <c r="I141"/>
  <c r="J141" s="1"/>
  <c r="I140"/>
  <c r="J140" s="1"/>
  <c r="I139"/>
  <c r="J139" s="1"/>
  <c r="I138"/>
  <c r="J138" s="1"/>
  <c r="I137"/>
  <c r="J137" s="1"/>
  <c r="I136"/>
  <c r="J136" s="1"/>
  <c r="I135"/>
  <c r="J135" s="1"/>
  <c r="I134"/>
  <c r="J134" s="1"/>
  <c r="I133"/>
  <c r="J133" s="1"/>
  <c r="I132"/>
  <c r="J132" s="1"/>
  <c r="I131"/>
  <c r="J131" s="1"/>
  <c r="I130"/>
  <c r="J130" s="1"/>
  <c r="I129"/>
  <c r="J129" s="1"/>
  <c r="I128"/>
  <c r="J128" s="1"/>
  <c r="I127"/>
  <c r="J127" s="1"/>
  <c r="I126"/>
  <c r="J126" s="1"/>
  <c r="I125"/>
  <c r="J125" s="1"/>
  <c r="I124"/>
  <c r="J124" s="1"/>
  <c r="I123"/>
  <c r="J123" s="1"/>
  <c r="I122"/>
  <c r="J122" s="1"/>
  <c r="I121"/>
  <c r="J121" s="1"/>
  <c r="I120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I82"/>
  <c r="I75"/>
  <c r="J75" s="1"/>
  <c r="I74"/>
  <c r="J74" s="1"/>
  <c r="I73"/>
  <c r="J73" s="1"/>
  <c r="I72"/>
  <c r="J72" s="1"/>
  <c r="I71"/>
  <c r="J71" s="1"/>
  <c r="I70"/>
  <c r="J70" s="1"/>
  <c r="I69"/>
  <c r="J69" s="1"/>
  <c r="I68"/>
  <c r="J68" s="1"/>
  <c r="I67"/>
  <c r="J67" s="1"/>
  <c r="I66"/>
  <c r="J66" s="1"/>
  <c r="I65"/>
  <c r="J65" s="1"/>
  <c r="I64"/>
  <c r="J64" s="1"/>
  <c r="I63"/>
  <c r="J63" s="1"/>
  <c r="I62"/>
  <c r="J62" s="1"/>
  <c r="I61"/>
  <c r="J61" s="1"/>
  <c r="I60"/>
  <c r="J60" s="1"/>
  <c r="I59"/>
  <c r="J59" s="1"/>
  <c r="I58"/>
  <c r="J58" s="1"/>
  <c r="I57"/>
  <c r="J57" s="1"/>
  <c r="I56"/>
  <c r="J56" s="1"/>
  <c r="I55"/>
  <c r="J55" s="1"/>
  <c r="I54"/>
  <c r="J54" s="1"/>
  <c r="I53"/>
  <c r="J53" s="1"/>
  <c r="I52"/>
  <c r="J52" s="1"/>
  <c r="I51"/>
  <c r="J51" s="1"/>
  <c r="I50"/>
  <c r="J50" s="1"/>
  <c r="I49"/>
  <c r="J49" s="1"/>
  <c r="I48"/>
  <c r="J48" s="1"/>
  <c r="I47"/>
  <c r="J47" s="1"/>
  <c r="I46"/>
  <c r="J46" s="1"/>
  <c r="I45"/>
  <c r="J45" s="1"/>
  <c r="I44"/>
  <c r="J44" s="1"/>
  <c r="I43"/>
  <c r="J43" s="1"/>
  <c r="I42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I7"/>
  <c r="F15" i="3"/>
  <c r="G15" s="1"/>
  <c r="F14"/>
  <c r="G14" s="1"/>
  <c r="F13"/>
  <c r="G13" s="1"/>
  <c r="F12"/>
  <c r="G12" s="1"/>
  <c r="F11"/>
  <c r="G11" s="1"/>
  <c r="F10"/>
  <c r="G10" s="1"/>
  <c r="F9"/>
  <c r="G9" s="1"/>
  <c r="F8"/>
  <c r="G8" s="1"/>
  <c r="F7"/>
  <c r="N128" i="2"/>
  <c r="M128"/>
  <c r="N127"/>
  <c r="M127"/>
  <c r="N126"/>
  <c r="M126"/>
  <c r="N125"/>
  <c r="M125"/>
  <c r="N124"/>
  <c r="M124"/>
  <c r="N123"/>
  <c r="M123"/>
  <c r="N122"/>
  <c r="M122"/>
  <c r="N121"/>
  <c r="M121"/>
  <c r="N120"/>
  <c r="M120"/>
  <c r="N119"/>
  <c r="M119"/>
  <c r="N118"/>
  <c r="M118"/>
  <c r="N117"/>
  <c r="M117"/>
  <c r="N116"/>
  <c r="M116"/>
  <c r="N115"/>
  <c r="M115"/>
  <c r="N114"/>
  <c r="M114"/>
  <c r="N113"/>
  <c r="M113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M95"/>
  <c r="M88"/>
  <c r="N88" s="1"/>
  <c r="M87"/>
  <c r="N87" s="1"/>
  <c r="M86"/>
  <c r="N86" s="1"/>
  <c r="M85"/>
  <c r="N85" s="1"/>
  <c r="M84"/>
  <c r="N84" s="1"/>
  <c r="M83"/>
  <c r="N83" s="1"/>
  <c r="M82"/>
  <c r="N82" s="1"/>
  <c r="M81"/>
  <c r="N81" s="1"/>
  <c r="M80"/>
  <c r="N80" s="1"/>
  <c r="M79"/>
  <c r="N79" s="1"/>
  <c r="M78"/>
  <c r="N78" s="1"/>
  <c r="M77"/>
  <c r="N77" s="1"/>
  <c r="M76"/>
  <c r="N76" s="1"/>
  <c r="M75"/>
  <c r="N75" s="1"/>
  <c r="M74"/>
  <c r="N74" s="1"/>
  <c r="M73"/>
  <c r="N73" s="1"/>
  <c r="M72"/>
  <c r="N72" s="1"/>
  <c r="M71"/>
  <c r="N71" s="1"/>
  <c r="M70"/>
  <c r="N70" s="1"/>
  <c r="M69"/>
  <c r="N69" s="1"/>
  <c r="M68"/>
  <c r="N68" s="1"/>
  <c r="M67"/>
  <c r="N67" s="1"/>
  <c r="M66"/>
  <c r="N66" s="1"/>
  <c r="M65"/>
  <c r="N58"/>
  <c r="M58"/>
  <c r="N57"/>
  <c r="M57"/>
  <c r="N56"/>
  <c r="M56"/>
  <c r="N55"/>
  <c r="M55"/>
  <c r="N54"/>
  <c r="M54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2"/>
  <c r="M42"/>
  <c r="N41"/>
  <c r="M41"/>
  <c r="N40"/>
  <c r="M40"/>
  <c r="N39"/>
  <c r="M39"/>
  <c r="N38"/>
  <c r="M38"/>
  <c r="M37"/>
  <c r="M30"/>
  <c r="N30" s="1"/>
  <c r="M29"/>
  <c r="N29" s="1"/>
  <c r="M28"/>
  <c r="N28" s="1"/>
  <c r="M27"/>
  <c r="N27" s="1"/>
  <c r="M26"/>
  <c r="N26" s="1"/>
  <c r="M25"/>
  <c r="N25" s="1"/>
  <c r="M24"/>
  <c r="N24" s="1"/>
  <c r="M23"/>
  <c r="N23" s="1"/>
  <c r="M22"/>
  <c r="N22" s="1"/>
  <c r="M21"/>
  <c r="N21" s="1"/>
  <c r="M20"/>
  <c r="N20" s="1"/>
  <c r="M19"/>
  <c r="N19" s="1"/>
  <c r="M18"/>
  <c r="N18" s="1"/>
  <c r="M17"/>
  <c r="N17" s="1"/>
  <c r="M16"/>
  <c r="N16" s="1"/>
  <c r="M15"/>
  <c r="N15" s="1"/>
  <c r="M14"/>
  <c r="N14" s="1"/>
  <c r="M13"/>
  <c r="N13" s="1"/>
  <c r="M12"/>
  <c r="N12" s="1"/>
  <c r="M11"/>
  <c r="N11" s="1"/>
  <c r="M10"/>
  <c r="N10" s="1"/>
  <c r="M9"/>
  <c r="N9" s="1"/>
  <c r="M8"/>
  <c r="N8" s="1"/>
  <c r="M7"/>
  <c r="U226" i="1"/>
  <c r="U225"/>
  <c r="U224"/>
  <c r="U223"/>
  <c r="U222"/>
  <c r="U221"/>
  <c r="U220"/>
  <c r="U219"/>
  <c r="V219" s="1"/>
  <c r="T219"/>
  <c r="U218"/>
  <c r="T218"/>
  <c r="V218" s="1"/>
  <c r="U217"/>
  <c r="V217" s="1"/>
  <c r="T217"/>
  <c r="U216"/>
  <c r="T216"/>
  <c r="V216" s="1"/>
  <c r="U215"/>
  <c r="V215" s="1"/>
  <c r="T215"/>
  <c r="U214"/>
  <c r="T214"/>
  <c r="V214" s="1"/>
  <c r="U213"/>
  <c r="V213" s="1"/>
  <c r="T213"/>
  <c r="U212"/>
  <c r="T212"/>
  <c r="V212" s="1"/>
  <c r="U211"/>
  <c r="V211" s="1"/>
  <c r="T211"/>
  <c r="U210"/>
  <c r="T210"/>
  <c r="V210" s="1"/>
  <c r="U209"/>
  <c r="V209" s="1"/>
  <c r="T209"/>
  <c r="U208"/>
  <c r="T208"/>
  <c r="V208" s="1"/>
  <c r="U207"/>
  <c r="V207" s="1"/>
  <c r="T207"/>
  <c r="U206"/>
  <c r="T206"/>
  <c r="V206" s="1"/>
  <c r="U205"/>
  <c r="V205" s="1"/>
  <c r="T205"/>
  <c r="U204"/>
  <c r="T204"/>
  <c r="V204" s="1"/>
  <c r="U203"/>
  <c r="V203" s="1"/>
  <c r="T203"/>
  <c r="V202"/>
  <c r="U202"/>
  <c r="T202"/>
  <c r="U201"/>
  <c r="V201" s="1"/>
  <c r="T201"/>
  <c r="U200"/>
  <c r="T200"/>
  <c r="V200" s="1"/>
  <c r="U199"/>
  <c r="V199" s="1"/>
  <c r="T199"/>
  <c r="V198"/>
  <c r="U198"/>
  <c r="T198"/>
  <c r="U197"/>
  <c r="V197" s="1"/>
  <c r="T197"/>
  <c r="U196"/>
  <c r="T196"/>
  <c r="V196" s="1"/>
  <c r="U195"/>
  <c r="V195" s="1"/>
  <c r="T195"/>
  <c r="V194"/>
  <c r="U194"/>
  <c r="T194"/>
  <c r="U193"/>
  <c r="V193" s="1"/>
  <c r="T193"/>
  <c r="U192"/>
  <c r="T192"/>
  <c r="V192" s="1"/>
  <c r="U191"/>
  <c r="V191" s="1"/>
  <c r="T191"/>
  <c r="V190"/>
  <c r="U190"/>
  <c r="T190"/>
  <c r="U189"/>
  <c r="V189" s="1"/>
  <c r="T189"/>
  <c r="U188"/>
  <c r="T188"/>
  <c r="V188" s="1"/>
  <c r="U187"/>
  <c r="V187" s="1"/>
  <c r="T187"/>
  <c r="V186"/>
  <c r="U186"/>
  <c r="T186"/>
  <c r="U185"/>
  <c r="V185" s="1"/>
  <c r="T185"/>
  <c r="U184"/>
  <c r="T184"/>
  <c r="V184" s="1"/>
  <c r="U180"/>
  <c r="V180" s="1"/>
  <c r="T180"/>
  <c r="V179"/>
  <c r="U179"/>
  <c r="T179"/>
  <c r="U178"/>
  <c r="V178" s="1"/>
  <c r="T178"/>
  <c r="U177"/>
  <c r="T177"/>
  <c r="V177" s="1"/>
  <c r="U176"/>
  <c r="V176" s="1"/>
  <c r="T176"/>
  <c r="V175"/>
  <c r="U175"/>
  <c r="T175"/>
  <c r="U174"/>
  <c r="V174" s="1"/>
  <c r="T174"/>
  <c r="U173"/>
  <c r="T173"/>
  <c r="V173" s="1"/>
  <c r="U172"/>
  <c r="V172" s="1"/>
  <c r="T172"/>
  <c r="V171"/>
  <c r="U171"/>
  <c r="T171"/>
  <c r="U170"/>
  <c r="V170" s="1"/>
  <c r="T170"/>
  <c r="U169"/>
  <c r="T169"/>
  <c r="V169" s="1"/>
  <c r="U168"/>
  <c r="V168" s="1"/>
  <c r="T168"/>
  <c r="V167"/>
  <c r="U167"/>
  <c r="T167"/>
  <c r="U166"/>
  <c r="V166" s="1"/>
  <c r="T166"/>
  <c r="U165"/>
  <c r="T165"/>
  <c r="V165" s="1"/>
  <c r="U164"/>
  <c r="V164" s="1"/>
  <c r="T164"/>
  <c r="V163"/>
  <c r="U163"/>
  <c r="T163"/>
  <c r="U162"/>
  <c r="V162" s="1"/>
  <c r="T162"/>
  <c r="U161"/>
  <c r="T161"/>
  <c r="V161" s="1"/>
  <c r="U160"/>
  <c r="V160" s="1"/>
  <c r="T160"/>
  <c r="V159"/>
  <c r="U159"/>
  <c r="T159"/>
  <c r="U158"/>
  <c r="V158" s="1"/>
  <c r="T158"/>
  <c r="U157"/>
  <c r="T157"/>
  <c r="V157" s="1"/>
  <c r="U156"/>
  <c r="V156" s="1"/>
  <c r="T156"/>
  <c r="V155"/>
  <c r="U155"/>
  <c r="T155"/>
  <c r="U154"/>
  <c r="V154" s="1"/>
  <c r="T154"/>
  <c r="U153"/>
  <c r="T153"/>
  <c r="V153" s="1"/>
  <c r="U152"/>
  <c r="V152" s="1"/>
  <c r="T152"/>
  <c r="V151"/>
  <c r="U151"/>
  <c r="T151"/>
  <c r="U150"/>
  <c r="V150" s="1"/>
  <c r="T150"/>
  <c r="U146"/>
  <c r="T146"/>
  <c r="V146" s="1"/>
  <c r="U145"/>
  <c r="V145" s="1"/>
  <c r="T145"/>
  <c r="V144"/>
  <c r="U144"/>
  <c r="T144"/>
  <c r="U143"/>
  <c r="V143" s="1"/>
  <c r="T143"/>
  <c r="U142"/>
  <c r="T142"/>
  <c r="V142" s="1"/>
  <c r="U141"/>
  <c r="V141" s="1"/>
  <c r="T141"/>
  <c r="V140"/>
  <c r="U140"/>
  <c r="T140"/>
  <c r="U139"/>
  <c r="V139" s="1"/>
  <c r="T139"/>
  <c r="U138"/>
  <c r="T138"/>
  <c r="V138" s="1"/>
  <c r="U137"/>
  <c r="V137" s="1"/>
  <c r="T137"/>
  <c r="V136"/>
  <c r="U136"/>
  <c r="T136"/>
  <c r="U135"/>
  <c r="V135" s="1"/>
  <c r="T135"/>
  <c r="U134"/>
  <c r="T134"/>
  <c r="V134" s="1"/>
  <c r="U133"/>
  <c r="V133" s="1"/>
  <c r="T133"/>
  <c r="V132"/>
  <c r="U132"/>
  <c r="T132"/>
  <c r="U131"/>
  <c r="V131" s="1"/>
  <c r="T131"/>
  <c r="U130"/>
  <c r="T130"/>
  <c r="V130" s="1"/>
  <c r="U129"/>
  <c r="V129" s="1"/>
  <c r="T129"/>
  <c r="V128"/>
  <c r="U128"/>
  <c r="T128"/>
  <c r="U127"/>
  <c r="V127" s="1"/>
  <c r="T127"/>
  <c r="U126"/>
  <c r="T126"/>
  <c r="V126" s="1"/>
  <c r="U125"/>
  <c r="V125" s="1"/>
  <c r="T125"/>
  <c r="V124"/>
  <c r="U124"/>
  <c r="T124"/>
  <c r="U123"/>
  <c r="V123" s="1"/>
  <c r="T123"/>
  <c r="U122"/>
  <c r="T122"/>
  <c r="V122" s="1"/>
  <c r="U121"/>
  <c r="V121" s="1"/>
  <c r="T121"/>
  <c r="V120"/>
  <c r="U120"/>
  <c r="T120"/>
  <c r="U119"/>
  <c r="V119" s="1"/>
  <c r="T119"/>
  <c r="U115"/>
  <c r="T115"/>
  <c r="V115" s="1"/>
  <c r="U114"/>
  <c r="V114" s="1"/>
  <c r="T114"/>
  <c r="V109"/>
  <c r="U109"/>
  <c r="T109"/>
  <c r="U108"/>
  <c r="V108" s="1"/>
  <c r="T108"/>
  <c r="U107"/>
  <c r="T107"/>
  <c r="V107" s="1"/>
  <c r="U106"/>
  <c r="V106" s="1"/>
  <c r="T106"/>
  <c r="V105"/>
  <c r="U105"/>
  <c r="T105"/>
  <c r="U104"/>
  <c r="V104" s="1"/>
  <c r="T104"/>
  <c r="U103"/>
  <c r="T103"/>
  <c r="V103" s="1"/>
  <c r="U102"/>
  <c r="V102" s="1"/>
  <c r="T102"/>
  <c r="V101"/>
  <c r="U101"/>
  <c r="T101"/>
  <c r="U100"/>
  <c r="V100" s="1"/>
  <c r="T100"/>
  <c r="U99"/>
  <c r="T99"/>
  <c r="V99" s="1"/>
  <c r="U98"/>
  <c r="V98" s="1"/>
  <c r="T98"/>
  <c r="V97"/>
  <c r="U97"/>
  <c r="T97"/>
  <c r="U96"/>
  <c r="V96" s="1"/>
  <c r="T96"/>
  <c r="U95"/>
  <c r="T95"/>
  <c r="V95" s="1"/>
  <c r="U94"/>
  <c r="V94" s="1"/>
  <c r="T94"/>
  <c r="V93"/>
  <c r="U93"/>
  <c r="T93"/>
  <c r="U92"/>
  <c r="V92" s="1"/>
  <c r="T92"/>
  <c r="U91"/>
  <c r="T91"/>
  <c r="V91" s="1"/>
  <c r="U90"/>
  <c r="V90" s="1"/>
  <c r="T90"/>
  <c r="V89"/>
  <c r="U89"/>
  <c r="T89"/>
  <c r="U88"/>
  <c r="V88" s="1"/>
  <c r="T88"/>
  <c r="U87"/>
  <c r="T87"/>
  <c r="V87" s="1"/>
  <c r="U86"/>
  <c r="V86" s="1"/>
  <c r="T86"/>
  <c r="V85"/>
  <c r="U85"/>
  <c r="T85"/>
  <c r="U84"/>
  <c r="V84" s="1"/>
  <c r="T84"/>
  <c r="U83"/>
  <c r="T83"/>
  <c r="V83" s="1"/>
  <c r="U82"/>
  <c r="V82" s="1"/>
  <c r="T82"/>
  <c r="V81"/>
  <c r="U81"/>
  <c r="T81"/>
  <c r="U80"/>
  <c r="V80" s="1"/>
  <c r="T80"/>
  <c r="U79"/>
  <c r="T79"/>
  <c r="V79" s="1"/>
  <c r="U78"/>
  <c r="V78" s="1"/>
  <c r="T78"/>
  <c r="U74"/>
  <c r="T74"/>
  <c r="U73"/>
  <c r="T73"/>
  <c r="U72"/>
  <c r="T72"/>
  <c r="U71"/>
  <c r="T71"/>
  <c r="V71" s="1"/>
  <c r="U70"/>
  <c r="V70" s="1"/>
  <c r="T70"/>
  <c r="V69"/>
  <c r="U69"/>
  <c r="T69"/>
  <c r="U68"/>
  <c r="V68" s="1"/>
  <c r="T68"/>
  <c r="U67"/>
  <c r="T67"/>
  <c r="V67" s="1"/>
  <c r="U66"/>
  <c r="V66" s="1"/>
  <c r="T66"/>
  <c r="V65"/>
  <c r="U65"/>
  <c r="T65"/>
  <c r="U64"/>
  <c r="V64" s="1"/>
  <c r="T64"/>
  <c r="U63"/>
  <c r="T63"/>
  <c r="V63" s="1"/>
  <c r="U62"/>
  <c r="V62" s="1"/>
  <c r="T62"/>
  <c r="V61"/>
  <c r="U61"/>
  <c r="T61"/>
  <c r="U60"/>
  <c r="V60" s="1"/>
  <c r="T60"/>
  <c r="U59"/>
  <c r="T59"/>
  <c r="V59" s="1"/>
  <c r="U58"/>
  <c r="V58" s="1"/>
  <c r="T58"/>
  <c r="V57"/>
  <c r="U57"/>
  <c r="T57"/>
  <c r="U56"/>
  <c r="V56" s="1"/>
  <c r="T56"/>
  <c r="U55"/>
  <c r="T55"/>
  <c r="V55" s="1"/>
  <c r="U54"/>
  <c r="V54" s="1"/>
  <c r="T54"/>
  <c r="V53"/>
  <c r="U53"/>
  <c r="T53"/>
  <c r="U52"/>
  <c r="V52" s="1"/>
  <c r="T52"/>
  <c r="U51"/>
  <c r="T51"/>
  <c r="V51" s="1"/>
  <c r="U50"/>
  <c r="V50" s="1"/>
  <c r="T50"/>
  <c r="V49"/>
  <c r="U49"/>
  <c r="T49"/>
  <c r="U48"/>
  <c r="V48" s="1"/>
  <c r="T48"/>
  <c r="U47"/>
  <c r="T47"/>
  <c r="V47" s="1"/>
  <c r="U46"/>
  <c r="V46" s="1"/>
  <c r="T46"/>
  <c r="V45"/>
  <c r="U45"/>
  <c r="T45"/>
  <c r="U44"/>
  <c r="V44" s="1"/>
  <c r="T44"/>
  <c r="U40"/>
  <c r="T40"/>
  <c r="U39"/>
  <c r="T39"/>
  <c r="U38"/>
  <c r="T38"/>
  <c r="U37"/>
  <c r="T37"/>
  <c r="U36"/>
  <c r="T36"/>
  <c r="V36" s="1"/>
  <c r="U35"/>
  <c r="V35" s="1"/>
  <c r="T35"/>
  <c r="V34"/>
  <c r="U34"/>
  <c r="T34"/>
  <c r="U33"/>
  <c r="V33" s="1"/>
  <c r="T33"/>
  <c r="U32"/>
  <c r="T32"/>
  <c r="V32" s="1"/>
  <c r="U31"/>
  <c r="V31" s="1"/>
  <c r="T31"/>
  <c r="V30"/>
  <c r="U30"/>
  <c r="T30"/>
  <c r="U29"/>
  <c r="V29" s="1"/>
  <c r="T29"/>
  <c r="U28"/>
  <c r="T28"/>
  <c r="V28" s="1"/>
  <c r="U27"/>
  <c r="V27" s="1"/>
  <c r="T27"/>
  <c r="V26"/>
  <c r="U26"/>
  <c r="T26"/>
  <c r="U25"/>
  <c r="V25" s="1"/>
  <c r="T25"/>
  <c r="U24"/>
  <c r="T24"/>
  <c r="V24" s="1"/>
  <c r="U23"/>
  <c r="V23" s="1"/>
  <c r="T23"/>
  <c r="V22"/>
  <c r="U22"/>
  <c r="T22"/>
  <c r="U21"/>
  <c r="V21" s="1"/>
  <c r="T21"/>
  <c r="U20"/>
  <c r="T20"/>
  <c r="V20" s="1"/>
  <c r="U19"/>
  <c r="V19" s="1"/>
  <c r="T19"/>
  <c r="V18"/>
  <c r="U18"/>
  <c r="T18"/>
  <c r="U17"/>
  <c r="V17" s="1"/>
  <c r="T17"/>
  <c r="U16"/>
  <c r="T16"/>
  <c r="V16" s="1"/>
  <c r="U15"/>
  <c r="V15" s="1"/>
  <c r="T15"/>
  <c r="V14"/>
  <c r="U14"/>
  <c r="T14"/>
  <c r="U13"/>
  <c r="V13" s="1"/>
  <c r="T13"/>
  <c r="U12"/>
  <c r="T12"/>
  <c r="V12" s="1"/>
  <c r="U11"/>
  <c r="V11" s="1"/>
  <c r="T11"/>
  <c r="V10"/>
  <c r="U10"/>
  <c r="T10"/>
  <c r="U9"/>
  <c r="V9" s="1"/>
  <c r="T9"/>
  <c r="U8"/>
  <c r="T8"/>
  <c r="V8" s="1"/>
</calcChain>
</file>

<file path=xl/sharedStrings.xml><?xml version="1.0" encoding="utf-8"?>
<sst xmlns="http://schemas.openxmlformats.org/spreadsheetml/2006/main" count="1005" uniqueCount="605">
  <si>
    <t>CGC Technical Campus, Jhanjeri - Mohali</t>
  </si>
  <si>
    <t>Branch- Computer Science &amp; Engineering</t>
  </si>
  <si>
    <t>GROUP A ( CC.ER.Jasmeet kaur)</t>
  </si>
  <si>
    <t xml:space="preserve">           Attendance From : 15-07-2016 to 23-08-2016</t>
  </si>
  <si>
    <t>S. No.</t>
  </si>
  <si>
    <t>University Roll No.</t>
  </si>
  <si>
    <t>NAME</t>
  </si>
  <si>
    <t>DS</t>
  </si>
  <si>
    <t>OOPS</t>
  </si>
  <si>
    <t>DCLD</t>
  </si>
  <si>
    <t>M-III</t>
  </si>
  <si>
    <t>CA</t>
  </si>
  <si>
    <t>DS LAB</t>
  </si>
  <si>
    <t>DCLD LAB</t>
  </si>
  <si>
    <t>OOPS LAB</t>
  </si>
  <si>
    <t>TOTAL delieverd Lectures</t>
  </si>
  <si>
    <t>Total Attended Lecture</t>
  </si>
  <si>
    <t>%AGE</t>
  </si>
  <si>
    <t>SD</t>
  </si>
  <si>
    <t>DRC</t>
  </si>
  <si>
    <t>MA</t>
  </si>
  <si>
    <t>RJ</t>
  </si>
  <si>
    <t>JK</t>
  </si>
  <si>
    <t>Rpk</t>
  </si>
  <si>
    <t>Lecture Delivered</t>
  </si>
  <si>
    <t>LD</t>
  </si>
  <si>
    <t>LA</t>
  </si>
  <si>
    <t>Group-A (CC.Mr  Mohit Joshi)</t>
  </si>
  <si>
    <t>Attendance From   15-07-2016 to 23-08-2016</t>
  </si>
  <si>
    <t>RDBMS</t>
  </si>
  <si>
    <t>CN-I</t>
  </si>
  <si>
    <t>CG</t>
  </si>
  <si>
    <t>Aarsh Jawa</t>
  </si>
  <si>
    <t>Branch- M.TECH (CSE) 3rd Sem</t>
  </si>
  <si>
    <t>Attendance From 15-07-2016 to 23-08-2016</t>
  </si>
  <si>
    <t>CPI</t>
  </si>
  <si>
    <t>DAA</t>
  </si>
  <si>
    <t>RDBMS LAB</t>
  </si>
  <si>
    <t>CN-I-LAB</t>
  </si>
  <si>
    <t>CG-LAB</t>
  </si>
  <si>
    <t>DAA-LAB</t>
  </si>
  <si>
    <t>TOTAL</t>
  </si>
  <si>
    <t>%</t>
  </si>
  <si>
    <t>RK</t>
  </si>
  <si>
    <t>MJ</t>
  </si>
  <si>
    <t>SS</t>
  </si>
  <si>
    <t>ST</t>
  </si>
  <si>
    <t>CP</t>
  </si>
  <si>
    <t>College Roll No.</t>
  </si>
  <si>
    <t>BG(NV)</t>
  </si>
  <si>
    <t>AAI(MJ)</t>
  </si>
  <si>
    <t>Total</t>
  </si>
  <si>
    <t>Abhishek Miya</t>
  </si>
  <si>
    <t>Paru Sharma</t>
  </si>
  <si>
    <t>Abhishek Sharma</t>
  </si>
  <si>
    <t>Aashika Mehrotra</t>
  </si>
  <si>
    <t>Charanjeet Kaur</t>
  </si>
  <si>
    <t>Ramanjot kaur</t>
  </si>
  <si>
    <t>K.vamsai</t>
  </si>
  <si>
    <t>Abhinav Bansal</t>
  </si>
  <si>
    <t>Dilraj Kaur</t>
  </si>
  <si>
    <t>Aditi Shonak</t>
  </si>
  <si>
    <t>Aditya Sharma</t>
  </si>
  <si>
    <t>Sanvir Singh</t>
  </si>
  <si>
    <t>Amandeep Singh</t>
  </si>
  <si>
    <t>Aeshani Bangwal</t>
  </si>
  <si>
    <t>Vikas Kumar</t>
  </si>
  <si>
    <t>Akhil Chib</t>
  </si>
  <si>
    <t>Akshay Kumar Sharma</t>
  </si>
  <si>
    <t>Akshay Tikoo</t>
  </si>
  <si>
    <t>Akhil Mengi</t>
  </si>
  <si>
    <t>Akshay Jain</t>
  </si>
  <si>
    <t>Akshit Bhatia</t>
  </si>
  <si>
    <t>Akshita Sharma</t>
  </si>
  <si>
    <t>Amitoj Singh</t>
  </si>
  <si>
    <t>Ankit Kumar Gupta</t>
  </si>
  <si>
    <t>Ankur Joshi</t>
  </si>
  <si>
    <t>Aman Gill</t>
  </si>
  <si>
    <t>Ankush Kumar</t>
  </si>
  <si>
    <t>Ashima Anand</t>
  </si>
  <si>
    <t>Aman Kumar Pandey</t>
  </si>
  <si>
    <t>Ashit Kumar Sharma</t>
  </si>
  <si>
    <t>Ashok Kumar</t>
  </si>
  <si>
    <t>Amanpreet Kaur</t>
  </si>
  <si>
    <t>Atilesh Thakur</t>
  </si>
  <si>
    <t>Avinash Kumar</t>
  </si>
  <si>
    <t>Amarjot Kaur</t>
  </si>
  <si>
    <t>Bablu</t>
  </si>
  <si>
    <t>Bikram Partap Singh Sohi</t>
  </si>
  <si>
    <t>Anurag Bathla</t>
  </si>
  <si>
    <t>Diksha Dev</t>
  </si>
  <si>
    <t>Gurjot Singh</t>
  </si>
  <si>
    <t>Arjun Suri</t>
  </si>
  <si>
    <t>Gurkirat Singh Gill</t>
  </si>
  <si>
    <t>Hamel Goyal</t>
  </si>
  <si>
    <t>Arpit Mishra</t>
  </si>
  <si>
    <t>Harmanpreet Kaur</t>
  </si>
  <si>
    <t>Arshpreet Kaur</t>
  </si>
  <si>
    <t>Arun Cheema</t>
  </si>
  <si>
    <t>Asheesh Kumar Sahu</t>
  </si>
  <si>
    <t>Group-B   (CC.Ms Chander Prabha)</t>
  </si>
  <si>
    <t>Ashutosh Kaushik</t>
  </si>
  <si>
    <t>Asif Ahmad Khan</t>
  </si>
  <si>
    <t>Atul Saini</t>
  </si>
  <si>
    <t>Avi Walia</t>
  </si>
  <si>
    <t>Avinash Mattoo</t>
  </si>
  <si>
    <t>Ayush Gulati</t>
  </si>
  <si>
    <t>Bhavuk Dahiya</t>
  </si>
  <si>
    <t>Bhrigu Mahajan</t>
  </si>
  <si>
    <t>Bhuwan Sharma</t>
  </si>
  <si>
    <t>Harsimran Singh</t>
  </si>
  <si>
    <t>Sukhveer Singh Dhaliwal</t>
  </si>
  <si>
    <t>Jagjot Singh</t>
  </si>
  <si>
    <t>Aman Kumar Chaudhary</t>
  </si>
  <si>
    <t>Jaspreet Singh</t>
  </si>
  <si>
    <t>Jeewanpreet Kaur</t>
  </si>
  <si>
    <t>Jivanjot Singh</t>
  </si>
  <si>
    <t>Kamal Kant</t>
  </si>
  <si>
    <t>Kamalpreet Kaur</t>
  </si>
  <si>
    <t>Kanhaiya Patial</t>
  </si>
  <si>
    <t>Karan Kumar</t>
  </si>
  <si>
    <t>Kashish</t>
  </si>
  <si>
    <t>Manish Sharda</t>
  </si>
  <si>
    <t>Manpreet Kaur</t>
  </si>
  <si>
    <t>Manpreet Singh</t>
  </si>
  <si>
    <t>Meharpreet Kaur</t>
  </si>
  <si>
    <t>Mohit Kumar</t>
  </si>
  <si>
    <t>Natasha Arora</t>
  </si>
  <si>
    <t>GROUP B (CC: Er. Shikha Dogra)</t>
  </si>
  <si>
    <t>Nikhilesh</t>
  </si>
  <si>
    <t>Pankaj Kumar Mehta</t>
  </si>
  <si>
    <t>Parul Garg</t>
  </si>
  <si>
    <t>Phalguni</t>
  </si>
  <si>
    <t>Piyush Ahuja</t>
  </si>
  <si>
    <t>Group-C( CC.Ms.Salony)</t>
  </si>
  <si>
    <t>PK</t>
  </si>
  <si>
    <t>RPK</t>
  </si>
  <si>
    <t>Prem Kumar</t>
  </si>
  <si>
    <t>Chander Vivek Singh</t>
  </si>
  <si>
    <t>Prince Kalra</t>
  </si>
  <si>
    <t>Rahul Bhardwaj</t>
  </si>
  <si>
    <t>Rahul Partap Singh</t>
  </si>
  <si>
    <t>Ram Krishna Tankha</t>
  </si>
  <si>
    <t>Raveena Kholia</t>
  </si>
  <si>
    <t>Rishav Sharma</t>
  </si>
  <si>
    <t>Charu Dhingra</t>
  </si>
  <si>
    <t>Riya Sharma</t>
  </si>
  <si>
    <t>Rohit Kumar</t>
  </si>
  <si>
    <t>Daljeet Singh</t>
  </si>
  <si>
    <t>Rushil Sehgal</t>
  </si>
  <si>
    <t>Dhanakshi Jain</t>
  </si>
  <si>
    <t>Sahil Batra</t>
  </si>
  <si>
    <t>Sahil Gupta</t>
  </si>
  <si>
    <t>Dimpledeep Singh</t>
  </si>
  <si>
    <t>Sahil Sharma</t>
  </si>
  <si>
    <t>Dipesh Saini</t>
  </si>
  <si>
    <t>Sahil Verma</t>
  </si>
  <si>
    <t>Sajid Yousuf</t>
  </si>
  <si>
    <t>Divanshu Sharma</t>
  </si>
  <si>
    <t>Sandaldeep Singh</t>
  </si>
  <si>
    <t>Sandeep Singh</t>
  </si>
  <si>
    <t>Divish Koul</t>
  </si>
  <si>
    <t>Sanyam Makkar</t>
  </si>
  <si>
    <t>Dushyant Sirohi</t>
  </si>
  <si>
    <t>Shipra Sharma</t>
  </si>
  <si>
    <t>Shobit Mahajan</t>
  </si>
  <si>
    <t>Gagandeep Singh</t>
  </si>
  <si>
    <t>Jasvir Kaur</t>
  </si>
  <si>
    <t>Gaganjot Kaur</t>
  </si>
  <si>
    <t>Sarbjeet Kaur</t>
  </si>
  <si>
    <t>Gaganpreet Singh</t>
  </si>
  <si>
    <t>Puneet Kumar</t>
  </si>
  <si>
    <t>Gaurav Aggarwal</t>
  </si>
  <si>
    <t>Gaurav Kumar</t>
  </si>
  <si>
    <t>Group-D (CC.Ms.Pravneet Kaur)</t>
  </si>
  <si>
    <t>Ghanshyam</t>
  </si>
  <si>
    <t>Gunjan Vaish</t>
  </si>
  <si>
    <t>Gurbir Singh</t>
  </si>
  <si>
    <t>Gursimran Kaur</t>
  </si>
  <si>
    <t>Harangad Singh</t>
  </si>
  <si>
    <t>Harsh Preet Kaur</t>
  </si>
  <si>
    <t>Harit Taneja</t>
  </si>
  <si>
    <t>Harsh Tyagi</t>
  </si>
  <si>
    <t>Shray Arora</t>
  </si>
  <si>
    <t>Harshit Aggarwal</t>
  </si>
  <si>
    <t>Harvinder Singh</t>
  </si>
  <si>
    <t>Inderpal Singh</t>
  </si>
  <si>
    <t>Irshad Ahmad Dar</t>
  </si>
  <si>
    <t>Harpreet Singh</t>
  </si>
  <si>
    <t>Shubham</t>
  </si>
  <si>
    <t>Shubham Goyal</t>
  </si>
  <si>
    <t>Shubham Thakur</t>
  </si>
  <si>
    <t>GROUP C(CC: Er. Pravneet  kaur)</t>
  </si>
  <si>
    <t>Sidharth Bhardwaj</t>
  </si>
  <si>
    <t>Simran Johar</t>
  </si>
  <si>
    <t>Soumadip Chatterjee</t>
  </si>
  <si>
    <t>Sushant Sood</t>
  </si>
  <si>
    <t>Sushil Kumar</t>
  </si>
  <si>
    <t>Tara Rani</t>
  </si>
  <si>
    <t>Taruna Srivastava</t>
  </si>
  <si>
    <t>Tushant Rampal</t>
  </si>
  <si>
    <t>Utkarsh Joshi</t>
  </si>
  <si>
    <t>NV</t>
  </si>
  <si>
    <t>Vansh Bhasin</t>
  </si>
  <si>
    <t>MG</t>
  </si>
  <si>
    <t>RKW</t>
  </si>
  <si>
    <t>Vikramjeet Singh</t>
  </si>
  <si>
    <t>Vimal Kumar</t>
  </si>
  <si>
    <t>Vishal</t>
  </si>
  <si>
    <t>Ishaan Ahuja</t>
  </si>
  <si>
    <t>Yogesh Sharma</t>
  </si>
  <si>
    <t>Kushangra Chopra</t>
  </si>
  <si>
    <t>Ishant Kaushal</t>
  </si>
  <si>
    <t xml:space="preserve">Pooja </t>
  </si>
  <si>
    <t>Tarun Sinha</t>
  </si>
  <si>
    <t>20110(Leet) College Roll No.</t>
  </si>
  <si>
    <t>Harnam Kaur</t>
  </si>
  <si>
    <t>20111(Leet) College Roll No.</t>
  </si>
  <si>
    <t>Arshdeep kaur</t>
  </si>
  <si>
    <t>20112(Leet) College Roll No.</t>
  </si>
  <si>
    <t>Kulwinder Kaur</t>
  </si>
  <si>
    <t>Parminder Singh</t>
  </si>
  <si>
    <t>Gurwinder Singh</t>
  </si>
  <si>
    <t>Ishita</t>
  </si>
  <si>
    <t>Jagmanpreet Singh</t>
  </si>
  <si>
    <t>Neha Rani</t>
  </si>
  <si>
    <t>Jaspreet Singh Bhatti</t>
  </si>
  <si>
    <t>Zahoor Afjal</t>
  </si>
  <si>
    <t>Rahul Thakur</t>
  </si>
  <si>
    <t>Jatin Verma</t>
  </si>
  <si>
    <t>Sachin Kumar Jha</t>
  </si>
  <si>
    <t>Jasbir Singh</t>
  </si>
  <si>
    <t>Jobanpreet Singh</t>
  </si>
  <si>
    <t>Kamaljit Kaur</t>
  </si>
  <si>
    <t>Karan Chhabra</t>
  </si>
  <si>
    <t>Karan Singh</t>
  </si>
  <si>
    <t>Ketan Gupta</t>
  </si>
  <si>
    <t>Komal Chauhan</t>
  </si>
  <si>
    <t xml:space="preserve">Kritika </t>
  </si>
  <si>
    <t>Kulish Raj Sharma</t>
  </si>
  <si>
    <t>Kulpreet Singh</t>
  </si>
  <si>
    <t>Mahk Jan Gangoo</t>
  </si>
  <si>
    <t>Manan Garg</t>
  </si>
  <si>
    <t>Manish Kumar</t>
  </si>
  <si>
    <t>Manish Kumar Mishra</t>
  </si>
  <si>
    <t>Manmeet Kaur</t>
  </si>
  <si>
    <t>Manoj Kumar</t>
  </si>
  <si>
    <t>Mansi Labroo</t>
  </si>
  <si>
    <t>Manveer Kaur</t>
  </si>
  <si>
    <t>Maroof Ahmad Bhat</t>
  </si>
  <si>
    <t>Milandeep Sharma</t>
  </si>
  <si>
    <t>Mohit Sharma</t>
  </si>
  <si>
    <t>Mubashir Bashir Matoo</t>
  </si>
  <si>
    <t>Naman Jain</t>
  </si>
  <si>
    <t>Navneet Kaur</t>
  </si>
  <si>
    <t xml:space="preserve">Ashish </t>
  </si>
  <si>
    <t>Preeti</t>
  </si>
  <si>
    <t>Neelam</t>
  </si>
  <si>
    <t>Nikhil Pundir</t>
  </si>
  <si>
    <t>Ashish Gautam</t>
  </si>
  <si>
    <t>Shubham Raina</t>
  </si>
  <si>
    <t>Bhavneet Singh</t>
  </si>
  <si>
    <t>Nikhil Sagar Sharma</t>
  </si>
  <si>
    <t>Nitish Sharma</t>
  </si>
  <si>
    <t>Paramjeet Singh</t>
  </si>
  <si>
    <t>Parampreet Singh</t>
  </si>
  <si>
    <t>Parminder Kaur</t>
  </si>
  <si>
    <t>Parth Sharma</t>
  </si>
  <si>
    <t>Payush</t>
  </si>
  <si>
    <t>Pinky Rawat</t>
  </si>
  <si>
    <t>Piyush Dua</t>
  </si>
  <si>
    <t>Prabhleen Kaur</t>
  </si>
  <si>
    <t>Pradeep Singh</t>
  </si>
  <si>
    <t>Pratibha Pahwa</t>
  </si>
  <si>
    <t>Prem Singh</t>
  </si>
  <si>
    <t>Prince Kumar</t>
  </si>
  <si>
    <t>Pritam Singh</t>
  </si>
  <si>
    <t>Priyank Upadhaya</t>
  </si>
  <si>
    <t>Pulkit Chandok</t>
  </si>
  <si>
    <t>Punit Kumar</t>
  </si>
  <si>
    <t>Raghav Sawhney</t>
  </si>
  <si>
    <t>Rahul Syal</t>
  </si>
  <si>
    <t>Rajat</t>
  </si>
  <si>
    <t>Rajat Bishnoi</t>
  </si>
  <si>
    <t>Rajat Wadhera</t>
  </si>
  <si>
    <t>Ramesh Kumar Sharma</t>
  </si>
  <si>
    <t xml:space="preserve">Ravi </t>
  </si>
  <si>
    <t>Group-A    (CC.Er.Sumanpreet Kaur)</t>
  </si>
  <si>
    <t xml:space="preserve">Attendance From    15-07-2016  to 23-08-2016      </t>
  </si>
  <si>
    <t xml:space="preserve">           Attendance From : 15-07-2016 to 26-08-2016</t>
  </si>
  <si>
    <t>AI</t>
  </si>
  <si>
    <t>TOC</t>
  </si>
  <si>
    <t>OOAD</t>
  </si>
  <si>
    <t>AI-Lab</t>
  </si>
  <si>
    <t>GK</t>
  </si>
  <si>
    <t>SKB</t>
  </si>
  <si>
    <t>JC</t>
  </si>
  <si>
    <t>SMPK</t>
  </si>
  <si>
    <t>SB</t>
  </si>
  <si>
    <t>Ravinder Kumar</t>
  </si>
  <si>
    <t>1347966</t>
  </si>
  <si>
    <t>Abhay Mahajan</t>
  </si>
  <si>
    <t>Ravneet Kaur</t>
  </si>
  <si>
    <t>Ripudaman Singh</t>
  </si>
  <si>
    <t>1347967</t>
  </si>
  <si>
    <t>1347968</t>
  </si>
  <si>
    <t>Akhil Jain</t>
  </si>
  <si>
    <t>Riya Singh</t>
  </si>
  <si>
    <t>Akshay Kashyap</t>
  </si>
  <si>
    <t>Akshay</t>
  </si>
  <si>
    <t>Robin Singh</t>
  </si>
  <si>
    <t>1347971</t>
  </si>
  <si>
    <t>1347972</t>
  </si>
  <si>
    <t>Aman Bhardwaj</t>
  </si>
  <si>
    <t>Rohan Dhalla</t>
  </si>
  <si>
    <t>1347973</t>
  </si>
  <si>
    <t>Amandeep Kaur</t>
  </si>
  <si>
    <t>1347975</t>
  </si>
  <si>
    <t>Amir Khan</t>
  </si>
  <si>
    <t>1347977</t>
  </si>
  <si>
    <t>Amit Sharma</t>
  </si>
  <si>
    <t>Rohit Bhan</t>
  </si>
  <si>
    <t>1347978</t>
  </si>
  <si>
    <t>Amrish Kumar</t>
  </si>
  <si>
    <t>1347979</t>
  </si>
  <si>
    <t>Anisha Singh</t>
  </si>
  <si>
    <t>Rupinder Kaur</t>
  </si>
  <si>
    <t>1347980</t>
  </si>
  <si>
    <t>Ankita</t>
  </si>
  <si>
    <t>1347982</t>
  </si>
  <si>
    <t>Anuj Bansal</t>
  </si>
  <si>
    <t>Rupinder Singh Bhatia</t>
  </si>
  <si>
    <t>1347983</t>
  </si>
  <si>
    <t>Arshdeep Kaur</t>
  </si>
  <si>
    <t>1347984</t>
  </si>
  <si>
    <t>Arshdeep Singh</t>
  </si>
  <si>
    <t>1347986</t>
  </si>
  <si>
    <t>Avneet Kumar</t>
  </si>
  <si>
    <t>S. M. Chahat</t>
  </si>
  <si>
    <t>1347987</t>
  </si>
  <si>
    <t>Ayush Khurana</t>
  </si>
  <si>
    <t>1347988</t>
  </si>
  <si>
    <t>Bawanpreet Kaur</t>
  </si>
  <si>
    <t>Sahibjeet Singh</t>
  </si>
  <si>
    <t>1347990</t>
  </si>
  <si>
    <t>Bhavaman Mahal</t>
  </si>
  <si>
    <t>1347991</t>
  </si>
  <si>
    <t>Chinkush Sharma</t>
  </si>
  <si>
    <t>Sahil Agnohotri</t>
  </si>
  <si>
    <t>Deepak</t>
  </si>
  <si>
    <t>Sahil Katoch</t>
  </si>
  <si>
    <t>1347993</t>
  </si>
  <si>
    <t>Deepak Kumar</t>
  </si>
  <si>
    <t>1347994</t>
  </si>
  <si>
    <t>Dharamveer Singh</t>
  </si>
  <si>
    <t>1347996</t>
  </si>
  <si>
    <t>Gagandip Kumar</t>
  </si>
  <si>
    <t>1347997</t>
  </si>
  <si>
    <t>Gaurav Goutam</t>
  </si>
  <si>
    <t>1347998</t>
  </si>
  <si>
    <t>Girisha</t>
  </si>
  <si>
    <t>1347999</t>
  </si>
  <si>
    <t>Samandeep Kaur</t>
  </si>
  <si>
    <t>Gurjit Singh</t>
  </si>
  <si>
    <t>Sandeep Singh Maan</t>
  </si>
  <si>
    <t>Group-B (CC :Er.Rimanpal  kaur)</t>
  </si>
  <si>
    <t>Sanyam Goyat</t>
  </si>
  <si>
    <t>Sanyam Jain</t>
  </si>
  <si>
    <t>Sarthak Kishore</t>
  </si>
  <si>
    <t>1348000</t>
  </si>
  <si>
    <t>Gurmat Preet Singh</t>
  </si>
  <si>
    <t>Saurabh Gautam</t>
  </si>
  <si>
    <t>1348002</t>
  </si>
  <si>
    <t>Harinderpal Kaur</t>
  </si>
  <si>
    <t>Sushant Shekhar Choudhary</t>
  </si>
  <si>
    <t>1348003</t>
  </si>
  <si>
    <t>Harmandeep Singh</t>
  </si>
  <si>
    <t>1348004</t>
  </si>
  <si>
    <t>Harshdeep Singh</t>
  </si>
  <si>
    <t>1348005</t>
  </si>
  <si>
    <t>Harsimranjeet Singh</t>
  </si>
  <si>
    <t>1348006</t>
  </si>
  <si>
    <t>Himani</t>
  </si>
  <si>
    <t>1348008</t>
  </si>
  <si>
    <t>Hitesh Rana</t>
  </si>
  <si>
    <t>Sheikh Mohd. Waris</t>
  </si>
  <si>
    <t>1348009</t>
  </si>
  <si>
    <t>Hitesh Tiwari</t>
  </si>
  <si>
    <t>1348010</t>
  </si>
  <si>
    <t>Jasneet Kaur</t>
  </si>
  <si>
    <t>Sheikh Yaseer Arfat</t>
  </si>
  <si>
    <t>1348011</t>
  </si>
  <si>
    <t>Jigirjit Singh</t>
  </si>
  <si>
    <t>1348012</t>
  </si>
  <si>
    <t>Jitendeep Singh</t>
  </si>
  <si>
    <t>1348013</t>
  </si>
  <si>
    <t>Karanveer Singh</t>
  </si>
  <si>
    <t>Shivam Khanna</t>
  </si>
  <si>
    <t>1348014</t>
  </si>
  <si>
    <t>Kartik Sharma</t>
  </si>
  <si>
    <t>1348016</t>
  </si>
  <si>
    <t>Komal Sidhu</t>
  </si>
  <si>
    <t>Shivam Raj</t>
  </si>
  <si>
    <t>1348018</t>
  </si>
  <si>
    <t>Kumar Gaurav</t>
  </si>
  <si>
    <t>1348019</t>
  </si>
  <si>
    <t>Kumari Ankita</t>
  </si>
  <si>
    <t>Shivam Sehgal</t>
  </si>
  <si>
    <t>1348022</t>
  </si>
  <si>
    <t>Malvika</t>
  </si>
  <si>
    <t>1348024</t>
  </si>
  <si>
    <t>Manish Chandan</t>
  </si>
  <si>
    <t>1348026</t>
  </si>
  <si>
    <t>Manjinder Singh</t>
  </si>
  <si>
    <t>1348027</t>
  </si>
  <si>
    <t>1348028</t>
  </si>
  <si>
    <t>Mayank Aggarwal</t>
  </si>
  <si>
    <t>1348029</t>
  </si>
  <si>
    <t>Mayank Ranjan Tiwari</t>
  </si>
  <si>
    <t>1348030</t>
  </si>
  <si>
    <t>Monika Sharma</t>
  </si>
  <si>
    <t>1348031</t>
  </si>
  <si>
    <t>Mukul Bedwa</t>
  </si>
  <si>
    <t>1348032</t>
  </si>
  <si>
    <t>Mukul Dhamija</t>
  </si>
  <si>
    <t>Shubham Bhatia</t>
  </si>
  <si>
    <t>1348033</t>
  </si>
  <si>
    <t>Namita Hooda</t>
  </si>
  <si>
    <t>Gurjinder</t>
  </si>
  <si>
    <t>Kamaldeep</t>
  </si>
  <si>
    <t>2</t>
  </si>
  <si>
    <t>1</t>
  </si>
  <si>
    <t>GROUP F(CC: Er.Gurpreet Kaur)</t>
  </si>
  <si>
    <t>Mahima</t>
  </si>
  <si>
    <t>0</t>
  </si>
  <si>
    <t>Sunen</t>
  </si>
  <si>
    <t>Sweety</t>
  </si>
  <si>
    <t>Syed Anam Qadir</t>
  </si>
  <si>
    <t>Yogesh</t>
  </si>
  <si>
    <t>Group-C   (Cc.ER.Sukhmeet Kaur Brar)</t>
  </si>
  <si>
    <t>Shubham Puri</t>
  </si>
  <si>
    <t>1348035</t>
  </si>
  <si>
    <t>Naveen Kumar</t>
  </si>
  <si>
    <t>1348036</t>
  </si>
  <si>
    <t>Navjeet Singh</t>
  </si>
  <si>
    <t>Simranjeet Singh</t>
  </si>
  <si>
    <t>1348037</t>
  </si>
  <si>
    <t>Neeraj Joshi</t>
  </si>
  <si>
    <t>1348038</t>
  </si>
  <si>
    <t>Nikhil Bansal</t>
  </si>
  <si>
    <t>Sukhpreet Singh</t>
  </si>
  <si>
    <t xml:space="preserve">                                                           </t>
  </si>
  <si>
    <t>1348040</t>
  </si>
  <si>
    <t>Nikhil Sharma</t>
  </si>
  <si>
    <t>1348041</t>
  </si>
  <si>
    <t>Nikita Chaman</t>
  </si>
  <si>
    <t>1348042</t>
  </si>
  <si>
    <t>Nishant</t>
  </si>
  <si>
    <t>1348043</t>
  </si>
  <si>
    <t>Parveen Kaur</t>
  </si>
  <si>
    <t>1348044</t>
  </si>
  <si>
    <t>Pooja Rani</t>
  </si>
  <si>
    <t>1348046</t>
  </si>
  <si>
    <t>Prakhar K Saini</t>
  </si>
  <si>
    <t>Sukhjeet Arora</t>
  </si>
  <si>
    <t>1348048</t>
  </si>
  <si>
    <t>Preet Pal Singh</t>
  </si>
  <si>
    <t>1348049</t>
  </si>
  <si>
    <t>Prerna Srivastava</t>
  </si>
  <si>
    <t>1348050</t>
  </si>
  <si>
    <t>Rachit Malhotra</t>
  </si>
  <si>
    <t>Sukriti Koul</t>
  </si>
  <si>
    <t>1348051</t>
  </si>
  <si>
    <t>Raghav Vij</t>
  </si>
  <si>
    <t>1348052</t>
  </si>
  <si>
    <t>Rahul Mittal</t>
  </si>
  <si>
    <t>1348054</t>
  </si>
  <si>
    <t>Rahul Batheja</t>
  </si>
  <si>
    <t>Suman Kumar</t>
  </si>
  <si>
    <t>1348055</t>
  </si>
  <si>
    <t>Rajat Kumar</t>
  </si>
  <si>
    <t>1348057</t>
  </si>
  <si>
    <t>Rajwinder Kaur Saini</t>
  </si>
  <si>
    <t>1348058</t>
  </si>
  <si>
    <t>Rana Partap Singh</t>
  </si>
  <si>
    <t>Sumit Kumar Sharma</t>
  </si>
  <si>
    <t>1348059</t>
  </si>
  <si>
    <t>Ravinder Kaur</t>
  </si>
  <si>
    <t>Suraj Kumar</t>
  </si>
  <si>
    <t>1348060</t>
  </si>
  <si>
    <t>Ravindra Singh Rawat</t>
  </si>
  <si>
    <t>1348061</t>
  </si>
  <si>
    <t>Rimaljeet Kaur</t>
  </si>
  <si>
    <t>Surya Pratap Singh</t>
  </si>
  <si>
    <t>1348063</t>
  </si>
  <si>
    <t>Rooppreet Kaur</t>
  </si>
  <si>
    <t>1348064</t>
  </si>
  <si>
    <t>Sabrina Benjamin</t>
  </si>
  <si>
    <t>1348065</t>
  </si>
  <si>
    <t>Sadhu Singh</t>
  </si>
  <si>
    <t>Tanjeet Singh Sethi</t>
  </si>
  <si>
    <t>1348066</t>
  </si>
  <si>
    <t>Sahaj Kapoor</t>
  </si>
  <si>
    <t>1348067</t>
  </si>
  <si>
    <t>Sahil</t>
  </si>
  <si>
    <t>Varun Mohal</t>
  </si>
  <si>
    <t>Tanya Mittal</t>
  </si>
  <si>
    <t>Uttam Singh</t>
  </si>
  <si>
    <t>Alka</t>
  </si>
  <si>
    <t>Amanpreet kaur</t>
  </si>
  <si>
    <t>Vidhi Khanna</t>
  </si>
  <si>
    <t>Rohit Verma</t>
  </si>
  <si>
    <t>Vikas Bhumbla</t>
  </si>
  <si>
    <t>Vinay Kumar</t>
  </si>
  <si>
    <t>Group-D (CC.Er.Jasneet chawla)</t>
  </si>
  <si>
    <t>Vishal Khurana</t>
  </si>
  <si>
    <t>Vishal Rawat</t>
  </si>
  <si>
    <t>Vishesh Magotra</t>
  </si>
  <si>
    <t>Yadpreet Kaur</t>
  </si>
  <si>
    <t>1348069</t>
  </si>
  <si>
    <t>Saksham Jhamb</t>
  </si>
  <si>
    <t>Yash Arora</t>
  </si>
  <si>
    <t>1348070</t>
  </si>
  <si>
    <t>Sandeep Kaur</t>
  </si>
  <si>
    <t>Yasir Ahmed Keng</t>
  </si>
  <si>
    <t>1348071</t>
  </si>
  <si>
    <t>Sandeep Kumar Supehia</t>
  </si>
  <si>
    <t>1348072</t>
  </si>
  <si>
    <t>Sarabjeet Kaur</t>
  </si>
  <si>
    <t>Yudhvir Singh</t>
  </si>
  <si>
    <t>Satinder Pal Singh</t>
  </si>
  <si>
    <t>1348075</t>
  </si>
  <si>
    <t>Saurav Gautam</t>
  </si>
  <si>
    <t>1348079</t>
  </si>
  <si>
    <t>Shivam Kumar</t>
  </si>
  <si>
    <t>Amir Mustaq Ganie</t>
  </si>
  <si>
    <t>1348081</t>
  </si>
  <si>
    <t>Shreya Papneja</t>
  </si>
  <si>
    <t>1348082</t>
  </si>
  <si>
    <t>1348083</t>
  </si>
  <si>
    <t>Shubham Aggarwal</t>
  </si>
  <si>
    <t>Mohammad Usman Fayaz</t>
  </si>
  <si>
    <t>1348085</t>
  </si>
  <si>
    <t>Shubham Kotwal</t>
  </si>
  <si>
    <t>1348086</t>
  </si>
  <si>
    <t>Shubham Saini</t>
  </si>
  <si>
    <t>1348088</t>
  </si>
  <si>
    <t>Simranjeet Kaur</t>
  </si>
  <si>
    <t>1348089</t>
  </si>
  <si>
    <t>Simranjit Kaur</t>
  </si>
  <si>
    <t>Rashmi Lakhan Pal</t>
  </si>
  <si>
    <t>1348090</t>
  </si>
  <si>
    <t>Sneha Pandita</t>
  </si>
  <si>
    <t>1348091</t>
  </si>
  <si>
    <t>Sukhish Dhawan</t>
  </si>
  <si>
    <t>1348092</t>
  </si>
  <si>
    <t>Suraj</t>
  </si>
  <si>
    <t>Zuhaib Fayaz Qadri</t>
  </si>
  <si>
    <t>1348095</t>
  </si>
  <si>
    <t>Vanshika Dixit</t>
  </si>
  <si>
    <t>1348096</t>
  </si>
  <si>
    <t>Varinder Singh</t>
  </si>
  <si>
    <t>1348097</t>
  </si>
  <si>
    <t>Vikas Kumar Jha</t>
  </si>
  <si>
    <t>1348098</t>
  </si>
  <si>
    <t>Vikram Singh Sandhu</t>
  </si>
  <si>
    <t>LEET</t>
  </si>
  <si>
    <t>1348099</t>
  </si>
  <si>
    <t>Vikramjit Singh</t>
  </si>
  <si>
    <t>1348100</t>
  </si>
  <si>
    <t>Vinay thakur</t>
  </si>
  <si>
    <t>1348102</t>
  </si>
  <si>
    <t>Vipul Kumar</t>
  </si>
  <si>
    <t>Kunal sethi</t>
  </si>
  <si>
    <t>KAVITA TAANK</t>
  </si>
  <si>
    <t>NIRMALJEET KAUR</t>
  </si>
  <si>
    <t>Migration</t>
  </si>
  <si>
    <t>Nidhika</t>
  </si>
  <si>
    <t>PRATIBHA</t>
  </si>
  <si>
    <t>SANDEEP SINGH</t>
  </si>
  <si>
    <t>Gayatri</t>
  </si>
  <si>
    <t>SWARNIKA</t>
  </si>
  <si>
    <t>Ganga devi</t>
  </si>
  <si>
    <t>Mithun</t>
  </si>
  <si>
    <t>Rohan</t>
  </si>
  <si>
    <t>Amanjot kaur</t>
  </si>
  <si>
    <t>Surbhi</t>
  </si>
  <si>
    <t>CC: Ms. Sukhmeet kaur</t>
  </si>
  <si>
    <t>Branch- M.TECH (CSE) 1st  Sem</t>
  </si>
  <si>
    <t>Attendance From1/8/16 to 23/8/16</t>
  </si>
  <si>
    <t>ASE(JC)</t>
  </si>
  <si>
    <t>ADBMS(SKB)</t>
  </si>
  <si>
    <t>IS(RPK)</t>
  </si>
  <si>
    <t>ACA(JK)</t>
  </si>
  <si>
    <t>DIP(SMPK)</t>
  </si>
  <si>
    <t>kaljoot</t>
  </si>
  <si>
    <t>Rajwinder</t>
  </si>
  <si>
    <t>4/4.</t>
  </si>
  <si>
    <t>3/4.</t>
  </si>
  <si>
    <t>26/34.</t>
  </si>
  <si>
    <t>Sourabh Chaudhary</t>
  </si>
  <si>
    <t>2/2.</t>
  </si>
  <si>
    <t>1/1.</t>
  </si>
  <si>
    <t>1/2.</t>
  </si>
  <si>
    <t>7/8.</t>
  </si>
</sst>
</file>

<file path=xl/styles.xml><?xml version="1.0" encoding="utf-8"?>
<styleSheet xmlns="http://schemas.openxmlformats.org/spreadsheetml/2006/main">
  <numFmts count="1">
    <numFmt numFmtId="164" formatCode="0;[Red]0"/>
  </numFmts>
  <fonts count="39">
    <font>
      <sz val="10"/>
      <color rgb="FF000000"/>
      <name val="Arial"/>
    </font>
    <font>
      <b/>
      <sz val="11"/>
      <color rgb="FF000000"/>
      <name val="Cambria"/>
    </font>
    <font>
      <b/>
      <sz val="11"/>
      <color rgb="FF000000"/>
      <name val="Times New Roman"/>
    </font>
    <font>
      <sz val="10"/>
      <name val="Arial"/>
    </font>
    <font>
      <sz val="10"/>
      <name val="Arial"/>
    </font>
    <font>
      <b/>
      <sz val="10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Cambria"/>
    </font>
    <font>
      <b/>
      <sz val="9"/>
      <color rgb="FF000000"/>
      <name val="Times New Roman"/>
    </font>
    <font>
      <sz val="11"/>
      <name val="Cambria"/>
    </font>
    <font>
      <sz val="9"/>
      <color rgb="FF333333"/>
      <name val="Tahoma"/>
    </font>
    <font>
      <b/>
      <sz val="11"/>
      <name val="Cambria"/>
    </font>
    <font>
      <sz val="10"/>
      <name val="Cambria"/>
    </font>
    <font>
      <b/>
      <sz val="10"/>
      <name val="Arial"/>
    </font>
    <font>
      <sz val="10"/>
      <color rgb="FF000000"/>
      <name val="Times New Roman"/>
    </font>
    <font>
      <sz val="12"/>
      <color rgb="FF000000"/>
      <name val="Times New Roman"/>
    </font>
    <font>
      <sz val="11"/>
      <name val="Arial"/>
    </font>
    <font>
      <b/>
      <sz val="11"/>
      <color rgb="FFFFFF00"/>
      <name val="Cambria"/>
    </font>
    <font>
      <b/>
      <sz val="11"/>
      <color rgb="FF000000"/>
      <name val="Calibri"/>
    </font>
    <font>
      <sz val="12"/>
      <name val="Cambria"/>
    </font>
    <font>
      <sz val="11"/>
      <color rgb="FF000000"/>
      <name val="Calibri"/>
    </font>
    <font>
      <b/>
      <sz val="11"/>
      <name val="Arial"/>
    </font>
    <font>
      <b/>
      <sz val="12"/>
      <name val="Times New Roman"/>
    </font>
    <font>
      <sz val="11"/>
      <color rgb="FF000000"/>
      <name val="Times New Roman"/>
    </font>
    <font>
      <b/>
      <sz val="10"/>
      <name val="Cambria"/>
    </font>
    <font>
      <b/>
      <sz val="11"/>
      <color rgb="FF0C0C0C"/>
      <name val="Times New Roman"/>
    </font>
    <font>
      <b/>
      <sz val="10"/>
      <color rgb="FF0C0C0C"/>
      <name val="Times New Roman"/>
    </font>
    <font>
      <b/>
      <sz val="10"/>
      <color rgb="FF0C0C0C"/>
      <name val="Arial"/>
    </font>
    <font>
      <sz val="10"/>
      <color rgb="FF0C0C0C"/>
      <name val="Times New Roman"/>
    </font>
    <font>
      <sz val="11"/>
      <color rgb="FF0C0C0C"/>
      <name val="Times New Roman"/>
    </font>
    <font>
      <sz val="12"/>
      <color rgb="FF000000"/>
      <name val="Calibri"/>
    </font>
    <font>
      <sz val="10"/>
      <color rgb="FFFF0000"/>
      <name val="Arial"/>
    </font>
    <font>
      <b/>
      <sz val="9"/>
      <name val="Times New Roman"/>
    </font>
    <font>
      <b/>
      <sz val="10"/>
      <name val="Arial"/>
    </font>
    <font>
      <sz val="10"/>
      <name val="Arial"/>
    </font>
    <font>
      <b/>
      <sz val="10"/>
      <color rgb="FF0C0C0C"/>
      <name val="Arial"/>
    </font>
    <font>
      <b/>
      <sz val="11"/>
      <color rgb="FF0C0C0C"/>
      <name val="Arial"/>
    </font>
    <font>
      <b/>
      <sz val="10"/>
      <color rgb="FF000000"/>
      <name val="Arial"/>
    </font>
    <font>
      <b/>
      <sz val="10"/>
      <color rgb="FF0C0C0C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F9F9F9"/>
        <bgColor rgb="FFF9F9F9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2">
    <xf numFmtId="0" fontId="0" fillId="0" borderId="0" xfId="0" applyFont="1" applyAlignment="1"/>
    <xf numFmtId="0" fontId="1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/>
    </xf>
    <xf numFmtId="0" fontId="11" fillId="2" borderId="0" xfId="0" applyFont="1" applyFill="1" applyBorder="1" applyAlignment="1">
      <alignment vertical="center"/>
    </xf>
    <xf numFmtId="0" fontId="1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1" fillId="2" borderId="0" xfId="0" applyFont="1" applyFill="1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/>
    </xf>
    <xf numFmtId="0" fontId="14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2" borderId="0" xfId="0" applyFont="1" applyFill="1" applyBorder="1"/>
    <xf numFmtId="0" fontId="1" fillId="0" borderId="0" xfId="0" applyFont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 wrapText="1"/>
    </xf>
    <xf numFmtId="164" fontId="2" fillId="3" borderId="8" xfId="0" applyNumberFormat="1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/>
    </xf>
    <xf numFmtId="164" fontId="2" fillId="3" borderId="8" xfId="0" applyNumberFormat="1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0" fillId="3" borderId="0" xfId="0" applyFont="1" applyFill="1" applyBorder="1"/>
    <xf numFmtId="0" fontId="2" fillId="2" borderId="0" xfId="0" applyFont="1" applyFill="1" applyBorder="1"/>
    <xf numFmtId="0" fontId="18" fillId="0" borderId="0" xfId="0" applyFont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1" fontId="16" fillId="0" borderId="8" xfId="0" applyNumberFormat="1" applyFont="1" applyBorder="1" applyAlignment="1">
      <alignment horizontal="right"/>
    </xf>
    <xf numFmtId="0" fontId="13" fillId="0" borderId="8" xfId="0" applyFont="1" applyBorder="1" applyAlignment="1">
      <alignment horizontal="center"/>
    </xf>
    <xf numFmtId="1" fontId="16" fillId="0" borderId="8" xfId="0" applyNumberFormat="1" applyFont="1" applyBorder="1"/>
    <xf numFmtId="164" fontId="2" fillId="2" borderId="4" xfId="0" applyNumberFormat="1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/>
    </xf>
    <xf numFmtId="1" fontId="5" fillId="2" borderId="8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1" fontId="5" fillId="5" borderId="8" xfId="0" applyNumberFormat="1" applyFon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1" fontId="18" fillId="2" borderId="8" xfId="0" applyNumberFormat="1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22" fillId="2" borderId="0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/>
    </xf>
    <xf numFmtId="1" fontId="18" fillId="2" borderId="0" xfId="0" applyNumberFormat="1" applyFont="1" applyFill="1" applyBorder="1" applyAlignment="1">
      <alignment horizontal="center" vertical="center" wrapText="1"/>
    </xf>
    <xf numFmtId="1" fontId="16" fillId="0" borderId="4" xfId="0" applyNumberFormat="1" applyFont="1" applyBorder="1" applyAlignment="1">
      <alignment horizontal="right"/>
    </xf>
    <xf numFmtId="0" fontId="16" fillId="0" borderId="4" xfId="0" applyFont="1" applyBorder="1"/>
    <xf numFmtId="0" fontId="5" fillId="0" borderId="8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1" fontId="16" fillId="0" borderId="4" xfId="0" applyNumberFormat="1" applyFont="1" applyBorder="1"/>
    <xf numFmtId="0" fontId="2" fillId="2" borderId="8" xfId="0" applyFont="1" applyFill="1" applyBorder="1" applyAlignment="1">
      <alignment horizontal="center"/>
    </xf>
    <xf numFmtId="0" fontId="20" fillId="0" borderId="0" xfId="0" applyFont="1"/>
    <xf numFmtId="164" fontId="2" fillId="2" borderId="8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5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/>
    </xf>
    <xf numFmtId="0" fontId="3" fillId="0" borderId="0" xfId="0" applyFont="1" applyAlignment="1"/>
    <xf numFmtId="0" fontId="19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/>
    </xf>
    <xf numFmtId="1" fontId="2" fillId="2" borderId="4" xfId="0" applyNumberFormat="1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8" fillId="2" borderId="11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/>
    </xf>
    <xf numFmtId="0" fontId="13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" fontId="2" fillId="0" borderId="4" xfId="0" applyNumberFormat="1" applyFont="1" applyBorder="1" applyAlignment="1">
      <alignment horizontal="center" vertical="center"/>
    </xf>
    <xf numFmtId="0" fontId="4" fillId="0" borderId="0" xfId="0" applyFont="1" applyAlignment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/>
    </xf>
    <xf numFmtId="0" fontId="3" fillId="0" borderId="8" xfId="0" applyFont="1" applyBorder="1" applyAlignment="1"/>
    <xf numFmtId="0" fontId="2" fillId="2" borderId="8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0" fontId="0" fillId="0" borderId="8" xfId="0" applyFont="1" applyBorder="1" applyAlignment="1"/>
    <xf numFmtId="0" fontId="21" fillId="0" borderId="8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4" fillId="0" borderId="8" xfId="0" applyFont="1" applyBorder="1" applyAlignment="1">
      <alignment horizontal="center" vertical="center" wrapText="1"/>
    </xf>
    <xf numFmtId="0" fontId="24" fillId="0" borderId="8" xfId="0" applyFont="1" applyBorder="1" applyAlignment="1">
      <alignment vertical="center" wrapText="1"/>
    </xf>
    <xf numFmtId="0" fontId="24" fillId="0" borderId="8" xfId="0" applyFont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left" vertical="center" wrapText="1"/>
    </xf>
    <xf numFmtId="0" fontId="26" fillId="3" borderId="1" xfId="0" applyFont="1" applyFill="1" applyBorder="1" applyAlignment="1">
      <alignment horizontal="left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26" fillId="3" borderId="8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center"/>
    </xf>
    <xf numFmtId="0" fontId="27" fillId="3" borderId="4" xfId="0" applyFont="1" applyFill="1" applyBorder="1" applyAlignment="1">
      <alignment horizontal="center"/>
    </xf>
    <xf numFmtId="0" fontId="26" fillId="3" borderId="4" xfId="0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/>
    </xf>
    <xf numFmtId="0" fontId="25" fillId="2" borderId="8" xfId="0" applyFont="1" applyFill="1" applyBorder="1" applyAlignment="1">
      <alignment horizontal="center"/>
    </xf>
    <xf numFmtId="0" fontId="26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1" fontId="26" fillId="2" borderId="8" xfId="0" applyNumberFormat="1" applyFont="1" applyFill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/>
    </xf>
    <xf numFmtId="0" fontId="30" fillId="0" borderId="8" xfId="0" applyFont="1" applyBorder="1" applyAlignment="1">
      <alignment horizontal="left" vertical="center" wrapText="1"/>
    </xf>
    <xf numFmtId="0" fontId="4" fillId="0" borderId="8" xfId="0" applyFont="1" applyBorder="1" applyAlignment="1"/>
    <xf numFmtId="164" fontId="2" fillId="2" borderId="8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4" fillId="0" borderId="8" xfId="0" applyFont="1" applyBorder="1" applyAlignment="1">
      <alignment horizontal="left" vertical="center" wrapText="1"/>
    </xf>
    <xf numFmtId="0" fontId="28" fillId="0" borderId="8" xfId="0" applyFont="1" applyBorder="1" applyAlignment="1">
      <alignment horizontal="center" vertical="center"/>
    </xf>
    <xf numFmtId="164" fontId="26" fillId="0" borderId="8" xfId="0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2" fillId="0" borderId="0" xfId="0" applyFont="1" applyAlignment="1">
      <alignment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 vertical="center"/>
    </xf>
    <xf numFmtId="0" fontId="31" fillId="0" borderId="8" xfId="0" applyFont="1" applyBorder="1" applyAlignment="1">
      <alignment horizontal="center"/>
    </xf>
    <xf numFmtId="0" fontId="31" fillId="0" borderId="8" xfId="0" applyFont="1" applyBorder="1" applyAlignment="1"/>
    <xf numFmtId="0" fontId="0" fillId="0" borderId="8" xfId="0" applyFont="1" applyBorder="1" applyAlignment="1">
      <alignment horizontal="left"/>
    </xf>
    <xf numFmtId="0" fontId="5" fillId="2" borderId="8" xfId="0" applyFont="1" applyFill="1" applyBorder="1" applyAlignment="1">
      <alignment horizontal="left" vertical="center"/>
    </xf>
    <xf numFmtId="0" fontId="31" fillId="0" borderId="8" xfId="0" applyFont="1" applyBorder="1" applyAlignment="1">
      <alignment horizontal="left"/>
    </xf>
    <xf numFmtId="0" fontId="31" fillId="0" borderId="8" xfId="0" applyFont="1" applyBorder="1" applyAlignment="1">
      <alignment horizontal="center"/>
    </xf>
    <xf numFmtId="0" fontId="4" fillId="2" borderId="8" xfId="0" applyFont="1" applyFill="1" applyBorder="1" applyAlignment="1">
      <alignment horizontal="right"/>
    </xf>
    <xf numFmtId="0" fontId="20" fillId="2" borderId="0" xfId="0" applyFont="1" applyFill="1" applyAlignment="1">
      <alignment horizontal="center"/>
    </xf>
    <xf numFmtId="0" fontId="20" fillId="0" borderId="0" xfId="0" applyFont="1" applyAlignment="1"/>
    <xf numFmtId="0" fontId="13" fillId="0" borderId="6" xfId="0" applyFont="1" applyBorder="1" applyAlignment="1">
      <alignment horizontal="right"/>
    </xf>
    <xf numFmtId="0" fontId="4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164" fontId="21" fillId="3" borderId="8" xfId="0" applyNumberFormat="1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left" vertical="center" wrapText="1"/>
    </xf>
    <xf numFmtId="164" fontId="5" fillId="3" borderId="8" xfId="0" applyNumberFormat="1" applyFont="1" applyFill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/>
    </xf>
    <xf numFmtId="164" fontId="21" fillId="0" borderId="4" xfId="0" applyNumberFormat="1" applyFont="1" applyBorder="1" applyAlignment="1">
      <alignment horizontal="center"/>
    </xf>
    <xf numFmtId="0" fontId="33" fillId="2" borderId="4" xfId="0" applyFont="1" applyFill="1" applyBorder="1" applyAlignment="1">
      <alignment horizontal="center"/>
    </xf>
    <xf numFmtId="0" fontId="32" fillId="2" borderId="8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left" vertical="center" wrapText="1"/>
    </xf>
    <xf numFmtId="0" fontId="12" fillId="0" borderId="8" xfId="0" applyFont="1" applyBorder="1" applyAlignment="1">
      <alignment vertical="center" wrapText="1"/>
    </xf>
    <xf numFmtId="0" fontId="12" fillId="0" borderId="8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 wrapText="1"/>
    </xf>
    <xf numFmtId="1" fontId="21" fillId="0" borderId="4" xfId="0" applyNumberFormat="1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49" fontId="16" fillId="0" borderId="8" xfId="0" applyNumberFormat="1" applyFont="1" applyBorder="1" applyAlignment="1">
      <alignment horizontal="center"/>
    </xf>
    <xf numFmtId="49" fontId="21" fillId="0" borderId="8" xfId="0" applyNumberFormat="1" applyFont="1" applyBorder="1" applyAlignment="1">
      <alignment horizontal="center"/>
    </xf>
    <xf numFmtId="49" fontId="5" fillId="0" borderId="8" xfId="0" applyNumberFormat="1" applyFont="1" applyBorder="1" applyAlignment="1">
      <alignment horizontal="center" vertical="center"/>
    </xf>
    <xf numFmtId="164" fontId="33" fillId="0" borderId="4" xfId="0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vertical="center" wrapText="1"/>
    </xf>
    <xf numFmtId="164" fontId="16" fillId="3" borderId="8" xfId="0" applyNumberFormat="1" applyFont="1" applyFill="1" applyBorder="1"/>
    <xf numFmtId="0" fontId="34" fillId="2" borderId="4" xfId="0" applyFont="1" applyFill="1" applyBorder="1" applyAlignment="1"/>
    <xf numFmtId="0" fontId="12" fillId="0" borderId="7" xfId="0" applyFont="1" applyBorder="1" applyAlignment="1">
      <alignment horizontal="left" vertical="center" wrapText="1"/>
    </xf>
    <xf numFmtId="0" fontId="26" fillId="3" borderId="4" xfId="0" applyFont="1" applyFill="1" applyBorder="1" applyAlignment="1">
      <alignment horizontal="left" vertical="center" wrapText="1"/>
    </xf>
    <xf numFmtId="0" fontId="35" fillId="0" borderId="4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0" fontId="37" fillId="0" borderId="8" xfId="0" applyFont="1" applyBorder="1" applyAlignment="1">
      <alignment horizontal="center"/>
    </xf>
    <xf numFmtId="0" fontId="37" fillId="0" borderId="8" xfId="0" applyFont="1" applyBorder="1" applyAlignment="1"/>
    <xf numFmtId="0" fontId="0" fillId="0" borderId="8" xfId="0" applyFont="1" applyBorder="1"/>
    <xf numFmtId="0" fontId="12" fillId="0" borderId="7" xfId="0" applyFont="1" applyBorder="1" applyAlignment="1">
      <alignment horizontal="center" vertical="center"/>
    </xf>
    <xf numFmtId="0" fontId="12" fillId="0" borderId="11" xfId="0" applyFont="1" applyBorder="1" applyAlignment="1">
      <alignment vertical="center" wrapText="1"/>
    </xf>
    <xf numFmtId="0" fontId="38" fillId="0" borderId="8" xfId="0" applyFont="1" applyBorder="1" applyAlignment="1">
      <alignment horizontal="center"/>
    </xf>
    <xf numFmtId="0" fontId="38" fillId="0" borderId="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8" fillId="3" borderId="8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wrapText="1"/>
    </xf>
    <xf numFmtId="0" fontId="37" fillId="0" borderId="8" xfId="0" applyFont="1" applyBorder="1" applyAlignment="1">
      <alignment horizontal="left"/>
    </xf>
    <xf numFmtId="0" fontId="37" fillId="2" borderId="8" xfId="0" applyFont="1" applyFill="1" applyBorder="1" applyAlignment="1">
      <alignment horizontal="left"/>
    </xf>
    <xf numFmtId="0" fontId="20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6" fillId="2" borderId="11" xfId="0" applyFont="1" applyFill="1" applyBorder="1" applyAlignment="1">
      <alignment horizontal="left" vertical="center" wrapText="1"/>
    </xf>
    <xf numFmtId="0" fontId="37" fillId="0" borderId="11" xfId="0" applyFont="1" applyBorder="1" applyAlignment="1">
      <alignment horizontal="left"/>
    </xf>
    <xf numFmtId="0" fontId="37" fillId="2" borderId="11" xfId="0" applyFont="1" applyFill="1" applyBorder="1" applyAlignment="1">
      <alignment horizontal="left"/>
    </xf>
    <xf numFmtId="0" fontId="20" fillId="0" borderId="1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1" fontId="18" fillId="2" borderId="11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/>
    </xf>
    <xf numFmtId="0" fontId="20" fillId="0" borderId="8" xfId="0" applyFont="1" applyBorder="1"/>
    <xf numFmtId="0" fontId="18" fillId="0" borderId="8" xfId="0" applyFont="1" applyBorder="1"/>
    <xf numFmtId="0" fontId="20" fillId="0" borderId="8" xfId="0" applyFont="1" applyBorder="1" applyAlignment="1"/>
    <xf numFmtId="0" fontId="21" fillId="0" borderId="8" xfId="0" applyFont="1" applyBorder="1" applyAlignment="1">
      <alignment horizontal="center"/>
    </xf>
    <xf numFmtId="0" fontId="21" fillId="3" borderId="8" xfId="0" applyFont="1" applyFill="1" applyBorder="1" applyAlignment="1">
      <alignment horizontal="center" wrapText="1"/>
    </xf>
    <xf numFmtId="0" fontId="37" fillId="2" borderId="8" xfId="0" applyFont="1" applyFill="1" applyBorder="1" applyAlignment="1">
      <alignment horizontal="left"/>
    </xf>
    <xf numFmtId="0" fontId="16" fillId="0" borderId="8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8" fillId="0" borderId="8" xfId="0" applyFont="1" applyBorder="1" applyAlignment="1"/>
    <xf numFmtId="0" fontId="0" fillId="0" borderId="8" xfId="0" applyFont="1" applyBorder="1"/>
    <xf numFmtId="0" fontId="0" fillId="0" borderId="8" xfId="0" applyFont="1" applyBorder="1" applyAlignment="1"/>
    <xf numFmtId="0" fontId="5" fillId="3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6" fillId="3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4" xfId="0" applyFont="1" applyBorder="1"/>
    <xf numFmtId="0" fontId="5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26" fillId="3" borderId="7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center"/>
    </xf>
    <xf numFmtId="0" fontId="3" fillId="0" borderId="0" xfId="0" applyFont="1" applyBorder="1"/>
    <xf numFmtId="0" fontId="1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3" fillId="0" borderId="10" xfId="0" applyFont="1" applyBorder="1"/>
    <xf numFmtId="0" fontId="25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3" fillId="0" borderId="12" xfId="0" applyFont="1" applyBorder="1"/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5050"/>
          <bgColor rgb="FFFF5050"/>
        </patternFill>
      </fill>
      <border>
        <left/>
        <right/>
        <top/>
        <bottom/>
      </border>
    </dxf>
    <dxf>
      <fill>
        <patternFill patternType="solid">
          <fgColor rgb="FFFF5050"/>
          <bgColor rgb="FFFF5050"/>
        </patternFill>
      </fill>
      <border>
        <left/>
        <right/>
        <top/>
        <bottom/>
      </border>
    </dxf>
    <dxf>
      <fill>
        <patternFill patternType="solid">
          <fgColor rgb="FFFF5050"/>
          <bgColor rgb="FFFF5050"/>
        </patternFill>
      </fill>
      <border>
        <left/>
        <right/>
        <top/>
        <bottom/>
      </border>
    </dxf>
    <dxf>
      <fill>
        <patternFill patternType="solid">
          <fgColor rgb="FFFF5050"/>
          <bgColor rgb="FFFF5050"/>
        </patternFill>
      </fill>
      <border>
        <left/>
        <right/>
        <top/>
        <bottom/>
      </border>
    </dxf>
    <dxf>
      <fill>
        <patternFill patternType="solid">
          <fgColor rgb="FFFF5050"/>
          <bgColor rgb="FFFF5050"/>
        </patternFill>
      </fill>
      <border>
        <left/>
        <right/>
        <top/>
        <bottom/>
      </border>
    </dxf>
    <dxf>
      <fill>
        <patternFill patternType="solid">
          <fgColor rgb="FFFF5050"/>
          <bgColor rgb="FFFF5050"/>
        </patternFill>
      </fill>
      <border>
        <left/>
        <right/>
        <top/>
        <bottom/>
      </border>
    </dxf>
    <dxf>
      <fill>
        <patternFill patternType="solid">
          <fgColor rgb="FFFF5050"/>
          <bgColor rgb="FFFF5050"/>
        </patternFill>
      </fill>
      <border>
        <left/>
        <right/>
        <top/>
        <bottom/>
      </border>
    </dxf>
    <dxf>
      <fill>
        <patternFill patternType="solid">
          <fgColor rgb="FFFF5050"/>
          <bgColor rgb="FFFF5050"/>
        </patternFill>
      </fill>
      <border>
        <left/>
        <right/>
        <top/>
        <bottom/>
      </border>
    </dxf>
    <dxf>
      <fill>
        <patternFill patternType="solid">
          <fgColor rgb="FFFF5050"/>
          <bgColor rgb="FFFF5050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993"/>
  <sheetViews>
    <sheetView tabSelected="1" workbookViewId="0">
      <selection sqref="A1:V1"/>
    </sheetView>
  </sheetViews>
  <sheetFormatPr defaultColWidth="17.28515625" defaultRowHeight="15" customHeight="1"/>
  <cols>
    <col min="1" max="1" width="8.7109375" customWidth="1"/>
    <col min="2" max="2" width="13.42578125" customWidth="1"/>
    <col min="3" max="3" width="19" customWidth="1"/>
    <col min="4" max="4" width="4.140625" customWidth="1"/>
    <col min="5" max="5" width="4" customWidth="1"/>
    <col min="6" max="6" width="5.28515625" customWidth="1"/>
    <col min="7" max="7" width="7.140625" customWidth="1"/>
    <col min="8" max="8" width="6.28515625" customWidth="1"/>
    <col min="9" max="9" width="7.140625" customWidth="1"/>
    <col min="10" max="10" width="6.85546875" customWidth="1"/>
    <col min="11" max="11" width="4.85546875" customWidth="1"/>
    <col min="12" max="12" width="6" customWidth="1"/>
    <col min="13" max="13" width="3.7109375" customWidth="1"/>
    <col min="14" max="14" width="4.5703125" customWidth="1"/>
    <col min="15" max="17" width="5.7109375" customWidth="1"/>
    <col min="18" max="18" width="6.5703125" customWidth="1"/>
    <col min="19" max="19" width="7.140625" customWidth="1"/>
    <col min="20" max="20" width="10.42578125" customWidth="1"/>
    <col min="21" max="21" width="11.7109375" customWidth="1"/>
    <col min="22" max="22" width="12" customWidth="1"/>
    <col min="23" max="25" width="17.28515625" customWidth="1"/>
  </cols>
  <sheetData>
    <row r="1" spans="1:26" ht="15" customHeight="1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0"/>
      <c r="W1" s="3"/>
      <c r="X1" s="4"/>
      <c r="Y1" s="4"/>
    </row>
    <row r="2" spans="1:26" ht="15" customHeight="1">
      <c r="A2" s="291" t="s">
        <v>1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0"/>
      <c r="W2" s="3"/>
      <c r="X2" s="4"/>
      <c r="Y2" s="4"/>
    </row>
    <row r="3" spans="1:26" ht="15" customHeight="1">
      <c r="A3" s="291" t="s">
        <v>2</v>
      </c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/>
      <c r="V3" s="290"/>
      <c r="W3" s="3"/>
      <c r="X3" s="4"/>
      <c r="Y3" s="4"/>
    </row>
    <row r="4" spans="1:26" ht="15" customHeight="1">
      <c r="A4" s="291" t="s">
        <v>3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0"/>
      <c r="W4" s="3"/>
      <c r="X4" s="4"/>
      <c r="Y4" s="4"/>
    </row>
    <row r="5" spans="1:26" ht="15" customHeight="1">
      <c r="A5" s="6" t="s">
        <v>4</v>
      </c>
      <c r="B5" s="6" t="s">
        <v>5</v>
      </c>
      <c r="C5" s="6" t="s">
        <v>6</v>
      </c>
      <c r="D5" s="287" t="s">
        <v>7</v>
      </c>
      <c r="E5" s="288"/>
      <c r="F5" s="287" t="s">
        <v>8</v>
      </c>
      <c r="G5" s="288"/>
      <c r="H5" s="287" t="s">
        <v>9</v>
      </c>
      <c r="I5" s="288"/>
      <c r="J5" s="287" t="s">
        <v>10</v>
      </c>
      <c r="K5" s="288"/>
      <c r="L5" s="287" t="s">
        <v>11</v>
      </c>
      <c r="M5" s="288"/>
      <c r="N5" s="287" t="s">
        <v>12</v>
      </c>
      <c r="O5" s="288"/>
      <c r="P5" s="287" t="s">
        <v>13</v>
      </c>
      <c r="Q5" s="288"/>
      <c r="R5" s="287" t="s">
        <v>14</v>
      </c>
      <c r="S5" s="288"/>
      <c r="T5" s="293" t="s">
        <v>15</v>
      </c>
      <c r="U5" s="293" t="s">
        <v>16</v>
      </c>
      <c r="V5" s="296" t="s">
        <v>17</v>
      </c>
      <c r="W5" s="3"/>
      <c r="X5" s="4"/>
      <c r="Y5" s="4"/>
    </row>
    <row r="6" spans="1:26" ht="15" customHeight="1">
      <c r="A6" s="7"/>
      <c r="B6" s="8"/>
      <c r="C6" s="7"/>
      <c r="D6" s="289" t="s">
        <v>18</v>
      </c>
      <c r="E6" s="290"/>
      <c r="F6" s="289" t="s">
        <v>19</v>
      </c>
      <c r="G6" s="290"/>
      <c r="H6" s="289" t="s">
        <v>20</v>
      </c>
      <c r="I6" s="290"/>
      <c r="J6" s="289" t="s">
        <v>21</v>
      </c>
      <c r="K6" s="290"/>
      <c r="L6" s="289" t="s">
        <v>22</v>
      </c>
      <c r="M6" s="290"/>
      <c r="N6" s="289" t="s">
        <v>18</v>
      </c>
      <c r="O6" s="290"/>
      <c r="P6" s="289" t="s">
        <v>20</v>
      </c>
      <c r="Q6" s="290"/>
      <c r="R6" s="289" t="s">
        <v>23</v>
      </c>
      <c r="S6" s="290"/>
      <c r="T6" s="294"/>
      <c r="U6" s="294"/>
      <c r="V6" s="294"/>
      <c r="W6" s="3"/>
      <c r="X6" s="4"/>
      <c r="Y6" s="4"/>
    </row>
    <row r="7" spans="1:26" ht="15" customHeight="1">
      <c r="A7" s="10"/>
      <c r="B7" s="10"/>
      <c r="C7" s="10" t="s">
        <v>24</v>
      </c>
      <c r="D7" s="10" t="s">
        <v>25</v>
      </c>
      <c r="E7" s="10" t="s">
        <v>26</v>
      </c>
      <c r="F7" s="11">
        <v>15</v>
      </c>
      <c r="G7" s="10" t="s">
        <v>26</v>
      </c>
      <c r="H7" s="10" t="s">
        <v>25</v>
      </c>
      <c r="I7" s="10" t="s">
        <v>26</v>
      </c>
      <c r="J7" s="10" t="s">
        <v>25</v>
      </c>
      <c r="K7" s="10" t="s">
        <v>26</v>
      </c>
      <c r="L7" s="10" t="s">
        <v>25</v>
      </c>
      <c r="M7" s="10" t="s">
        <v>26</v>
      </c>
      <c r="N7" s="10" t="s">
        <v>25</v>
      </c>
      <c r="O7" s="10" t="s">
        <v>26</v>
      </c>
      <c r="P7" s="10" t="s">
        <v>25</v>
      </c>
      <c r="Q7" s="10" t="s">
        <v>26</v>
      </c>
      <c r="R7" s="10" t="s">
        <v>25</v>
      </c>
      <c r="S7" s="10" t="s">
        <v>26</v>
      </c>
      <c r="T7" s="295"/>
      <c r="U7" s="295"/>
      <c r="V7" s="295"/>
      <c r="W7" s="14"/>
      <c r="X7" s="15"/>
      <c r="Y7" s="15"/>
      <c r="Z7" s="17"/>
    </row>
    <row r="8" spans="1:26" ht="15" customHeight="1">
      <c r="A8" s="19">
        <v>1</v>
      </c>
      <c r="B8" s="21">
        <v>1535412</v>
      </c>
      <c r="C8" s="23" t="s">
        <v>32</v>
      </c>
      <c r="D8" s="24">
        <v>19</v>
      </c>
      <c r="E8" s="26">
        <v>14</v>
      </c>
      <c r="F8" s="27">
        <v>15</v>
      </c>
      <c r="G8" s="29">
        <v>14</v>
      </c>
      <c r="H8" s="31">
        <v>15</v>
      </c>
      <c r="I8" s="33">
        <v>11</v>
      </c>
      <c r="J8" s="33">
        <v>20</v>
      </c>
      <c r="K8" s="33">
        <v>16</v>
      </c>
      <c r="L8" s="33">
        <v>24</v>
      </c>
      <c r="M8" s="36">
        <v>20</v>
      </c>
      <c r="N8" s="57">
        <v>12</v>
      </c>
      <c r="O8" s="74">
        <v>12</v>
      </c>
      <c r="P8" s="33">
        <v>6</v>
      </c>
      <c r="Q8" s="33">
        <v>4</v>
      </c>
      <c r="R8" s="33">
        <v>14</v>
      </c>
      <c r="S8" s="33">
        <v>8</v>
      </c>
      <c r="T8" s="76">
        <f t="shared" ref="T8:U8" si="0">(D8+F8+H8+J8+L8+N8+P8+R8)</f>
        <v>125</v>
      </c>
      <c r="U8" s="77">
        <f t="shared" si="0"/>
        <v>99</v>
      </c>
      <c r="V8" s="78">
        <f t="shared" ref="V8:V36" si="1">(U8/T8)*100</f>
        <v>79.2</v>
      </c>
      <c r="W8" s="3"/>
      <c r="X8" s="4"/>
      <c r="Y8" s="4"/>
    </row>
    <row r="9" spans="1:26" ht="15" customHeight="1">
      <c r="A9" s="19">
        <v>2</v>
      </c>
      <c r="B9" s="80">
        <v>1535413</v>
      </c>
      <c r="C9" s="23" t="s">
        <v>55</v>
      </c>
      <c r="D9" s="24">
        <v>19</v>
      </c>
      <c r="E9" s="82">
        <v>12</v>
      </c>
      <c r="F9" s="27">
        <v>15</v>
      </c>
      <c r="G9" s="29">
        <v>12</v>
      </c>
      <c r="H9" s="31">
        <v>15</v>
      </c>
      <c r="I9" s="84">
        <v>9</v>
      </c>
      <c r="J9" s="33">
        <v>20</v>
      </c>
      <c r="K9" s="86">
        <v>11</v>
      </c>
      <c r="L9" s="33">
        <v>24</v>
      </c>
      <c r="M9" s="90">
        <v>15</v>
      </c>
      <c r="N9" s="57">
        <v>12</v>
      </c>
      <c r="O9" s="82">
        <v>10</v>
      </c>
      <c r="P9" s="33">
        <v>6</v>
      </c>
      <c r="Q9" s="86">
        <v>2</v>
      </c>
      <c r="R9" s="33">
        <v>14</v>
      </c>
      <c r="S9" s="84">
        <v>8</v>
      </c>
      <c r="T9" s="76">
        <f t="shared" ref="T9:U9" si="2">(D9+F9+H9+J9+L9+N9+P9+R9)</f>
        <v>125</v>
      </c>
      <c r="U9" s="77">
        <f t="shared" si="2"/>
        <v>79</v>
      </c>
      <c r="V9" s="78">
        <f t="shared" si="1"/>
        <v>63.2</v>
      </c>
      <c r="W9" s="3"/>
      <c r="X9" s="4"/>
      <c r="Y9" s="4"/>
    </row>
    <row r="10" spans="1:26" ht="15" customHeight="1">
      <c r="A10" s="19">
        <v>3</v>
      </c>
      <c r="B10" s="21">
        <v>1535414</v>
      </c>
      <c r="C10" s="23" t="s">
        <v>59</v>
      </c>
      <c r="D10" s="24">
        <v>19</v>
      </c>
      <c r="E10" s="82">
        <v>10</v>
      </c>
      <c r="F10" s="27">
        <v>15</v>
      </c>
      <c r="G10" s="29">
        <v>5</v>
      </c>
      <c r="H10" s="31">
        <v>15</v>
      </c>
      <c r="I10" s="86">
        <v>6</v>
      </c>
      <c r="J10" s="33">
        <v>20</v>
      </c>
      <c r="K10" s="86">
        <v>6</v>
      </c>
      <c r="L10" s="33">
        <v>24</v>
      </c>
      <c r="M10" s="90">
        <v>14</v>
      </c>
      <c r="N10" s="57">
        <v>12</v>
      </c>
      <c r="O10" s="82">
        <v>4</v>
      </c>
      <c r="P10" s="33">
        <v>6</v>
      </c>
      <c r="Q10" s="86">
        <v>2</v>
      </c>
      <c r="R10" s="33">
        <v>14</v>
      </c>
      <c r="S10" s="86">
        <v>2</v>
      </c>
      <c r="T10" s="76">
        <f t="shared" ref="T10:U10" si="3">(D10+F10+H10+J10+L10+N10+P10+R10)</f>
        <v>125</v>
      </c>
      <c r="U10" s="77">
        <f t="shared" si="3"/>
        <v>49</v>
      </c>
      <c r="V10" s="78">
        <f t="shared" si="1"/>
        <v>39.200000000000003</v>
      </c>
      <c r="W10" s="3"/>
      <c r="X10" s="4"/>
      <c r="Y10" s="4"/>
    </row>
    <row r="11" spans="1:26" ht="15" customHeight="1">
      <c r="A11" s="19">
        <v>4</v>
      </c>
      <c r="B11" s="21">
        <v>1535415</v>
      </c>
      <c r="C11" s="23" t="s">
        <v>61</v>
      </c>
      <c r="D11" s="24">
        <v>19</v>
      </c>
      <c r="E11" s="82">
        <v>14</v>
      </c>
      <c r="F11" s="27">
        <v>15</v>
      </c>
      <c r="G11" s="29">
        <v>15</v>
      </c>
      <c r="H11" s="31">
        <v>15</v>
      </c>
      <c r="I11" s="86">
        <v>13</v>
      </c>
      <c r="J11" s="33">
        <v>20</v>
      </c>
      <c r="K11" s="86">
        <v>15</v>
      </c>
      <c r="L11" s="33">
        <v>24</v>
      </c>
      <c r="M11" s="90">
        <v>21</v>
      </c>
      <c r="N11" s="57">
        <v>12</v>
      </c>
      <c r="O11" s="82">
        <v>12</v>
      </c>
      <c r="P11" s="33">
        <v>6</v>
      </c>
      <c r="Q11" s="86">
        <v>4</v>
      </c>
      <c r="R11" s="33">
        <v>14</v>
      </c>
      <c r="S11" s="86">
        <v>10</v>
      </c>
      <c r="T11" s="76">
        <f t="shared" ref="T11:U11" si="4">(D11+F11+H11+J11+L11+N11+P11+R11)</f>
        <v>125</v>
      </c>
      <c r="U11" s="77">
        <f t="shared" si="4"/>
        <v>104</v>
      </c>
      <c r="V11" s="78">
        <f t="shared" si="1"/>
        <v>83.2</v>
      </c>
      <c r="W11" s="3"/>
      <c r="X11" s="4"/>
      <c r="Y11" s="4"/>
    </row>
    <row r="12" spans="1:26" ht="15" customHeight="1">
      <c r="A12" s="19">
        <v>5</v>
      </c>
      <c r="B12" s="21">
        <v>1535416</v>
      </c>
      <c r="C12" s="23" t="s">
        <v>67</v>
      </c>
      <c r="D12" s="24">
        <v>19</v>
      </c>
      <c r="E12" s="82">
        <v>10</v>
      </c>
      <c r="F12" s="27">
        <v>15</v>
      </c>
      <c r="G12" s="29">
        <v>14</v>
      </c>
      <c r="H12" s="31">
        <v>15</v>
      </c>
      <c r="I12" s="86">
        <v>11</v>
      </c>
      <c r="J12" s="33">
        <v>20</v>
      </c>
      <c r="K12" s="86">
        <v>14</v>
      </c>
      <c r="L12" s="33">
        <v>24</v>
      </c>
      <c r="M12" s="90">
        <v>21</v>
      </c>
      <c r="N12" s="57">
        <v>12</v>
      </c>
      <c r="O12" s="82">
        <v>12</v>
      </c>
      <c r="P12" s="33">
        <v>6</v>
      </c>
      <c r="Q12" s="86">
        <v>4</v>
      </c>
      <c r="R12" s="33">
        <v>14</v>
      </c>
      <c r="S12" s="86">
        <v>14</v>
      </c>
      <c r="T12" s="76">
        <f t="shared" ref="T12:U12" si="5">(D12+F12+H12+J12+L12+N12+P12+R12)</f>
        <v>125</v>
      </c>
      <c r="U12" s="77">
        <f t="shared" si="5"/>
        <v>100</v>
      </c>
      <c r="V12" s="78">
        <f t="shared" si="1"/>
        <v>80</v>
      </c>
      <c r="W12" s="3"/>
      <c r="X12" s="4"/>
      <c r="Y12" s="4"/>
    </row>
    <row r="13" spans="1:26" ht="15" customHeight="1">
      <c r="A13" s="19">
        <v>6</v>
      </c>
      <c r="B13" s="21">
        <v>1535417</v>
      </c>
      <c r="C13" s="23" t="s">
        <v>70</v>
      </c>
      <c r="D13" s="24">
        <v>19</v>
      </c>
      <c r="E13" s="82">
        <v>12</v>
      </c>
      <c r="F13" s="27">
        <v>15</v>
      </c>
      <c r="G13" s="29">
        <v>13</v>
      </c>
      <c r="H13" s="31">
        <v>15</v>
      </c>
      <c r="I13" s="86">
        <v>9</v>
      </c>
      <c r="J13" s="33">
        <v>20</v>
      </c>
      <c r="K13" s="86">
        <v>12</v>
      </c>
      <c r="L13" s="33">
        <v>24</v>
      </c>
      <c r="M13" s="90">
        <v>12</v>
      </c>
      <c r="N13" s="57">
        <v>12</v>
      </c>
      <c r="O13" s="82">
        <v>12</v>
      </c>
      <c r="P13" s="33">
        <v>6</v>
      </c>
      <c r="Q13" s="86">
        <v>0</v>
      </c>
      <c r="R13" s="33">
        <v>14</v>
      </c>
      <c r="S13" s="86">
        <v>10</v>
      </c>
      <c r="T13" s="76">
        <f t="shared" ref="T13:U13" si="6">(D13+F13+H13+J13+L13+N13+P13+R13)</f>
        <v>125</v>
      </c>
      <c r="U13" s="77">
        <f t="shared" si="6"/>
        <v>80</v>
      </c>
      <c r="V13" s="78">
        <f t="shared" si="1"/>
        <v>64</v>
      </c>
      <c r="W13" s="3"/>
      <c r="X13" s="4"/>
      <c r="Y13" s="4"/>
    </row>
    <row r="14" spans="1:26" ht="15" customHeight="1">
      <c r="A14" s="19">
        <v>7</v>
      </c>
      <c r="B14" s="80">
        <v>1535418</v>
      </c>
      <c r="C14" s="23" t="s">
        <v>71</v>
      </c>
      <c r="D14" s="24">
        <v>19</v>
      </c>
      <c r="E14" s="82">
        <v>4</v>
      </c>
      <c r="F14" s="27">
        <v>15</v>
      </c>
      <c r="G14" s="29">
        <v>4</v>
      </c>
      <c r="H14" s="31">
        <v>15</v>
      </c>
      <c r="I14" s="86">
        <v>2</v>
      </c>
      <c r="J14" s="33">
        <v>20</v>
      </c>
      <c r="K14" s="86">
        <v>2</v>
      </c>
      <c r="L14" s="33">
        <v>24</v>
      </c>
      <c r="M14" s="90">
        <v>5</v>
      </c>
      <c r="N14" s="57">
        <v>12</v>
      </c>
      <c r="O14" s="82">
        <v>0</v>
      </c>
      <c r="P14" s="33">
        <v>6</v>
      </c>
      <c r="Q14" s="86">
        <v>0</v>
      </c>
      <c r="R14" s="33">
        <v>14</v>
      </c>
      <c r="S14" s="86">
        <v>4</v>
      </c>
      <c r="T14" s="76">
        <f t="shared" ref="T14:U14" si="7">(D14+F14+H14+J14+L14+N14+P14+R14)</f>
        <v>125</v>
      </c>
      <c r="U14" s="77">
        <f t="shared" si="7"/>
        <v>21</v>
      </c>
      <c r="V14" s="78">
        <f t="shared" si="1"/>
        <v>16.8</v>
      </c>
      <c r="W14" s="3"/>
      <c r="X14" s="4"/>
      <c r="Y14" s="4"/>
    </row>
    <row r="15" spans="1:26" ht="15" customHeight="1">
      <c r="A15" s="19">
        <v>8</v>
      </c>
      <c r="B15" s="21">
        <v>1535419</v>
      </c>
      <c r="C15" s="23" t="s">
        <v>73</v>
      </c>
      <c r="D15" s="24">
        <v>19</v>
      </c>
      <c r="E15" s="82">
        <v>12</v>
      </c>
      <c r="F15" s="27">
        <v>15</v>
      </c>
      <c r="G15" s="29">
        <v>14</v>
      </c>
      <c r="H15" s="31">
        <v>15</v>
      </c>
      <c r="I15" s="86">
        <v>9</v>
      </c>
      <c r="J15" s="33">
        <v>20</v>
      </c>
      <c r="K15" s="86">
        <v>16</v>
      </c>
      <c r="L15" s="33">
        <v>24</v>
      </c>
      <c r="M15" s="90">
        <v>22</v>
      </c>
      <c r="N15" s="57">
        <v>12</v>
      </c>
      <c r="O15" s="82">
        <v>8</v>
      </c>
      <c r="P15" s="33">
        <v>6</v>
      </c>
      <c r="Q15" s="86">
        <v>4</v>
      </c>
      <c r="R15" s="33">
        <v>14</v>
      </c>
      <c r="S15" s="86">
        <v>6</v>
      </c>
      <c r="T15" s="76">
        <f t="shared" ref="T15:U15" si="8">(D15+F15+H15+J15+L15+N15+P15+R15)</f>
        <v>125</v>
      </c>
      <c r="U15" s="77">
        <f t="shared" si="8"/>
        <v>91</v>
      </c>
      <c r="V15" s="78">
        <f t="shared" si="1"/>
        <v>72.8</v>
      </c>
      <c r="W15" s="3"/>
      <c r="X15" s="4"/>
      <c r="Y15" s="4"/>
    </row>
    <row r="16" spans="1:26" ht="15" customHeight="1">
      <c r="A16" s="19">
        <v>9</v>
      </c>
      <c r="B16" s="80">
        <v>1535420</v>
      </c>
      <c r="C16" s="23" t="s">
        <v>77</v>
      </c>
      <c r="D16" s="24">
        <v>19</v>
      </c>
      <c r="E16" s="82">
        <v>9</v>
      </c>
      <c r="F16" s="27">
        <v>15</v>
      </c>
      <c r="G16" s="29">
        <v>9</v>
      </c>
      <c r="H16" s="31">
        <v>15</v>
      </c>
      <c r="I16" s="86">
        <v>8</v>
      </c>
      <c r="J16" s="33">
        <v>20</v>
      </c>
      <c r="K16" s="86">
        <v>9</v>
      </c>
      <c r="L16" s="33">
        <v>24</v>
      </c>
      <c r="M16" s="90">
        <v>9</v>
      </c>
      <c r="N16" s="57">
        <v>12</v>
      </c>
      <c r="O16" s="82">
        <v>4</v>
      </c>
      <c r="P16" s="33">
        <v>6</v>
      </c>
      <c r="Q16" s="86">
        <v>4</v>
      </c>
      <c r="R16" s="33">
        <v>14</v>
      </c>
      <c r="S16" s="86">
        <v>4</v>
      </c>
      <c r="T16" s="76">
        <f t="shared" ref="T16:U16" si="9">(D16+F16+H16+J16+L16+N16+P16+R16)</f>
        <v>125</v>
      </c>
      <c r="U16" s="77">
        <f t="shared" si="9"/>
        <v>56</v>
      </c>
      <c r="V16" s="78">
        <f t="shared" si="1"/>
        <v>44.800000000000004</v>
      </c>
      <c r="W16" s="3"/>
      <c r="X16" s="4"/>
      <c r="Y16" s="4"/>
    </row>
    <row r="17" spans="1:25" ht="15" customHeight="1">
      <c r="A17" s="19">
        <v>10</v>
      </c>
      <c r="B17" s="80">
        <v>1535421</v>
      </c>
      <c r="C17" s="23" t="s">
        <v>80</v>
      </c>
      <c r="D17" s="24">
        <v>19</v>
      </c>
      <c r="E17" s="82">
        <v>6</v>
      </c>
      <c r="F17" s="27">
        <v>15</v>
      </c>
      <c r="G17" s="29">
        <v>9</v>
      </c>
      <c r="H17" s="31">
        <v>15</v>
      </c>
      <c r="I17" s="86">
        <v>4</v>
      </c>
      <c r="J17" s="33">
        <v>20</v>
      </c>
      <c r="K17" s="86">
        <v>6</v>
      </c>
      <c r="L17" s="33">
        <v>24</v>
      </c>
      <c r="M17" s="90">
        <v>10</v>
      </c>
      <c r="N17" s="57">
        <v>12</v>
      </c>
      <c r="O17" s="82">
        <v>4</v>
      </c>
      <c r="P17" s="33">
        <v>6</v>
      </c>
      <c r="Q17" s="86">
        <v>0</v>
      </c>
      <c r="R17" s="33">
        <v>14</v>
      </c>
      <c r="S17" s="86">
        <v>0</v>
      </c>
      <c r="T17" s="76">
        <f t="shared" ref="T17:U17" si="10">(D17+F17+H17+J17+L17+N17+P17+R17)</f>
        <v>125</v>
      </c>
      <c r="U17" s="77">
        <f t="shared" si="10"/>
        <v>39</v>
      </c>
      <c r="V17" s="78">
        <f t="shared" si="1"/>
        <v>31.2</v>
      </c>
      <c r="W17" s="3"/>
      <c r="X17" s="4"/>
      <c r="Y17" s="4"/>
    </row>
    <row r="18" spans="1:25" ht="15" customHeight="1">
      <c r="A18" s="19">
        <v>11</v>
      </c>
      <c r="B18" s="21">
        <v>1535422</v>
      </c>
      <c r="C18" s="23" t="s">
        <v>83</v>
      </c>
      <c r="D18" s="24">
        <v>19</v>
      </c>
      <c r="E18" s="82">
        <v>12</v>
      </c>
      <c r="F18" s="27">
        <v>15</v>
      </c>
      <c r="G18" s="29">
        <v>14</v>
      </c>
      <c r="H18" s="31">
        <v>15</v>
      </c>
      <c r="I18" s="86">
        <v>12</v>
      </c>
      <c r="J18" s="33">
        <v>20</v>
      </c>
      <c r="K18" s="86">
        <v>16</v>
      </c>
      <c r="L18" s="33">
        <v>24</v>
      </c>
      <c r="M18" s="90">
        <v>19</v>
      </c>
      <c r="N18" s="57">
        <v>12</v>
      </c>
      <c r="O18" s="82">
        <v>10</v>
      </c>
      <c r="P18" s="33">
        <v>6</v>
      </c>
      <c r="Q18" s="86">
        <v>2</v>
      </c>
      <c r="R18" s="33">
        <v>14</v>
      </c>
      <c r="S18" s="86">
        <v>8</v>
      </c>
      <c r="T18" s="76">
        <f t="shared" ref="T18:U18" si="11">(D18+F18+H18+J18+L18+N18+P18+R18)</f>
        <v>125</v>
      </c>
      <c r="U18" s="77">
        <f t="shared" si="11"/>
        <v>93</v>
      </c>
      <c r="V18" s="78">
        <f t="shared" si="1"/>
        <v>74.400000000000006</v>
      </c>
      <c r="W18" s="3"/>
      <c r="X18" s="4"/>
      <c r="Y18" s="4"/>
    </row>
    <row r="19" spans="1:25" ht="15" customHeight="1">
      <c r="A19" s="19">
        <v>12</v>
      </c>
      <c r="B19" s="21">
        <v>1535423</v>
      </c>
      <c r="C19" s="23" t="s">
        <v>86</v>
      </c>
      <c r="D19" s="24">
        <v>19</v>
      </c>
      <c r="E19" s="82">
        <v>11</v>
      </c>
      <c r="F19" s="27">
        <v>15</v>
      </c>
      <c r="G19" s="29">
        <v>13</v>
      </c>
      <c r="H19" s="31">
        <v>15</v>
      </c>
      <c r="I19" s="86">
        <v>11</v>
      </c>
      <c r="J19" s="33">
        <v>20</v>
      </c>
      <c r="K19" s="86">
        <v>15</v>
      </c>
      <c r="L19" s="33">
        <v>24</v>
      </c>
      <c r="M19" s="90">
        <v>21</v>
      </c>
      <c r="N19" s="57">
        <v>12</v>
      </c>
      <c r="O19" s="82">
        <v>6</v>
      </c>
      <c r="P19" s="33">
        <v>6</v>
      </c>
      <c r="Q19" s="86">
        <v>4</v>
      </c>
      <c r="R19" s="33">
        <v>14</v>
      </c>
      <c r="S19" s="86">
        <v>8</v>
      </c>
      <c r="T19" s="76">
        <f t="shared" ref="T19:U19" si="12">(D19+F19+H19+J19+L19+N19+P19+R19)</f>
        <v>125</v>
      </c>
      <c r="U19" s="77">
        <f t="shared" si="12"/>
        <v>89</v>
      </c>
      <c r="V19" s="78">
        <f t="shared" si="1"/>
        <v>71.2</v>
      </c>
      <c r="W19" s="3"/>
      <c r="X19" s="4"/>
      <c r="Y19" s="4"/>
    </row>
    <row r="20" spans="1:25" ht="15" customHeight="1">
      <c r="A20" s="19">
        <v>13</v>
      </c>
      <c r="B20" s="21">
        <v>1535425</v>
      </c>
      <c r="C20" s="23" t="s">
        <v>89</v>
      </c>
      <c r="D20" s="24">
        <v>19</v>
      </c>
      <c r="E20" s="82">
        <v>6</v>
      </c>
      <c r="F20" s="27">
        <v>15</v>
      </c>
      <c r="G20" s="29">
        <v>8</v>
      </c>
      <c r="H20" s="31">
        <v>15</v>
      </c>
      <c r="I20" s="86">
        <v>6</v>
      </c>
      <c r="J20" s="33">
        <v>20</v>
      </c>
      <c r="K20" s="86">
        <v>9</v>
      </c>
      <c r="L20" s="33">
        <v>24</v>
      </c>
      <c r="M20" s="90">
        <v>7</v>
      </c>
      <c r="N20" s="57">
        <v>12</v>
      </c>
      <c r="O20" s="82">
        <v>6</v>
      </c>
      <c r="P20" s="33">
        <v>6</v>
      </c>
      <c r="Q20" s="86">
        <v>2</v>
      </c>
      <c r="R20" s="33">
        <v>14</v>
      </c>
      <c r="S20" s="86">
        <v>2</v>
      </c>
      <c r="T20" s="76">
        <f t="shared" ref="T20:U20" si="13">(D20+F20+H20+J20+L20+N20+P20+R20)</f>
        <v>125</v>
      </c>
      <c r="U20" s="77">
        <f t="shared" si="13"/>
        <v>46</v>
      </c>
      <c r="V20" s="78">
        <f t="shared" si="1"/>
        <v>36.799999999999997</v>
      </c>
      <c r="W20" s="3"/>
      <c r="X20" s="4"/>
      <c r="Y20" s="4"/>
    </row>
    <row r="21" spans="1:25" ht="15.75" customHeight="1">
      <c r="A21" s="19">
        <v>14</v>
      </c>
      <c r="B21" s="21">
        <v>1535426</v>
      </c>
      <c r="C21" s="23" t="s">
        <v>92</v>
      </c>
      <c r="D21" s="24">
        <v>19</v>
      </c>
      <c r="E21" s="82">
        <v>15</v>
      </c>
      <c r="F21" s="27">
        <v>15</v>
      </c>
      <c r="G21" s="29">
        <v>15</v>
      </c>
      <c r="H21" s="31">
        <v>15</v>
      </c>
      <c r="I21" s="86">
        <v>13</v>
      </c>
      <c r="J21" s="33">
        <v>20</v>
      </c>
      <c r="K21" s="86">
        <v>18</v>
      </c>
      <c r="L21" s="33">
        <v>24</v>
      </c>
      <c r="M21" s="90">
        <v>22</v>
      </c>
      <c r="N21" s="57">
        <v>12</v>
      </c>
      <c r="O21" s="82">
        <v>12</v>
      </c>
      <c r="P21" s="33">
        <v>6</v>
      </c>
      <c r="Q21" s="86">
        <v>4</v>
      </c>
      <c r="R21" s="33">
        <v>14</v>
      </c>
      <c r="S21" s="86">
        <v>14</v>
      </c>
      <c r="T21" s="76">
        <f t="shared" ref="T21:U21" si="14">(D21+F21+H21+J21+L21+N21+P21+R21)</f>
        <v>125</v>
      </c>
      <c r="U21" s="77">
        <f t="shared" si="14"/>
        <v>113</v>
      </c>
      <c r="V21" s="78">
        <f t="shared" si="1"/>
        <v>90.4</v>
      </c>
      <c r="W21" s="3"/>
      <c r="X21" s="4"/>
      <c r="Y21" s="4"/>
    </row>
    <row r="22" spans="1:25" ht="15.75" customHeight="1">
      <c r="A22" s="19">
        <v>15</v>
      </c>
      <c r="B22" s="80">
        <v>1535427</v>
      </c>
      <c r="C22" s="23" t="s">
        <v>95</v>
      </c>
      <c r="D22" s="24">
        <v>19</v>
      </c>
      <c r="E22" s="82">
        <v>15</v>
      </c>
      <c r="F22" s="27">
        <v>15</v>
      </c>
      <c r="G22" s="29">
        <v>15</v>
      </c>
      <c r="H22" s="31">
        <v>15</v>
      </c>
      <c r="I22" s="86">
        <v>13</v>
      </c>
      <c r="J22" s="33">
        <v>20</v>
      </c>
      <c r="K22" s="86">
        <v>17</v>
      </c>
      <c r="L22" s="33">
        <v>24</v>
      </c>
      <c r="M22" s="90">
        <v>23</v>
      </c>
      <c r="N22" s="57">
        <v>12</v>
      </c>
      <c r="O22" s="82">
        <v>12</v>
      </c>
      <c r="P22" s="33">
        <v>6</v>
      </c>
      <c r="Q22" s="86">
        <v>4</v>
      </c>
      <c r="R22" s="33">
        <v>14</v>
      </c>
      <c r="S22" s="86">
        <v>14</v>
      </c>
      <c r="T22" s="76">
        <f t="shared" ref="T22:U22" si="15">(D22+F22+H22+J22+L22+N22+P22+R22)</f>
        <v>125</v>
      </c>
      <c r="U22" s="77">
        <f t="shared" si="15"/>
        <v>113</v>
      </c>
      <c r="V22" s="78">
        <f t="shared" si="1"/>
        <v>90.4</v>
      </c>
      <c r="W22" s="3"/>
      <c r="X22" s="4"/>
      <c r="Y22" s="4"/>
    </row>
    <row r="23" spans="1:25" ht="15.75" customHeight="1">
      <c r="A23" s="19">
        <v>16</v>
      </c>
      <c r="B23" s="21">
        <v>1535428</v>
      </c>
      <c r="C23" s="23" t="s">
        <v>97</v>
      </c>
      <c r="D23" s="24">
        <v>19</v>
      </c>
      <c r="E23" s="82">
        <v>11</v>
      </c>
      <c r="F23" s="27">
        <v>15</v>
      </c>
      <c r="G23" s="29">
        <v>15</v>
      </c>
      <c r="H23" s="31">
        <v>15</v>
      </c>
      <c r="I23" s="86">
        <v>10</v>
      </c>
      <c r="J23" s="33">
        <v>20</v>
      </c>
      <c r="K23" s="86">
        <v>16</v>
      </c>
      <c r="L23" s="33">
        <v>24</v>
      </c>
      <c r="M23" s="90">
        <v>21</v>
      </c>
      <c r="N23" s="57">
        <v>12</v>
      </c>
      <c r="O23" s="82">
        <v>12</v>
      </c>
      <c r="P23" s="33">
        <v>6</v>
      </c>
      <c r="Q23" s="86">
        <v>4</v>
      </c>
      <c r="R23" s="33">
        <v>14</v>
      </c>
      <c r="S23" s="86">
        <v>12</v>
      </c>
      <c r="T23" s="76">
        <f t="shared" ref="T23:U23" si="16">(D23+F23+H23+J23+L23+N23+P23+R23)</f>
        <v>125</v>
      </c>
      <c r="U23" s="77">
        <f t="shared" si="16"/>
        <v>101</v>
      </c>
      <c r="V23" s="78">
        <f t="shared" si="1"/>
        <v>80.800000000000011</v>
      </c>
      <c r="W23" s="3"/>
      <c r="X23" s="4"/>
      <c r="Y23" s="4"/>
    </row>
    <row r="24" spans="1:25" ht="15.75" customHeight="1">
      <c r="A24" s="19">
        <v>17</v>
      </c>
      <c r="B24" s="80">
        <v>1535429</v>
      </c>
      <c r="C24" s="23" t="s">
        <v>98</v>
      </c>
      <c r="D24" s="24">
        <v>19</v>
      </c>
      <c r="E24" s="82">
        <v>10</v>
      </c>
      <c r="F24" s="27">
        <v>15</v>
      </c>
      <c r="G24" s="29">
        <v>15</v>
      </c>
      <c r="H24" s="31">
        <v>15</v>
      </c>
      <c r="I24" s="86">
        <v>7</v>
      </c>
      <c r="J24" s="33">
        <v>20</v>
      </c>
      <c r="K24" s="86">
        <v>11</v>
      </c>
      <c r="L24" s="33">
        <v>24</v>
      </c>
      <c r="M24" s="90">
        <v>20</v>
      </c>
      <c r="N24" s="57">
        <v>12</v>
      </c>
      <c r="O24" s="82">
        <v>4</v>
      </c>
      <c r="P24" s="33">
        <v>6</v>
      </c>
      <c r="Q24" s="86">
        <v>0</v>
      </c>
      <c r="R24" s="33">
        <v>14</v>
      </c>
      <c r="S24" s="86">
        <v>8</v>
      </c>
      <c r="T24" s="76">
        <f t="shared" ref="T24:U24" si="17">(D24+F24+H24+J24+L24+N24+P24+R24)</f>
        <v>125</v>
      </c>
      <c r="U24" s="77">
        <f t="shared" si="17"/>
        <v>75</v>
      </c>
      <c r="V24" s="78">
        <f t="shared" si="1"/>
        <v>60</v>
      </c>
      <c r="W24" s="3"/>
      <c r="X24" s="4"/>
      <c r="Y24" s="4"/>
    </row>
    <row r="25" spans="1:25" ht="15.75" customHeight="1">
      <c r="A25" s="19">
        <v>18</v>
      </c>
      <c r="B25" s="21">
        <v>1535430</v>
      </c>
      <c r="C25" s="23" t="s">
        <v>99</v>
      </c>
      <c r="D25" s="24">
        <v>19</v>
      </c>
      <c r="E25" s="82">
        <v>17</v>
      </c>
      <c r="F25" s="27">
        <v>15</v>
      </c>
      <c r="G25" s="29">
        <v>15</v>
      </c>
      <c r="H25" s="31">
        <v>15</v>
      </c>
      <c r="I25" s="86">
        <v>18</v>
      </c>
      <c r="J25" s="33">
        <v>20</v>
      </c>
      <c r="K25" s="86">
        <v>18</v>
      </c>
      <c r="L25" s="33">
        <v>24</v>
      </c>
      <c r="M25" s="90">
        <v>23</v>
      </c>
      <c r="N25" s="57">
        <v>12</v>
      </c>
      <c r="O25" s="82">
        <v>12</v>
      </c>
      <c r="P25" s="33">
        <v>6</v>
      </c>
      <c r="Q25" s="86">
        <v>4</v>
      </c>
      <c r="R25" s="33">
        <v>14</v>
      </c>
      <c r="S25" s="86">
        <v>10</v>
      </c>
      <c r="T25" s="76">
        <f t="shared" ref="T25:U25" si="18">(D25+F25+H25+J25+L25+N25+P25+R25)</f>
        <v>125</v>
      </c>
      <c r="U25" s="77">
        <f t="shared" si="18"/>
        <v>117</v>
      </c>
      <c r="V25" s="78">
        <f t="shared" si="1"/>
        <v>93.600000000000009</v>
      </c>
      <c r="W25" s="3"/>
      <c r="X25" s="4"/>
      <c r="Y25" s="4"/>
    </row>
    <row r="26" spans="1:25" ht="15.75" customHeight="1">
      <c r="A26" s="19">
        <v>19</v>
      </c>
      <c r="B26" s="21">
        <v>1535431</v>
      </c>
      <c r="C26" s="23" t="s">
        <v>101</v>
      </c>
      <c r="D26" s="24">
        <v>19</v>
      </c>
      <c r="E26" s="82">
        <v>11</v>
      </c>
      <c r="F26" s="27">
        <v>15</v>
      </c>
      <c r="G26" s="29">
        <v>15</v>
      </c>
      <c r="H26" s="31">
        <v>15</v>
      </c>
      <c r="I26" s="86">
        <v>10</v>
      </c>
      <c r="J26" s="33">
        <v>20</v>
      </c>
      <c r="K26" s="86">
        <v>16</v>
      </c>
      <c r="L26" s="33">
        <v>24</v>
      </c>
      <c r="M26" s="90">
        <v>21</v>
      </c>
      <c r="N26" s="57">
        <v>12</v>
      </c>
      <c r="O26" s="82">
        <v>8</v>
      </c>
      <c r="P26" s="33">
        <v>6</v>
      </c>
      <c r="Q26" s="86">
        <v>2</v>
      </c>
      <c r="R26" s="33">
        <v>14</v>
      </c>
      <c r="S26" s="86">
        <v>14</v>
      </c>
      <c r="T26" s="76">
        <f t="shared" ref="T26:U26" si="19">(D26+F26+H26+J26+L26+N26+P26+R26)</f>
        <v>125</v>
      </c>
      <c r="U26" s="77">
        <f t="shared" si="19"/>
        <v>97</v>
      </c>
      <c r="V26" s="78">
        <f t="shared" si="1"/>
        <v>77.600000000000009</v>
      </c>
      <c r="W26" s="3"/>
      <c r="X26" s="4"/>
      <c r="Y26" s="4"/>
    </row>
    <row r="27" spans="1:25" ht="15.75" customHeight="1">
      <c r="A27" s="19">
        <v>20</v>
      </c>
      <c r="B27" s="80">
        <v>1535432</v>
      </c>
      <c r="C27" s="23" t="s">
        <v>102</v>
      </c>
      <c r="D27" s="24">
        <v>19</v>
      </c>
      <c r="E27" s="82">
        <v>9</v>
      </c>
      <c r="F27" s="27">
        <v>15</v>
      </c>
      <c r="G27" s="29">
        <v>10</v>
      </c>
      <c r="H27" s="31">
        <v>15</v>
      </c>
      <c r="I27" s="86">
        <v>9</v>
      </c>
      <c r="J27" s="33">
        <v>20</v>
      </c>
      <c r="K27" s="86">
        <v>8</v>
      </c>
      <c r="L27" s="33">
        <v>24</v>
      </c>
      <c r="M27" s="90">
        <v>9</v>
      </c>
      <c r="N27" s="57">
        <v>12</v>
      </c>
      <c r="O27" s="82">
        <v>6</v>
      </c>
      <c r="P27" s="33">
        <v>6</v>
      </c>
      <c r="Q27" s="86">
        <v>2</v>
      </c>
      <c r="R27" s="33">
        <v>14</v>
      </c>
      <c r="S27" s="86">
        <v>6</v>
      </c>
      <c r="T27" s="76">
        <f t="shared" ref="T27:U27" si="20">(D27+F27+H27+J27+L27+N27+P27+R27)</f>
        <v>125</v>
      </c>
      <c r="U27" s="77">
        <f t="shared" si="20"/>
        <v>59</v>
      </c>
      <c r="V27" s="78">
        <f t="shared" si="1"/>
        <v>47.199999999999996</v>
      </c>
      <c r="W27" s="3"/>
      <c r="X27" s="4"/>
      <c r="Y27" s="4"/>
    </row>
    <row r="28" spans="1:25" ht="15.75" customHeight="1">
      <c r="A28" s="19">
        <v>21</v>
      </c>
      <c r="B28" s="80">
        <v>1535433</v>
      </c>
      <c r="C28" s="23" t="s">
        <v>103</v>
      </c>
      <c r="D28" s="24">
        <v>19</v>
      </c>
      <c r="E28" s="82">
        <v>14</v>
      </c>
      <c r="F28" s="27">
        <v>15</v>
      </c>
      <c r="G28" s="29">
        <v>14</v>
      </c>
      <c r="H28" s="31">
        <v>15</v>
      </c>
      <c r="I28" s="86">
        <v>10</v>
      </c>
      <c r="J28" s="33">
        <v>20</v>
      </c>
      <c r="K28" s="86">
        <v>13</v>
      </c>
      <c r="L28" s="33">
        <v>24</v>
      </c>
      <c r="M28" s="90">
        <v>18</v>
      </c>
      <c r="N28" s="57">
        <v>12</v>
      </c>
      <c r="O28" s="82">
        <v>10</v>
      </c>
      <c r="P28" s="33">
        <v>6</v>
      </c>
      <c r="Q28" s="86">
        <v>2</v>
      </c>
      <c r="R28" s="33">
        <v>14</v>
      </c>
      <c r="S28" s="101">
        <v>8</v>
      </c>
      <c r="T28" s="76">
        <f t="shared" ref="T28:U28" si="21">(D28+F28+H28+J28+L28+N28+P28+R28)</f>
        <v>125</v>
      </c>
      <c r="U28" s="77">
        <f t="shared" si="21"/>
        <v>89</v>
      </c>
      <c r="V28" s="78">
        <f t="shared" si="1"/>
        <v>71.2</v>
      </c>
      <c r="W28" s="3"/>
      <c r="X28" s="4"/>
      <c r="Y28" s="4"/>
    </row>
    <row r="29" spans="1:25" ht="15.75" customHeight="1">
      <c r="A29" s="19">
        <v>22</v>
      </c>
      <c r="B29" s="104">
        <v>1535434</v>
      </c>
      <c r="C29" s="106" t="s">
        <v>104</v>
      </c>
      <c r="D29" s="24">
        <v>19</v>
      </c>
      <c r="E29" s="82">
        <v>14</v>
      </c>
      <c r="F29" s="27">
        <v>15</v>
      </c>
      <c r="G29" s="29">
        <v>13</v>
      </c>
      <c r="H29" s="31">
        <v>15</v>
      </c>
      <c r="I29" s="86">
        <v>12</v>
      </c>
      <c r="J29" s="33">
        <v>20</v>
      </c>
      <c r="K29" s="101">
        <v>15</v>
      </c>
      <c r="L29" s="33">
        <v>24</v>
      </c>
      <c r="M29" s="108">
        <v>18</v>
      </c>
      <c r="N29" s="57">
        <v>12</v>
      </c>
      <c r="O29" s="82">
        <v>12</v>
      </c>
      <c r="P29" s="33">
        <v>6</v>
      </c>
      <c r="Q29" s="101">
        <v>4</v>
      </c>
      <c r="R29" s="33">
        <v>14</v>
      </c>
      <c r="S29" s="101">
        <v>8</v>
      </c>
      <c r="T29" s="76">
        <f t="shared" ref="T29:U29" si="22">(D29+F29+H29+J29+L29+N29+P29+R29)</f>
        <v>125</v>
      </c>
      <c r="U29" s="77">
        <f t="shared" si="22"/>
        <v>96</v>
      </c>
      <c r="V29" s="78">
        <f t="shared" si="1"/>
        <v>76.8</v>
      </c>
      <c r="W29" s="3"/>
      <c r="X29" s="4"/>
      <c r="Y29" s="4"/>
    </row>
    <row r="30" spans="1:25" ht="15.75" customHeight="1">
      <c r="A30" s="19">
        <v>23</v>
      </c>
      <c r="B30" s="80">
        <v>1535435</v>
      </c>
      <c r="C30" s="23" t="s">
        <v>105</v>
      </c>
      <c r="D30" s="24">
        <v>19</v>
      </c>
      <c r="E30" s="82">
        <v>10</v>
      </c>
      <c r="F30" s="27">
        <v>15</v>
      </c>
      <c r="G30" s="29">
        <v>13</v>
      </c>
      <c r="H30" s="31">
        <v>15</v>
      </c>
      <c r="I30" s="101">
        <v>8</v>
      </c>
      <c r="J30" s="33">
        <v>20</v>
      </c>
      <c r="K30" s="101">
        <v>11</v>
      </c>
      <c r="L30" s="33">
        <v>24</v>
      </c>
      <c r="M30" s="108">
        <v>19</v>
      </c>
      <c r="N30" s="57">
        <v>12</v>
      </c>
      <c r="O30" s="82">
        <v>12</v>
      </c>
      <c r="P30" s="33">
        <v>6</v>
      </c>
      <c r="Q30" s="101">
        <v>4</v>
      </c>
      <c r="R30" s="33">
        <v>14</v>
      </c>
      <c r="S30" s="101">
        <v>10</v>
      </c>
      <c r="T30" s="76">
        <f t="shared" ref="T30:U30" si="23">(D30+F30+H30+J30+L30+N30+P30+R30)</f>
        <v>125</v>
      </c>
      <c r="U30" s="77">
        <f t="shared" si="23"/>
        <v>87</v>
      </c>
      <c r="V30" s="78">
        <f t="shared" si="1"/>
        <v>69.599999999999994</v>
      </c>
      <c r="W30" s="3"/>
      <c r="X30" s="4"/>
      <c r="Y30" s="4"/>
    </row>
    <row r="31" spans="1:25" ht="15.75" customHeight="1">
      <c r="A31" s="19">
        <v>24</v>
      </c>
      <c r="B31" s="21">
        <v>1535436</v>
      </c>
      <c r="C31" s="23" t="s">
        <v>106</v>
      </c>
      <c r="D31" s="24">
        <v>19</v>
      </c>
      <c r="E31" s="82">
        <v>14</v>
      </c>
      <c r="F31" s="27">
        <v>15</v>
      </c>
      <c r="G31" s="29">
        <v>15</v>
      </c>
      <c r="H31" s="31">
        <v>15</v>
      </c>
      <c r="I31" s="101">
        <v>11</v>
      </c>
      <c r="J31" s="33">
        <v>20</v>
      </c>
      <c r="K31" s="101">
        <v>15</v>
      </c>
      <c r="L31" s="33">
        <v>24</v>
      </c>
      <c r="M31" s="108">
        <v>22</v>
      </c>
      <c r="N31" s="57">
        <v>12</v>
      </c>
      <c r="O31" s="82">
        <v>10</v>
      </c>
      <c r="P31" s="33">
        <v>6</v>
      </c>
      <c r="Q31" s="101">
        <v>2</v>
      </c>
      <c r="R31" s="33">
        <v>14</v>
      </c>
      <c r="S31" s="101">
        <v>14</v>
      </c>
      <c r="T31" s="76">
        <f t="shared" ref="T31:U31" si="24">(D31+F31+H31+J31+L31+N31+P31+R31)</f>
        <v>125</v>
      </c>
      <c r="U31" s="77">
        <f t="shared" si="24"/>
        <v>103</v>
      </c>
      <c r="V31" s="78">
        <f t="shared" si="1"/>
        <v>82.399999999999991</v>
      </c>
      <c r="W31" s="3"/>
      <c r="X31" s="4"/>
      <c r="Y31" s="4"/>
    </row>
    <row r="32" spans="1:25" ht="15.75" customHeight="1">
      <c r="A32" s="19">
        <v>25</v>
      </c>
      <c r="B32" s="80">
        <v>1535437</v>
      </c>
      <c r="C32" s="23" t="s">
        <v>107</v>
      </c>
      <c r="D32" s="24">
        <v>19</v>
      </c>
      <c r="E32" s="82">
        <v>19</v>
      </c>
      <c r="F32" s="27">
        <v>15</v>
      </c>
      <c r="G32" s="29">
        <v>14</v>
      </c>
      <c r="H32" s="31">
        <v>15</v>
      </c>
      <c r="I32" s="101">
        <v>10</v>
      </c>
      <c r="J32" s="33">
        <v>20</v>
      </c>
      <c r="K32" s="101">
        <v>16</v>
      </c>
      <c r="L32" s="33">
        <v>24</v>
      </c>
      <c r="M32" s="108">
        <v>22</v>
      </c>
      <c r="N32" s="57">
        <v>12</v>
      </c>
      <c r="O32" s="82">
        <v>12</v>
      </c>
      <c r="P32" s="33">
        <v>6</v>
      </c>
      <c r="Q32" s="101">
        <v>2</v>
      </c>
      <c r="R32" s="33">
        <v>14</v>
      </c>
      <c r="S32" s="101">
        <v>10</v>
      </c>
      <c r="T32" s="76">
        <f t="shared" ref="T32:U32" si="25">(D32+F32+H32+J32+L32+N32+P32+R32)</f>
        <v>125</v>
      </c>
      <c r="U32" s="77">
        <f t="shared" si="25"/>
        <v>105</v>
      </c>
      <c r="V32" s="78">
        <f t="shared" si="1"/>
        <v>84</v>
      </c>
      <c r="W32" s="3"/>
      <c r="X32" s="4"/>
      <c r="Y32" s="4"/>
    </row>
    <row r="33" spans="1:25" ht="15.75" customHeight="1">
      <c r="A33" s="19">
        <v>26</v>
      </c>
      <c r="B33" s="80">
        <v>1535438</v>
      </c>
      <c r="C33" s="23" t="s">
        <v>108</v>
      </c>
      <c r="D33" s="24">
        <v>19</v>
      </c>
      <c r="E33" s="82">
        <v>3</v>
      </c>
      <c r="F33" s="27">
        <v>15</v>
      </c>
      <c r="G33" s="29">
        <v>4</v>
      </c>
      <c r="H33" s="31">
        <v>15</v>
      </c>
      <c r="I33" s="101">
        <v>2</v>
      </c>
      <c r="J33" s="33">
        <v>20</v>
      </c>
      <c r="K33" s="101">
        <v>20</v>
      </c>
      <c r="L33" s="33">
        <v>24</v>
      </c>
      <c r="M33" s="108">
        <v>5</v>
      </c>
      <c r="N33" s="57">
        <v>12</v>
      </c>
      <c r="O33" s="82">
        <v>2</v>
      </c>
      <c r="P33" s="33">
        <v>6</v>
      </c>
      <c r="Q33" s="101">
        <v>2</v>
      </c>
      <c r="R33" s="33">
        <v>14</v>
      </c>
      <c r="S33" s="114">
        <v>0</v>
      </c>
      <c r="T33" s="76">
        <f t="shared" ref="T33:U33" si="26">(D33+F33+H33+J33+L33+N33+P33+R33)</f>
        <v>125</v>
      </c>
      <c r="U33" s="77">
        <f t="shared" si="26"/>
        <v>38</v>
      </c>
      <c r="V33" s="78">
        <f t="shared" si="1"/>
        <v>30.4</v>
      </c>
      <c r="W33" s="3"/>
      <c r="X33" s="4"/>
      <c r="Y33" s="4"/>
    </row>
    <row r="34" spans="1:25" ht="15.75" customHeight="1">
      <c r="A34" s="19">
        <v>27</v>
      </c>
      <c r="B34" s="80">
        <v>1535439</v>
      </c>
      <c r="C34" s="23" t="s">
        <v>109</v>
      </c>
      <c r="D34" s="24">
        <v>19</v>
      </c>
      <c r="E34" s="82">
        <v>17</v>
      </c>
      <c r="F34" s="27">
        <v>15</v>
      </c>
      <c r="G34" s="29">
        <v>15</v>
      </c>
      <c r="H34" s="31">
        <v>15</v>
      </c>
      <c r="I34" s="101">
        <v>15</v>
      </c>
      <c r="J34" s="33">
        <v>20</v>
      </c>
      <c r="K34" s="101">
        <v>20</v>
      </c>
      <c r="L34" s="33">
        <v>24</v>
      </c>
      <c r="M34" s="108">
        <v>22</v>
      </c>
      <c r="N34" s="57">
        <v>12</v>
      </c>
      <c r="O34" s="82">
        <v>10</v>
      </c>
      <c r="P34" s="33">
        <v>6</v>
      </c>
      <c r="Q34" s="101">
        <v>4</v>
      </c>
      <c r="R34" s="33">
        <v>14</v>
      </c>
      <c r="S34" s="101">
        <v>14</v>
      </c>
      <c r="T34" s="76">
        <f t="shared" ref="T34:U34" si="27">(D34+F34+H34+J34+L34+N34+P34+R34)</f>
        <v>125</v>
      </c>
      <c r="U34" s="77">
        <f t="shared" si="27"/>
        <v>117</v>
      </c>
      <c r="V34" s="78">
        <f t="shared" si="1"/>
        <v>93.600000000000009</v>
      </c>
      <c r="W34" s="3"/>
      <c r="X34" s="4"/>
      <c r="Y34" s="4"/>
    </row>
    <row r="35" spans="1:25" ht="15.75" customHeight="1">
      <c r="A35" s="19">
        <v>28</v>
      </c>
      <c r="B35" s="21">
        <v>1535574</v>
      </c>
      <c r="C35" s="23" t="s">
        <v>111</v>
      </c>
      <c r="D35" s="24">
        <v>19</v>
      </c>
      <c r="E35" s="67">
        <v>12</v>
      </c>
      <c r="F35" s="27">
        <v>15</v>
      </c>
      <c r="G35" s="29">
        <v>13</v>
      </c>
      <c r="H35" s="31">
        <v>15</v>
      </c>
      <c r="I35" s="86">
        <v>13</v>
      </c>
      <c r="J35" s="86">
        <v>20</v>
      </c>
      <c r="K35" s="86">
        <v>14</v>
      </c>
      <c r="L35" s="33">
        <v>24</v>
      </c>
      <c r="M35" s="90">
        <v>21</v>
      </c>
      <c r="N35" s="57">
        <v>12</v>
      </c>
      <c r="O35" s="67">
        <v>8</v>
      </c>
      <c r="P35" s="33">
        <v>6</v>
      </c>
      <c r="Q35" s="86">
        <v>4</v>
      </c>
      <c r="R35" s="86">
        <v>14</v>
      </c>
      <c r="S35" s="86">
        <v>14</v>
      </c>
      <c r="T35" s="76">
        <f t="shared" ref="T35:U35" si="28">(D35+F35+H35+J35+L35+N35+P35+R35)</f>
        <v>125</v>
      </c>
      <c r="U35" s="77">
        <f t="shared" si="28"/>
        <v>99</v>
      </c>
      <c r="V35" s="78">
        <f t="shared" si="1"/>
        <v>79.2</v>
      </c>
      <c r="W35" s="3"/>
      <c r="X35" s="4"/>
      <c r="Y35" s="4"/>
    </row>
    <row r="36" spans="1:25" ht="15.75" customHeight="1">
      <c r="A36" s="119">
        <v>29</v>
      </c>
      <c r="B36" s="120">
        <v>1533391</v>
      </c>
      <c r="C36" s="121" t="s">
        <v>113</v>
      </c>
      <c r="D36" s="122">
        <v>19</v>
      </c>
      <c r="E36" s="123">
        <v>7</v>
      </c>
      <c r="F36" s="124">
        <v>15</v>
      </c>
      <c r="G36" s="125">
        <v>14</v>
      </c>
      <c r="H36" s="126">
        <v>15</v>
      </c>
      <c r="I36" s="101">
        <v>7</v>
      </c>
      <c r="J36" s="101">
        <v>11</v>
      </c>
      <c r="K36" s="101">
        <v>3</v>
      </c>
      <c r="L36" s="127">
        <v>24</v>
      </c>
      <c r="M36" s="108">
        <v>8</v>
      </c>
      <c r="N36" s="128">
        <v>12</v>
      </c>
      <c r="O36" s="123">
        <v>6</v>
      </c>
      <c r="P36" s="127">
        <v>6</v>
      </c>
      <c r="Q36" s="101">
        <v>0</v>
      </c>
      <c r="R36" s="101">
        <v>6</v>
      </c>
      <c r="S36" s="101">
        <v>4</v>
      </c>
      <c r="T36" s="76">
        <f t="shared" ref="T36:U36" si="29">(D36+F36+H36+J36+L36+N36+P36+R36)</f>
        <v>108</v>
      </c>
      <c r="U36" s="77">
        <f t="shared" si="29"/>
        <v>49</v>
      </c>
      <c r="V36" s="78">
        <f t="shared" si="1"/>
        <v>45.370370370370374</v>
      </c>
      <c r="W36" s="3"/>
      <c r="X36" s="4"/>
      <c r="Y36" s="4"/>
    </row>
    <row r="37" spans="1:25" ht="15.75" customHeight="1">
      <c r="A37" s="129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76">
        <f t="shared" ref="T37:U37" si="30">(D37+F37+H37+J37+L37+N37+P37+R37)</f>
        <v>0</v>
      </c>
      <c r="U37" s="77">
        <f t="shared" si="30"/>
        <v>0</v>
      </c>
      <c r="V37" s="78"/>
      <c r="W37" s="3"/>
      <c r="X37" s="4"/>
      <c r="Y37" s="4"/>
    </row>
    <row r="38" spans="1:25" ht="15.75" customHeight="1">
      <c r="A38" s="2" t="s">
        <v>1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76">
        <f t="shared" ref="T38:U38" si="31">(D38+F38+H38+J38+L38+N38+P38+R38)</f>
        <v>0</v>
      </c>
      <c r="U38" s="77">
        <f t="shared" si="31"/>
        <v>0</v>
      </c>
      <c r="V38" s="78"/>
      <c r="W38" s="3"/>
      <c r="X38" s="4"/>
      <c r="Y38" s="4"/>
    </row>
    <row r="39" spans="1:25" ht="15.75" customHeight="1">
      <c r="A39" s="2" t="s">
        <v>128</v>
      </c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76">
        <f t="shared" ref="T39:U39" si="32">(D39+F39+H39+J39+L39+N39+P39+R39)</f>
        <v>0</v>
      </c>
      <c r="U39" s="77">
        <f t="shared" si="32"/>
        <v>0</v>
      </c>
      <c r="V39" s="78"/>
      <c r="W39" s="3"/>
      <c r="X39" s="4"/>
      <c r="Y39" s="4"/>
    </row>
    <row r="40" spans="1:25" ht="15.75" customHeight="1">
      <c r="A40" s="5" t="s">
        <v>3</v>
      </c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76">
        <f t="shared" ref="T40:U40" si="33">(D40+F40+H40+J40+L40+N40+P40+R40)</f>
        <v>0</v>
      </c>
      <c r="U40" s="77">
        <f t="shared" si="33"/>
        <v>0</v>
      </c>
      <c r="V40" s="78"/>
      <c r="W40" s="3"/>
      <c r="X40" s="4"/>
      <c r="Y40" s="4"/>
    </row>
    <row r="41" spans="1:25" ht="15.75" customHeight="1">
      <c r="A41" s="103" t="s">
        <v>4</v>
      </c>
      <c r="B41" s="103" t="s">
        <v>5</v>
      </c>
      <c r="C41" s="102" t="s">
        <v>6</v>
      </c>
      <c r="D41" s="287" t="s">
        <v>7</v>
      </c>
      <c r="E41" s="288"/>
      <c r="F41" s="287" t="s">
        <v>8</v>
      </c>
      <c r="G41" s="288"/>
      <c r="H41" s="287" t="s">
        <v>9</v>
      </c>
      <c r="I41" s="288"/>
      <c r="J41" s="287" t="s">
        <v>10</v>
      </c>
      <c r="K41" s="288"/>
      <c r="L41" s="287" t="s">
        <v>11</v>
      </c>
      <c r="M41" s="288"/>
      <c r="N41" s="287" t="s">
        <v>12</v>
      </c>
      <c r="O41" s="288"/>
      <c r="P41" s="287" t="s">
        <v>13</v>
      </c>
      <c r="Q41" s="288"/>
      <c r="R41" s="287" t="s">
        <v>14</v>
      </c>
      <c r="S41" s="288"/>
      <c r="T41" s="293" t="s">
        <v>15</v>
      </c>
      <c r="U41" s="293" t="s">
        <v>16</v>
      </c>
      <c r="V41" s="296" t="s">
        <v>17</v>
      </c>
      <c r="W41" s="3"/>
      <c r="X41" s="4"/>
      <c r="Y41" s="4"/>
    </row>
    <row r="42" spans="1:25" ht="15.75" customHeight="1">
      <c r="A42" s="7"/>
      <c r="B42" s="8"/>
      <c r="C42" s="109"/>
      <c r="D42" s="289" t="s">
        <v>18</v>
      </c>
      <c r="E42" s="290"/>
      <c r="F42" s="289" t="s">
        <v>19</v>
      </c>
      <c r="G42" s="290"/>
      <c r="H42" s="289" t="s">
        <v>20</v>
      </c>
      <c r="I42" s="290"/>
      <c r="J42" s="289" t="s">
        <v>21</v>
      </c>
      <c r="K42" s="290"/>
      <c r="L42" s="289" t="s">
        <v>22</v>
      </c>
      <c r="M42" s="290"/>
      <c r="N42" s="289" t="s">
        <v>18</v>
      </c>
      <c r="O42" s="290"/>
      <c r="P42" s="289" t="s">
        <v>20</v>
      </c>
      <c r="Q42" s="290"/>
      <c r="R42" s="289" t="s">
        <v>136</v>
      </c>
      <c r="S42" s="290"/>
      <c r="T42" s="294"/>
      <c r="U42" s="294"/>
      <c r="V42" s="294"/>
      <c r="W42" s="3"/>
      <c r="X42" s="4"/>
      <c r="Y42" s="4"/>
    </row>
    <row r="43" spans="1:25" ht="15.75" customHeight="1">
      <c r="A43" s="141"/>
      <c r="B43" s="141"/>
      <c r="C43" s="109" t="s">
        <v>24</v>
      </c>
      <c r="D43" s="51" t="s">
        <v>25</v>
      </c>
      <c r="E43" s="10" t="s">
        <v>26</v>
      </c>
      <c r="F43" s="11">
        <v>15</v>
      </c>
      <c r="G43" s="10" t="s">
        <v>26</v>
      </c>
      <c r="H43" s="51" t="s">
        <v>25</v>
      </c>
      <c r="I43" s="10" t="s">
        <v>26</v>
      </c>
      <c r="J43" s="51" t="s">
        <v>25</v>
      </c>
      <c r="K43" s="10" t="s">
        <v>26</v>
      </c>
      <c r="L43" s="51" t="s">
        <v>25</v>
      </c>
      <c r="M43" s="10" t="s">
        <v>26</v>
      </c>
      <c r="N43" s="51" t="s">
        <v>25</v>
      </c>
      <c r="O43" s="10" t="s">
        <v>26</v>
      </c>
      <c r="P43" s="51" t="s">
        <v>25</v>
      </c>
      <c r="Q43" s="10" t="s">
        <v>26</v>
      </c>
      <c r="R43" s="51" t="s">
        <v>25</v>
      </c>
      <c r="S43" s="10" t="s">
        <v>26</v>
      </c>
      <c r="T43" s="295"/>
      <c r="U43" s="295"/>
      <c r="V43" s="295"/>
      <c r="W43" s="3"/>
      <c r="X43" s="4"/>
      <c r="Y43" s="4"/>
    </row>
    <row r="44" spans="1:25" ht="15.75" customHeight="1">
      <c r="A44" s="144">
        <v>30</v>
      </c>
      <c r="B44" s="21">
        <v>1535442</v>
      </c>
      <c r="C44" s="23" t="s">
        <v>138</v>
      </c>
      <c r="D44" s="24">
        <v>19</v>
      </c>
      <c r="E44" s="67">
        <v>9</v>
      </c>
      <c r="F44" s="146">
        <v>15</v>
      </c>
      <c r="G44" s="29">
        <v>8</v>
      </c>
      <c r="H44" s="148">
        <v>15</v>
      </c>
      <c r="I44" s="86">
        <v>8</v>
      </c>
      <c r="J44" s="86">
        <v>20</v>
      </c>
      <c r="K44" s="86">
        <v>8</v>
      </c>
      <c r="L44" s="86">
        <v>24</v>
      </c>
      <c r="M44" s="90">
        <v>10</v>
      </c>
      <c r="N44" s="90">
        <v>18</v>
      </c>
      <c r="O44" s="149">
        <v>8</v>
      </c>
      <c r="P44" s="150">
        <v>8</v>
      </c>
      <c r="Q44" s="151">
        <v>4</v>
      </c>
      <c r="R44" s="86">
        <v>14</v>
      </c>
      <c r="S44" s="84">
        <v>8</v>
      </c>
      <c r="T44" s="76">
        <f t="shared" ref="T44:U44" si="34">(D44+F44+H44+J44+L44+N44+P44+R44)</f>
        <v>133</v>
      </c>
      <c r="U44" s="77">
        <f t="shared" si="34"/>
        <v>63</v>
      </c>
      <c r="V44" s="78">
        <f t="shared" ref="V44:V71" si="35">(U44/T44)*100</f>
        <v>47.368421052631575</v>
      </c>
      <c r="W44" s="3"/>
      <c r="X44" s="4"/>
      <c r="Y44" s="4"/>
    </row>
    <row r="45" spans="1:25" ht="15.75" customHeight="1">
      <c r="A45" s="144">
        <v>31</v>
      </c>
      <c r="B45" s="21">
        <v>1535443</v>
      </c>
      <c r="C45" s="23" t="s">
        <v>145</v>
      </c>
      <c r="D45" s="24">
        <v>19</v>
      </c>
      <c r="E45" s="24">
        <v>11</v>
      </c>
      <c r="F45" s="146">
        <v>15</v>
      </c>
      <c r="G45" s="29">
        <v>11</v>
      </c>
      <c r="H45" s="148">
        <v>15</v>
      </c>
      <c r="I45" s="86">
        <v>11</v>
      </c>
      <c r="J45" s="86">
        <v>20</v>
      </c>
      <c r="K45" s="86">
        <v>12</v>
      </c>
      <c r="L45" s="86">
        <v>24</v>
      </c>
      <c r="M45" s="90">
        <v>17</v>
      </c>
      <c r="N45" s="90">
        <v>18</v>
      </c>
      <c r="O45" s="149">
        <v>8</v>
      </c>
      <c r="P45" s="150">
        <v>8</v>
      </c>
      <c r="Q45" s="151">
        <v>4</v>
      </c>
      <c r="R45" s="86">
        <v>14</v>
      </c>
      <c r="S45" s="84">
        <v>8</v>
      </c>
      <c r="T45" s="76">
        <f t="shared" ref="T45:U45" si="36">(D45+F45+H45+J45+L45+N45+P45+R45)</f>
        <v>133</v>
      </c>
      <c r="U45" s="77">
        <f t="shared" si="36"/>
        <v>82</v>
      </c>
      <c r="V45" s="78">
        <f t="shared" si="35"/>
        <v>61.65413533834586</v>
      </c>
      <c r="W45" s="3"/>
      <c r="X45" s="4"/>
      <c r="Y45" s="4"/>
    </row>
    <row r="46" spans="1:25" ht="15.75" customHeight="1">
      <c r="A46" s="144">
        <v>32</v>
      </c>
      <c r="B46" s="21">
        <v>1535444</v>
      </c>
      <c r="C46" s="23" t="s">
        <v>148</v>
      </c>
      <c r="D46" s="24">
        <v>19</v>
      </c>
      <c r="E46" s="24">
        <v>18</v>
      </c>
      <c r="F46" s="146">
        <v>15</v>
      </c>
      <c r="G46" s="29">
        <v>12</v>
      </c>
      <c r="H46" s="148">
        <v>15</v>
      </c>
      <c r="I46" s="86">
        <v>14</v>
      </c>
      <c r="J46" s="86">
        <v>20</v>
      </c>
      <c r="K46" s="86">
        <v>15</v>
      </c>
      <c r="L46" s="86">
        <v>24</v>
      </c>
      <c r="M46" s="90">
        <v>17</v>
      </c>
      <c r="N46" s="90">
        <v>18</v>
      </c>
      <c r="O46" s="149">
        <v>14</v>
      </c>
      <c r="P46" s="150">
        <v>8</v>
      </c>
      <c r="Q46" s="151">
        <v>4</v>
      </c>
      <c r="R46" s="86">
        <v>14</v>
      </c>
      <c r="S46" s="84">
        <v>12</v>
      </c>
      <c r="T46" s="76">
        <f t="shared" ref="T46:U46" si="37">(D46+F46+H46+J46+L46+N46+P46+R46)</f>
        <v>133</v>
      </c>
      <c r="U46" s="77">
        <f t="shared" si="37"/>
        <v>106</v>
      </c>
      <c r="V46" s="78">
        <f t="shared" si="35"/>
        <v>79.699248120300751</v>
      </c>
      <c r="W46" s="3"/>
      <c r="X46" s="4"/>
      <c r="Y46" s="4"/>
    </row>
    <row r="47" spans="1:25" ht="15.75" customHeight="1">
      <c r="A47" s="144">
        <v>33</v>
      </c>
      <c r="B47" s="21">
        <v>1535447</v>
      </c>
      <c r="C47" s="23" t="s">
        <v>150</v>
      </c>
      <c r="D47" s="24">
        <v>19</v>
      </c>
      <c r="E47" s="24">
        <v>6</v>
      </c>
      <c r="F47" s="146">
        <v>15</v>
      </c>
      <c r="G47" s="29">
        <v>6</v>
      </c>
      <c r="H47" s="148">
        <v>15</v>
      </c>
      <c r="I47" s="86">
        <v>5</v>
      </c>
      <c r="J47" s="86">
        <v>20</v>
      </c>
      <c r="K47" s="86">
        <v>8</v>
      </c>
      <c r="L47" s="86">
        <v>24</v>
      </c>
      <c r="M47" s="90">
        <v>7</v>
      </c>
      <c r="N47" s="90">
        <v>18</v>
      </c>
      <c r="O47" s="149">
        <v>2</v>
      </c>
      <c r="P47" s="150">
        <v>8</v>
      </c>
      <c r="Q47" s="74">
        <v>2</v>
      </c>
      <c r="R47" s="86">
        <v>14</v>
      </c>
      <c r="S47" s="84">
        <v>4</v>
      </c>
      <c r="T47" s="76">
        <f t="shared" ref="T47:U47" si="38">(D47+F47+H47+J47+L47+N47+P47+R47)</f>
        <v>133</v>
      </c>
      <c r="U47" s="77">
        <f t="shared" si="38"/>
        <v>40</v>
      </c>
      <c r="V47" s="78">
        <f t="shared" si="35"/>
        <v>30.075187969924812</v>
      </c>
      <c r="W47" s="3"/>
      <c r="X47" s="4"/>
      <c r="Y47" s="4"/>
    </row>
    <row r="48" spans="1:25" ht="15.75" customHeight="1">
      <c r="A48" s="144">
        <v>34</v>
      </c>
      <c r="B48" s="21">
        <v>1535448</v>
      </c>
      <c r="C48" s="23" t="s">
        <v>153</v>
      </c>
      <c r="D48" s="24">
        <v>19</v>
      </c>
      <c r="E48" s="24">
        <v>11</v>
      </c>
      <c r="F48" s="146">
        <v>15</v>
      </c>
      <c r="G48" s="29">
        <v>10</v>
      </c>
      <c r="H48" s="148">
        <v>15</v>
      </c>
      <c r="I48" s="86">
        <v>8</v>
      </c>
      <c r="J48" s="86">
        <v>20</v>
      </c>
      <c r="K48" s="86">
        <v>9</v>
      </c>
      <c r="L48" s="86">
        <v>24</v>
      </c>
      <c r="M48" s="90">
        <v>12</v>
      </c>
      <c r="N48" s="90">
        <v>18</v>
      </c>
      <c r="O48" s="149">
        <v>10</v>
      </c>
      <c r="P48" s="150">
        <v>8</v>
      </c>
      <c r="Q48" s="74">
        <v>2</v>
      </c>
      <c r="R48" s="86">
        <v>14</v>
      </c>
      <c r="S48" s="84">
        <v>4</v>
      </c>
      <c r="T48" s="76">
        <f t="shared" ref="T48:U48" si="39">(D48+F48+H48+J48+L48+N48+P48+R48)</f>
        <v>133</v>
      </c>
      <c r="U48" s="77">
        <f t="shared" si="39"/>
        <v>66</v>
      </c>
      <c r="V48" s="78">
        <f t="shared" si="35"/>
        <v>49.624060150375939</v>
      </c>
      <c r="W48" s="3"/>
      <c r="X48" s="4"/>
      <c r="Y48" s="4"/>
    </row>
    <row r="49" spans="1:25" ht="15.75" customHeight="1">
      <c r="A49" s="144">
        <v>35</v>
      </c>
      <c r="B49" s="21">
        <v>1535449</v>
      </c>
      <c r="C49" s="23" t="s">
        <v>155</v>
      </c>
      <c r="D49" s="24">
        <v>19</v>
      </c>
      <c r="E49" s="67">
        <v>16</v>
      </c>
      <c r="F49" s="146">
        <v>15</v>
      </c>
      <c r="G49" s="29">
        <v>14</v>
      </c>
      <c r="H49" s="148">
        <v>15</v>
      </c>
      <c r="I49" s="86">
        <v>9</v>
      </c>
      <c r="J49" s="86">
        <v>20</v>
      </c>
      <c r="K49" s="86">
        <v>14</v>
      </c>
      <c r="L49" s="86">
        <v>24</v>
      </c>
      <c r="M49" s="90">
        <v>17</v>
      </c>
      <c r="N49" s="90">
        <v>18</v>
      </c>
      <c r="O49" s="149">
        <v>12</v>
      </c>
      <c r="P49" s="150">
        <v>8</v>
      </c>
      <c r="Q49" s="74">
        <v>2</v>
      </c>
      <c r="R49" s="86">
        <v>14</v>
      </c>
      <c r="S49" s="84">
        <v>14</v>
      </c>
      <c r="T49" s="76">
        <f t="shared" ref="T49:U49" si="40">(D49+F49+H49+J49+L49+N49+P49+R49)</f>
        <v>133</v>
      </c>
      <c r="U49" s="77">
        <f t="shared" si="40"/>
        <v>98</v>
      </c>
      <c r="V49" s="78">
        <f t="shared" si="35"/>
        <v>73.68421052631578</v>
      </c>
      <c r="W49" s="3"/>
      <c r="X49" s="4"/>
      <c r="Y49" s="4"/>
    </row>
    <row r="50" spans="1:25" ht="15.75" customHeight="1">
      <c r="A50" s="144">
        <v>36</v>
      </c>
      <c r="B50" s="80">
        <v>1535450</v>
      </c>
      <c r="C50" s="23" t="s">
        <v>158</v>
      </c>
      <c r="D50" s="24">
        <v>19</v>
      </c>
      <c r="E50" s="67">
        <v>15</v>
      </c>
      <c r="F50" s="146">
        <v>15</v>
      </c>
      <c r="G50" s="29">
        <v>14</v>
      </c>
      <c r="H50" s="148">
        <v>15</v>
      </c>
      <c r="I50" s="86">
        <v>13</v>
      </c>
      <c r="J50" s="86">
        <v>20</v>
      </c>
      <c r="K50" s="86">
        <v>18</v>
      </c>
      <c r="L50" s="86">
        <v>24</v>
      </c>
      <c r="M50" s="90">
        <v>22</v>
      </c>
      <c r="N50" s="90">
        <v>18</v>
      </c>
      <c r="O50" s="86">
        <v>14</v>
      </c>
      <c r="P50" s="150">
        <v>8</v>
      </c>
      <c r="Q50" s="74">
        <v>4</v>
      </c>
      <c r="R50" s="86">
        <v>14</v>
      </c>
      <c r="S50" s="84">
        <v>12</v>
      </c>
      <c r="T50" s="76">
        <f t="shared" ref="T50:U50" si="41">(D50+F50+H50+J50+L50+N50+P50+R50)</f>
        <v>133</v>
      </c>
      <c r="U50" s="77">
        <f t="shared" si="41"/>
        <v>112</v>
      </c>
      <c r="V50" s="78">
        <f t="shared" si="35"/>
        <v>84.210526315789465</v>
      </c>
      <c r="W50" s="3"/>
      <c r="X50" s="4"/>
      <c r="Y50" s="4"/>
    </row>
    <row r="51" spans="1:25" ht="15.75" customHeight="1">
      <c r="A51" s="144">
        <v>37</v>
      </c>
      <c r="B51" s="80">
        <v>1535451</v>
      </c>
      <c r="C51" s="23" t="s">
        <v>161</v>
      </c>
      <c r="D51" s="24">
        <v>19</v>
      </c>
      <c r="E51" s="67">
        <v>14</v>
      </c>
      <c r="F51" s="146">
        <v>15</v>
      </c>
      <c r="G51" s="29">
        <v>12</v>
      </c>
      <c r="H51" s="148">
        <v>15</v>
      </c>
      <c r="I51" s="86">
        <v>14</v>
      </c>
      <c r="J51" s="86">
        <v>20</v>
      </c>
      <c r="K51" s="86">
        <v>14</v>
      </c>
      <c r="L51" s="86">
        <v>24</v>
      </c>
      <c r="M51" s="90">
        <v>16</v>
      </c>
      <c r="N51" s="90">
        <v>18</v>
      </c>
      <c r="O51" s="86">
        <v>6</v>
      </c>
      <c r="P51" s="150">
        <v>8</v>
      </c>
      <c r="Q51" s="74">
        <v>4</v>
      </c>
      <c r="R51" s="86">
        <v>14</v>
      </c>
      <c r="S51" s="84">
        <v>8</v>
      </c>
      <c r="T51" s="76">
        <f t="shared" ref="T51:U51" si="42">(D51+F51+H51+J51+L51+N51+P51+R51)</f>
        <v>133</v>
      </c>
      <c r="U51" s="77">
        <f t="shared" si="42"/>
        <v>88</v>
      </c>
      <c r="V51" s="78">
        <f t="shared" si="35"/>
        <v>66.165413533834581</v>
      </c>
      <c r="W51" s="3"/>
      <c r="X51" s="4"/>
      <c r="Y51" s="4"/>
    </row>
    <row r="52" spans="1:25" ht="15.75" customHeight="1">
      <c r="A52" s="144">
        <v>38</v>
      </c>
      <c r="B52" s="21">
        <v>1535452</v>
      </c>
      <c r="C52" s="23" t="s">
        <v>163</v>
      </c>
      <c r="D52" s="24">
        <v>19</v>
      </c>
      <c r="E52" s="67">
        <v>15</v>
      </c>
      <c r="F52" s="146">
        <v>15</v>
      </c>
      <c r="G52" s="29">
        <v>14</v>
      </c>
      <c r="H52" s="148">
        <v>15</v>
      </c>
      <c r="I52" s="86">
        <v>12</v>
      </c>
      <c r="J52" s="86">
        <v>20</v>
      </c>
      <c r="K52" s="86">
        <v>16</v>
      </c>
      <c r="L52" s="86">
        <v>24</v>
      </c>
      <c r="M52" s="90">
        <v>21</v>
      </c>
      <c r="N52" s="90">
        <v>18</v>
      </c>
      <c r="O52" s="86">
        <v>6</v>
      </c>
      <c r="P52" s="150">
        <v>8</v>
      </c>
      <c r="Q52" s="74">
        <v>6</v>
      </c>
      <c r="R52" s="86">
        <v>14</v>
      </c>
      <c r="S52" s="84">
        <v>12</v>
      </c>
      <c r="T52" s="76">
        <f t="shared" ref="T52:U52" si="43">(D52+F52+H52+J52+L52+N52+P52+R52)</f>
        <v>133</v>
      </c>
      <c r="U52" s="77">
        <f t="shared" si="43"/>
        <v>102</v>
      </c>
      <c r="V52" s="78">
        <f t="shared" si="35"/>
        <v>76.691729323308266</v>
      </c>
      <c r="W52" s="3"/>
      <c r="X52" s="4"/>
      <c r="Y52" s="4"/>
    </row>
    <row r="53" spans="1:25" ht="15.75" customHeight="1">
      <c r="A53" s="144">
        <v>39</v>
      </c>
      <c r="B53" s="80">
        <v>1535455</v>
      </c>
      <c r="C53" s="23" t="s">
        <v>166</v>
      </c>
      <c r="D53" s="24">
        <v>19</v>
      </c>
      <c r="E53" s="67">
        <v>13</v>
      </c>
      <c r="F53" s="146">
        <v>15</v>
      </c>
      <c r="G53" s="29">
        <v>12</v>
      </c>
      <c r="H53" s="148">
        <v>15</v>
      </c>
      <c r="I53" s="86">
        <v>10</v>
      </c>
      <c r="J53" s="86">
        <v>20</v>
      </c>
      <c r="K53" s="86">
        <v>9</v>
      </c>
      <c r="L53" s="86">
        <v>24</v>
      </c>
      <c r="M53" s="90">
        <v>20</v>
      </c>
      <c r="N53" s="90">
        <v>18</v>
      </c>
      <c r="O53" s="86">
        <v>14</v>
      </c>
      <c r="P53" s="150">
        <v>8</v>
      </c>
      <c r="Q53" s="74">
        <v>4</v>
      </c>
      <c r="R53" s="86">
        <v>14</v>
      </c>
      <c r="S53" s="84">
        <v>14</v>
      </c>
      <c r="T53" s="76">
        <f t="shared" ref="T53:U53" si="44">(D53+F53+H53+J53+L53+N53+P53+R53)</f>
        <v>133</v>
      </c>
      <c r="U53" s="77">
        <f t="shared" si="44"/>
        <v>96</v>
      </c>
      <c r="V53" s="78">
        <f t="shared" si="35"/>
        <v>72.180451127819538</v>
      </c>
      <c r="W53" s="3"/>
      <c r="X53" s="4"/>
      <c r="Y53" s="4"/>
    </row>
    <row r="54" spans="1:25" ht="15.75" customHeight="1">
      <c r="A54" s="144">
        <v>40</v>
      </c>
      <c r="B54" s="80">
        <v>1535454</v>
      </c>
      <c r="C54" s="23" t="s">
        <v>166</v>
      </c>
      <c r="D54" s="24">
        <v>19</v>
      </c>
      <c r="E54" s="67">
        <v>13</v>
      </c>
      <c r="F54" s="146">
        <v>15</v>
      </c>
      <c r="G54" s="29">
        <v>14</v>
      </c>
      <c r="H54" s="148">
        <v>15</v>
      </c>
      <c r="I54" s="86">
        <v>7</v>
      </c>
      <c r="J54" s="86">
        <v>20</v>
      </c>
      <c r="K54" s="86">
        <v>16</v>
      </c>
      <c r="L54" s="86">
        <v>24</v>
      </c>
      <c r="M54" s="90">
        <v>15</v>
      </c>
      <c r="N54" s="90">
        <v>18</v>
      </c>
      <c r="O54" s="86">
        <v>12</v>
      </c>
      <c r="P54" s="150">
        <v>8</v>
      </c>
      <c r="Q54" s="74">
        <v>2</v>
      </c>
      <c r="R54" s="86">
        <v>14</v>
      </c>
      <c r="S54" s="84">
        <v>2</v>
      </c>
      <c r="T54" s="76">
        <f t="shared" ref="T54:U54" si="45">(D54+F54+H54+J54+L54+N54+P54+R54)</f>
        <v>133</v>
      </c>
      <c r="U54" s="77">
        <f t="shared" si="45"/>
        <v>81</v>
      </c>
      <c r="V54" s="78">
        <f t="shared" si="35"/>
        <v>60.902255639097746</v>
      </c>
      <c r="W54" s="3"/>
      <c r="X54" s="4"/>
      <c r="Y54" s="4"/>
    </row>
    <row r="55" spans="1:25" ht="15.75" customHeight="1">
      <c r="A55" s="144">
        <v>41</v>
      </c>
      <c r="B55" s="21">
        <v>1535456</v>
      </c>
      <c r="C55" s="23" t="s">
        <v>168</v>
      </c>
      <c r="D55" s="24">
        <v>19</v>
      </c>
      <c r="E55" s="67">
        <v>13</v>
      </c>
      <c r="F55" s="146">
        <v>15</v>
      </c>
      <c r="G55" s="29">
        <v>11</v>
      </c>
      <c r="H55" s="148">
        <v>15</v>
      </c>
      <c r="I55" s="86">
        <v>11</v>
      </c>
      <c r="J55" s="86">
        <v>20</v>
      </c>
      <c r="K55" s="86">
        <v>18</v>
      </c>
      <c r="L55" s="86">
        <v>24</v>
      </c>
      <c r="M55" s="90">
        <v>21</v>
      </c>
      <c r="N55" s="90">
        <v>18</v>
      </c>
      <c r="O55" s="86">
        <v>10</v>
      </c>
      <c r="P55" s="150">
        <v>8</v>
      </c>
      <c r="Q55" s="74">
        <v>4</v>
      </c>
      <c r="R55" s="86">
        <v>14</v>
      </c>
      <c r="S55" s="84">
        <v>14</v>
      </c>
      <c r="T55" s="76">
        <f t="shared" ref="T55:U55" si="46">(D55+F55+H55+J55+L55+N55+P55+R55)</f>
        <v>133</v>
      </c>
      <c r="U55" s="77">
        <f t="shared" si="46"/>
        <v>102</v>
      </c>
      <c r="V55" s="78">
        <f t="shared" si="35"/>
        <v>76.691729323308266</v>
      </c>
      <c r="W55" s="3"/>
      <c r="X55" s="4"/>
      <c r="Y55" s="4"/>
    </row>
    <row r="56" spans="1:25" ht="15.75" customHeight="1">
      <c r="A56" s="144">
        <v>42</v>
      </c>
      <c r="B56" s="21">
        <v>1535457</v>
      </c>
      <c r="C56" s="23" t="s">
        <v>170</v>
      </c>
      <c r="D56" s="24">
        <v>19</v>
      </c>
      <c r="E56" s="67">
        <v>16</v>
      </c>
      <c r="F56" s="146">
        <v>15</v>
      </c>
      <c r="G56" s="29">
        <v>14</v>
      </c>
      <c r="H56" s="148">
        <v>15</v>
      </c>
      <c r="I56" s="86">
        <v>13</v>
      </c>
      <c r="J56" s="86">
        <v>20</v>
      </c>
      <c r="K56" s="86">
        <v>14</v>
      </c>
      <c r="L56" s="86">
        <v>24</v>
      </c>
      <c r="M56" s="90">
        <v>20</v>
      </c>
      <c r="N56" s="90">
        <v>18</v>
      </c>
      <c r="O56" s="86">
        <v>12</v>
      </c>
      <c r="P56" s="150">
        <v>8</v>
      </c>
      <c r="Q56" s="74">
        <v>4</v>
      </c>
      <c r="R56" s="86">
        <v>14</v>
      </c>
      <c r="S56" s="84">
        <v>14</v>
      </c>
      <c r="T56" s="76">
        <f t="shared" ref="T56:U56" si="47">(D56+F56+H56+J56+L56+N56+P56+R56)</f>
        <v>133</v>
      </c>
      <c r="U56" s="77">
        <f t="shared" si="47"/>
        <v>107</v>
      </c>
      <c r="V56" s="78">
        <f t="shared" si="35"/>
        <v>80.451127819548873</v>
      </c>
      <c r="W56" s="3"/>
      <c r="X56" s="4"/>
      <c r="Y56" s="4"/>
    </row>
    <row r="57" spans="1:25" ht="15.75" customHeight="1">
      <c r="A57" s="144">
        <v>43</v>
      </c>
      <c r="B57" s="80">
        <v>1535458</v>
      </c>
      <c r="C57" s="23" t="s">
        <v>172</v>
      </c>
      <c r="D57" s="24">
        <v>19</v>
      </c>
      <c r="E57" s="67">
        <v>18</v>
      </c>
      <c r="F57" s="146">
        <v>15</v>
      </c>
      <c r="G57" s="29">
        <v>15</v>
      </c>
      <c r="H57" s="148">
        <v>15</v>
      </c>
      <c r="I57" s="86">
        <v>15</v>
      </c>
      <c r="J57" s="86">
        <v>20</v>
      </c>
      <c r="K57" s="86">
        <v>19</v>
      </c>
      <c r="L57" s="86">
        <v>24</v>
      </c>
      <c r="M57" s="90">
        <v>21</v>
      </c>
      <c r="N57" s="90">
        <v>18</v>
      </c>
      <c r="O57" s="86">
        <v>16</v>
      </c>
      <c r="P57" s="150">
        <v>8</v>
      </c>
      <c r="Q57" s="74">
        <v>4</v>
      </c>
      <c r="R57" s="86">
        <v>14</v>
      </c>
      <c r="S57" s="84">
        <v>10</v>
      </c>
      <c r="T57" s="76">
        <f t="shared" ref="T57:U57" si="48">(D57+F57+H57+J57+L57+N57+P57+R57)</f>
        <v>133</v>
      </c>
      <c r="U57" s="77">
        <f t="shared" si="48"/>
        <v>118</v>
      </c>
      <c r="V57" s="78">
        <f t="shared" si="35"/>
        <v>88.721804511278194</v>
      </c>
      <c r="W57" s="3"/>
      <c r="X57" s="4"/>
      <c r="Y57" s="4"/>
    </row>
    <row r="58" spans="1:25" ht="15.75" customHeight="1">
      <c r="A58" s="144">
        <v>44</v>
      </c>
      <c r="B58" s="21">
        <v>1535459</v>
      </c>
      <c r="C58" s="23" t="s">
        <v>173</v>
      </c>
      <c r="D58" s="24">
        <v>19</v>
      </c>
      <c r="E58" s="67">
        <v>13</v>
      </c>
      <c r="F58" s="146">
        <v>15</v>
      </c>
      <c r="G58" s="29">
        <v>11</v>
      </c>
      <c r="H58" s="148">
        <v>15</v>
      </c>
      <c r="I58" s="86">
        <v>13</v>
      </c>
      <c r="J58" s="86">
        <v>20</v>
      </c>
      <c r="K58" s="86">
        <v>14</v>
      </c>
      <c r="L58" s="86">
        <v>24</v>
      </c>
      <c r="M58" s="90">
        <v>15</v>
      </c>
      <c r="N58" s="90">
        <v>18</v>
      </c>
      <c r="O58" s="86">
        <v>12</v>
      </c>
      <c r="P58" s="150">
        <v>8</v>
      </c>
      <c r="Q58" s="74">
        <v>6</v>
      </c>
      <c r="R58" s="86">
        <v>14</v>
      </c>
      <c r="S58" s="84">
        <v>10</v>
      </c>
      <c r="T58" s="76">
        <f t="shared" ref="T58:U58" si="49">(D58+F58+H58+J58+L58+N58+P58+R58)</f>
        <v>133</v>
      </c>
      <c r="U58" s="77">
        <f t="shared" si="49"/>
        <v>94</v>
      </c>
      <c r="V58" s="78">
        <f t="shared" si="35"/>
        <v>70.676691729323309</v>
      </c>
      <c r="W58" s="3"/>
      <c r="X58" s="4"/>
      <c r="Y58" s="4"/>
    </row>
    <row r="59" spans="1:25" ht="15.75" customHeight="1">
      <c r="A59" s="144">
        <v>45</v>
      </c>
      <c r="B59" s="21">
        <v>1535460</v>
      </c>
      <c r="C59" s="23" t="s">
        <v>175</v>
      </c>
      <c r="D59" s="24">
        <v>19</v>
      </c>
      <c r="E59" s="67">
        <v>9</v>
      </c>
      <c r="F59" s="146">
        <v>15</v>
      </c>
      <c r="G59" s="29">
        <v>13</v>
      </c>
      <c r="H59" s="148">
        <v>15</v>
      </c>
      <c r="I59" s="86">
        <v>10</v>
      </c>
      <c r="J59" s="86">
        <v>20</v>
      </c>
      <c r="K59" s="86">
        <v>11</v>
      </c>
      <c r="L59" s="86">
        <v>24</v>
      </c>
      <c r="M59" s="90">
        <v>14</v>
      </c>
      <c r="N59" s="90">
        <v>18</v>
      </c>
      <c r="O59" s="86">
        <v>10</v>
      </c>
      <c r="P59" s="150">
        <v>8</v>
      </c>
      <c r="Q59" s="74">
        <v>4</v>
      </c>
      <c r="R59" s="86">
        <v>14</v>
      </c>
      <c r="S59" s="84">
        <v>12</v>
      </c>
      <c r="T59" s="76">
        <f t="shared" ref="T59:U59" si="50">(D59+F59+H59+J59+L59+N59+P59+R59)</f>
        <v>133</v>
      </c>
      <c r="U59" s="77">
        <f t="shared" si="50"/>
        <v>83</v>
      </c>
      <c r="V59" s="78">
        <f t="shared" si="35"/>
        <v>62.406015037593988</v>
      </c>
      <c r="W59" s="3"/>
      <c r="X59" s="4"/>
      <c r="Y59" s="4"/>
    </row>
    <row r="60" spans="1:25" ht="15.75" customHeight="1">
      <c r="A60" s="144">
        <v>46</v>
      </c>
      <c r="B60" s="80">
        <v>1535461</v>
      </c>
      <c r="C60" s="23" t="s">
        <v>176</v>
      </c>
      <c r="D60" s="24">
        <v>19</v>
      </c>
      <c r="E60" s="67">
        <v>16</v>
      </c>
      <c r="F60" s="146">
        <v>15</v>
      </c>
      <c r="G60" s="29">
        <v>15</v>
      </c>
      <c r="H60" s="148">
        <v>15</v>
      </c>
      <c r="I60" s="86">
        <v>13</v>
      </c>
      <c r="J60" s="86">
        <v>20</v>
      </c>
      <c r="K60" s="86">
        <v>18</v>
      </c>
      <c r="L60" s="86">
        <v>24</v>
      </c>
      <c r="M60" s="90">
        <v>23</v>
      </c>
      <c r="N60" s="90">
        <v>18</v>
      </c>
      <c r="O60" s="86">
        <v>14</v>
      </c>
      <c r="P60" s="150">
        <v>8</v>
      </c>
      <c r="Q60" s="74">
        <v>4</v>
      </c>
      <c r="R60" s="86">
        <v>14</v>
      </c>
      <c r="S60" s="84">
        <v>12</v>
      </c>
      <c r="T60" s="76">
        <f t="shared" ref="T60:U60" si="51">(D60+F60+H60+J60+L60+N60+P60+R60)</f>
        <v>133</v>
      </c>
      <c r="U60" s="77">
        <f t="shared" si="51"/>
        <v>115</v>
      </c>
      <c r="V60" s="78">
        <f t="shared" si="35"/>
        <v>86.46616541353383</v>
      </c>
      <c r="W60" s="3"/>
      <c r="X60" s="4"/>
      <c r="Y60" s="4"/>
    </row>
    <row r="61" spans="1:25" ht="15.75" customHeight="1">
      <c r="A61" s="144">
        <v>47</v>
      </c>
      <c r="B61" s="80">
        <v>1535462</v>
      </c>
      <c r="C61" s="23" t="s">
        <v>177</v>
      </c>
      <c r="D61" s="24">
        <v>19</v>
      </c>
      <c r="E61" s="67">
        <v>5</v>
      </c>
      <c r="F61" s="146">
        <v>15</v>
      </c>
      <c r="G61" s="29">
        <v>13</v>
      </c>
      <c r="H61" s="148">
        <v>15</v>
      </c>
      <c r="I61" s="86">
        <v>11</v>
      </c>
      <c r="J61" s="86">
        <v>20</v>
      </c>
      <c r="K61" s="86">
        <v>10</v>
      </c>
      <c r="L61" s="86">
        <v>24</v>
      </c>
      <c r="M61" s="90">
        <v>13</v>
      </c>
      <c r="N61" s="90">
        <v>18</v>
      </c>
      <c r="O61" s="86">
        <v>8</v>
      </c>
      <c r="P61" s="150">
        <v>8</v>
      </c>
      <c r="Q61" s="74">
        <v>2</v>
      </c>
      <c r="R61" s="86">
        <v>14</v>
      </c>
      <c r="S61" s="84">
        <v>6</v>
      </c>
      <c r="T61" s="76">
        <f t="shared" ref="T61:U61" si="52">(D61+F61+H61+J61+L61+N61+P61+R61)</f>
        <v>133</v>
      </c>
      <c r="U61" s="77">
        <f t="shared" si="52"/>
        <v>68</v>
      </c>
      <c r="V61" s="78">
        <f t="shared" si="35"/>
        <v>51.127819548872175</v>
      </c>
      <c r="W61" s="3"/>
      <c r="X61" s="4"/>
      <c r="Y61" s="4"/>
    </row>
    <row r="62" spans="1:25" ht="15.75" customHeight="1">
      <c r="A62" s="144">
        <v>48</v>
      </c>
      <c r="B62" s="80">
        <v>1535464</v>
      </c>
      <c r="C62" s="23" t="s">
        <v>178</v>
      </c>
      <c r="D62" s="24">
        <v>19</v>
      </c>
      <c r="E62" s="67">
        <v>17</v>
      </c>
      <c r="F62" s="146">
        <v>15</v>
      </c>
      <c r="G62" s="29">
        <v>15</v>
      </c>
      <c r="H62" s="148">
        <v>15</v>
      </c>
      <c r="I62" s="86">
        <v>10</v>
      </c>
      <c r="J62" s="86">
        <v>20</v>
      </c>
      <c r="K62" s="86">
        <v>16</v>
      </c>
      <c r="L62" s="86">
        <v>24</v>
      </c>
      <c r="M62" s="90">
        <v>20</v>
      </c>
      <c r="N62" s="90">
        <v>18</v>
      </c>
      <c r="O62" s="86">
        <v>14</v>
      </c>
      <c r="P62" s="150">
        <v>8</v>
      </c>
      <c r="Q62" s="74">
        <v>2</v>
      </c>
      <c r="R62" s="86">
        <v>14</v>
      </c>
      <c r="S62" s="84">
        <v>14</v>
      </c>
      <c r="T62" s="76">
        <f t="shared" ref="T62:U62" si="53">(D62+F62+H62+J62+L62+N62+P62+R62)</f>
        <v>133</v>
      </c>
      <c r="U62" s="77">
        <f t="shared" si="53"/>
        <v>108</v>
      </c>
      <c r="V62" s="78">
        <f t="shared" si="35"/>
        <v>81.203007518796994</v>
      </c>
      <c r="W62" s="3"/>
      <c r="X62" s="4"/>
      <c r="Y62" s="4"/>
    </row>
    <row r="63" spans="1:25" ht="15.75" customHeight="1">
      <c r="A63" s="144">
        <v>49</v>
      </c>
      <c r="B63" s="21">
        <v>1535465</v>
      </c>
      <c r="C63" s="23" t="s">
        <v>179</v>
      </c>
      <c r="D63" s="24">
        <v>19</v>
      </c>
      <c r="E63" s="67">
        <v>12</v>
      </c>
      <c r="F63" s="146">
        <v>15</v>
      </c>
      <c r="G63" s="29">
        <v>14</v>
      </c>
      <c r="H63" s="148">
        <v>15</v>
      </c>
      <c r="I63" s="101">
        <v>11</v>
      </c>
      <c r="J63" s="86">
        <v>20</v>
      </c>
      <c r="K63" s="101">
        <v>12</v>
      </c>
      <c r="L63" s="86">
        <v>24</v>
      </c>
      <c r="M63" s="108">
        <v>20</v>
      </c>
      <c r="N63" s="90">
        <v>18</v>
      </c>
      <c r="O63" s="101">
        <v>2</v>
      </c>
      <c r="P63" s="150">
        <v>8</v>
      </c>
      <c r="Q63" s="74">
        <v>4</v>
      </c>
      <c r="R63" s="86">
        <v>14</v>
      </c>
      <c r="S63" s="164">
        <v>8</v>
      </c>
      <c r="T63" s="76">
        <f t="shared" ref="T63:U63" si="54">(D63+F63+H63+J63+L63+N63+P63+R63)</f>
        <v>133</v>
      </c>
      <c r="U63" s="77">
        <f t="shared" si="54"/>
        <v>83</v>
      </c>
      <c r="V63" s="78">
        <f t="shared" si="35"/>
        <v>62.406015037593988</v>
      </c>
      <c r="W63" s="3"/>
      <c r="X63" s="4"/>
      <c r="Y63" s="4"/>
    </row>
    <row r="64" spans="1:25" ht="15.75" customHeight="1">
      <c r="A64" s="144">
        <v>50</v>
      </c>
      <c r="B64" s="80">
        <v>1535466</v>
      </c>
      <c r="C64" s="23" t="s">
        <v>180</v>
      </c>
      <c r="D64" s="24">
        <v>19</v>
      </c>
      <c r="E64" s="67">
        <v>12</v>
      </c>
      <c r="F64" s="146">
        <v>15</v>
      </c>
      <c r="G64" s="29">
        <v>13</v>
      </c>
      <c r="H64" s="148">
        <v>15</v>
      </c>
      <c r="I64" s="86">
        <v>11</v>
      </c>
      <c r="J64" s="86">
        <v>20</v>
      </c>
      <c r="K64" s="86">
        <v>17</v>
      </c>
      <c r="L64" s="86">
        <v>24</v>
      </c>
      <c r="M64" s="90">
        <v>20</v>
      </c>
      <c r="N64" s="90">
        <v>18</v>
      </c>
      <c r="O64" s="86">
        <v>12</v>
      </c>
      <c r="P64" s="150">
        <v>8</v>
      </c>
      <c r="Q64" s="74">
        <v>6</v>
      </c>
      <c r="R64" s="86">
        <v>14</v>
      </c>
      <c r="S64" s="84">
        <v>12</v>
      </c>
      <c r="T64" s="76">
        <f t="shared" ref="T64:U64" si="55">(D64+F64+H64+J64+L64+N64+P64+R64)</f>
        <v>133</v>
      </c>
      <c r="U64" s="77">
        <f t="shared" si="55"/>
        <v>103</v>
      </c>
      <c r="V64" s="78">
        <f t="shared" si="35"/>
        <v>77.443609022556387</v>
      </c>
      <c r="W64" s="3"/>
      <c r="X64" s="4"/>
      <c r="Y64" s="4"/>
    </row>
    <row r="65" spans="1:25" ht="15.75" customHeight="1">
      <c r="A65" s="144">
        <v>51</v>
      </c>
      <c r="B65" s="21">
        <v>1535467</v>
      </c>
      <c r="C65" s="23" t="s">
        <v>181</v>
      </c>
      <c r="D65" s="24">
        <v>19</v>
      </c>
      <c r="E65" s="67">
        <v>11</v>
      </c>
      <c r="F65" s="146">
        <v>15</v>
      </c>
      <c r="G65" s="29">
        <v>9</v>
      </c>
      <c r="H65" s="148">
        <v>15</v>
      </c>
      <c r="I65" s="86">
        <v>12</v>
      </c>
      <c r="J65" s="86">
        <v>20</v>
      </c>
      <c r="K65" s="86">
        <v>13</v>
      </c>
      <c r="L65" s="86">
        <v>24</v>
      </c>
      <c r="M65" s="90">
        <v>14</v>
      </c>
      <c r="N65" s="90">
        <v>18</v>
      </c>
      <c r="O65" s="86">
        <v>8</v>
      </c>
      <c r="P65" s="150">
        <v>8</v>
      </c>
      <c r="Q65" s="74">
        <v>6</v>
      </c>
      <c r="R65" s="86">
        <v>14</v>
      </c>
      <c r="S65" s="84">
        <v>12</v>
      </c>
      <c r="T65" s="76">
        <f t="shared" ref="T65:U65" si="56">(D65+F65+H65+J65+L65+N65+P65+R65)</f>
        <v>133</v>
      </c>
      <c r="U65" s="77">
        <f t="shared" si="56"/>
        <v>85</v>
      </c>
      <c r="V65" s="78">
        <f t="shared" si="35"/>
        <v>63.909774436090231</v>
      </c>
      <c r="W65" s="3"/>
      <c r="X65" s="4"/>
      <c r="Y65" s="4"/>
    </row>
    <row r="66" spans="1:25" ht="15.75" customHeight="1">
      <c r="A66" s="144">
        <v>52</v>
      </c>
      <c r="B66" s="80">
        <v>1535468</v>
      </c>
      <c r="C66" s="23" t="s">
        <v>182</v>
      </c>
      <c r="D66" s="24">
        <v>19</v>
      </c>
      <c r="E66" s="67">
        <v>13</v>
      </c>
      <c r="F66" s="146">
        <v>15</v>
      </c>
      <c r="G66" s="29">
        <v>12</v>
      </c>
      <c r="H66" s="148">
        <v>15</v>
      </c>
      <c r="I66" s="86">
        <v>11</v>
      </c>
      <c r="J66" s="86">
        <v>20</v>
      </c>
      <c r="K66" s="86">
        <v>13</v>
      </c>
      <c r="L66" s="86">
        <v>24</v>
      </c>
      <c r="M66" s="90">
        <v>16</v>
      </c>
      <c r="N66" s="90">
        <v>18</v>
      </c>
      <c r="O66" s="86">
        <v>12</v>
      </c>
      <c r="P66" s="150">
        <v>8</v>
      </c>
      <c r="Q66" s="74">
        <v>0</v>
      </c>
      <c r="R66" s="86">
        <v>14</v>
      </c>
      <c r="S66" s="84">
        <v>12</v>
      </c>
      <c r="T66" s="76">
        <f t="shared" ref="T66:U66" si="57">(D66+F66+H66+J66+L66+N66+P66+R66)</f>
        <v>133</v>
      </c>
      <c r="U66" s="77">
        <f t="shared" si="57"/>
        <v>89</v>
      </c>
      <c r="V66" s="78">
        <f t="shared" si="35"/>
        <v>66.917293233082702</v>
      </c>
      <c r="W66" s="3"/>
      <c r="X66" s="4"/>
      <c r="Y66" s="4"/>
    </row>
    <row r="67" spans="1:25" ht="15.75" customHeight="1">
      <c r="A67" s="144">
        <v>53</v>
      </c>
      <c r="B67" s="80">
        <v>1535470</v>
      </c>
      <c r="C67" s="23" t="s">
        <v>184</v>
      </c>
      <c r="D67" s="24">
        <v>19</v>
      </c>
      <c r="E67" s="67">
        <v>14</v>
      </c>
      <c r="F67" s="146">
        <v>15</v>
      </c>
      <c r="G67" s="29">
        <v>15</v>
      </c>
      <c r="H67" s="148">
        <v>15</v>
      </c>
      <c r="I67" s="86">
        <v>11</v>
      </c>
      <c r="J67" s="86">
        <v>20</v>
      </c>
      <c r="K67" s="86">
        <v>17</v>
      </c>
      <c r="L67" s="86">
        <v>24</v>
      </c>
      <c r="M67" s="90">
        <v>20</v>
      </c>
      <c r="N67" s="90">
        <v>18</v>
      </c>
      <c r="O67" s="86">
        <v>12</v>
      </c>
      <c r="P67" s="150">
        <v>8</v>
      </c>
      <c r="Q67" s="150">
        <v>4</v>
      </c>
      <c r="R67" s="86">
        <v>14</v>
      </c>
      <c r="S67" s="84">
        <v>4</v>
      </c>
      <c r="T67" s="76">
        <f t="shared" ref="T67:U67" si="58">(D67+F67+H67+J67+L67+N67+P67+R67)</f>
        <v>133</v>
      </c>
      <c r="U67" s="77">
        <f t="shared" si="58"/>
        <v>97</v>
      </c>
      <c r="V67" s="78">
        <f t="shared" si="35"/>
        <v>72.932330827067673</v>
      </c>
      <c r="W67" s="3"/>
      <c r="X67" s="4"/>
      <c r="Y67" s="4"/>
    </row>
    <row r="68" spans="1:25" ht="15.75" customHeight="1">
      <c r="A68" s="144">
        <v>54</v>
      </c>
      <c r="B68" s="21">
        <v>1535471</v>
      </c>
      <c r="C68" s="23" t="s">
        <v>185</v>
      </c>
      <c r="D68" s="24">
        <v>19</v>
      </c>
      <c r="E68" s="67">
        <v>12</v>
      </c>
      <c r="F68" s="146">
        <v>15</v>
      </c>
      <c r="G68" s="29">
        <v>12</v>
      </c>
      <c r="H68" s="148">
        <v>15</v>
      </c>
      <c r="I68" s="86">
        <v>9</v>
      </c>
      <c r="J68" s="86">
        <v>20</v>
      </c>
      <c r="K68" s="86">
        <v>15</v>
      </c>
      <c r="L68" s="86">
        <v>24</v>
      </c>
      <c r="M68" s="90">
        <v>18</v>
      </c>
      <c r="N68" s="90">
        <v>18</v>
      </c>
      <c r="O68" s="86">
        <v>12</v>
      </c>
      <c r="P68" s="150">
        <v>8</v>
      </c>
      <c r="Q68" s="150">
        <v>6</v>
      </c>
      <c r="R68" s="86">
        <v>14</v>
      </c>
      <c r="S68" s="84">
        <v>10</v>
      </c>
      <c r="T68" s="76">
        <f t="shared" ref="T68:U68" si="59">(D68+F68+H68+J68+L68+N68+P68+R68)</f>
        <v>133</v>
      </c>
      <c r="U68" s="77">
        <f t="shared" si="59"/>
        <v>94</v>
      </c>
      <c r="V68" s="78">
        <f t="shared" si="35"/>
        <v>70.676691729323309</v>
      </c>
      <c r="W68" s="3"/>
      <c r="X68" s="4"/>
      <c r="Y68" s="4"/>
    </row>
    <row r="69" spans="1:25" ht="15.75" customHeight="1">
      <c r="A69" s="144">
        <v>55</v>
      </c>
      <c r="B69" s="21">
        <v>1535473</v>
      </c>
      <c r="C69" s="23" t="s">
        <v>186</v>
      </c>
      <c r="D69" s="24">
        <v>19</v>
      </c>
      <c r="E69" s="67">
        <v>15</v>
      </c>
      <c r="F69" s="146">
        <v>15</v>
      </c>
      <c r="G69" s="29">
        <v>12</v>
      </c>
      <c r="H69" s="148">
        <v>15</v>
      </c>
      <c r="I69" s="86">
        <v>14</v>
      </c>
      <c r="J69" s="86">
        <v>20</v>
      </c>
      <c r="K69" s="86">
        <v>15</v>
      </c>
      <c r="L69" s="86">
        <v>24</v>
      </c>
      <c r="M69" s="90">
        <v>17</v>
      </c>
      <c r="N69" s="90">
        <v>18</v>
      </c>
      <c r="O69" s="86">
        <v>10</v>
      </c>
      <c r="P69" s="150">
        <v>8</v>
      </c>
      <c r="Q69" s="150">
        <v>6</v>
      </c>
      <c r="R69" s="86">
        <v>14</v>
      </c>
      <c r="S69" s="84">
        <v>14</v>
      </c>
      <c r="T69" s="76">
        <f t="shared" ref="T69:U69" si="60">(D69+F69+H69+J69+L69+N69+P69+R69)</f>
        <v>133</v>
      </c>
      <c r="U69" s="77">
        <f t="shared" si="60"/>
        <v>103</v>
      </c>
      <c r="V69" s="78">
        <f t="shared" si="35"/>
        <v>77.443609022556387</v>
      </c>
      <c r="W69" s="3"/>
      <c r="X69" s="4"/>
      <c r="Y69" s="4"/>
    </row>
    <row r="70" spans="1:25" ht="15.75" customHeight="1">
      <c r="A70" s="144">
        <v>56</v>
      </c>
      <c r="B70" s="21">
        <v>1535474</v>
      </c>
      <c r="C70" s="23" t="s">
        <v>187</v>
      </c>
      <c r="D70" s="24">
        <v>19</v>
      </c>
      <c r="E70" s="67">
        <v>12</v>
      </c>
      <c r="F70" s="146">
        <v>15</v>
      </c>
      <c r="G70" s="29">
        <v>10</v>
      </c>
      <c r="H70" s="148">
        <v>15</v>
      </c>
      <c r="I70" s="86">
        <v>11</v>
      </c>
      <c r="J70" s="86">
        <v>20</v>
      </c>
      <c r="K70" s="86">
        <v>10</v>
      </c>
      <c r="L70" s="86">
        <v>24</v>
      </c>
      <c r="M70" s="90">
        <v>12</v>
      </c>
      <c r="N70" s="90">
        <v>18</v>
      </c>
      <c r="O70" s="86">
        <v>8</v>
      </c>
      <c r="P70" s="150">
        <v>8</v>
      </c>
      <c r="Q70" s="150">
        <v>4</v>
      </c>
      <c r="R70" s="86">
        <v>14</v>
      </c>
      <c r="S70" s="84">
        <v>8</v>
      </c>
      <c r="T70" s="76">
        <f t="shared" ref="T70:U70" si="61">(D70+F70+H70+J70+L70+N70+P70+R70)</f>
        <v>133</v>
      </c>
      <c r="U70" s="77">
        <f t="shared" si="61"/>
        <v>75</v>
      </c>
      <c r="V70" s="78">
        <f t="shared" si="35"/>
        <v>56.390977443609025</v>
      </c>
      <c r="W70" s="3"/>
      <c r="X70" s="4"/>
      <c r="Y70" s="4"/>
    </row>
    <row r="71" spans="1:25" ht="15.75" customHeight="1">
      <c r="A71" s="144">
        <v>57</v>
      </c>
      <c r="B71" s="21">
        <v>1535669</v>
      </c>
      <c r="C71" s="23" t="s">
        <v>188</v>
      </c>
      <c r="D71" s="24">
        <v>19</v>
      </c>
      <c r="E71" s="67">
        <v>6</v>
      </c>
      <c r="F71" s="146">
        <v>15</v>
      </c>
      <c r="G71" s="29">
        <v>12</v>
      </c>
      <c r="H71" s="148">
        <v>15</v>
      </c>
      <c r="I71" s="86">
        <v>8</v>
      </c>
      <c r="J71" s="86">
        <v>11</v>
      </c>
      <c r="K71" s="86">
        <v>6</v>
      </c>
      <c r="L71" s="86">
        <v>24</v>
      </c>
      <c r="M71" s="90">
        <v>15</v>
      </c>
      <c r="N71" s="90">
        <v>18</v>
      </c>
      <c r="O71" s="86">
        <v>2</v>
      </c>
      <c r="P71" s="150">
        <v>8</v>
      </c>
      <c r="Q71" s="150">
        <v>2</v>
      </c>
      <c r="R71" s="86">
        <v>14</v>
      </c>
      <c r="S71" s="84">
        <v>8</v>
      </c>
      <c r="T71" s="76">
        <f t="shared" ref="T71:U71" si="62">(D71+F71+H71+J71+L71+N71+P71+R71)</f>
        <v>124</v>
      </c>
      <c r="U71" s="77">
        <f t="shared" si="62"/>
        <v>59</v>
      </c>
      <c r="V71" s="78">
        <f t="shared" si="35"/>
        <v>47.580645161290327</v>
      </c>
      <c r="W71" s="3"/>
      <c r="X71" s="4"/>
      <c r="Y71" s="4"/>
    </row>
    <row r="72" spans="1:25" ht="15.75" customHeight="1">
      <c r="A72" s="2" t="s">
        <v>1</v>
      </c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76">
        <f t="shared" ref="T72:U72" si="63">(D72+F72+H72+J72+L72+N72+P72+R72)</f>
        <v>0</v>
      </c>
      <c r="U72" s="77">
        <f t="shared" si="63"/>
        <v>0</v>
      </c>
      <c r="V72" s="78"/>
      <c r="W72" s="3"/>
      <c r="X72" s="4"/>
      <c r="Y72" s="4"/>
    </row>
    <row r="73" spans="1:25" ht="15.75" customHeight="1">
      <c r="A73" s="2" t="s">
        <v>192</v>
      </c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76">
        <f t="shared" ref="T73:U73" si="64">(D73+F73+H73+J73+L73+N73+P73+R73)</f>
        <v>0</v>
      </c>
      <c r="U73" s="77">
        <f t="shared" si="64"/>
        <v>0</v>
      </c>
      <c r="V73" s="78"/>
      <c r="W73" s="3"/>
      <c r="X73" s="4"/>
      <c r="Y73" s="4"/>
    </row>
    <row r="74" spans="1:25" ht="15.75" customHeight="1">
      <c r="A74" s="5" t="s">
        <v>3</v>
      </c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76">
        <f t="shared" ref="T74:U74" si="65">(D74+F74+H74+J74+L74+N74+P74+R74)</f>
        <v>0</v>
      </c>
      <c r="U74" s="77">
        <f t="shared" si="65"/>
        <v>0</v>
      </c>
      <c r="V74" s="78"/>
      <c r="W74" s="3"/>
      <c r="X74" s="4"/>
      <c r="Y74" s="4"/>
    </row>
    <row r="75" spans="1:25" ht="15.75" customHeight="1">
      <c r="A75" s="103" t="s">
        <v>4</v>
      </c>
      <c r="B75" s="293" t="s">
        <v>5</v>
      </c>
      <c r="C75" s="103" t="s">
        <v>6</v>
      </c>
      <c r="D75" s="287" t="s">
        <v>7</v>
      </c>
      <c r="E75" s="288"/>
      <c r="F75" s="287" t="s">
        <v>8</v>
      </c>
      <c r="G75" s="288"/>
      <c r="H75" s="287" t="s">
        <v>9</v>
      </c>
      <c r="I75" s="288"/>
      <c r="J75" s="287" t="s">
        <v>10</v>
      </c>
      <c r="K75" s="288"/>
      <c r="L75" s="287" t="s">
        <v>11</v>
      </c>
      <c r="M75" s="288"/>
      <c r="N75" s="287" t="s">
        <v>12</v>
      </c>
      <c r="O75" s="288"/>
      <c r="P75" s="287" t="s">
        <v>13</v>
      </c>
      <c r="Q75" s="288"/>
      <c r="R75" s="287" t="s">
        <v>14</v>
      </c>
      <c r="S75" s="288"/>
      <c r="T75" s="293" t="s">
        <v>15</v>
      </c>
      <c r="U75" s="293" t="s">
        <v>16</v>
      </c>
      <c r="V75" s="296" t="s">
        <v>17</v>
      </c>
      <c r="W75" s="3"/>
      <c r="X75" s="4"/>
      <c r="Y75" s="4"/>
    </row>
    <row r="76" spans="1:25" ht="15.75" customHeight="1">
      <c r="A76" s="7"/>
      <c r="B76" s="294"/>
      <c r="C76" s="7"/>
      <c r="D76" s="289" t="s">
        <v>18</v>
      </c>
      <c r="E76" s="290"/>
      <c r="F76" s="289" t="s">
        <v>202</v>
      </c>
      <c r="G76" s="290"/>
      <c r="H76" s="289" t="s">
        <v>204</v>
      </c>
      <c r="I76" s="290"/>
      <c r="J76" s="289" t="s">
        <v>205</v>
      </c>
      <c r="K76" s="290"/>
      <c r="L76" s="289" t="s">
        <v>22</v>
      </c>
      <c r="M76" s="290"/>
      <c r="N76" s="289" t="s">
        <v>43</v>
      </c>
      <c r="O76" s="290"/>
      <c r="P76" s="289" t="s">
        <v>204</v>
      </c>
      <c r="Q76" s="290"/>
      <c r="R76" s="289" t="s">
        <v>135</v>
      </c>
      <c r="S76" s="290"/>
      <c r="T76" s="294"/>
      <c r="U76" s="294"/>
      <c r="V76" s="294"/>
      <c r="W76" s="3"/>
      <c r="X76" s="4"/>
      <c r="Y76" s="4"/>
    </row>
    <row r="77" spans="1:25" ht="15.75" customHeight="1">
      <c r="A77" s="10"/>
      <c r="B77" s="295"/>
      <c r="C77" s="51" t="s">
        <v>24</v>
      </c>
      <c r="D77" s="51" t="s">
        <v>25</v>
      </c>
      <c r="E77" s="10" t="s">
        <v>26</v>
      </c>
      <c r="F77" s="10" t="s">
        <v>25</v>
      </c>
      <c r="G77" s="10" t="s">
        <v>26</v>
      </c>
      <c r="H77" s="51" t="s">
        <v>25</v>
      </c>
      <c r="I77" s="10" t="s">
        <v>26</v>
      </c>
      <c r="J77" s="51" t="s">
        <v>25</v>
      </c>
      <c r="K77" s="10" t="s">
        <v>26</v>
      </c>
      <c r="L77" s="51" t="s">
        <v>25</v>
      </c>
      <c r="M77" s="10" t="s">
        <v>26</v>
      </c>
      <c r="N77" s="51" t="s">
        <v>25</v>
      </c>
      <c r="O77" s="10" t="s">
        <v>26</v>
      </c>
      <c r="P77" s="51" t="s">
        <v>25</v>
      </c>
      <c r="Q77" s="10" t="s">
        <v>26</v>
      </c>
      <c r="R77" s="51" t="s">
        <v>25</v>
      </c>
      <c r="S77" s="10" t="s">
        <v>26</v>
      </c>
      <c r="T77" s="295"/>
      <c r="U77" s="295"/>
      <c r="V77" s="295"/>
      <c r="W77" s="3"/>
      <c r="X77" s="4"/>
      <c r="Y77" s="4"/>
    </row>
    <row r="78" spans="1:25" ht="15.75" customHeight="1">
      <c r="A78" s="144">
        <v>58</v>
      </c>
      <c r="B78" s="21">
        <v>1535475</v>
      </c>
      <c r="C78" s="23" t="s">
        <v>209</v>
      </c>
      <c r="D78" s="180">
        <v>18</v>
      </c>
      <c r="E78" s="180">
        <v>6</v>
      </c>
      <c r="F78" s="72">
        <v>20</v>
      </c>
      <c r="G78" s="181">
        <v>2</v>
      </c>
      <c r="H78" s="181">
        <v>14</v>
      </c>
      <c r="I78" s="93">
        <v>3</v>
      </c>
      <c r="J78" s="182">
        <v>22</v>
      </c>
      <c r="K78" s="183">
        <v>5</v>
      </c>
      <c r="L78" s="93">
        <v>20</v>
      </c>
      <c r="M78" s="72">
        <v>2</v>
      </c>
      <c r="N78" s="67">
        <v>9</v>
      </c>
      <c r="O78" s="151">
        <v>4</v>
      </c>
      <c r="P78" s="150">
        <v>6</v>
      </c>
      <c r="Q78" s="151">
        <v>2</v>
      </c>
      <c r="R78" s="86">
        <v>4</v>
      </c>
      <c r="S78" s="86">
        <v>4</v>
      </c>
      <c r="T78" s="76">
        <f t="shared" ref="T78:U78" si="66">(D78+F78+H78+J78+L78+N78+P78+R78)</f>
        <v>113</v>
      </c>
      <c r="U78" s="77">
        <f t="shared" si="66"/>
        <v>28</v>
      </c>
      <c r="V78" s="78">
        <f t="shared" ref="V78:V109" si="67">(U78/T78)*100</f>
        <v>24.778761061946902</v>
      </c>
      <c r="W78" s="3"/>
      <c r="X78" s="4"/>
      <c r="Y78" s="4"/>
    </row>
    <row r="79" spans="1:25" ht="15.75" customHeight="1">
      <c r="A79" s="144">
        <v>59</v>
      </c>
      <c r="B79" s="80">
        <v>1535476</v>
      </c>
      <c r="C79" s="23" t="s">
        <v>212</v>
      </c>
      <c r="D79" s="180">
        <v>18</v>
      </c>
      <c r="E79" s="180">
        <v>17</v>
      </c>
      <c r="F79" s="72">
        <v>20</v>
      </c>
      <c r="G79" s="181">
        <v>15</v>
      </c>
      <c r="H79" s="181">
        <v>14</v>
      </c>
      <c r="I79" s="184">
        <v>9</v>
      </c>
      <c r="J79" s="182">
        <v>22</v>
      </c>
      <c r="K79" s="188">
        <v>22</v>
      </c>
      <c r="L79" s="93">
        <v>20</v>
      </c>
      <c r="M79" s="72">
        <v>17</v>
      </c>
      <c r="N79" s="67">
        <v>9</v>
      </c>
      <c r="O79" s="74">
        <v>6</v>
      </c>
      <c r="P79" s="150">
        <v>6</v>
      </c>
      <c r="Q79" s="74">
        <v>4</v>
      </c>
      <c r="R79" s="86">
        <v>4</v>
      </c>
      <c r="S79" s="84">
        <v>3</v>
      </c>
      <c r="T79" s="76">
        <f t="shared" ref="T79:U79" si="68">(D79+F79+H79+J79+L79+N79+P79+R79)</f>
        <v>113</v>
      </c>
      <c r="U79" s="77">
        <f t="shared" si="68"/>
        <v>93</v>
      </c>
      <c r="V79" s="78">
        <f t="shared" si="67"/>
        <v>82.30088495575221</v>
      </c>
      <c r="W79" s="3"/>
      <c r="X79" s="4"/>
      <c r="Y79" s="4"/>
    </row>
    <row r="80" spans="1:25" ht="15.75" customHeight="1">
      <c r="A80" s="144">
        <v>60</v>
      </c>
      <c r="B80" s="21">
        <v>1535477</v>
      </c>
      <c r="C80" s="23" t="s">
        <v>223</v>
      </c>
      <c r="D80" s="180">
        <v>18</v>
      </c>
      <c r="E80" s="180">
        <v>14</v>
      </c>
      <c r="F80" s="72">
        <v>20</v>
      </c>
      <c r="G80" s="181">
        <v>15</v>
      </c>
      <c r="H80" s="181">
        <v>14</v>
      </c>
      <c r="I80" s="93">
        <v>9</v>
      </c>
      <c r="J80" s="182">
        <v>22</v>
      </c>
      <c r="K80" s="188">
        <v>19</v>
      </c>
      <c r="L80" s="93">
        <v>20</v>
      </c>
      <c r="M80" s="72">
        <v>16</v>
      </c>
      <c r="N80" s="67">
        <v>9</v>
      </c>
      <c r="O80" s="74">
        <v>6</v>
      </c>
      <c r="P80" s="150">
        <v>6</v>
      </c>
      <c r="Q80" s="74">
        <v>4</v>
      </c>
      <c r="R80" s="86">
        <v>4</v>
      </c>
      <c r="S80" s="86">
        <v>4</v>
      </c>
      <c r="T80" s="76">
        <f t="shared" ref="T80:U80" si="69">(D80+F80+H80+J80+L80+N80+P80+R80)</f>
        <v>113</v>
      </c>
      <c r="U80" s="77">
        <f t="shared" si="69"/>
        <v>87</v>
      </c>
      <c r="V80" s="78">
        <f t="shared" si="67"/>
        <v>76.991150442477874</v>
      </c>
      <c r="W80" s="3"/>
      <c r="X80" s="4"/>
      <c r="Y80" s="4"/>
    </row>
    <row r="81" spans="1:25" ht="15.75" customHeight="1">
      <c r="A81" s="144">
        <v>61</v>
      </c>
      <c r="B81" s="21">
        <v>1535478</v>
      </c>
      <c r="C81" s="23" t="s">
        <v>224</v>
      </c>
      <c r="D81" s="180">
        <v>18</v>
      </c>
      <c r="E81" s="180">
        <v>14</v>
      </c>
      <c r="F81" s="72">
        <v>20</v>
      </c>
      <c r="G81" s="181">
        <v>15</v>
      </c>
      <c r="H81" s="181">
        <v>14</v>
      </c>
      <c r="I81" s="93">
        <v>2</v>
      </c>
      <c r="J81" s="182">
        <v>22</v>
      </c>
      <c r="K81" s="188">
        <v>14</v>
      </c>
      <c r="L81" s="93">
        <v>20</v>
      </c>
      <c r="M81" s="72">
        <v>18</v>
      </c>
      <c r="N81" s="67">
        <v>9</v>
      </c>
      <c r="O81" s="74">
        <v>4</v>
      </c>
      <c r="P81" s="150">
        <v>6</v>
      </c>
      <c r="Q81" s="74">
        <v>0</v>
      </c>
      <c r="R81" s="86">
        <v>4</v>
      </c>
      <c r="S81" s="86">
        <v>4</v>
      </c>
      <c r="T81" s="76">
        <f t="shared" ref="T81:U81" si="70">(D81+F81+H81+J81+L81+N81+P81+R81)</f>
        <v>113</v>
      </c>
      <c r="U81" s="77">
        <f t="shared" si="70"/>
        <v>71</v>
      </c>
      <c r="V81" s="78">
        <f t="shared" si="67"/>
        <v>62.831858407079643</v>
      </c>
      <c r="W81" s="3"/>
      <c r="X81" s="4"/>
      <c r="Y81" s="4"/>
    </row>
    <row r="82" spans="1:25" ht="15.75" customHeight="1">
      <c r="A82" s="144">
        <v>62</v>
      </c>
      <c r="B82" s="21">
        <v>1535479</v>
      </c>
      <c r="C82" s="23" t="s">
        <v>226</v>
      </c>
      <c r="D82" s="180">
        <v>18</v>
      </c>
      <c r="E82" s="180">
        <v>15</v>
      </c>
      <c r="F82" s="72">
        <v>20</v>
      </c>
      <c r="G82" s="181">
        <v>18</v>
      </c>
      <c r="H82" s="181">
        <v>14</v>
      </c>
      <c r="I82" s="93">
        <v>3</v>
      </c>
      <c r="J82" s="182">
        <v>22</v>
      </c>
      <c r="K82" s="188">
        <v>19</v>
      </c>
      <c r="L82" s="93">
        <v>20</v>
      </c>
      <c r="M82" s="72">
        <v>17</v>
      </c>
      <c r="N82" s="67">
        <v>9</v>
      </c>
      <c r="O82" s="74">
        <v>8</v>
      </c>
      <c r="P82" s="150">
        <v>6</v>
      </c>
      <c r="Q82" s="74">
        <v>2</v>
      </c>
      <c r="R82" s="86">
        <v>4</v>
      </c>
      <c r="S82" s="86">
        <v>3</v>
      </c>
      <c r="T82" s="76">
        <f t="shared" ref="T82:U82" si="71">(D82+F82+H82+J82+L82+N82+P82+R82)</f>
        <v>113</v>
      </c>
      <c r="U82" s="77">
        <f t="shared" si="71"/>
        <v>85</v>
      </c>
      <c r="V82" s="78">
        <f t="shared" si="67"/>
        <v>75.221238938053091</v>
      </c>
      <c r="W82" s="3"/>
      <c r="X82" s="4"/>
      <c r="Y82" s="4"/>
    </row>
    <row r="83" spans="1:25" ht="15.75" customHeight="1">
      <c r="A83" s="144">
        <v>63</v>
      </c>
      <c r="B83" s="80">
        <v>1535480</v>
      </c>
      <c r="C83" s="23" t="s">
        <v>229</v>
      </c>
      <c r="D83" s="180">
        <v>18</v>
      </c>
      <c r="E83" s="180">
        <v>13</v>
      </c>
      <c r="F83" s="72">
        <v>20</v>
      </c>
      <c r="G83" s="181">
        <v>15</v>
      </c>
      <c r="H83" s="181">
        <v>14</v>
      </c>
      <c r="I83" s="93">
        <v>6</v>
      </c>
      <c r="J83" s="182">
        <v>22</v>
      </c>
      <c r="K83" s="188">
        <v>17</v>
      </c>
      <c r="L83" s="93">
        <v>20</v>
      </c>
      <c r="M83" s="72">
        <v>14</v>
      </c>
      <c r="N83" s="67">
        <v>9</v>
      </c>
      <c r="O83" s="74">
        <v>6</v>
      </c>
      <c r="P83" s="150">
        <v>6</v>
      </c>
      <c r="Q83" s="74">
        <v>4</v>
      </c>
      <c r="R83" s="86">
        <v>4</v>
      </c>
      <c r="S83" s="86">
        <v>3</v>
      </c>
      <c r="T83" s="76">
        <f t="shared" ref="T83:U83" si="72">(D83+F83+H83+J83+L83+N83+P83+R83)</f>
        <v>113</v>
      </c>
      <c r="U83" s="77">
        <f t="shared" si="72"/>
        <v>78</v>
      </c>
      <c r="V83" s="78">
        <f t="shared" si="67"/>
        <v>69.026548672566364</v>
      </c>
      <c r="W83" s="3"/>
      <c r="X83" s="4"/>
      <c r="Y83" s="4"/>
    </row>
    <row r="84" spans="1:25" ht="15.75" customHeight="1">
      <c r="A84" s="144">
        <v>64</v>
      </c>
      <c r="B84" s="80">
        <v>1535481</v>
      </c>
      <c r="C84" s="23" t="s">
        <v>232</v>
      </c>
      <c r="D84" s="180">
        <v>18</v>
      </c>
      <c r="E84" s="180">
        <v>16</v>
      </c>
      <c r="F84" s="72">
        <v>20</v>
      </c>
      <c r="G84" s="181">
        <v>16</v>
      </c>
      <c r="H84" s="181">
        <v>14</v>
      </c>
      <c r="I84" s="93">
        <v>9</v>
      </c>
      <c r="J84" s="182">
        <v>22</v>
      </c>
      <c r="K84" s="188">
        <v>21</v>
      </c>
      <c r="L84" s="93">
        <v>20</v>
      </c>
      <c r="M84" s="72">
        <v>16</v>
      </c>
      <c r="N84" s="67">
        <v>9</v>
      </c>
      <c r="O84" s="74">
        <v>7</v>
      </c>
      <c r="P84" s="150">
        <v>6</v>
      </c>
      <c r="Q84" s="74">
        <v>4</v>
      </c>
      <c r="R84" s="86">
        <v>4</v>
      </c>
      <c r="S84" s="86">
        <v>4</v>
      </c>
      <c r="T84" s="76">
        <f t="shared" ref="T84:U84" si="73">(D84+F84+H84+J84+L84+N84+P84+R84)</f>
        <v>113</v>
      </c>
      <c r="U84" s="77">
        <f t="shared" si="73"/>
        <v>93</v>
      </c>
      <c r="V84" s="78">
        <f t="shared" si="67"/>
        <v>82.30088495575221</v>
      </c>
      <c r="W84" s="3"/>
      <c r="X84" s="4"/>
      <c r="Y84" s="4"/>
    </row>
    <row r="85" spans="1:25" ht="15.75" customHeight="1">
      <c r="A85" s="144">
        <v>65</v>
      </c>
      <c r="B85" s="80">
        <v>1535482</v>
      </c>
      <c r="C85" s="23" t="s">
        <v>234</v>
      </c>
      <c r="D85" s="180">
        <v>18</v>
      </c>
      <c r="E85" s="180">
        <v>15</v>
      </c>
      <c r="F85" s="72">
        <v>20</v>
      </c>
      <c r="G85" s="181">
        <v>15</v>
      </c>
      <c r="H85" s="181">
        <v>14</v>
      </c>
      <c r="I85" s="93">
        <v>10</v>
      </c>
      <c r="J85" s="182">
        <v>22</v>
      </c>
      <c r="K85" s="188">
        <v>19</v>
      </c>
      <c r="L85" s="93">
        <v>20</v>
      </c>
      <c r="M85" s="72">
        <v>11</v>
      </c>
      <c r="N85" s="67">
        <v>9</v>
      </c>
      <c r="O85" s="74">
        <v>5</v>
      </c>
      <c r="P85" s="150">
        <v>6</v>
      </c>
      <c r="Q85" s="74">
        <v>4</v>
      </c>
      <c r="R85" s="86">
        <v>4</v>
      </c>
      <c r="S85" s="86">
        <v>4</v>
      </c>
      <c r="T85" s="76">
        <f t="shared" ref="T85:U85" si="74">(D85+F85+H85+J85+L85+N85+P85+R85)</f>
        <v>113</v>
      </c>
      <c r="U85" s="77">
        <f t="shared" si="74"/>
        <v>83</v>
      </c>
      <c r="V85" s="78">
        <f t="shared" si="67"/>
        <v>73.451327433628322</v>
      </c>
      <c r="W85" s="3"/>
      <c r="X85" s="4"/>
      <c r="Y85" s="4"/>
    </row>
    <row r="86" spans="1:25" ht="15.75" customHeight="1">
      <c r="A86" s="144">
        <v>66</v>
      </c>
      <c r="B86" s="21">
        <v>1535483</v>
      </c>
      <c r="C86" s="23" t="s">
        <v>235</v>
      </c>
      <c r="D86" s="180">
        <v>18</v>
      </c>
      <c r="E86" s="180">
        <v>7</v>
      </c>
      <c r="F86" s="72">
        <v>20</v>
      </c>
      <c r="G86" s="181">
        <v>8</v>
      </c>
      <c r="H86" s="181">
        <v>14</v>
      </c>
      <c r="I86" s="93">
        <v>13</v>
      </c>
      <c r="J86" s="182">
        <v>22</v>
      </c>
      <c r="K86" s="188">
        <v>8</v>
      </c>
      <c r="L86" s="93">
        <v>20</v>
      </c>
      <c r="M86" s="72">
        <v>7</v>
      </c>
      <c r="N86" s="67">
        <v>9</v>
      </c>
      <c r="O86" s="74">
        <v>2</v>
      </c>
      <c r="P86" s="150">
        <v>6</v>
      </c>
      <c r="Q86" s="74">
        <v>0</v>
      </c>
      <c r="R86" s="86">
        <v>4</v>
      </c>
      <c r="S86" s="86">
        <v>1</v>
      </c>
      <c r="T86" s="76">
        <f t="shared" ref="T86:U86" si="75">(D86+F86+H86+J86+L86+N86+P86+R86)</f>
        <v>113</v>
      </c>
      <c r="U86" s="77">
        <f t="shared" si="75"/>
        <v>46</v>
      </c>
      <c r="V86" s="78">
        <f t="shared" si="67"/>
        <v>40.707964601769916</v>
      </c>
      <c r="W86" s="3"/>
      <c r="X86" s="4"/>
      <c r="Y86" s="4"/>
    </row>
    <row r="87" spans="1:25" ht="15.75" customHeight="1">
      <c r="A87" s="144">
        <v>67</v>
      </c>
      <c r="B87" s="80">
        <v>1535484</v>
      </c>
      <c r="C87" s="23" t="s">
        <v>236</v>
      </c>
      <c r="D87" s="180">
        <v>18</v>
      </c>
      <c r="E87" s="180">
        <v>0</v>
      </c>
      <c r="F87" s="72">
        <v>20</v>
      </c>
      <c r="G87" s="181">
        <v>0</v>
      </c>
      <c r="H87" s="181">
        <v>14</v>
      </c>
      <c r="I87" s="93">
        <v>0</v>
      </c>
      <c r="J87" s="182">
        <v>0</v>
      </c>
      <c r="K87" s="188">
        <v>0</v>
      </c>
      <c r="L87" s="93">
        <v>20</v>
      </c>
      <c r="M87" s="72">
        <v>0</v>
      </c>
      <c r="N87" s="67">
        <v>9</v>
      </c>
      <c r="O87" s="74">
        <v>0</v>
      </c>
      <c r="P87" s="150">
        <v>6</v>
      </c>
      <c r="Q87" s="74">
        <v>0</v>
      </c>
      <c r="R87" s="86">
        <v>4</v>
      </c>
      <c r="S87" s="86">
        <v>3</v>
      </c>
      <c r="T87" s="76">
        <f t="shared" ref="T87:U87" si="76">(D87+F87+H87+J87+L87+N87+P87+R87)</f>
        <v>91</v>
      </c>
      <c r="U87" s="77">
        <f t="shared" si="76"/>
        <v>3</v>
      </c>
      <c r="V87" s="78">
        <f t="shared" si="67"/>
        <v>3.296703296703297</v>
      </c>
      <c r="W87" s="3"/>
      <c r="X87" s="4"/>
      <c r="Y87" s="4"/>
    </row>
    <row r="88" spans="1:25" ht="15.75" customHeight="1">
      <c r="A88" s="144">
        <v>68</v>
      </c>
      <c r="B88" s="80">
        <v>1535485</v>
      </c>
      <c r="C88" s="23" t="s">
        <v>237</v>
      </c>
      <c r="D88" s="180">
        <v>18</v>
      </c>
      <c r="E88" s="180">
        <v>14</v>
      </c>
      <c r="F88" s="72">
        <v>20</v>
      </c>
      <c r="G88" s="181">
        <v>16</v>
      </c>
      <c r="H88" s="181">
        <v>14</v>
      </c>
      <c r="I88" s="93">
        <v>9</v>
      </c>
      <c r="J88" s="182">
        <v>22</v>
      </c>
      <c r="K88" s="188">
        <v>12</v>
      </c>
      <c r="L88" s="93">
        <v>20</v>
      </c>
      <c r="M88" s="72">
        <v>17</v>
      </c>
      <c r="N88" s="67">
        <v>9</v>
      </c>
      <c r="O88" s="74">
        <v>8</v>
      </c>
      <c r="P88" s="150">
        <v>6</v>
      </c>
      <c r="Q88" s="74">
        <v>4</v>
      </c>
      <c r="R88" s="86">
        <v>4</v>
      </c>
      <c r="S88" s="86">
        <v>4</v>
      </c>
      <c r="T88" s="76">
        <f t="shared" ref="T88:U88" si="77">(D88+F88+H88+J88+L88+N88+P88+R88)</f>
        <v>113</v>
      </c>
      <c r="U88" s="77">
        <f t="shared" si="77"/>
        <v>84</v>
      </c>
      <c r="V88" s="78">
        <f t="shared" si="67"/>
        <v>74.336283185840713</v>
      </c>
      <c r="W88" s="3"/>
      <c r="X88" s="4"/>
      <c r="Y88" s="4"/>
    </row>
    <row r="89" spans="1:25" ht="15.75" customHeight="1">
      <c r="A89" s="144">
        <v>69</v>
      </c>
      <c r="B89" s="80">
        <v>1535486</v>
      </c>
      <c r="C89" s="23" t="s">
        <v>238</v>
      </c>
      <c r="D89" s="180">
        <v>18</v>
      </c>
      <c r="E89" s="180">
        <v>14</v>
      </c>
      <c r="F89" s="72">
        <v>20</v>
      </c>
      <c r="G89" s="181">
        <v>16</v>
      </c>
      <c r="H89" s="181">
        <v>14</v>
      </c>
      <c r="I89" s="93">
        <v>10</v>
      </c>
      <c r="J89" s="182">
        <v>22</v>
      </c>
      <c r="K89" s="195">
        <v>15</v>
      </c>
      <c r="L89" s="93">
        <v>20</v>
      </c>
      <c r="M89" s="72">
        <v>14</v>
      </c>
      <c r="N89" s="67">
        <v>9</v>
      </c>
      <c r="O89" s="74">
        <v>6</v>
      </c>
      <c r="P89" s="150">
        <v>6</v>
      </c>
      <c r="Q89" s="74">
        <v>4</v>
      </c>
      <c r="R89" s="86">
        <v>4</v>
      </c>
      <c r="S89" s="86">
        <v>4</v>
      </c>
      <c r="T89" s="76">
        <f t="shared" ref="T89:U89" si="78">(D89+F89+H89+J89+L89+N89+P89+R89)</f>
        <v>113</v>
      </c>
      <c r="U89" s="77">
        <f t="shared" si="78"/>
        <v>83</v>
      </c>
      <c r="V89" s="78">
        <f t="shared" si="67"/>
        <v>73.451327433628322</v>
      </c>
      <c r="W89" s="3"/>
      <c r="X89" s="4"/>
      <c r="Y89" s="4"/>
    </row>
    <row r="90" spans="1:25" ht="15.75" customHeight="1">
      <c r="A90" s="144">
        <v>70</v>
      </c>
      <c r="B90" s="21">
        <v>1535487</v>
      </c>
      <c r="C90" s="23" t="s">
        <v>239</v>
      </c>
      <c r="D90" s="180">
        <v>18</v>
      </c>
      <c r="E90" s="180">
        <v>12</v>
      </c>
      <c r="F90" s="72">
        <v>20</v>
      </c>
      <c r="G90" s="181">
        <v>7</v>
      </c>
      <c r="H90" s="181">
        <v>14</v>
      </c>
      <c r="I90" s="93">
        <v>6</v>
      </c>
      <c r="J90" s="182">
        <v>22</v>
      </c>
      <c r="K90" s="195">
        <v>7</v>
      </c>
      <c r="L90" s="93">
        <v>20</v>
      </c>
      <c r="M90" s="72">
        <v>4</v>
      </c>
      <c r="N90" s="67">
        <v>9</v>
      </c>
      <c r="O90" s="74">
        <v>3</v>
      </c>
      <c r="P90" s="150">
        <v>6</v>
      </c>
      <c r="Q90" s="74">
        <v>0</v>
      </c>
      <c r="R90" s="86">
        <v>4</v>
      </c>
      <c r="S90" s="86">
        <v>4</v>
      </c>
      <c r="T90" s="76">
        <f t="shared" ref="T90:U90" si="79">(D90+F90+H90+J90+L90+N90+P90+R90)</f>
        <v>113</v>
      </c>
      <c r="U90" s="77">
        <f t="shared" si="79"/>
        <v>43</v>
      </c>
      <c r="V90" s="78">
        <f t="shared" si="67"/>
        <v>38.053097345132741</v>
      </c>
      <c r="W90" s="3"/>
      <c r="X90" s="4"/>
      <c r="Y90" s="4"/>
    </row>
    <row r="91" spans="1:25" ht="15.75" customHeight="1">
      <c r="A91" s="144">
        <v>71</v>
      </c>
      <c r="B91" s="80">
        <v>1535488</v>
      </c>
      <c r="C91" s="23" t="s">
        <v>240</v>
      </c>
      <c r="D91" s="180">
        <v>18</v>
      </c>
      <c r="E91" s="180">
        <v>16</v>
      </c>
      <c r="F91" s="72">
        <v>20</v>
      </c>
      <c r="G91" s="181">
        <v>13</v>
      </c>
      <c r="H91" s="181">
        <v>14</v>
      </c>
      <c r="I91" s="93">
        <v>10</v>
      </c>
      <c r="J91" s="182">
        <v>22</v>
      </c>
      <c r="K91" s="195">
        <v>19</v>
      </c>
      <c r="L91" s="93">
        <v>20</v>
      </c>
      <c r="M91" s="72">
        <v>11</v>
      </c>
      <c r="N91" s="67">
        <v>9</v>
      </c>
      <c r="O91" s="74">
        <v>7</v>
      </c>
      <c r="P91" s="150">
        <v>6</v>
      </c>
      <c r="Q91" s="74">
        <v>4</v>
      </c>
      <c r="R91" s="86">
        <v>4</v>
      </c>
      <c r="S91" s="86">
        <v>4</v>
      </c>
      <c r="T91" s="76">
        <f t="shared" ref="T91:U91" si="80">(D91+F91+H91+J91+L91+N91+P91+R91)</f>
        <v>113</v>
      </c>
      <c r="U91" s="77">
        <f t="shared" si="80"/>
        <v>84</v>
      </c>
      <c r="V91" s="78">
        <f t="shared" si="67"/>
        <v>74.336283185840713</v>
      </c>
      <c r="W91" s="3"/>
      <c r="X91" s="4"/>
      <c r="Y91" s="4"/>
    </row>
    <row r="92" spans="1:25" ht="15.75" customHeight="1">
      <c r="A92" s="144">
        <v>72</v>
      </c>
      <c r="B92" s="80">
        <v>1535489</v>
      </c>
      <c r="C92" s="23" t="s">
        <v>241</v>
      </c>
      <c r="D92" s="180">
        <v>18</v>
      </c>
      <c r="E92" s="180">
        <v>8</v>
      </c>
      <c r="F92" s="72">
        <v>20</v>
      </c>
      <c r="G92" s="181">
        <v>3</v>
      </c>
      <c r="H92" s="181">
        <v>14</v>
      </c>
      <c r="I92" s="93">
        <v>5</v>
      </c>
      <c r="J92" s="182">
        <v>22</v>
      </c>
      <c r="K92" s="195">
        <v>2</v>
      </c>
      <c r="L92" s="93">
        <v>20</v>
      </c>
      <c r="M92" s="72">
        <v>4</v>
      </c>
      <c r="N92" s="67">
        <v>9</v>
      </c>
      <c r="O92" s="74">
        <v>2</v>
      </c>
      <c r="P92" s="150">
        <v>6</v>
      </c>
      <c r="Q92" s="74">
        <v>2</v>
      </c>
      <c r="R92" s="86">
        <v>4</v>
      </c>
      <c r="S92" s="86">
        <v>2</v>
      </c>
      <c r="T92" s="76">
        <f t="shared" ref="T92:U92" si="81">(D92+F92+H92+J92+L92+N92+P92+R92)</f>
        <v>113</v>
      </c>
      <c r="U92" s="77">
        <f t="shared" si="81"/>
        <v>28</v>
      </c>
      <c r="V92" s="78">
        <f t="shared" si="67"/>
        <v>24.778761061946902</v>
      </c>
      <c r="W92" s="3"/>
      <c r="X92" s="4"/>
      <c r="Y92" s="4"/>
    </row>
    <row r="93" spans="1:25" ht="15.75" customHeight="1">
      <c r="A93" s="144">
        <v>73</v>
      </c>
      <c r="B93" s="80">
        <v>1535490</v>
      </c>
      <c r="C93" s="23" t="s">
        <v>242</v>
      </c>
      <c r="D93" s="180">
        <v>18</v>
      </c>
      <c r="E93" s="180">
        <v>11</v>
      </c>
      <c r="F93" s="72">
        <v>20</v>
      </c>
      <c r="G93" s="181">
        <v>15</v>
      </c>
      <c r="H93" s="181">
        <v>14</v>
      </c>
      <c r="I93" s="93">
        <v>10</v>
      </c>
      <c r="J93" s="182">
        <v>22</v>
      </c>
      <c r="K93" s="195">
        <v>13</v>
      </c>
      <c r="L93" s="93">
        <v>20</v>
      </c>
      <c r="M93" s="72">
        <v>15</v>
      </c>
      <c r="N93" s="67">
        <v>9</v>
      </c>
      <c r="O93" s="74">
        <v>4</v>
      </c>
      <c r="P93" s="150">
        <v>6</v>
      </c>
      <c r="Q93" s="74">
        <v>4</v>
      </c>
      <c r="R93" s="86">
        <v>4</v>
      </c>
      <c r="S93" s="86">
        <v>4</v>
      </c>
      <c r="T93" s="76">
        <f t="shared" ref="T93:U93" si="82">(D93+F93+H93+J93+L93+N93+P93+R93)</f>
        <v>113</v>
      </c>
      <c r="U93" s="77">
        <f t="shared" si="82"/>
        <v>76</v>
      </c>
      <c r="V93" s="78">
        <f t="shared" si="67"/>
        <v>67.256637168141594</v>
      </c>
      <c r="W93" s="3"/>
      <c r="X93" s="4"/>
      <c r="Y93" s="4"/>
    </row>
    <row r="94" spans="1:25" ht="15.75" customHeight="1">
      <c r="A94" s="144">
        <v>74</v>
      </c>
      <c r="B94" s="80">
        <v>1535491</v>
      </c>
      <c r="C94" s="23" t="s">
        <v>243</v>
      </c>
      <c r="D94" s="180">
        <v>18</v>
      </c>
      <c r="E94" s="180">
        <v>7</v>
      </c>
      <c r="F94" s="72">
        <v>20</v>
      </c>
      <c r="G94" s="181">
        <v>7</v>
      </c>
      <c r="H94" s="181">
        <v>14</v>
      </c>
      <c r="I94" s="93">
        <v>2</v>
      </c>
      <c r="J94" s="182">
        <v>22</v>
      </c>
      <c r="K94" s="195">
        <v>9</v>
      </c>
      <c r="L94" s="93">
        <v>20</v>
      </c>
      <c r="M94" s="72">
        <v>5</v>
      </c>
      <c r="N94" s="67">
        <v>9</v>
      </c>
      <c r="O94" s="74">
        <v>1</v>
      </c>
      <c r="P94" s="150">
        <v>6</v>
      </c>
      <c r="Q94" s="74">
        <v>2</v>
      </c>
      <c r="R94" s="86">
        <v>4</v>
      </c>
      <c r="S94" s="86">
        <v>0</v>
      </c>
      <c r="T94" s="76">
        <f t="shared" ref="T94:U94" si="83">(D94+F94+H94+J94+L94+N94+P94+R94)</f>
        <v>113</v>
      </c>
      <c r="U94" s="77">
        <f t="shared" si="83"/>
        <v>33</v>
      </c>
      <c r="V94" s="78">
        <f t="shared" si="67"/>
        <v>29.20353982300885</v>
      </c>
      <c r="W94" s="3"/>
      <c r="X94" s="4"/>
      <c r="Y94" s="4"/>
    </row>
    <row r="95" spans="1:25" ht="15.75" customHeight="1">
      <c r="A95" s="144">
        <v>75</v>
      </c>
      <c r="B95" s="80">
        <v>1535492</v>
      </c>
      <c r="C95" s="23" t="s">
        <v>244</v>
      </c>
      <c r="D95" s="180">
        <v>18</v>
      </c>
      <c r="E95" s="180">
        <v>3</v>
      </c>
      <c r="F95" s="72">
        <v>20</v>
      </c>
      <c r="G95" s="181">
        <v>4</v>
      </c>
      <c r="H95" s="181">
        <v>14</v>
      </c>
      <c r="I95" s="93">
        <v>5</v>
      </c>
      <c r="J95" s="182">
        <v>22</v>
      </c>
      <c r="K95" s="195">
        <v>5</v>
      </c>
      <c r="L95" s="93">
        <v>20</v>
      </c>
      <c r="M95" s="72">
        <v>4</v>
      </c>
      <c r="N95" s="67">
        <v>9</v>
      </c>
      <c r="O95" s="74">
        <v>1</v>
      </c>
      <c r="P95" s="150">
        <v>6</v>
      </c>
      <c r="Q95" s="74">
        <v>4</v>
      </c>
      <c r="R95" s="86">
        <v>4</v>
      </c>
      <c r="S95" s="86">
        <v>0</v>
      </c>
      <c r="T95" s="76">
        <f t="shared" ref="T95:U95" si="84">(D95+F95+H95+J95+L95+N95+P95+R95)</f>
        <v>113</v>
      </c>
      <c r="U95" s="77">
        <f t="shared" si="84"/>
        <v>26</v>
      </c>
      <c r="V95" s="78">
        <f t="shared" si="67"/>
        <v>23.008849557522122</v>
      </c>
      <c r="W95" s="3"/>
      <c r="X95" s="4"/>
      <c r="Y95" s="4"/>
    </row>
    <row r="96" spans="1:25" ht="15.75" customHeight="1">
      <c r="A96" s="144">
        <v>76</v>
      </c>
      <c r="B96" s="80">
        <v>1535493</v>
      </c>
      <c r="C96" s="23" t="s">
        <v>245</v>
      </c>
      <c r="D96" s="180">
        <v>18</v>
      </c>
      <c r="E96" s="180">
        <v>14</v>
      </c>
      <c r="F96" s="72">
        <v>20</v>
      </c>
      <c r="G96" s="181">
        <v>16</v>
      </c>
      <c r="H96" s="181">
        <v>14</v>
      </c>
      <c r="I96" s="93">
        <v>10</v>
      </c>
      <c r="J96" s="182">
        <v>22</v>
      </c>
      <c r="K96" s="195">
        <v>15</v>
      </c>
      <c r="L96" s="93">
        <v>20</v>
      </c>
      <c r="M96" s="72">
        <v>19</v>
      </c>
      <c r="N96" s="67">
        <v>9</v>
      </c>
      <c r="O96" s="74">
        <v>8</v>
      </c>
      <c r="P96" s="150">
        <v>6</v>
      </c>
      <c r="Q96" s="74">
        <v>2</v>
      </c>
      <c r="R96" s="86">
        <v>4</v>
      </c>
      <c r="S96" s="86">
        <v>4</v>
      </c>
      <c r="T96" s="76">
        <f t="shared" ref="T96:U96" si="85">(D96+F96+H96+J96+L96+N96+P96+R96)</f>
        <v>113</v>
      </c>
      <c r="U96" s="77">
        <f t="shared" si="85"/>
        <v>88</v>
      </c>
      <c r="V96" s="78">
        <f t="shared" si="67"/>
        <v>77.876106194690266</v>
      </c>
      <c r="W96" s="3"/>
      <c r="X96" s="4"/>
      <c r="Y96" s="4"/>
    </row>
    <row r="97" spans="1:25" ht="15.75" customHeight="1">
      <c r="A97" s="144">
        <v>77</v>
      </c>
      <c r="B97" s="80">
        <v>1535494</v>
      </c>
      <c r="C97" s="23" t="s">
        <v>246</v>
      </c>
      <c r="D97" s="180">
        <v>18</v>
      </c>
      <c r="E97" s="180">
        <v>16</v>
      </c>
      <c r="F97" s="72">
        <v>20</v>
      </c>
      <c r="G97" s="181">
        <v>15</v>
      </c>
      <c r="H97" s="181">
        <v>14</v>
      </c>
      <c r="I97" s="93">
        <v>13</v>
      </c>
      <c r="J97" s="182">
        <v>22</v>
      </c>
      <c r="K97" s="195">
        <v>15</v>
      </c>
      <c r="L97" s="93">
        <v>20</v>
      </c>
      <c r="M97" s="72">
        <v>14</v>
      </c>
      <c r="N97" s="67">
        <v>9</v>
      </c>
      <c r="O97" s="74">
        <v>5</v>
      </c>
      <c r="P97" s="150">
        <v>6</v>
      </c>
      <c r="Q97" s="74">
        <v>6</v>
      </c>
      <c r="R97" s="86">
        <v>4</v>
      </c>
      <c r="S97" s="86">
        <v>4</v>
      </c>
      <c r="T97" s="76">
        <f t="shared" ref="T97:U97" si="86">(D97+F97+H97+J97+L97+N97+P97+R97)</f>
        <v>113</v>
      </c>
      <c r="U97" s="77">
        <f t="shared" si="86"/>
        <v>88</v>
      </c>
      <c r="V97" s="78">
        <f t="shared" si="67"/>
        <v>77.876106194690266</v>
      </c>
      <c r="W97" s="3"/>
      <c r="X97" s="4"/>
      <c r="Y97" s="4"/>
    </row>
    <row r="98" spans="1:25" ht="15.75" customHeight="1">
      <c r="A98" s="144">
        <v>78</v>
      </c>
      <c r="B98" s="21">
        <v>1535496</v>
      </c>
      <c r="C98" s="23" t="s">
        <v>124</v>
      </c>
      <c r="D98" s="180">
        <v>18</v>
      </c>
      <c r="E98" s="180">
        <v>16</v>
      </c>
      <c r="F98" s="72">
        <v>20</v>
      </c>
      <c r="G98" s="181">
        <v>18</v>
      </c>
      <c r="H98" s="181">
        <v>14</v>
      </c>
      <c r="I98" s="93">
        <v>13</v>
      </c>
      <c r="J98" s="182">
        <v>22</v>
      </c>
      <c r="K98" s="195">
        <v>3</v>
      </c>
      <c r="L98" s="93">
        <v>20</v>
      </c>
      <c r="M98" s="72">
        <v>18</v>
      </c>
      <c r="N98" s="67">
        <v>9</v>
      </c>
      <c r="O98" s="74">
        <v>0</v>
      </c>
      <c r="P98" s="150">
        <v>6</v>
      </c>
      <c r="Q98" s="74">
        <v>0</v>
      </c>
      <c r="R98" s="86">
        <v>4</v>
      </c>
      <c r="S98" s="86">
        <v>2</v>
      </c>
      <c r="T98" s="76">
        <f t="shared" ref="T98:U98" si="87">(D98+F98+H98+J98+L98+N98+P98+R98)</f>
        <v>113</v>
      </c>
      <c r="U98" s="77">
        <f t="shared" si="87"/>
        <v>70</v>
      </c>
      <c r="V98" s="78">
        <f t="shared" si="67"/>
        <v>61.946902654867252</v>
      </c>
      <c r="W98" s="3"/>
      <c r="X98" s="4"/>
      <c r="Y98" s="4"/>
    </row>
    <row r="99" spans="1:25" ht="15.75" customHeight="1">
      <c r="A99" s="144">
        <v>79</v>
      </c>
      <c r="B99" s="21">
        <v>1535495</v>
      </c>
      <c r="C99" s="23" t="s">
        <v>124</v>
      </c>
      <c r="D99" s="180">
        <v>18</v>
      </c>
      <c r="E99" s="180">
        <v>1</v>
      </c>
      <c r="F99" s="72">
        <v>20</v>
      </c>
      <c r="G99" s="181">
        <v>0</v>
      </c>
      <c r="H99" s="181">
        <v>14</v>
      </c>
      <c r="I99" s="93">
        <v>2</v>
      </c>
      <c r="J99" s="182">
        <v>22</v>
      </c>
      <c r="K99" s="195">
        <v>18</v>
      </c>
      <c r="L99" s="93">
        <v>20</v>
      </c>
      <c r="M99" s="72">
        <v>2</v>
      </c>
      <c r="N99" s="67">
        <v>9</v>
      </c>
      <c r="O99" s="74">
        <v>6</v>
      </c>
      <c r="P99" s="150">
        <v>6</v>
      </c>
      <c r="Q99" s="74">
        <v>2</v>
      </c>
      <c r="R99" s="86">
        <v>4</v>
      </c>
      <c r="S99" s="86">
        <v>4</v>
      </c>
      <c r="T99" s="76">
        <f t="shared" ref="T99:U99" si="88">(D99+F99+H99+J99+L99+N99+P99+R99)</f>
        <v>113</v>
      </c>
      <c r="U99" s="77">
        <f t="shared" si="88"/>
        <v>35</v>
      </c>
      <c r="V99" s="78">
        <f t="shared" si="67"/>
        <v>30.973451327433626</v>
      </c>
      <c r="W99" s="3"/>
      <c r="X99" s="4"/>
      <c r="Y99" s="4"/>
    </row>
    <row r="100" spans="1:25" ht="15.75" customHeight="1">
      <c r="A100" s="144">
        <v>80</v>
      </c>
      <c r="B100" s="21">
        <v>1535497</v>
      </c>
      <c r="C100" s="23" t="s">
        <v>247</v>
      </c>
      <c r="D100" s="180">
        <v>18</v>
      </c>
      <c r="E100" s="180">
        <v>15</v>
      </c>
      <c r="F100" s="72">
        <v>20</v>
      </c>
      <c r="G100" s="181">
        <v>16</v>
      </c>
      <c r="H100" s="181">
        <v>14</v>
      </c>
      <c r="I100" s="93">
        <v>11</v>
      </c>
      <c r="J100" s="182">
        <v>22</v>
      </c>
      <c r="K100" s="196">
        <v>21</v>
      </c>
      <c r="L100" s="93">
        <v>20</v>
      </c>
      <c r="M100" s="72">
        <v>15</v>
      </c>
      <c r="N100" s="67">
        <v>9</v>
      </c>
      <c r="O100" s="74">
        <v>4</v>
      </c>
      <c r="P100" s="150">
        <v>6</v>
      </c>
      <c r="Q100" s="74">
        <v>4</v>
      </c>
      <c r="R100" s="86">
        <v>4</v>
      </c>
      <c r="S100" s="86">
        <v>2</v>
      </c>
      <c r="T100" s="76">
        <f t="shared" ref="T100:U100" si="89">(D100+F100+H100+J100+L100+N100+P100+R100)</f>
        <v>113</v>
      </c>
      <c r="U100" s="77">
        <f t="shared" si="89"/>
        <v>88</v>
      </c>
      <c r="V100" s="78">
        <f t="shared" si="67"/>
        <v>77.876106194690266</v>
      </c>
      <c r="W100" s="3"/>
      <c r="X100" s="4"/>
      <c r="Y100" s="4"/>
    </row>
    <row r="101" spans="1:25" ht="15.75" customHeight="1">
      <c r="A101" s="144">
        <v>81</v>
      </c>
      <c r="B101" s="21">
        <v>1535498</v>
      </c>
      <c r="C101" s="23" t="s">
        <v>248</v>
      </c>
      <c r="D101" s="180">
        <v>18</v>
      </c>
      <c r="E101" s="180">
        <v>14</v>
      </c>
      <c r="F101" s="72">
        <v>20</v>
      </c>
      <c r="G101" s="181">
        <v>16</v>
      </c>
      <c r="H101" s="181">
        <v>14</v>
      </c>
      <c r="I101" s="93">
        <v>11</v>
      </c>
      <c r="J101" s="182">
        <v>22</v>
      </c>
      <c r="K101" s="196">
        <v>14</v>
      </c>
      <c r="L101" s="93">
        <v>20</v>
      </c>
      <c r="M101" s="72">
        <v>18</v>
      </c>
      <c r="N101" s="67">
        <v>9</v>
      </c>
      <c r="O101" s="74">
        <v>6</v>
      </c>
      <c r="P101" s="150">
        <v>6</v>
      </c>
      <c r="Q101" s="74">
        <v>4</v>
      </c>
      <c r="R101" s="86">
        <v>4</v>
      </c>
      <c r="S101" s="86">
        <v>4</v>
      </c>
      <c r="T101" s="76">
        <f t="shared" ref="T101:U101" si="90">(D101+F101+H101+J101+L101+N101+P101+R101)</f>
        <v>113</v>
      </c>
      <c r="U101" s="77">
        <f t="shared" si="90"/>
        <v>87</v>
      </c>
      <c r="V101" s="78">
        <f t="shared" si="67"/>
        <v>76.991150442477874</v>
      </c>
      <c r="W101" s="3"/>
      <c r="X101" s="4"/>
      <c r="Y101" s="4"/>
    </row>
    <row r="102" spans="1:25" ht="15.75" customHeight="1">
      <c r="A102" s="144">
        <v>82</v>
      </c>
      <c r="B102" s="80">
        <v>1535499</v>
      </c>
      <c r="C102" s="23" t="s">
        <v>249</v>
      </c>
      <c r="D102" s="180">
        <v>18</v>
      </c>
      <c r="E102" s="180">
        <v>10</v>
      </c>
      <c r="F102" s="72">
        <v>20</v>
      </c>
      <c r="G102" s="181">
        <v>6</v>
      </c>
      <c r="H102" s="181">
        <v>14</v>
      </c>
      <c r="I102" s="93">
        <v>8</v>
      </c>
      <c r="J102" s="182">
        <v>22</v>
      </c>
      <c r="K102" s="196">
        <v>14</v>
      </c>
      <c r="L102" s="93">
        <v>20</v>
      </c>
      <c r="M102" s="72">
        <v>6</v>
      </c>
      <c r="N102" s="67">
        <v>9</v>
      </c>
      <c r="O102" s="74">
        <v>4</v>
      </c>
      <c r="P102" s="150">
        <v>6</v>
      </c>
      <c r="Q102" s="74">
        <v>2</v>
      </c>
      <c r="R102" s="86">
        <v>4</v>
      </c>
      <c r="S102" s="86">
        <v>1</v>
      </c>
      <c r="T102" s="76">
        <f t="shared" ref="T102:U102" si="91">(D102+F102+H102+J102+L102+N102+P102+R102)</f>
        <v>113</v>
      </c>
      <c r="U102" s="77">
        <f t="shared" si="91"/>
        <v>51</v>
      </c>
      <c r="V102" s="78">
        <f t="shared" si="67"/>
        <v>45.132743362831853</v>
      </c>
      <c r="W102" s="3"/>
      <c r="X102" s="4"/>
      <c r="Y102" s="4"/>
    </row>
    <row r="103" spans="1:25" ht="15.75" customHeight="1">
      <c r="A103" s="144">
        <v>83</v>
      </c>
      <c r="B103" s="21">
        <v>1535500</v>
      </c>
      <c r="C103" s="23" t="s">
        <v>250</v>
      </c>
      <c r="D103" s="180">
        <v>18</v>
      </c>
      <c r="E103" s="180">
        <v>13</v>
      </c>
      <c r="F103" s="72">
        <v>20</v>
      </c>
      <c r="G103" s="181">
        <v>16</v>
      </c>
      <c r="H103" s="181">
        <v>14</v>
      </c>
      <c r="I103" s="93">
        <v>8</v>
      </c>
      <c r="J103" s="182">
        <v>22</v>
      </c>
      <c r="K103" s="196">
        <v>16</v>
      </c>
      <c r="L103" s="93">
        <v>20</v>
      </c>
      <c r="M103" s="72">
        <v>18</v>
      </c>
      <c r="N103" s="67">
        <v>9</v>
      </c>
      <c r="O103" s="74">
        <v>3</v>
      </c>
      <c r="P103" s="150">
        <v>6</v>
      </c>
      <c r="Q103" s="74">
        <v>4</v>
      </c>
      <c r="R103" s="86">
        <v>4</v>
      </c>
      <c r="S103" s="86">
        <v>1</v>
      </c>
      <c r="T103" s="76">
        <f t="shared" ref="T103:U103" si="92">(D103+F103+H103+J103+L103+N103+P103+R103)</f>
        <v>113</v>
      </c>
      <c r="U103" s="77">
        <f t="shared" si="92"/>
        <v>79</v>
      </c>
      <c r="V103" s="78">
        <f t="shared" si="67"/>
        <v>69.911504424778755</v>
      </c>
      <c r="W103" s="3"/>
      <c r="X103" s="4"/>
      <c r="Y103" s="4"/>
    </row>
    <row r="104" spans="1:25" ht="15.75" customHeight="1">
      <c r="A104" s="144">
        <v>84</v>
      </c>
      <c r="B104" s="21">
        <v>1535501</v>
      </c>
      <c r="C104" s="23" t="s">
        <v>251</v>
      </c>
      <c r="D104" s="180">
        <v>18</v>
      </c>
      <c r="E104" s="180">
        <v>1</v>
      </c>
      <c r="F104" s="72">
        <v>20</v>
      </c>
      <c r="G104" s="181">
        <v>6</v>
      </c>
      <c r="H104" s="181">
        <v>14</v>
      </c>
      <c r="I104" s="93">
        <v>7</v>
      </c>
      <c r="J104" s="182">
        <v>22</v>
      </c>
      <c r="K104" s="196">
        <v>5</v>
      </c>
      <c r="L104" s="93">
        <v>20</v>
      </c>
      <c r="M104" s="72">
        <v>6</v>
      </c>
      <c r="N104" s="67">
        <v>9</v>
      </c>
      <c r="O104" s="74">
        <v>2</v>
      </c>
      <c r="P104" s="150">
        <v>6</v>
      </c>
      <c r="Q104" s="74">
        <v>2</v>
      </c>
      <c r="R104" s="86">
        <v>4</v>
      </c>
      <c r="S104" s="86">
        <v>2</v>
      </c>
      <c r="T104" s="76">
        <f t="shared" ref="T104:U104" si="93">(D104+F104+H104+J104+L104+N104+P104+R104)</f>
        <v>113</v>
      </c>
      <c r="U104" s="77">
        <f t="shared" si="93"/>
        <v>31</v>
      </c>
      <c r="V104" s="78">
        <f t="shared" si="67"/>
        <v>27.43362831858407</v>
      </c>
      <c r="W104" s="3"/>
      <c r="X104" s="4"/>
      <c r="Y104" s="4"/>
    </row>
    <row r="105" spans="1:25" ht="15.75" customHeight="1">
      <c r="A105" s="144">
        <v>85</v>
      </c>
      <c r="B105" s="21">
        <v>1535502</v>
      </c>
      <c r="C105" s="23" t="s">
        <v>252</v>
      </c>
      <c r="D105" s="180">
        <v>18</v>
      </c>
      <c r="E105" s="180">
        <v>9</v>
      </c>
      <c r="F105" s="72">
        <v>20</v>
      </c>
      <c r="G105" s="197">
        <v>11</v>
      </c>
      <c r="H105" s="181">
        <v>14</v>
      </c>
      <c r="I105" s="198">
        <v>11</v>
      </c>
      <c r="J105" s="182">
        <v>22</v>
      </c>
      <c r="K105" s="199">
        <v>9</v>
      </c>
      <c r="L105" s="93">
        <v>20</v>
      </c>
      <c r="M105" s="199">
        <v>9</v>
      </c>
      <c r="N105" s="67">
        <v>9</v>
      </c>
      <c r="O105" s="101">
        <v>1</v>
      </c>
      <c r="P105" s="150">
        <v>6</v>
      </c>
      <c r="Q105" s="101">
        <v>2</v>
      </c>
      <c r="R105" s="86">
        <v>4</v>
      </c>
      <c r="S105" s="101">
        <v>3</v>
      </c>
      <c r="T105" s="76">
        <f t="shared" ref="T105:U105" si="94">(D105+F105+H105+J105+L105+N105+P105+R105)</f>
        <v>113</v>
      </c>
      <c r="U105" s="77">
        <f t="shared" si="94"/>
        <v>55</v>
      </c>
      <c r="V105" s="78">
        <f t="shared" si="67"/>
        <v>48.672566371681413</v>
      </c>
      <c r="W105" s="3"/>
      <c r="X105" s="4"/>
      <c r="Y105" s="4"/>
    </row>
    <row r="106" spans="1:25" ht="15.75" customHeight="1">
      <c r="A106" s="144">
        <v>86</v>
      </c>
      <c r="B106" s="80">
        <v>1535503</v>
      </c>
      <c r="C106" s="23" t="s">
        <v>253</v>
      </c>
      <c r="D106" s="180">
        <v>18</v>
      </c>
      <c r="E106" s="180">
        <v>11</v>
      </c>
      <c r="F106" s="72">
        <v>20</v>
      </c>
      <c r="G106" s="181">
        <v>11</v>
      </c>
      <c r="H106" s="181">
        <v>14</v>
      </c>
      <c r="I106" s="93">
        <v>10</v>
      </c>
      <c r="J106" s="182">
        <v>22</v>
      </c>
      <c r="K106" s="72">
        <v>13</v>
      </c>
      <c r="L106" s="93">
        <v>20</v>
      </c>
      <c r="M106" s="72">
        <v>9</v>
      </c>
      <c r="N106" s="67">
        <v>9</v>
      </c>
      <c r="O106" s="86">
        <v>2</v>
      </c>
      <c r="P106" s="150">
        <v>6</v>
      </c>
      <c r="Q106" s="86">
        <v>2</v>
      </c>
      <c r="R106" s="86">
        <v>4</v>
      </c>
      <c r="S106" s="86">
        <v>4</v>
      </c>
      <c r="T106" s="76">
        <f t="shared" ref="T106:U106" si="95">(D106+F106+H106+J106+L106+N106+P106+R106)</f>
        <v>113</v>
      </c>
      <c r="U106" s="77">
        <f t="shared" si="95"/>
        <v>62</v>
      </c>
      <c r="V106" s="78">
        <f t="shared" si="67"/>
        <v>54.86725663716814</v>
      </c>
      <c r="W106" s="3"/>
      <c r="X106" s="4"/>
      <c r="Y106" s="4"/>
    </row>
    <row r="107" spans="1:25" ht="15.75" customHeight="1">
      <c r="A107" s="144">
        <v>87</v>
      </c>
      <c r="B107" s="21">
        <v>1535504</v>
      </c>
      <c r="C107" s="23" t="s">
        <v>254</v>
      </c>
      <c r="D107" s="180">
        <v>18</v>
      </c>
      <c r="E107" s="180">
        <v>15</v>
      </c>
      <c r="F107" s="72">
        <v>20</v>
      </c>
      <c r="G107" s="181">
        <v>18</v>
      </c>
      <c r="H107" s="181">
        <v>14</v>
      </c>
      <c r="I107" s="93">
        <v>13</v>
      </c>
      <c r="J107" s="182">
        <v>22</v>
      </c>
      <c r="K107" s="72">
        <v>16</v>
      </c>
      <c r="L107" s="93">
        <v>20</v>
      </c>
      <c r="M107" s="72">
        <v>16</v>
      </c>
      <c r="N107" s="67">
        <v>9</v>
      </c>
      <c r="O107" s="86">
        <v>3</v>
      </c>
      <c r="P107" s="150">
        <v>6</v>
      </c>
      <c r="Q107" s="86">
        <v>2</v>
      </c>
      <c r="R107" s="86">
        <v>4</v>
      </c>
      <c r="S107" s="86">
        <v>4</v>
      </c>
      <c r="T107" s="76">
        <f t="shared" ref="T107:U107" si="96">(D107+F107+H107+J107+L107+N107+P107+R107)</f>
        <v>113</v>
      </c>
      <c r="U107" s="77">
        <f t="shared" si="96"/>
        <v>87</v>
      </c>
      <c r="V107" s="78">
        <f t="shared" si="67"/>
        <v>76.991150442477874</v>
      </c>
      <c r="W107" s="3"/>
      <c r="X107" s="4"/>
      <c r="Y107" s="4"/>
    </row>
    <row r="108" spans="1:25" ht="12.75" customHeight="1">
      <c r="A108" s="144">
        <v>88</v>
      </c>
      <c r="B108" s="200">
        <v>1535600</v>
      </c>
      <c r="C108" s="201" t="s">
        <v>255</v>
      </c>
      <c r="D108" s="24">
        <v>18</v>
      </c>
      <c r="E108" s="202">
        <v>11</v>
      </c>
      <c r="F108" s="203">
        <v>20</v>
      </c>
      <c r="G108" s="202">
        <v>0</v>
      </c>
      <c r="H108" s="202">
        <v>14</v>
      </c>
      <c r="I108" s="202">
        <v>1</v>
      </c>
      <c r="J108" s="204">
        <v>22</v>
      </c>
      <c r="K108" s="204">
        <v>3</v>
      </c>
      <c r="L108" s="202">
        <v>0</v>
      </c>
      <c r="M108" s="202">
        <v>9</v>
      </c>
      <c r="N108" s="202">
        <v>4</v>
      </c>
      <c r="O108" s="202">
        <v>4</v>
      </c>
      <c r="P108" s="202">
        <v>3</v>
      </c>
      <c r="Q108" s="202">
        <v>0</v>
      </c>
      <c r="R108" s="202">
        <v>4</v>
      </c>
      <c r="S108" s="202">
        <v>4</v>
      </c>
      <c r="T108" s="76">
        <f t="shared" ref="T108:U108" si="97">(D108+F108+H108+J108+L108+N108+P108+R108)</f>
        <v>85</v>
      </c>
      <c r="U108" s="77">
        <f t="shared" si="97"/>
        <v>32</v>
      </c>
      <c r="V108" s="78">
        <f t="shared" si="67"/>
        <v>37.647058823529413</v>
      </c>
      <c r="W108" s="4"/>
      <c r="X108" s="4"/>
      <c r="Y108" s="4"/>
    </row>
    <row r="109" spans="1:25" ht="12.75" customHeight="1">
      <c r="A109" s="144">
        <v>89</v>
      </c>
      <c r="B109" s="205"/>
      <c r="C109" s="201" t="s">
        <v>256</v>
      </c>
      <c r="D109" s="24">
        <v>18</v>
      </c>
      <c r="E109" s="202">
        <v>10</v>
      </c>
      <c r="F109" s="203">
        <v>20</v>
      </c>
      <c r="G109" s="202">
        <v>0</v>
      </c>
      <c r="H109" s="202">
        <v>18</v>
      </c>
      <c r="I109" s="202">
        <v>6</v>
      </c>
      <c r="J109" s="204">
        <v>22</v>
      </c>
      <c r="K109" s="204">
        <v>4</v>
      </c>
      <c r="L109" s="202">
        <v>0</v>
      </c>
      <c r="M109" s="202">
        <v>9</v>
      </c>
      <c r="N109" s="202">
        <v>3</v>
      </c>
      <c r="O109" s="202">
        <v>4</v>
      </c>
      <c r="P109" s="202">
        <v>3</v>
      </c>
      <c r="Q109" s="202">
        <v>4</v>
      </c>
      <c r="R109" s="202">
        <v>4</v>
      </c>
      <c r="S109" s="202">
        <v>3</v>
      </c>
      <c r="T109" s="76">
        <f t="shared" ref="T109:U109" si="98">(D109+F109+H109+J109+L109+N109+P109+R109)</f>
        <v>88</v>
      </c>
      <c r="U109" s="77">
        <f t="shared" si="98"/>
        <v>40</v>
      </c>
      <c r="V109" s="78">
        <f t="shared" si="67"/>
        <v>45.454545454545453</v>
      </c>
      <c r="W109" s="4"/>
      <c r="X109" s="4"/>
      <c r="Y109" s="4"/>
    </row>
    <row r="110" spans="1:25" ht="15.75" customHeight="1">
      <c r="A110" s="5" t="s">
        <v>3</v>
      </c>
      <c r="B110" s="135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76"/>
      <c r="U110" s="77"/>
      <c r="V110" s="78"/>
      <c r="W110" s="3"/>
      <c r="X110" s="4"/>
      <c r="Y110" s="4"/>
    </row>
    <row r="111" spans="1:25" ht="15.75" customHeight="1">
      <c r="A111" s="103" t="s">
        <v>4</v>
      </c>
      <c r="B111" s="103" t="s">
        <v>5</v>
      </c>
      <c r="C111" s="102" t="s">
        <v>6</v>
      </c>
      <c r="D111" s="287" t="s">
        <v>7</v>
      </c>
      <c r="E111" s="288"/>
      <c r="F111" s="287" t="s">
        <v>8</v>
      </c>
      <c r="G111" s="288"/>
      <c r="H111" s="287" t="s">
        <v>9</v>
      </c>
      <c r="I111" s="288"/>
      <c r="J111" s="287" t="s">
        <v>10</v>
      </c>
      <c r="K111" s="288"/>
      <c r="L111" s="287" t="s">
        <v>11</v>
      </c>
      <c r="M111" s="288"/>
      <c r="N111" s="287" t="s">
        <v>12</v>
      </c>
      <c r="O111" s="288"/>
      <c r="P111" s="287" t="s">
        <v>13</v>
      </c>
      <c r="Q111" s="288"/>
      <c r="R111" s="287" t="s">
        <v>14</v>
      </c>
      <c r="S111" s="288"/>
      <c r="T111" s="293" t="s">
        <v>15</v>
      </c>
      <c r="U111" s="293" t="s">
        <v>16</v>
      </c>
      <c r="V111" s="296" t="s">
        <v>17</v>
      </c>
      <c r="W111" s="3"/>
      <c r="X111" s="4"/>
      <c r="Y111" s="4"/>
    </row>
    <row r="112" spans="1:25" ht="15.75" customHeight="1">
      <c r="A112" s="7"/>
      <c r="B112" s="8"/>
      <c r="C112" s="109"/>
      <c r="D112" s="289" t="s">
        <v>18</v>
      </c>
      <c r="E112" s="290"/>
      <c r="F112" s="289" t="s">
        <v>202</v>
      </c>
      <c r="G112" s="290"/>
      <c r="H112" s="289" t="s">
        <v>204</v>
      </c>
      <c r="I112" s="290"/>
      <c r="J112" s="289" t="s">
        <v>205</v>
      </c>
      <c r="K112" s="290"/>
      <c r="L112" s="289" t="s">
        <v>22</v>
      </c>
      <c r="M112" s="290"/>
      <c r="N112" s="289" t="s">
        <v>43</v>
      </c>
      <c r="O112" s="290"/>
      <c r="P112" s="289" t="s">
        <v>204</v>
      </c>
      <c r="Q112" s="290"/>
      <c r="R112" s="289" t="s">
        <v>135</v>
      </c>
      <c r="S112" s="290"/>
      <c r="T112" s="294"/>
      <c r="U112" s="294"/>
      <c r="V112" s="294"/>
      <c r="W112" s="3"/>
      <c r="X112" s="4"/>
      <c r="Y112" s="4"/>
    </row>
    <row r="113" spans="1:25" ht="15.75" customHeight="1">
      <c r="A113" s="141"/>
      <c r="B113" s="141"/>
      <c r="C113" s="109" t="s">
        <v>24</v>
      </c>
      <c r="D113" s="51" t="s">
        <v>25</v>
      </c>
      <c r="E113" s="10" t="s">
        <v>26</v>
      </c>
      <c r="F113" s="10" t="s">
        <v>25</v>
      </c>
      <c r="G113" s="10" t="s">
        <v>26</v>
      </c>
      <c r="H113" s="51" t="s">
        <v>25</v>
      </c>
      <c r="I113" s="10" t="s">
        <v>26</v>
      </c>
      <c r="J113" s="51" t="s">
        <v>25</v>
      </c>
      <c r="K113" s="10" t="s">
        <v>26</v>
      </c>
      <c r="L113" s="51" t="s">
        <v>25</v>
      </c>
      <c r="M113" s="10" t="s">
        <v>26</v>
      </c>
      <c r="N113" s="51" t="s">
        <v>25</v>
      </c>
      <c r="O113" s="10" t="s">
        <v>26</v>
      </c>
      <c r="P113" s="51" t="s">
        <v>25</v>
      </c>
      <c r="Q113" s="10" t="s">
        <v>26</v>
      </c>
      <c r="R113" s="51" t="s">
        <v>25</v>
      </c>
      <c r="S113" s="10" t="s">
        <v>26</v>
      </c>
      <c r="T113" s="295"/>
      <c r="U113" s="295"/>
      <c r="V113" s="295"/>
      <c r="W113" s="3"/>
      <c r="X113" s="4"/>
      <c r="Y113" s="4"/>
    </row>
    <row r="114" spans="1:25" ht="15.75" customHeight="1">
      <c r="A114" s="144">
        <v>90</v>
      </c>
      <c r="B114" s="80">
        <v>1535505</v>
      </c>
      <c r="C114" s="23" t="s">
        <v>257</v>
      </c>
      <c r="D114" s="206">
        <v>18</v>
      </c>
      <c r="E114" s="183">
        <v>14</v>
      </c>
      <c r="F114" s="72">
        <v>20</v>
      </c>
      <c r="G114" s="148">
        <v>16</v>
      </c>
      <c r="H114" s="148">
        <v>14</v>
      </c>
      <c r="I114" s="93">
        <v>11</v>
      </c>
      <c r="J114" s="93">
        <v>22</v>
      </c>
      <c r="K114" s="93">
        <v>18</v>
      </c>
      <c r="L114" s="93">
        <v>20</v>
      </c>
      <c r="M114" s="72">
        <v>17</v>
      </c>
      <c r="N114" s="90">
        <v>11</v>
      </c>
      <c r="O114" s="86">
        <v>9</v>
      </c>
      <c r="P114" s="150">
        <v>4</v>
      </c>
      <c r="Q114" s="151">
        <v>4</v>
      </c>
      <c r="R114" s="86">
        <v>3</v>
      </c>
      <c r="S114" s="84">
        <v>3</v>
      </c>
      <c r="T114" s="76">
        <f t="shared" ref="T114:U114" si="99">(D114+F114+H114+J114+L114+N114+P114+R114)</f>
        <v>112</v>
      </c>
      <c r="U114" s="77">
        <f t="shared" si="99"/>
        <v>92</v>
      </c>
      <c r="V114" s="78">
        <f t="shared" ref="V114:V115" si="100">(U114/T114)*100</f>
        <v>82.142857142857139</v>
      </c>
      <c r="W114" s="3"/>
      <c r="X114" s="4"/>
      <c r="Y114" s="4"/>
    </row>
    <row r="115" spans="1:25" ht="15.75" customHeight="1">
      <c r="A115" s="144">
        <v>91</v>
      </c>
      <c r="B115" s="80">
        <v>1535506</v>
      </c>
      <c r="C115" s="23" t="s">
        <v>258</v>
      </c>
      <c r="D115" s="206">
        <v>18</v>
      </c>
      <c r="E115" s="195">
        <v>11</v>
      </c>
      <c r="F115" s="72">
        <v>20</v>
      </c>
      <c r="G115" s="148">
        <v>12</v>
      </c>
      <c r="H115" s="148">
        <v>14</v>
      </c>
      <c r="I115" s="93">
        <v>8</v>
      </c>
      <c r="J115" s="93">
        <v>22</v>
      </c>
      <c r="K115" s="93">
        <v>10</v>
      </c>
      <c r="L115" s="93">
        <v>20</v>
      </c>
      <c r="M115" s="72">
        <v>11</v>
      </c>
      <c r="N115" s="90">
        <v>11</v>
      </c>
      <c r="O115" s="86">
        <v>2</v>
      </c>
      <c r="P115" s="150">
        <v>4</v>
      </c>
      <c r="Q115" s="74">
        <v>2</v>
      </c>
      <c r="R115" s="86">
        <v>3</v>
      </c>
      <c r="S115" s="84">
        <v>1</v>
      </c>
      <c r="T115" s="76">
        <f t="shared" ref="T115:U115" si="101">(D115+F115+H115+J115+L115+N115+P115+R115)</f>
        <v>112</v>
      </c>
      <c r="U115" s="77">
        <f t="shared" si="101"/>
        <v>57</v>
      </c>
      <c r="V115" s="78">
        <f t="shared" si="100"/>
        <v>50.892857142857139</v>
      </c>
      <c r="W115" s="3"/>
      <c r="X115" s="4"/>
      <c r="Y115" s="4"/>
    </row>
    <row r="116" spans="1:25" ht="15.75" customHeight="1">
      <c r="A116" s="144">
        <v>92</v>
      </c>
      <c r="B116" s="207">
        <v>1535600</v>
      </c>
      <c r="C116" s="208" t="s">
        <v>259</v>
      </c>
      <c r="D116" s="206"/>
      <c r="E116" s="195"/>
      <c r="F116" s="72"/>
      <c r="G116" s="148"/>
      <c r="H116" s="148"/>
      <c r="I116" s="93"/>
      <c r="J116" s="93"/>
      <c r="K116" s="93"/>
      <c r="L116" s="93"/>
      <c r="M116" s="72"/>
      <c r="N116" s="90"/>
      <c r="O116" s="86"/>
      <c r="P116" s="150"/>
      <c r="Q116" s="74"/>
      <c r="R116" s="86"/>
      <c r="S116" s="84"/>
      <c r="T116" s="76"/>
      <c r="U116" s="77"/>
      <c r="V116" s="78"/>
      <c r="W116" s="3"/>
      <c r="X116" s="4"/>
      <c r="Y116" s="4"/>
    </row>
    <row r="117" spans="1:25" ht="15.75" customHeight="1">
      <c r="A117" s="144">
        <v>93</v>
      </c>
      <c r="B117" s="207">
        <v>1535638</v>
      </c>
      <c r="C117" s="208" t="s">
        <v>260</v>
      </c>
      <c r="D117" s="206"/>
      <c r="E117" s="195"/>
      <c r="F117" s="72"/>
      <c r="G117" s="148"/>
      <c r="H117" s="148"/>
      <c r="I117" s="93"/>
      <c r="J117" s="93"/>
      <c r="K117" s="93"/>
      <c r="L117" s="93"/>
      <c r="M117" s="72"/>
      <c r="N117" s="90"/>
      <c r="O117" s="86"/>
      <c r="P117" s="150"/>
      <c r="Q117" s="74"/>
      <c r="R117" s="86"/>
      <c r="S117" s="84"/>
      <c r="T117" s="76"/>
      <c r="U117" s="77"/>
      <c r="V117" s="78"/>
      <c r="W117" s="3"/>
      <c r="X117" s="4"/>
      <c r="Y117" s="4"/>
    </row>
    <row r="118" spans="1:25" ht="15.75" customHeight="1">
      <c r="A118" s="144">
        <v>94</v>
      </c>
      <c r="B118" s="207">
        <v>1535602</v>
      </c>
      <c r="C118" s="208" t="s">
        <v>261</v>
      </c>
      <c r="D118" s="206"/>
      <c r="E118" s="195"/>
      <c r="F118" s="72"/>
      <c r="G118" s="148"/>
      <c r="H118" s="148"/>
      <c r="I118" s="93"/>
      <c r="J118" s="93"/>
      <c r="K118" s="93"/>
      <c r="L118" s="93"/>
      <c r="M118" s="72"/>
      <c r="N118" s="90"/>
      <c r="O118" s="86"/>
      <c r="P118" s="150"/>
      <c r="Q118" s="74"/>
      <c r="R118" s="86"/>
      <c r="S118" s="84"/>
      <c r="T118" s="76"/>
      <c r="U118" s="77"/>
      <c r="V118" s="78"/>
      <c r="W118" s="3"/>
      <c r="X118" s="4"/>
      <c r="Y118" s="4"/>
    </row>
    <row r="119" spans="1:25" ht="15.75" customHeight="1">
      <c r="A119" s="144">
        <v>95</v>
      </c>
      <c r="B119" s="21">
        <v>1535507</v>
      </c>
      <c r="C119" s="23" t="s">
        <v>262</v>
      </c>
      <c r="D119" s="206">
        <v>18</v>
      </c>
      <c r="E119" s="195">
        <v>6</v>
      </c>
      <c r="F119" s="72">
        <v>20</v>
      </c>
      <c r="G119" s="148">
        <v>2</v>
      </c>
      <c r="H119" s="148">
        <v>14</v>
      </c>
      <c r="I119" s="93">
        <v>6</v>
      </c>
      <c r="J119" s="93">
        <v>22</v>
      </c>
      <c r="K119" s="93">
        <v>3</v>
      </c>
      <c r="L119" s="93">
        <v>20</v>
      </c>
      <c r="M119" s="72">
        <v>2</v>
      </c>
      <c r="N119" s="90">
        <v>11</v>
      </c>
      <c r="O119" s="86">
        <v>0</v>
      </c>
      <c r="P119" s="150">
        <v>4</v>
      </c>
      <c r="Q119" s="74">
        <v>2</v>
      </c>
      <c r="R119" s="86">
        <v>3</v>
      </c>
      <c r="S119" s="84">
        <v>3</v>
      </c>
      <c r="T119" s="76">
        <f t="shared" ref="T119:U119" si="102">(D119+F119+H119+J119+L119+N119+P119+R119)</f>
        <v>112</v>
      </c>
      <c r="U119" s="77">
        <f t="shared" si="102"/>
        <v>24</v>
      </c>
      <c r="V119" s="78">
        <f t="shared" ref="V119:V146" si="103">(U119/T119)*100</f>
        <v>21.428571428571427</v>
      </c>
      <c r="W119" s="3"/>
      <c r="X119" s="4"/>
      <c r="Y119" s="4"/>
    </row>
    <row r="120" spans="1:25" ht="15.75" customHeight="1">
      <c r="A120" s="144">
        <v>96</v>
      </c>
      <c r="B120" s="80">
        <v>1535510</v>
      </c>
      <c r="C120" s="23" t="s">
        <v>263</v>
      </c>
      <c r="D120" s="206">
        <v>18</v>
      </c>
      <c r="E120" s="195">
        <v>8</v>
      </c>
      <c r="F120" s="72">
        <v>20</v>
      </c>
      <c r="G120" s="148">
        <v>8</v>
      </c>
      <c r="H120" s="148">
        <v>14</v>
      </c>
      <c r="I120" s="93">
        <v>9</v>
      </c>
      <c r="J120" s="93">
        <v>22</v>
      </c>
      <c r="K120" s="93">
        <v>10</v>
      </c>
      <c r="L120" s="93">
        <v>20</v>
      </c>
      <c r="M120" s="72">
        <v>9</v>
      </c>
      <c r="N120" s="90">
        <v>11</v>
      </c>
      <c r="O120" s="86">
        <v>2</v>
      </c>
      <c r="P120" s="150">
        <v>4</v>
      </c>
      <c r="Q120" s="74">
        <v>0</v>
      </c>
      <c r="R120" s="86">
        <v>3</v>
      </c>
      <c r="S120" s="84">
        <v>3</v>
      </c>
      <c r="T120" s="76">
        <f t="shared" ref="T120:U120" si="104">(D120+F120+H120+J120+L120+N120+P120+R120)</f>
        <v>112</v>
      </c>
      <c r="U120" s="77">
        <f t="shared" si="104"/>
        <v>49</v>
      </c>
      <c r="V120" s="78">
        <f t="shared" si="103"/>
        <v>43.75</v>
      </c>
      <c r="W120" s="3"/>
      <c r="X120" s="4"/>
      <c r="Y120" s="4"/>
    </row>
    <row r="121" spans="1:25" ht="15.75" customHeight="1">
      <c r="A121" s="144">
        <v>97</v>
      </c>
      <c r="B121" s="21">
        <v>1535511</v>
      </c>
      <c r="C121" s="23" t="s">
        <v>264</v>
      </c>
      <c r="D121" s="206">
        <v>18</v>
      </c>
      <c r="E121" s="195">
        <v>13</v>
      </c>
      <c r="F121" s="72">
        <v>20</v>
      </c>
      <c r="G121" s="148">
        <v>12</v>
      </c>
      <c r="H121" s="148">
        <v>14</v>
      </c>
      <c r="I121" s="93">
        <v>10</v>
      </c>
      <c r="J121" s="93">
        <v>22</v>
      </c>
      <c r="K121" s="93">
        <v>11</v>
      </c>
      <c r="L121" s="93">
        <v>20</v>
      </c>
      <c r="M121" s="72">
        <v>11</v>
      </c>
      <c r="N121" s="90">
        <v>11</v>
      </c>
      <c r="O121" s="86">
        <v>7</v>
      </c>
      <c r="P121" s="150">
        <v>4</v>
      </c>
      <c r="Q121" s="74">
        <v>4</v>
      </c>
      <c r="R121" s="86">
        <v>3</v>
      </c>
      <c r="S121" s="84">
        <v>3</v>
      </c>
      <c r="T121" s="76">
        <f t="shared" ref="T121:U121" si="105">(D121+F121+H121+J121+L121+N121+P121+R121)</f>
        <v>112</v>
      </c>
      <c r="U121" s="77">
        <f t="shared" si="105"/>
        <v>71</v>
      </c>
      <c r="V121" s="78">
        <f t="shared" si="103"/>
        <v>63.392857142857139</v>
      </c>
      <c r="W121" s="3"/>
      <c r="X121" s="4"/>
      <c r="Y121" s="4"/>
    </row>
    <row r="122" spans="1:25" ht="15.75" customHeight="1">
      <c r="A122" s="144">
        <v>98</v>
      </c>
      <c r="B122" s="21">
        <v>1535512</v>
      </c>
      <c r="C122" s="23" t="s">
        <v>265</v>
      </c>
      <c r="D122" s="206">
        <v>18</v>
      </c>
      <c r="E122" s="195">
        <v>2</v>
      </c>
      <c r="F122" s="72">
        <v>20</v>
      </c>
      <c r="G122" s="148">
        <v>2</v>
      </c>
      <c r="H122" s="148">
        <v>14</v>
      </c>
      <c r="I122" s="93">
        <v>3</v>
      </c>
      <c r="J122" s="93">
        <v>22</v>
      </c>
      <c r="K122" s="93">
        <v>2</v>
      </c>
      <c r="L122" s="93">
        <v>20</v>
      </c>
      <c r="M122" s="72">
        <v>2</v>
      </c>
      <c r="N122" s="90">
        <v>11</v>
      </c>
      <c r="O122" s="86">
        <v>0</v>
      </c>
      <c r="P122" s="150">
        <v>4</v>
      </c>
      <c r="Q122" s="74">
        <v>0</v>
      </c>
      <c r="R122" s="86">
        <v>3</v>
      </c>
      <c r="S122" s="84">
        <v>1</v>
      </c>
      <c r="T122" s="76">
        <f t="shared" ref="T122:U122" si="106">(D122+F122+H122+J122+L122+N122+P122+R122)</f>
        <v>112</v>
      </c>
      <c r="U122" s="77">
        <f t="shared" si="106"/>
        <v>12</v>
      </c>
      <c r="V122" s="78">
        <f t="shared" si="103"/>
        <v>10.714285714285714</v>
      </c>
      <c r="W122" s="3"/>
      <c r="X122" s="4"/>
      <c r="Y122" s="4"/>
    </row>
    <row r="123" spans="1:25" ht="15.75" customHeight="1">
      <c r="A123" s="144">
        <v>99</v>
      </c>
      <c r="B123" s="80">
        <v>1535514</v>
      </c>
      <c r="C123" s="23" t="s">
        <v>266</v>
      </c>
      <c r="D123" s="206">
        <v>18</v>
      </c>
      <c r="E123" s="195">
        <v>10</v>
      </c>
      <c r="F123" s="72">
        <v>20</v>
      </c>
      <c r="G123" s="148">
        <v>9</v>
      </c>
      <c r="H123" s="148">
        <v>14</v>
      </c>
      <c r="I123" s="93">
        <v>10</v>
      </c>
      <c r="J123" s="93">
        <v>22</v>
      </c>
      <c r="K123" s="93">
        <v>10</v>
      </c>
      <c r="L123" s="93">
        <v>20</v>
      </c>
      <c r="M123" s="72">
        <v>10</v>
      </c>
      <c r="N123" s="90">
        <v>11</v>
      </c>
      <c r="O123" s="86">
        <v>0</v>
      </c>
      <c r="P123" s="150">
        <v>4</v>
      </c>
      <c r="Q123" s="74">
        <v>0</v>
      </c>
      <c r="R123" s="86">
        <v>3</v>
      </c>
      <c r="S123" s="84">
        <v>3</v>
      </c>
      <c r="T123" s="76">
        <f t="shared" ref="T123:U123" si="107">(D123+F123+H123+J123+L123+N123+P123+R123)</f>
        <v>112</v>
      </c>
      <c r="U123" s="77">
        <f t="shared" si="107"/>
        <v>52</v>
      </c>
      <c r="V123" s="78">
        <f t="shared" si="103"/>
        <v>46.428571428571431</v>
      </c>
      <c r="W123" s="3"/>
      <c r="X123" s="4"/>
      <c r="Y123" s="4"/>
    </row>
    <row r="124" spans="1:25" ht="15.75" customHeight="1">
      <c r="A124" s="144">
        <v>100</v>
      </c>
      <c r="B124" s="80">
        <v>1535515</v>
      </c>
      <c r="C124" s="23" t="s">
        <v>267</v>
      </c>
      <c r="D124" s="206">
        <v>18</v>
      </c>
      <c r="E124" s="195">
        <v>17</v>
      </c>
      <c r="F124" s="72">
        <v>20</v>
      </c>
      <c r="G124" s="148">
        <v>16</v>
      </c>
      <c r="H124" s="148">
        <v>14</v>
      </c>
      <c r="I124" s="93">
        <v>11</v>
      </c>
      <c r="J124" s="93">
        <v>22</v>
      </c>
      <c r="K124" s="93">
        <v>19</v>
      </c>
      <c r="L124" s="93">
        <v>20</v>
      </c>
      <c r="M124" s="72">
        <v>18</v>
      </c>
      <c r="N124" s="90">
        <v>11</v>
      </c>
      <c r="O124" s="86">
        <v>11</v>
      </c>
      <c r="P124" s="150">
        <v>4</v>
      </c>
      <c r="Q124" s="74">
        <v>4</v>
      </c>
      <c r="R124" s="86">
        <v>3</v>
      </c>
      <c r="S124" s="84">
        <v>3</v>
      </c>
      <c r="T124" s="76">
        <f t="shared" ref="T124:U124" si="108">(D124+F124+H124+J124+L124+N124+P124+R124)</f>
        <v>112</v>
      </c>
      <c r="U124" s="77">
        <f t="shared" si="108"/>
        <v>99</v>
      </c>
      <c r="V124" s="78">
        <f t="shared" si="103"/>
        <v>88.392857142857139</v>
      </c>
      <c r="W124" s="3"/>
      <c r="X124" s="4"/>
      <c r="Y124" s="4"/>
    </row>
    <row r="125" spans="1:25" ht="15.75" customHeight="1">
      <c r="A125" s="144">
        <v>101</v>
      </c>
      <c r="B125" s="21">
        <v>1535516</v>
      </c>
      <c r="C125" s="23" t="s">
        <v>268</v>
      </c>
      <c r="D125" s="206">
        <v>18</v>
      </c>
      <c r="E125" s="195">
        <v>14</v>
      </c>
      <c r="F125" s="72">
        <v>20</v>
      </c>
      <c r="G125" s="148">
        <v>16</v>
      </c>
      <c r="H125" s="148">
        <v>14</v>
      </c>
      <c r="I125" s="93">
        <v>11</v>
      </c>
      <c r="J125" s="93">
        <v>22</v>
      </c>
      <c r="K125" s="93">
        <v>16</v>
      </c>
      <c r="L125" s="93">
        <v>20</v>
      </c>
      <c r="M125" s="72">
        <v>16</v>
      </c>
      <c r="N125" s="90">
        <v>11</v>
      </c>
      <c r="O125" s="86">
        <v>9</v>
      </c>
      <c r="P125" s="150">
        <v>4</v>
      </c>
      <c r="Q125" s="74">
        <v>2</v>
      </c>
      <c r="R125" s="86">
        <v>3</v>
      </c>
      <c r="S125" s="84">
        <v>3</v>
      </c>
      <c r="T125" s="76">
        <f t="shared" ref="T125:U125" si="109">(D125+F125+H125+J125+L125+N125+P125+R125)</f>
        <v>112</v>
      </c>
      <c r="U125" s="77">
        <f t="shared" si="109"/>
        <v>87</v>
      </c>
      <c r="V125" s="78">
        <f t="shared" si="103"/>
        <v>77.678571428571431</v>
      </c>
      <c r="W125" s="3"/>
      <c r="X125" s="4"/>
      <c r="Y125" s="4"/>
    </row>
    <row r="126" spans="1:25" ht="15.75" customHeight="1">
      <c r="A126" s="144">
        <v>102</v>
      </c>
      <c r="B126" s="80">
        <v>1535517</v>
      </c>
      <c r="C126" s="23" t="s">
        <v>269</v>
      </c>
      <c r="D126" s="206">
        <v>18</v>
      </c>
      <c r="E126" s="195">
        <v>13</v>
      </c>
      <c r="F126" s="72">
        <v>20</v>
      </c>
      <c r="G126" s="148">
        <v>12</v>
      </c>
      <c r="H126" s="148">
        <v>14</v>
      </c>
      <c r="I126" s="93">
        <v>10</v>
      </c>
      <c r="J126" s="93">
        <v>22</v>
      </c>
      <c r="K126" s="93">
        <v>12</v>
      </c>
      <c r="L126" s="93">
        <v>20</v>
      </c>
      <c r="M126" s="72">
        <v>12</v>
      </c>
      <c r="N126" s="90">
        <v>11</v>
      </c>
      <c r="O126" s="86">
        <v>8</v>
      </c>
      <c r="P126" s="150">
        <v>4</v>
      </c>
      <c r="Q126" s="74">
        <v>4</v>
      </c>
      <c r="R126" s="86">
        <v>3</v>
      </c>
      <c r="S126" s="84">
        <v>2</v>
      </c>
      <c r="T126" s="76">
        <f t="shared" ref="T126:U126" si="110">(D126+F126+H126+J126+L126+N126+P126+R126)</f>
        <v>112</v>
      </c>
      <c r="U126" s="77">
        <f t="shared" si="110"/>
        <v>73</v>
      </c>
      <c r="V126" s="78">
        <f t="shared" si="103"/>
        <v>65.178571428571431</v>
      </c>
      <c r="W126" s="3"/>
      <c r="X126" s="4"/>
      <c r="Y126" s="4"/>
    </row>
    <row r="127" spans="1:25" ht="15.75" customHeight="1">
      <c r="A127" s="144">
        <v>103</v>
      </c>
      <c r="B127" s="80">
        <v>1535518</v>
      </c>
      <c r="C127" s="23" t="s">
        <v>270</v>
      </c>
      <c r="D127" s="206">
        <v>18</v>
      </c>
      <c r="E127" s="195">
        <v>14</v>
      </c>
      <c r="F127" s="72">
        <v>20</v>
      </c>
      <c r="G127" s="148">
        <v>15</v>
      </c>
      <c r="H127" s="148">
        <v>14</v>
      </c>
      <c r="I127" s="93">
        <v>9</v>
      </c>
      <c r="J127" s="93">
        <v>22</v>
      </c>
      <c r="K127" s="93">
        <v>16</v>
      </c>
      <c r="L127" s="93">
        <v>20</v>
      </c>
      <c r="M127" s="72">
        <v>15</v>
      </c>
      <c r="N127" s="90">
        <v>11</v>
      </c>
      <c r="O127" s="86">
        <v>10</v>
      </c>
      <c r="P127" s="150">
        <v>4</v>
      </c>
      <c r="Q127" s="74">
        <v>4</v>
      </c>
      <c r="R127" s="86">
        <v>3</v>
      </c>
      <c r="S127" s="84">
        <v>2</v>
      </c>
      <c r="T127" s="76">
        <f t="shared" ref="T127:U127" si="111">(D127+F127+H127+J127+L127+N127+P127+R127)</f>
        <v>112</v>
      </c>
      <c r="U127" s="77">
        <f t="shared" si="111"/>
        <v>85</v>
      </c>
      <c r="V127" s="78">
        <f t="shared" si="103"/>
        <v>75.892857142857139</v>
      </c>
      <c r="W127" s="3"/>
      <c r="X127" s="4"/>
      <c r="Y127" s="4"/>
    </row>
    <row r="128" spans="1:25" ht="15.75" customHeight="1">
      <c r="A128" s="144">
        <v>104</v>
      </c>
      <c r="B128" s="21">
        <v>1535519</v>
      </c>
      <c r="C128" s="23" t="s">
        <v>271</v>
      </c>
      <c r="D128" s="206">
        <v>18</v>
      </c>
      <c r="E128" s="195">
        <v>16</v>
      </c>
      <c r="F128" s="72">
        <v>20</v>
      </c>
      <c r="G128" s="148">
        <v>18</v>
      </c>
      <c r="H128" s="148">
        <v>14</v>
      </c>
      <c r="I128" s="93">
        <v>12</v>
      </c>
      <c r="J128" s="93">
        <v>22</v>
      </c>
      <c r="K128" s="93">
        <v>18</v>
      </c>
      <c r="L128" s="93">
        <v>20</v>
      </c>
      <c r="M128" s="72">
        <v>17</v>
      </c>
      <c r="N128" s="90">
        <v>11</v>
      </c>
      <c r="O128" s="86">
        <v>9</v>
      </c>
      <c r="P128" s="150">
        <v>4</v>
      </c>
      <c r="Q128" s="74">
        <v>4</v>
      </c>
      <c r="R128" s="86">
        <v>3</v>
      </c>
      <c r="S128" s="84">
        <v>2</v>
      </c>
      <c r="T128" s="76">
        <f t="shared" ref="T128:U128" si="112">(D128+F128+H128+J128+L128+N128+P128+R128)</f>
        <v>112</v>
      </c>
      <c r="U128" s="77">
        <f t="shared" si="112"/>
        <v>96</v>
      </c>
      <c r="V128" s="78">
        <f t="shared" si="103"/>
        <v>85.714285714285708</v>
      </c>
      <c r="W128" s="3"/>
      <c r="X128" s="4"/>
      <c r="Y128" s="4"/>
    </row>
    <row r="129" spans="1:25" ht="15.75" customHeight="1">
      <c r="A129" s="144">
        <v>105</v>
      </c>
      <c r="B129" s="80">
        <v>1535520</v>
      </c>
      <c r="C129" s="23" t="s">
        <v>272</v>
      </c>
      <c r="D129" s="206">
        <v>18</v>
      </c>
      <c r="E129" s="195">
        <v>4</v>
      </c>
      <c r="F129" s="72">
        <v>20</v>
      </c>
      <c r="G129" s="148">
        <v>3</v>
      </c>
      <c r="H129" s="148">
        <v>14</v>
      </c>
      <c r="I129" s="93">
        <v>4</v>
      </c>
      <c r="J129" s="93">
        <v>22</v>
      </c>
      <c r="K129" s="93">
        <v>3</v>
      </c>
      <c r="L129" s="93">
        <v>20</v>
      </c>
      <c r="M129" s="72">
        <v>3</v>
      </c>
      <c r="N129" s="90">
        <v>11</v>
      </c>
      <c r="O129" s="86">
        <v>3</v>
      </c>
      <c r="P129" s="150">
        <v>4</v>
      </c>
      <c r="Q129" s="74">
        <v>0</v>
      </c>
      <c r="R129" s="86">
        <v>3</v>
      </c>
      <c r="S129" s="84">
        <v>1</v>
      </c>
      <c r="T129" s="76">
        <f t="shared" ref="T129:U129" si="113">(D129+F129+H129+J129+L129+N129+P129+R129)</f>
        <v>112</v>
      </c>
      <c r="U129" s="77">
        <f t="shared" si="113"/>
        <v>21</v>
      </c>
      <c r="V129" s="78">
        <f t="shared" si="103"/>
        <v>18.75</v>
      </c>
      <c r="W129" s="3"/>
      <c r="X129" s="4"/>
      <c r="Y129" s="4"/>
    </row>
    <row r="130" spans="1:25" ht="15.75" customHeight="1">
      <c r="A130" s="144">
        <v>106</v>
      </c>
      <c r="B130" s="21">
        <v>1535521</v>
      </c>
      <c r="C130" s="23" t="s">
        <v>273</v>
      </c>
      <c r="D130" s="206">
        <v>18</v>
      </c>
      <c r="E130" s="195">
        <v>18</v>
      </c>
      <c r="F130" s="72">
        <v>20</v>
      </c>
      <c r="G130" s="148">
        <v>20</v>
      </c>
      <c r="H130" s="148">
        <v>14</v>
      </c>
      <c r="I130" s="93">
        <v>14</v>
      </c>
      <c r="J130" s="93">
        <v>22</v>
      </c>
      <c r="K130" s="93">
        <v>21</v>
      </c>
      <c r="L130" s="93">
        <v>20</v>
      </c>
      <c r="M130" s="72">
        <v>19</v>
      </c>
      <c r="N130" s="90">
        <v>11</v>
      </c>
      <c r="O130" s="86">
        <v>11</v>
      </c>
      <c r="P130" s="150">
        <v>4</v>
      </c>
      <c r="Q130" s="74">
        <v>4</v>
      </c>
      <c r="R130" s="86">
        <v>3</v>
      </c>
      <c r="S130" s="84">
        <v>3</v>
      </c>
      <c r="T130" s="76">
        <f t="shared" ref="T130:U130" si="114">(D130+F130+H130+J130+L130+N130+P130+R130)</f>
        <v>112</v>
      </c>
      <c r="U130" s="77">
        <f t="shared" si="114"/>
        <v>110</v>
      </c>
      <c r="V130" s="78">
        <f t="shared" si="103"/>
        <v>98.214285714285708</v>
      </c>
      <c r="W130" s="3"/>
      <c r="X130" s="4"/>
      <c r="Y130" s="4"/>
    </row>
    <row r="131" spans="1:25" ht="15.75" customHeight="1">
      <c r="A131" s="144">
        <v>107</v>
      </c>
      <c r="B131" s="80">
        <v>1535522</v>
      </c>
      <c r="C131" s="23" t="s">
        <v>274</v>
      </c>
      <c r="D131" s="206">
        <v>18</v>
      </c>
      <c r="E131" s="195">
        <v>2</v>
      </c>
      <c r="F131" s="72">
        <v>20</v>
      </c>
      <c r="G131" s="148">
        <v>6</v>
      </c>
      <c r="H131" s="148">
        <v>14</v>
      </c>
      <c r="I131" s="93">
        <v>2</v>
      </c>
      <c r="J131" s="93">
        <v>22</v>
      </c>
      <c r="K131" s="93">
        <v>4</v>
      </c>
      <c r="L131" s="93">
        <v>20</v>
      </c>
      <c r="M131" s="72">
        <v>6</v>
      </c>
      <c r="N131" s="90">
        <v>11</v>
      </c>
      <c r="O131" s="86">
        <v>4</v>
      </c>
      <c r="P131" s="150">
        <v>4</v>
      </c>
      <c r="Q131" s="74">
        <v>0</v>
      </c>
      <c r="R131" s="86">
        <v>3</v>
      </c>
      <c r="S131" s="84">
        <v>3</v>
      </c>
      <c r="T131" s="76">
        <f t="shared" ref="T131:U131" si="115">(D131+F131+H131+J131+L131+N131+P131+R131)</f>
        <v>112</v>
      </c>
      <c r="U131" s="77">
        <f t="shared" si="115"/>
        <v>27</v>
      </c>
      <c r="V131" s="78">
        <f t="shared" si="103"/>
        <v>24.107142857142858</v>
      </c>
      <c r="W131" s="3"/>
      <c r="X131" s="4"/>
      <c r="Y131" s="4"/>
    </row>
    <row r="132" spans="1:25" ht="15.75" customHeight="1">
      <c r="A132" s="144">
        <v>108</v>
      </c>
      <c r="B132" s="21">
        <v>1535523</v>
      </c>
      <c r="C132" s="23" t="s">
        <v>275</v>
      </c>
      <c r="D132" s="206">
        <v>18</v>
      </c>
      <c r="E132" s="195">
        <v>16</v>
      </c>
      <c r="F132" s="72">
        <v>20</v>
      </c>
      <c r="G132" s="148">
        <v>18</v>
      </c>
      <c r="H132" s="148">
        <v>14</v>
      </c>
      <c r="I132" s="93">
        <v>14</v>
      </c>
      <c r="J132" s="93">
        <v>22</v>
      </c>
      <c r="K132" s="93">
        <v>19</v>
      </c>
      <c r="L132" s="93">
        <v>20</v>
      </c>
      <c r="M132" s="72">
        <v>15</v>
      </c>
      <c r="N132" s="90">
        <v>11</v>
      </c>
      <c r="O132" s="86">
        <v>8</v>
      </c>
      <c r="P132" s="150">
        <v>4</v>
      </c>
      <c r="Q132" s="74">
        <v>2</v>
      </c>
      <c r="R132" s="86">
        <v>3</v>
      </c>
      <c r="S132" s="84">
        <v>3</v>
      </c>
      <c r="T132" s="76">
        <f t="shared" ref="T132:U132" si="116">(D132+F132+H132+J132+L132+N132+P132+R132)</f>
        <v>112</v>
      </c>
      <c r="U132" s="77">
        <f t="shared" si="116"/>
        <v>95</v>
      </c>
      <c r="V132" s="78">
        <f t="shared" si="103"/>
        <v>84.821428571428569</v>
      </c>
      <c r="W132" s="3"/>
      <c r="X132" s="4"/>
      <c r="Y132" s="4"/>
    </row>
    <row r="133" spans="1:25" ht="15.75" customHeight="1">
      <c r="A133" s="144">
        <v>109</v>
      </c>
      <c r="B133" s="80">
        <v>1535524</v>
      </c>
      <c r="C133" s="23" t="s">
        <v>276</v>
      </c>
      <c r="D133" s="206">
        <v>18</v>
      </c>
      <c r="E133" s="195">
        <v>3</v>
      </c>
      <c r="F133" s="72">
        <v>20</v>
      </c>
      <c r="G133" s="148">
        <v>2</v>
      </c>
      <c r="H133" s="148">
        <v>14</v>
      </c>
      <c r="I133" s="93">
        <v>6</v>
      </c>
      <c r="J133" s="93">
        <v>22</v>
      </c>
      <c r="K133" s="93">
        <v>7</v>
      </c>
      <c r="L133" s="93">
        <v>20</v>
      </c>
      <c r="M133" s="72">
        <v>4</v>
      </c>
      <c r="N133" s="90">
        <v>11</v>
      </c>
      <c r="O133" s="86">
        <v>3</v>
      </c>
      <c r="P133" s="150">
        <v>4</v>
      </c>
      <c r="Q133" s="74">
        <v>0</v>
      </c>
      <c r="R133" s="86">
        <v>3</v>
      </c>
      <c r="S133" s="84">
        <v>3</v>
      </c>
      <c r="T133" s="76">
        <f t="shared" ref="T133:U133" si="117">(D133+F133+H133+J133+L133+N133+P133+R133)</f>
        <v>112</v>
      </c>
      <c r="U133" s="77">
        <f t="shared" si="117"/>
        <v>28</v>
      </c>
      <c r="V133" s="78">
        <f t="shared" si="103"/>
        <v>25</v>
      </c>
      <c r="W133" s="3"/>
      <c r="X133" s="4"/>
      <c r="Y133" s="4"/>
    </row>
    <row r="134" spans="1:25" ht="15.75" customHeight="1">
      <c r="A134" s="144">
        <v>110</v>
      </c>
      <c r="B134" s="80">
        <v>1535526</v>
      </c>
      <c r="C134" s="23" t="s">
        <v>277</v>
      </c>
      <c r="D134" s="206">
        <v>18</v>
      </c>
      <c r="E134" s="195">
        <v>7</v>
      </c>
      <c r="F134" s="72">
        <v>20</v>
      </c>
      <c r="G134" s="148">
        <v>1</v>
      </c>
      <c r="H134" s="148">
        <v>14</v>
      </c>
      <c r="I134" s="93">
        <v>3</v>
      </c>
      <c r="J134" s="93">
        <v>22</v>
      </c>
      <c r="K134" s="93">
        <v>3</v>
      </c>
      <c r="L134" s="93">
        <v>20</v>
      </c>
      <c r="M134" s="72">
        <v>2</v>
      </c>
      <c r="N134" s="90">
        <v>11</v>
      </c>
      <c r="O134" s="86">
        <v>0</v>
      </c>
      <c r="P134" s="150">
        <v>4</v>
      </c>
      <c r="Q134" s="74">
        <v>0</v>
      </c>
      <c r="R134" s="86">
        <v>3</v>
      </c>
      <c r="S134" s="84">
        <v>2</v>
      </c>
      <c r="T134" s="76">
        <f t="shared" ref="T134:U134" si="118">(D134+F134+H134+J134+L134+N134+P134+R134)</f>
        <v>112</v>
      </c>
      <c r="U134" s="77">
        <f t="shared" si="118"/>
        <v>18</v>
      </c>
      <c r="V134" s="78">
        <f t="shared" si="103"/>
        <v>16.071428571428573</v>
      </c>
      <c r="W134" s="3"/>
      <c r="X134" s="4"/>
      <c r="Y134" s="4"/>
    </row>
    <row r="135" spans="1:25" ht="15.75" customHeight="1">
      <c r="A135" s="144">
        <v>111</v>
      </c>
      <c r="B135" s="21">
        <v>1535527</v>
      </c>
      <c r="C135" s="23" t="s">
        <v>278</v>
      </c>
      <c r="D135" s="206">
        <v>18</v>
      </c>
      <c r="E135" s="195">
        <v>14</v>
      </c>
      <c r="F135" s="72">
        <v>20</v>
      </c>
      <c r="G135" s="148">
        <v>16</v>
      </c>
      <c r="H135" s="148">
        <v>14</v>
      </c>
      <c r="I135" s="93">
        <v>12</v>
      </c>
      <c r="J135" s="93">
        <v>22</v>
      </c>
      <c r="K135" s="93">
        <v>14</v>
      </c>
      <c r="L135" s="93">
        <v>20</v>
      </c>
      <c r="M135" s="72">
        <v>16</v>
      </c>
      <c r="N135" s="90">
        <v>11</v>
      </c>
      <c r="O135" s="86">
        <v>8</v>
      </c>
      <c r="P135" s="150">
        <v>4</v>
      </c>
      <c r="Q135" s="74">
        <v>2</v>
      </c>
      <c r="R135" s="86">
        <v>3</v>
      </c>
      <c r="S135" s="84">
        <v>3</v>
      </c>
      <c r="T135" s="76">
        <f t="shared" ref="T135:U135" si="119">(D135+F135+H135+J135+L135+N135+P135+R135)</f>
        <v>112</v>
      </c>
      <c r="U135" s="77">
        <f t="shared" si="119"/>
        <v>85</v>
      </c>
      <c r="V135" s="78">
        <f t="shared" si="103"/>
        <v>75.892857142857139</v>
      </c>
      <c r="W135" s="3"/>
      <c r="X135" s="4"/>
      <c r="Y135" s="4"/>
    </row>
    <row r="136" spans="1:25" ht="15.75" customHeight="1">
      <c r="A136" s="144">
        <v>112</v>
      </c>
      <c r="B136" s="80">
        <v>1535528</v>
      </c>
      <c r="C136" s="23" t="s">
        <v>279</v>
      </c>
      <c r="D136" s="206">
        <v>18</v>
      </c>
      <c r="E136" s="195">
        <v>17</v>
      </c>
      <c r="F136" s="72">
        <v>20</v>
      </c>
      <c r="G136" s="148">
        <v>18</v>
      </c>
      <c r="H136" s="148">
        <v>14</v>
      </c>
      <c r="I136" s="93">
        <v>14</v>
      </c>
      <c r="J136" s="93">
        <v>22</v>
      </c>
      <c r="K136" s="93">
        <v>19</v>
      </c>
      <c r="L136" s="93">
        <v>20</v>
      </c>
      <c r="M136" s="72">
        <v>16</v>
      </c>
      <c r="N136" s="90">
        <v>11</v>
      </c>
      <c r="O136" s="86">
        <v>9</v>
      </c>
      <c r="P136" s="150">
        <v>4</v>
      </c>
      <c r="Q136" s="74">
        <v>4</v>
      </c>
      <c r="R136" s="86">
        <v>3</v>
      </c>
      <c r="S136" s="84">
        <v>2</v>
      </c>
      <c r="T136" s="76">
        <f t="shared" ref="T136:U136" si="120">(D136+F136+H136+J136+L136+N136+P136+R136)</f>
        <v>112</v>
      </c>
      <c r="U136" s="77">
        <f t="shared" si="120"/>
        <v>99</v>
      </c>
      <c r="V136" s="78">
        <f t="shared" si="103"/>
        <v>88.392857142857139</v>
      </c>
      <c r="W136" s="3"/>
      <c r="X136" s="4"/>
      <c r="Y136" s="4"/>
    </row>
    <row r="137" spans="1:25" ht="15.75" customHeight="1">
      <c r="A137" s="144">
        <v>113</v>
      </c>
      <c r="B137" s="21">
        <v>1535529</v>
      </c>
      <c r="C137" s="23" t="s">
        <v>280</v>
      </c>
      <c r="D137" s="206">
        <v>18</v>
      </c>
      <c r="E137" s="195">
        <v>16</v>
      </c>
      <c r="F137" s="72">
        <v>20</v>
      </c>
      <c r="G137" s="148">
        <v>17</v>
      </c>
      <c r="H137" s="148">
        <v>14</v>
      </c>
      <c r="I137" s="93">
        <v>14</v>
      </c>
      <c r="J137" s="93">
        <v>22</v>
      </c>
      <c r="K137" s="93">
        <v>17</v>
      </c>
      <c r="L137" s="93">
        <v>20</v>
      </c>
      <c r="M137" s="72">
        <v>17</v>
      </c>
      <c r="N137" s="90">
        <v>11</v>
      </c>
      <c r="O137" s="86">
        <v>11</v>
      </c>
      <c r="P137" s="150">
        <v>4</v>
      </c>
      <c r="Q137" s="74">
        <v>4</v>
      </c>
      <c r="R137" s="86">
        <v>3</v>
      </c>
      <c r="S137" s="84">
        <v>2</v>
      </c>
      <c r="T137" s="76">
        <f t="shared" ref="T137:U137" si="121">(D137+F137+H137+J137+L137+N137+P137+R137)</f>
        <v>112</v>
      </c>
      <c r="U137" s="77">
        <f t="shared" si="121"/>
        <v>98</v>
      </c>
      <c r="V137" s="78">
        <f t="shared" si="103"/>
        <v>87.5</v>
      </c>
      <c r="W137" s="3"/>
      <c r="X137" s="4"/>
      <c r="Y137" s="4"/>
    </row>
    <row r="138" spans="1:25" ht="15.75" customHeight="1">
      <c r="A138" s="144">
        <v>114</v>
      </c>
      <c r="B138" s="80">
        <v>1535530</v>
      </c>
      <c r="C138" s="23" t="s">
        <v>281</v>
      </c>
      <c r="D138" s="206">
        <v>18</v>
      </c>
      <c r="E138" s="195">
        <v>13</v>
      </c>
      <c r="F138" s="72">
        <v>20</v>
      </c>
      <c r="G138" s="148">
        <v>14</v>
      </c>
      <c r="H138" s="148">
        <v>14</v>
      </c>
      <c r="I138" s="93">
        <v>9</v>
      </c>
      <c r="J138" s="93">
        <v>22</v>
      </c>
      <c r="K138" s="93">
        <v>12</v>
      </c>
      <c r="L138" s="93">
        <v>20</v>
      </c>
      <c r="M138" s="72">
        <v>12</v>
      </c>
      <c r="N138" s="90">
        <v>11</v>
      </c>
      <c r="O138" s="86">
        <v>8</v>
      </c>
      <c r="P138" s="150">
        <v>4</v>
      </c>
      <c r="Q138" s="74">
        <v>4</v>
      </c>
      <c r="R138" s="86">
        <v>3</v>
      </c>
      <c r="S138" s="84">
        <v>2</v>
      </c>
      <c r="T138" s="76">
        <f t="shared" ref="T138:U138" si="122">(D138+F138+H138+J138+L138+N138+P138+R138)</f>
        <v>112</v>
      </c>
      <c r="U138" s="77">
        <f t="shared" si="122"/>
        <v>74</v>
      </c>
      <c r="V138" s="78">
        <f t="shared" si="103"/>
        <v>66.071428571428569</v>
      </c>
      <c r="W138" s="3"/>
      <c r="X138" s="4"/>
      <c r="Y138" s="4"/>
    </row>
    <row r="139" spans="1:25" ht="15.75" customHeight="1">
      <c r="A139" s="144">
        <v>115</v>
      </c>
      <c r="B139" s="80">
        <v>1535532</v>
      </c>
      <c r="C139" s="23" t="s">
        <v>282</v>
      </c>
      <c r="D139" s="206">
        <v>18</v>
      </c>
      <c r="E139" s="195">
        <v>15</v>
      </c>
      <c r="F139" s="72">
        <v>20</v>
      </c>
      <c r="G139" s="148">
        <v>16</v>
      </c>
      <c r="H139" s="148">
        <v>14</v>
      </c>
      <c r="I139" s="93">
        <v>12</v>
      </c>
      <c r="J139" s="93">
        <v>22</v>
      </c>
      <c r="K139" s="93">
        <v>17</v>
      </c>
      <c r="L139" s="93">
        <v>20</v>
      </c>
      <c r="M139" s="72">
        <v>16</v>
      </c>
      <c r="N139" s="90">
        <v>11</v>
      </c>
      <c r="O139" s="86">
        <v>10</v>
      </c>
      <c r="P139" s="150">
        <v>4</v>
      </c>
      <c r="Q139" s="209">
        <v>4</v>
      </c>
      <c r="R139" s="86">
        <v>3</v>
      </c>
      <c r="S139" s="84">
        <v>2</v>
      </c>
      <c r="T139" s="76">
        <f t="shared" ref="T139:U139" si="123">(D139+F139+H139+J139+L139+N139+P139+R139)</f>
        <v>112</v>
      </c>
      <c r="U139" s="77">
        <f t="shared" si="123"/>
        <v>92</v>
      </c>
      <c r="V139" s="78">
        <f t="shared" si="103"/>
        <v>82.142857142857139</v>
      </c>
      <c r="W139" s="3"/>
      <c r="X139" s="4"/>
      <c r="Y139" s="4"/>
    </row>
    <row r="140" spans="1:25" ht="15.75" customHeight="1">
      <c r="A140" s="144">
        <v>116</v>
      </c>
      <c r="B140" s="80">
        <v>1535533</v>
      </c>
      <c r="C140" s="23" t="s">
        <v>283</v>
      </c>
      <c r="D140" s="206">
        <v>18</v>
      </c>
      <c r="E140" s="196">
        <v>18</v>
      </c>
      <c r="F140" s="72">
        <v>20</v>
      </c>
      <c r="G140" s="210">
        <v>18</v>
      </c>
      <c r="H140" s="148">
        <v>14</v>
      </c>
      <c r="I140" s="210">
        <v>13</v>
      </c>
      <c r="J140" s="93">
        <v>22</v>
      </c>
      <c r="K140" s="210">
        <v>20</v>
      </c>
      <c r="L140" s="93">
        <v>20</v>
      </c>
      <c r="M140" s="210">
        <v>16</v>
      </c>
      <c r="N140" s="90">
        <v>11</v>
      </c>
      <c r="O140" s="29">
        <v>11</v>
      </c>
      <c r="P140" s="150">
        <v>4</v>
      </c>
      <c r="Q140" s="67">
        <v>4</v>
      </c>
      <c r="R140" s="86">
        <v>3</v>
      </c>
      <c r="S140" s="29">
        <v>2</v>
      </c>
      <c r="T140" s="76">
        <f t="shared" ref="T140:U140" si="124">(D140+F140+H140+J140+L140+N140+P140+R140)</f>
        <v>112</v>
      </c>
      <c r="U140" s="77">
        <f t="shared" si="124"/>
        <v>102</v>
      </c>
      <c r="V140" s="78">
        <f t="shared" si="103"/>
        <v>91.071428571428569</v>
      </c>
      <c r="W140" s="3"/>
      <c r="X140" s="4"/>
      <c r="Y140" s="4"/>
    </row>
    <row r="141" spans="1:25" ht="15.75" customHeight="1">
      <c r="A141" s="144">
        <v>117</v>
      </c>
      <c r="B141" s="80">
        <v>1535534</v>
      </c>
      <c r="C141" s="23" t="s">
        <v>284</v>
      </c>
      <c r="D141" s="206">
        <v>18</v>
      </c>
      <c r="E141" s="196">
        <v>16</v>
      </c>
      <c r="F141" s="72">
        <v>20</v>
      </c>
      <c r="G141" s="210">
        <v>15</v>
      </c>
      <c r="H141" s="148">
        <v>14</v>
      </c>
      <c r="I141" s="210">
        <v>10</v>
      </c>
      <c r="J141" s="93">
        <v>22</v>
      </c>
      <c r="K141" s="210">
        <v>17</v>
      </c>
      <c r="L141" s="93">
        <v>20</v>
      </c>
      <c r="M141" s="210">
        <v>16</v>
      </c>
      <c r="N141" s="90">
        <v>11</v>
      </c>
      <c r="O141" s="29">
        <v>11</v>
      </c>
      <c r="P141" s="150">
        <v>4</v>
      </c>
      <c r="Q141" s="67">
        <v>4</v>
      </c>
      <c r="R141" s="86">
        <v>3</v>
      </c>
      <c r="S141" s="29">
        <v>2</v>
      </c>
      <c r="T141" s="76">
        <f t="shared" ref="T141:U141" si="125">(D141+F141+H141+J141+L141+N141+P141+R141)</f>
        <v>112</v>
      </c>
      <c r="U141" s="77">
        <f t="shared" si="125"/>
        <v>91</v>
      </c>
      <c r="V141" s="78">
        <f t="shared" si="103"/>
        <v>81.25</v>
      </c>
      <c r="W141" s="3"/>
      <c r="X141" s="4"/>
      <c r="Y141" s="4"/>
    </row>
    <row r="142" spans="1:25" ht="15.75" customHeight="1">
      <c r="A142" s="144">
        <v>118</v>
      </c>
      <c r="B142" s="80">
        <v>1535536</v>
      </c>
      <c r="C142" s="23" t="s">
        <v>285</v>
      </c>
      <c r="D142" s="206">
        <v>18</v>
      </c>
      <c r="E142" s="210">
        <v>7</v>
      </c>
      <c r="F142" s="72">
        <v>20</v>
      </c>
      <c r="G142" s="210">
        <v>7</v>
      </c>
      <c r="H142" s="148">
        <v>14</v>
      </c>
      <c r="I142" s="210">
        <v>8</v>
      </c>
      <c r="J142" s="93">
        <v>22</v>
      </c>
      <c r="K142" s="210">
        <v>6</v>
      </c>
      <c r="L142" s="93">
        <v>20</v>
      </c>
      <c r="M142" s="210">
        <v>8</v>
      </c>
      <c r="N142" s="90">
        <v>11</v>
      </c>
      <c r="O142" s="29">
        <v>4</v>
      </c>
      <c r="P142" s="150">
        <v>4</v>
      </c>
      <c r="Q142" s="29">
        <v>2</v>
      </c>
      <c r="R142" s="86">
        <v>3</v>
      </c>
      <c r="S142" s="29">
        <v>2</v>
      </c>
      <c r="T142" s="76">
        <f t="shared" ref="T142:U142" si="126">(D142+F142+H142+J142+L142+N142+P142+R142)</f>
        <v>112</v>
      </c>
      <c r="U142" s="77">
        <f t="shared" si="126"/>
        <v>44</v>
      </c>
      <c r="V142" s="78">
        <f t="shared" si="103"/>
        <v>39.285714285714285</v>
      </c>
      <c r="W142" s="3"/>
      <c r="X142" s="4"/>
      <c r="Y142" s="4"/>
    </row>
    <row r="143" spans="1:25" ht="15.75" customHeight="1">
      <c r="A143" s="144">
        <v>119</v>
      </c>
      <c r="B143" s="21">
        <v>1535537</v>
      </c>
      <c r="C143" s="23" t="s">
        <v>286</v>
      </c>
      <c r="D143" s="206">
        <v>18</v>
      </c>
      <c r="E143" s="210">
        <v>8</v>
      </c>
      <c r="F143" s="72">
        <v>20</v>
      </c>
      <c r="G143" s="210">
        <v>5</v>
      </c>
      <c r="H143" s="148">
        <v>14</v>
      </c>
      <c r="I143" s="210">
        <v>6</v>
      </c>
      <c r="J143" s="93">
        <v>22</v>
      </c>
      <c r="K143" s="210">
        <v>0</v>
      </c>
      <c r="L143" s="93">
        <v>20</v>
      </c>
      <c r="M143" s="210">
        <v>5</v>
      </c>
      <c r="N143" s="90">
        <v>11</v>
      </c>
      <c r="O143" s="29">
        <v>3</v>
      </c>
      <c r="P143" s="150">
        <v>4</v>
      </c>
      <c r="Q143" s="29">
        <v>0</v>
      </c>
      <c r="R143" s="86">
        <v>3</v>
      </c>
      <c r="S143" s="29">
        <v>2</v>
      </c>
      <c r="T143" s="76">
        <f t="shared" ref="T143:U143" si="127">(D143+F143+H143+J143+L143+N143+P143+R143)</f>
        <v>112</v>
      </c>
      <c r="U143" s="77">
        <f t="shared" si="127"/>
        <v>29</v>
      </c>
      <c r="V143" s="78">
        <f t="shared" si="103"/>
        <v>25.892857142857146</v>
      </c>
      <c r="W143" s="3"/>
      <c r="X143" s="4"/>
      <c r="Y143" s="4"/>
    </row>
    <row r="144" spans="1:25" ht="15.75" customHeight="1">
      <c r="A144" s="211" t="s">
        <v>1</v>
      </c>
      <c r="B144" s="212"/>
      <c r="C144" s="212"/>
      <c r="D144" s="212"/>
      <c r="E144" s="212"/>
      <c r="F144" s="212"/>
      <c r="G144" s="212"/>
      <c r="H144" s="212"/>
      <c r="I144" s="212"/>
      <c r="J144" s="213"/>
      <c r="K144" s="212"/>
      <c r="L144" s="212"/>
      <c r="M144" s="212"/>
      <c r="N144" s="212"/>
      <c r="O144" s="212"/>
      <c r="P144" s="212"/>
      <c r="Q144" s="212"/>
      <c r="R144" s="212"/>
      <c r="S144" s="214"/>
      <c r="T144" s="76">
        <f t="shared" ref="T144:U144" si="128">(D144+F144+H144+J144+L144+N144+P144+R144)</f>
        <v>0</v>
      </c>
      <c r="U144" s="77">
        <f t="shared" si="128"/>
        <v>0</v>
      </c>
      <c r="V144" s="78" t="e">
        <f t="shared" si="103"/>
        <v>#DIV/0!</v>
      </c>
      <c r="W144" s="3"/>
      <c r="X144" s="4"/>
      <c r="Y144" s="4"/>
    </row>
    <row r="145" spans="1:25" ht="15.75" customHeight="1">
      <c r="A145" s="2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76">
        <f t="shared" ref="T145:U145" si="129">(D145+F145+H145+J145+L145+N145+P145+R145)</f>
        <v>0</v>
      </c>
      <c r="U145" s="77">
        <f t="shared" si="129"/>
        <v>0</v>
      </c>
      <c r="V145" s="78" t="e">
        <f t="shared" si="103"/>
        <v>#DIV/0!</v>
      </c>
      <c r="W145" s="3"/>
      <c r="X145" s="4"/>
      <c r="Y145" s="4"/>
    </row>
    <row r="146" spans="1:25" ht="15.75" customHeight="1">
      <c r="A146" s="2" t="s">
        <v>289</v>
      </c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76">
        <f t="shared" ref="T146:U146" si="130">(D146+F146+H146+J146+L146+N146+P146+R146)</f>
        <v>0</v>
      </c>
      <c r="U146" s="77">
        <f t="shared" si="130"/>
        <v>0</v>
      </c>
      <c r="V146" s="78" t="e">
        <f t="shared" si="103"/>
        <v>#DIV/0!</v>
      </c>
      <c r="W146" s="3"/>
      <c r="X146" s="4"/>
      <c r="Y146" s="4"/>
    </row>
    <row r="147" spans="1:25" ht="15.75" customHeight="1">
      <c r="A147" s="103" t="s">
        <v>4</v>
      </c>
      <c r="B147" s="103" t="s">
        <v>5</v>
      </c>
      <c r="C147" s="102" t="s">
        <v>6</v>
      </c>
      <c r="D147" s="287" t="s">
        <v>7</v>
      </c>
      <c r="E147" s="288"/>
      <c r="F147" s="287" t="s">
        <v>8</v>
      </c>
      <c r="G147" s="288"/>
      <c r="H147" s="287" t="s">
        <v>9</v>
      </c>
      <c r="I147" s="288"/>
      <c r="J147" s="287" t="s">
        <v>10</v>
      </c>
      <c r="K147" s="288"/>
      <c r="L147" s="287" t="s">
        <v>11</v>
      </c>
      <c r="M147" s="288"/>
      <c r="N147" s="287" t="s">
        <v>12</v>
      </c>
      <c r="O147" s="288"/>
      <c r="P147" s="287" t="s">
        <v>13</v>
      </c>
      <c r="Q147" s="288"/>
      <c r="R147" s="287" t="s">
        <v>14</v>
      </c>
      <c r="S147" s="288"/>
      <c r="T147" s="293" t="s">
        <v>15</v>
      </c>
      <c r="U147" s="293" t="s">
        <v>16</v>
      </c>
      <c r="V147" s="296" t="s">
        <v>17</v>
      </c>
      <c r="W147" s="3"/>
      <c r="X147" s="4"/>
      <c r="Y147" s="4"/>
    </row>
    <row r="148" spans="1:25" ht="15.75" customHeight="1">
      <c r="A148" s="7"/>
      <c r="B148" s="8"/>
      <c r="C148" s="109"/>
      <c r="D148" s="289" t="s">
        <v>294</v>
      </c>
      <c r="E148" s="290"/>
      <c r="F148" s="289" t="s">
        <v>202</v>
      </c>
      <c r="G148" s="290"/>
      <c r="H148" s="289" t="s">
        <v>298</v>
      </c>
      <c r="I148" s="290"/>
      <c r="J148" s="289" t="s">
        <v>294</v>
      </c>
      <c r="K148" s="290"/>
      <c r="L148" s="289" t="s">
        <v>22</v>
      </c>
      <c r="M148" s="290"/>
      <c r="N148" s="289" t="s">
        <v>294</v>
      </c>
      <c r="O148" s="290"/>
      <c r="P148" s="289" t="s">
        <v>298</v>
      </c>
      <c r="Q148" s="290"/>
      <c r="R148" s="289" t="s">
        <v>202</v>
      </c>
      <c r="S148" s="290"/>
      <c r="T148" s="294"/>
      <c r="U148" s="294"/>
      <c r="V148" s="294"/>
      <c r="W148" s="3"/>
      <c r="X148" s="4"/>
      <c r="Y148" s="4"/>
    </row>
    <row r="149" spans="1:25" ht="15.75" customHeight="1">
      <c r="A149" s="141"/>
      <c r="B149" s="141"/>
      <c r="C149" s="109" t="s">
        <v>24</v>
      </c>
      <c r="D149" s="51" t="s">
        <v>25</v>
      </c>
      <c r="E149" s="10" t="s">
        <v>26</v>
      </c>
      <c r="F149" s="10" t="s">
        <v>25</v>
      </c>
      <c r="G149" s="10" t="s">
        <v>26</v>
      </c>
      <c r="H149" s="51" t="s">
        <v>25</v>
      </c>
      <c r="I149" s="10" t="s">
        <v>26</v>
      </c>
      <c r="J149" s="51" t="s">
        <v>25</v>
      </c>
      <c r="K149" s="10" t="s">
        <v>26</v>
      </c>
      <c r="L149" s="51" t="s">
        <v>25</v>
      </c>
      <c r="M149" s="10" t="s">
        <v>26</v>
      </c>
      <c r="N149" s="51" t="s">
        <v>25</v>
      </c>
      <c r="O149" s="10" t="s">
        <v>26</v>
      </c>
      <c r="P149" s="51" t="s">
        <v>25</v>
      </c>
      <c r="Q149" s="10" t="s">
        <v>26</v>
      </c>
      <c r="R149" s="220" t="s">
        <v>25</v>
      </c>
      <c r="S149" s="10" t="s">
        <v>26</v>
      </c>
      <c r="T149" s="295"/>
      <c r="U149" s="295"/>
      <c r="V149" s="295"/>
      <c r="W149" s="3"/>
      <c r="X149" s="4"/>
      <c r="Y149" s="4"/>
    </row>
    <row r="150" spans="1:25" ht="15.75" customHeight="1">
      <c r="A150" s="144">
        <v>120</v>
      </c>
      <c r="B150" s="80">
        <v>1535538</v>
      </c>
      <c r="C150" s="23" t="s">
        <v>299</v>
      </c>
      <c r="D150" s="206">
        <v>19</v>
      </c>
      <c r="E150" s="183">
        <v>13</v>
      </c>
      <c r="F150" s="72">
        <v>20</v>
      </c>
      <c r="G150" s="148">
        <v>12</v>
      </c>
      <c r="H150" s="148">
        <v>18</v>
      </c>
      <c r="I150" s="93">
        <v>13</v>
      </c>
      <c r="J150" s="93">
        <v>22</v>
      </c>
      <c r="K150" s="93">
        <v>17</v>
      </c>
      <c r="L150" s="93">
        <v>17</v>
      </c>
      <c r="M150" s="72">
        <v>8</v>
      </c>
      <c r="N150" s="90">
        <v>18</v>
      </c>
      <c r="O150" s="86">
        <v>10</v>
      </c>
      <c r="P150" s="150">
        <v>12</v>
      </c>
      <c r="Q150" s="151">
        <v>10</v>
      </c>
      <c r="R150" s="86">
        <v>12</v>
      </c>
      <c r="S150" s="84">
        <v>8</v>
      </c>
      <c r="T150" s="76">
        <f t="shared" ref="T150:U150" si="131">(D150+F150+H150+J150+L150+N150+P150+R150)</f>
        <v>138</v>
      </c>
      <c r="U150" s="77">
        <f t="shared" si="131"/>
        <v>91</v>
      </c>
      <c r="V150" s="78">
        <f t="shared" ref="V150:V180" si="132">(U150/T150)*100</f>
        <v>65.94202898550725</v>
      </c>
      <c r="W150" s="3"/>
      <c r="X150" s="4"/>
      <c r="Y150" s="4"/>
    </row>
    <row r="151" spans="1:25" ht="15.75" customHeight="1">
      <c r="A151" s="144">
        <v>121</v>
      </c>
      <c r="B151" s="21">
        <v>1535539</v>
      </c>
      <c r="C151" s="23" t="s">
        <v>302</v>
      </c>
      <c r="D151" s="206">
        <v>19</v>
      </c>
      <c r="E151" s="195">
        <v>16</v>
      </c>
      <c r="F151" s="72">
        <v>20</v>
      </c>
      <c r="G151" s="148">
        <v>17</v>
      </c>
      <c r="H151" s="148">
        <v>18</v>
      </c>
      <c r="I151" s="93">
        <v>18</v>
      </c>
      <c r="J151" s="93">
        <v>22</v>
      </c>
      <c r="K151" s="93">
        <v>22</v>
      </c>
      <c r="L151" s="93">
        <v>17</v>
      </c>
      <c r="M151" s="72">
        <v>16</v>
      </c>
      <c r="N151" s="90">
        <v>18</v>
      </c>
      <c r="O151" s="86">
        <v>16</v>
      </c>
      <c r="P151" s="150">
        <v>12</v>
      </c>
      <c r="Q151" s="74">
        <v>12</v>
      </c>
      <c r="R151" s="86">
        <v>12</v>
      </c>
      <c r="S151" s="84">
        <v>12</v>
      </c>
      <c r="T151" s="76">
        <f t="shared" ref="T151:U151" si="133">(D151+F151+H151+J151+L151+N151+P151+R151)</f>
        <v>138</v>
      </c>
      <c r="U151" s="77">
        <f t="shared" si="133"/>
        <v>129</v>
      </c>
      <c r="V151" s="78">
        <f t="shared" si="132"/>
        <v>93.478260869565219</v>
      </c>
      <c r="W151" s="3"/>
      <c r="X151" s="4"/>
      <c r="Y151" s="4"/>
    </row>
    <row r="152" spans="1:25" ht="15.75" customHeight="1">
      <c r="A152" s="144">
        <v>122</v>
      </c>
      <c r="B152" s="21">
        <v>1535540</v>
      </c>
      <c r="C152" s="23" t="s">
        <v>303</v>
      </c>
      <c r="D152" s="206">
        <v>19</v>
      </c>
      <c r="E152" s="195">
        <v>12</v>
      </c>
      <c r="F152" s="72">
        <v>20</v>
      </c>
      <c r="G152" s="148">
        <v>13</v>
      </c>
      <c r="H152" s="148">
        <v>18</v>
      </c>
      <c r="I152" s="93">
        <v>15</v>
      </c>
      <c r="J152" s="93">
        <v>22</v>
      </c>
      <c r="K152" s="93">
        <v>16</v>
      </c>
      <c r="L152" s="93">
        <v>17</v>
      </c>
      <c r="M152" s="72">
        <v>9</v>
      </c>
      <c r="N152" s="90">
        <v>18</v>
      </c>
      <c r="O152" s="86">
        <v>14</v>
      </c>
      <c r="P152" s="150">
        <v>12</v>
      </c>
      <c r="Q152" s="74">
        <v>12</v>
      </c>
      <c r="R152" s="86">
        <v>12</v>
      </c>
      <c r="S152" s="84">
        <v>10</v>
      </c>
      <c r="T152" s="76">
        <f t="shared" ref="T152:U152" si="134">(D152+F152+H152+J152+L152+N152+P152+R152)</f>
        <v>138</v>
      </c>
      <c r="U152" s="77">
        <f t="shared" si="134"/>
        <v>101</v>
      </c>
      <c r="V152" s="78">
        <f t="shared" si="132"/>
        <v>73.188405797101453</v>
      </c>
      <c r="W152" s="3"/>
      <c r="X152" s="4"/>
      <c r="Y152" s="4"/>
    </row>
    <row r="153" spans="1:25" ht="15.75" customHeight="1">
      <c r="A153" s="144">
        <v>123</v>
      </c>
      <c r="B153" s="80">
        <v>1535541</v>
      </c>
      <c r="C153" s="23" t="s">
        <v>307</v>
      </c>
      <c r="D153" s="206">
        <v>19</v>
      </c>
      <c r="E153" s="195">
        <v>15</v>
      </c>
      <c r="F153" s="72">
        <v>20</v>
      </c>
      <c r="G153" s="148">
        <v>13</v>
      </c>
      <c r="H153" s="148">
        <v>18</v>
      </c>
      <c r="I153" s="93">
        <v>14</v>
      </c>
      <c r="J153" s="93">
        <v>22</v>
      </c>
      <c r="K153" s="93">
        <v>19</v>
      </c>
      <c r="L153" s="93">
        <v>17</v>
      </c>
      <c r="M153" s="72">
        <v>14</v>
      </c>
      <c r="N153" s="90">
        <v>18</v>
      </c>
      <c r="O153" s="86">
        <v>18</v>
      </c>
      <c r="P153" s="150">
        <v>12</v>
      </c>
      <c r="Q153" s="74">
        <v>12</v>
      </c>
      <c r="R153" s="86">
        <v>12</v>
      </c>
      <c r="S153" s="84">
        <v>12</v>
      </c>
      <c r="T153" s="76">
        <f t="shared" ref="T153:U153" si="135">(D153+F153+H153+J153+L153+N153+P153+R153)</f>
        <v>138</v>
      </c>
      <c r="U153" s="77">
        <f t="shared" si="135"/>
        <v>117</v>
      </c>
      <c r="V153" s="78">
        <f t="shared" si="132"/>
        <v>84.782608695652172</v>
      </c>
      <c r="W153" s="3"/>
      <c r="X153" s="4"/>
      <c r="Y153" s="4"/>
    </row>
    <row r="154" spans="1:25" ht="15.75" customHeight="1">
      <c r="A154" s="144">
        <v>124</v>
      </c>
      <c r="B154" s="80">
        <v>1535542</v>
      </c>
      <c r="C154" s="23" t="s">
        <v>310</v>
      </c>
      <c r="D154" s="206">
        <v>19</v>
      </c>
      <c r="E154" s="195">
        <v>11</v>
      </c>
      <c r="F154" s="72">
        <v>20</v>
      </c>
      <c r="G154" s="148">
        <v>14</v>
      </c>
      <c r="H154" s="148">
        <v>18</v>
      </c>
      <c r="I154" s="93">
        <v>14</v>
      </c>
      <c r="J154" s="93">
        <v>22</v>
      </c>
      <c r="K154" s="93">
        <v>21</v>
      </c>
      <c r="L154" s="93">
        <v>17</v>
      </c>
      <c r="M154" s="72">
        <v>13</v>
      </c>
      <c r="N154" s="90">
        <v>18</v>
      </c>
      <c r="O154" s="86">
        <v>10</v>
      </c>
      <c r="P154" s="150">
        <v>12</v>
      </c>
      <c r="Q154" s="74">
        <v>10</v>
      </c>
      <c r="R154" s="86">
        <v>12</v>
      </c>
      <c r="S154" s="84">
        <v>10</v>
      </c>
      <c r="T154" s="76">
        <f t="shared" ref="T154:U154" si="136">(D154+F154+H154+J154+L154+N154+P154+R154)</f>
        <v>138</v>
      </c>
      <c r="U154" s="77">
        <f t="shared" si="136"/>
        <v>103</v>
      </c>
      <c r="V154" s="78">
        <f t="shared" si="132"/>
        <v>74.637681159420282</v>
      </c>
      <c r="W154" s="3"/>
      <c r="X154" s="4"/>
      <c r="Y154" s="4"/>
    </row>
    <row r="155" spans="1:25" ht="15.75" customHeight="1">
      <c r="A155" s="144">
        <v>125</v>
      </c>
      <c r="B155" s="21">
        <v>1535543</v>
      </c>
      <c r="C155" s="23" t="s">
        <v>314</v>
      </c>
      <c r="D155" s="206">
        <v>19</v>
      </c>
      <c r="E155" s="195">
        <v>2</v>
      </c>
      <c r="F155" s="72">
        <v>20</v>
      </c>
      <c r="G155" s="148">
        <v>1</v>
      </c>
      <c r="H155" s="148">
        <v>18</v>
      </c>
      <c r="I155" s="93">
        <v>1</v>
      </c>
      <c r="J155" s="93">
        <v>22</v>
      </c>
      <c r="K155" s="93">
        <v>4</v>
      </c>
      <c r="L155" s="93">
        <v>17</v>
      </c>
      <c r="M155" s="114">
        <v>3</v>
      </c>
      <c r="N155" s="90">
        <v>18</v>
      </c>
      <c r="O155" s="86">
        <v>0</v>
      </c>
      <c r="P155" s="150">
        <v>12</v>
      </c>
      <c r="Q155" s="74">
        <v>8</v>
      </c>
      <c r="R155" s="86">
        <v>12</v>
      </c>
      <c r="S155" s="84">
        <v>0</v>
      </c>
      <c r="T155" s="76">
        <f t="shared" ref="T155:U155" si="137">(D155+F155+H155+J155+L155+N155+P155+R155)</f>
        <v>138</v>
      </c>
      <c r="U155" s="77">
        <f t="shared" si="137"/>
        <v>19</v>
      </c>
      <c r="V155" s="78">
        <f t="shared" si="132"/>
        <v>13.768115942028986</v>
      </c>
      <c r="W155" s="3"/>
      <c r="X155" s="4"/>
      <c r="Y155" s="4"/>
    </row>
    <row r="156" spans="1:25" ht="15.75" customHeight="1">
      <c r="A156" s="144">
        <v>126</v>
      </c>
      <c r="B156" s="80">
        <v>1535544</v>
      </c>
      <c r="C156" s="23" t="s">
        <v>321</v>
      </c>
      <c r="D156" s="206">
        <v>19</v>
      </c>
      <c r="E156" s="195">
        <v>6</v>
      </c>
      <c r="F156" s="72">
        <v>20</v>
      </c>
      <c r="G156" s="148">
        <v>9</v>
      </c>
      <c r="H156" s="148">
        <v>18</v>
      </c>
      <c r="I156" s="93">
        <v>7</v>
      </c>
      <c r="J156" s="93">
        <v>22</v>
      </c>
      <c r="K156" s="93">
        <v>2</v>
      </c>
      <c r="L156" s="93">
        <v>17</v>
      </c>
      <c r="M156" s="72">
        <v>8</v>
      </c>
      <c r="N156" s="90">
        <v>18</v>
      </c>
      <c r="O156" s="86">
        <v>6</v>
      </c>
      <c r="P156" s="150">
        <v>12</v>
      </c>
      <c r="Q156" s="74">
        <v>6</v>
      </c>
      <c r="R156" s="86">
        <v>12</v>
      </c>
      <c r="S156" s="84">
        <v>6</v>
      </c>
      <c r="T156" s="76">
        <f t="shared" ref="T156:U156" si="138">(D156+F156+H156+J156+L156+N156+P156+R156)</f>
        <v>138</v>
      </c>
      <c r="U156" s="77">
        <f t="shared" si="138"/>
        <v>50</v>
      </c>
      <c r="V156" s="78">
        <f t="shared" si="132"/>
        <v>36.231884057971016</v>
      </c>
      <c r="W156" s="3"/>
      <c r="X156" s="4"/>
      <c r="Y156" s="4"/>
    </row>
    <row r="157" spans="1:25" ht="15.75" customHeight="1">
      <c r="A157" s="144">
        <v>127</v>
      </c>
      <c r="B157" s="80">
        <v>1535546</v>
      </c>
      <c r="C157" s="23" t="s">
        <v>326</v>
      </c>
      <c r="D157" s="206">
        <v>19</v>
      </c>
      <c r="E157" s="195">
        <v>11</v>
      </c>
      <c r="F157" s="72">
        <v>20</v>
      </c>
      <c r="G157" s="148">
        <v>15</v>
      </c>
      <c r="H157" s="148">
        <v>18</v>
      </c>
      <c r="I157" s="93">
        <v>12</v>
      </c>
      <c r="J157" s="93">
        <v>22</v>
      </c>
      <c r="K157" s="93">
        <v>17</v>
      </c>
      <c r="L157" s="93">
        <v>17</v>
      </c>
      <c r="M157" s="72">
        <v>11</v>
      </c>
      <c r="N157" s="90">
        <v>18</v>
      </c>
      <c r="O157" s="86">
        <v>12</v>
      </c>
      <c r="P157" s="150">
        <v>12</v>
      </c>
      <c r="Q157" s="74">
        <v>12</v>
      </c>
      <c r="R157" s="86">
        <v>12</v>
      </c>
      <c r="S157" s="84">
        <v>10</v>
      </c>
      <c r="T157" s="76">
        <f t="shared" ref="T157:U157" si="139">(D157+F157+H157+J157+L157+N157+P157+R157)</f>
        <v>138</v>
      </c>
      <c r="U157" s="77">
        <f t="shared" si="139"/>
        <v>100</v>
      </c>
      <c r="V157" s="78">
        <f t="shared" si="132"/>
        <v>72.463768115942031</v>
      </c>
      <c r="W157" s="3"/>
      <c r="X157" s="4"/>
      <c r="Y157" s="4"/>
    </row>
    <row r="158" spans="1:25" ht="15.75" customHeight="1">
      <c r="A158" s="144">
        <v>128</v>
      </c>
      <c r="B158" s="80">
        <v>1535547</v>
      </c>
      <c r="C158" s="23" t="s">
        <v>331</v>
      </c>
      <c r="D158" s="206">
        <v>19</v>
      </c>
      <c r="E158" s="195">
        <v>12</v>
      </c>
      <c r="F158" s="72">
        <v>20</v>
      </c>
      <c r="G158" s="148">
        <v>16</v>
      </c>
      <c r="H158" s="148">
        <v>18</v>
      </c>
      <c r="I158" s="93">
        <v>13</v>
      </c>
      <c r="J158" s="93">
        <v>22</v>
      </c>
      <c r="K158" s="93">
        <v>15</v>
      </c>
      <c r="L158" s="93">
        <v>17</v>
      </c>
      <c r="M158" s="72">
        <v>13</v>
      </c>
      <c r="N158" s="90">
        <v>18</v>
      </c>
      <c r="O158" s="86">
        <v>18</v>
      </c>
      <c r="P158" s="150">
        <v>12</v>
      </c>
      <c r="Q158" s="74">
        <v>12</v>
      </c>
      <c r="R158" s="86">
        <v>12</v>
      </c>
      <c r="S158" s="84">
        <v>12</v>
      </c>
      <c r="T158" s="76">
        <f t="shared" ref="T158:U158" si="140">(D158+F158+H158+J158+L158+N158+P158+R158)</f>
        <v>138</v>
      </c>
      <c r="U158" s="77">
        <f t="shared" si="140"/>
        <v>111</v>
      </c>
      <c r="V158" s="78">
        <f t="shared" si="132"/>
        <v>80.434782608695656</v>
      </c>
      <c r="W158" s="3"/>
      <c r="X158" s="4"/>
      <c r="Y158" s="4"/>
    </row>
    <row r="159" spans="1:25" ht="15.75" customHeight="1">
      <c r="A159" s="144">
        <v>129</v>
      </c>
      <c r="B159" s="21">
        <v>1535548</v>
      </c>
      <c r="C159" s="23" t="s">
        <v>338</v>
      </c>
      <c r="D159" s="206">
        <v>19</v>
      </c>
      <c r="E159" s="195">
        <v>13</v>
      </c>
      <c r="F159" s="72">
        <v>20</v>
      </c>
      <c r="G159" s="148">
        <v>15</v>
      </c>
      <c r="H159" s="148">
        <v>18</v>
      </c>
      <c r="I159" s="93">
        <v>13</v>
      </c>
      <c r="J159" s="93">
        <v>22</v>
      </c>
      <c r="K159" s="93">
        <v>14</v>
      </c>
      <c r="L159" s="93">
        <v>17</v>
      </c>
      <c r="M159" s="72">
        <v>13</v>
      </c>
      <c r="N159" s="90">
        <v>18</v>
      </c>
      <c r="O159" s="86">
        <v>16</v>
      </c>
      <c r="P159" s="150">
        <v>12</v>
      </c>
      <c r="Q159" s="74">
        <v>10</v>
      </c>
      <c r="R159" s="86">
        <v>12</v>
      </c>
      <c r="S159" s="84">
        <v>10</v>
      </c>
      <c r="T159" s="76">
        <f t="shared" ref="T159:U159" si="141">(D159+F159+H159+J159+L159+N159+P159+R159)</f>
        <v>138</v>
      </c>
      <c r="U159" s="77">
        <f t="shared" si="141"/>
        <v>104</v>
      </c>
      <c r="V159" s="78">
        <f t="shared" si="132"/>
        <v>75.362318840579718</v>
      </c>
      <c r="W159" s="3"/>
      <c r="X159" s="4"/>
      <c r="Y159" s="4"/>
    </row>
    <row r="160" spans="1:25" ht="15.75" customHeight="1">
      <c r="A160" s="144">
        <v>130</v>
      </c>
      <c r="B160" s="21">
        <v>1535549</v>
      </c>
      <c r="C160" s="227" t="s">
        <v>343</v>
      </c>
      <c r="D160" s="206">
        <v>19</v>
      </c>
      <c r="E160" s="195">
        <v>6</v>
      </c>
      <c r="F160" s="72">
        <v>20</v>
      </c>
      <c r="G160" s="148">
        <v>6</v>
      </c>
      <c r="H160" s="148">
        <v>18</v>
      </c>
      <c r="I160" s="93">
        <v>6</v>
      </c>
      <c r="J160" s="93">
        <v>22</v>
      </c>
      <c r="K160" s="93">
        <v>9</v>
      </c>
      <c r="L160" s="93">
        <v>17</v>
      </c>
      <c r="M160" s="72">
        <v>5</v>
      </c>
      <c r="N160" s="90">
        <v>18</v>
      </c>
      <c r="O160" s="86">
        <v>4</v>
      </c>
      <c r="P160" s="150">
        <v>12</v>
      </c>
      <c r="Q160" s="74">
        <v>10</v>
      </c>
      <c r="R160" s="86">
        <v>12</v>
      </c>
      <c r="S160" s="84">
        <v>6</v>
      </c>
      <c r="T160" s="76">
        <f t="shared" ref="T160:U160" si="142">(D160+F160+H160+J160+L160+N160+P160+R160)</f>
        <v>138</v>
      </c>
      <c r="U160" s="77">
        <f t="shared" si="142"/>
        <v>52</v>
      </c>
      <c r="V160" s="78">
        <f t="shared" si="132"/>
        <v>37.681159420289859</v>
      </c>
      <c r="W160" s="3"/>
      <c r="X160" s="4"/>
      <c r="Y160" s="4"/>
    </row>
    <row r="161" spans="1:25" ht="15.75" customHeight="1">
      <c r="A161" s="144">
        <v>131</v>
      </c>
      <c r="B161" s="80">
        <v>1535550</v>
      </c>
      <c r="C161" s="23" t="s">
        <v>348</v>
      </c>
      <c r="D161" s="206">
        <v>19</v>
      </c>
      <c r="E161" s="195">
        <v>7</v>
      </c>
      <c r="F161" s="72">
        <v>20</v>
      </c>
      <c r="G161" s="148">
        <v>11</v>
      </c>
      <c r="H161" s="148">
        <v>18</v>
      </c>
      <c r="I161" s="93">
        <v>11</v>
      </c>
      <c r="J161" s="93">
        <v>22</v>
      </c>
      <c r="K161" s="93">
        <v>8</v>
      </c>
      <c r="L161" s="93">
        <v>17</v>
      </c>
      <c r="M161" s="72">
        <v>10</v>
      </c>
      <c r="N161" s="90">
        <v>18</v>
      </c>
      <c r="O161" s="86">
        <v>2</v>
      </c>
      <c r="P161" s="150">
        <v>12</v>
      </c>
      <c r="Q161" s="74">
        <v>8</v>
      </c>
      <c r="R161" s="86">
        <v>12</v>
      </c>
      <c r="S161" s="84">
        <v>10</v>
      </c>
      <c r="T161" s="76">
        <f t="shared" ref="T161:U161" si="143">(D161+F161+H161+J161+L161+N161+P161+R161)</f>
        <v>138</v>
      </c>
      <c r="U161" s="77">
        <f t="shared" si="143"/>
        <v>67</v>
      </c>
      <c r="V161" s="78">
        <f t="shared" si="132"/>
        <v>48.550724637681157</v>
      </c>
      <c r="W161" s="3"/>
      <c r="X161" s="4"/>
      <c r="Y161" s="4"/>
    </row>
    <row r="162" spans="1:25" ht="15.75" customHeight="1">
      <c r="A162" s="144">
        <v>132</v>
      </c>
      <c r="B162" s="80">
        <v>1535551</v>
      </c>
      <c r="C162" s="23" t="s">
        <v>350</v>
      </c>
      <c r="D162" s="206">
        <v>19</v>
      </c>
      <c r="E162" s="195">
        <v>1</v>
      </c>
      <c r="F162" s="72">
        <v>20</v>
      </c>
      <c r="G162" s="148">
        <v>3</v>
      </c>
      <c r="H162" s="148">
        <v>18</v>
      </c>
      <c r="I162" s="93">
        <v>2</v>
      </c>
      <c r="J162" s="93">
        <v>22</v>
      </c>
      <c r="K162" s="93">
        <v>1</v>
      </c>
      <c r="L162" s="93">
        <v>17</v>
      </c>
      <c r="M162" s="72">
        <v>1</v>
      </c>
      <c r="N162" s="90">
        <v>18</v>
      </c>
      <c r="O162" s="86">
        <v>2</v>
      </c>
      <c r="P162" s="150">
        <v>12</v>
      </c>
      <c r="Q162" s="74">
        <v>8</v>
      </c>
      <c r="R162" s="86">
        <v>12</v>
      </c>
      <c r="S162" s="84">
        <v>4</v>
      </c>
      <c r="T162" s="76">
        <f t="shared" ref="T162:U162" si="144">(D162+F162+H162+J162+L162+N162+P162+R162)</f>
        <v>138</v>
      </c>
      <c r="U162" s="77">
        <f t="shared" si="144"/>
        <v>22</v>
      </c>
      <c r="V162" s="78">
        <f t="shared" si="132"/>
        <v>15.942028985507244</v>
      </c>
      <c r="W162" s="3"/>
      <c r="X162" s="4"/>
      <c r="Y162" s="4"/>
    </row>
    <row r="163" spans="1:25" ht="15.75" customHeight="1">
      <c r="A163" s="144">
        <v>133</v>
      </c>
      <c r="B163" s="21">
        <v>1535552</v>
      </c>
      <c r="C163" s="23" t="s">
        <v>154</v>
      </c>
      <c r="D163" s="206">
        <v>19</v>
      </c>
      <c r="E163" s="195">
        <v>12</v>
      </c>
      <c r="F163" s="72">
        <v>20</v>
      </c>
      <c r="G163" s="148">
        <v>16</v>
      </c>
      <c r="H163" s="148">
        <v>18</v>
      </c>
      <c r="I163" s="93">
        <v>13</v>
      </c>
      <c r="J163" s="93">
        <v>22</v>
      </c>
      <c r="K163" s="93">
        <v>16</v>
      </c>
      <c r="L163" s="93">
        <v>17</v>
      </c>
      <c r="M163" s="72">
        <v>13</v>
      </c>
      <c r="N163" s="90">
        <v>18</v>
      </c>
      <c r="O163" s="86">
        <v>16</v>
      </c>
      <c r="P163" s="150">
        <v>12</v>
      </c>
      <c r="Q163" s="74">
        <v>12</v>
      </c>
      <c r="R163" s="86">
        <v>12</v>
      </c>
      <c r="S163" s="84">
        <v>10</v>
      </c>
      <c r="T163" s="76">
        <f t="shared" ref="T163:U163" si="145">(D163+F163+H163+J163+L163+N163+P163+R163)</f>
        <v>138</v>
      </c>
      <c r="U163" s="77">
        <f t="shared" si="145"/>
        <v>108</v>
      </c>
      <c r="V163" s="78">
        <f t="shared" si="132"/>
        <v>78.260869565217391</v>
      </c>
      <c r="W163" s="3"/>
      <c r="X163" s="4"/>
      <c r="Y163" s="4"/>
    </row>
    <row r="164" spans="1:25" ht="15.75" customHeight="1">
      <c r="A164" s="144">
        <v>134</v>
      </c>
      <c r="B164" s="21">
        <v>1535553</v>
      </c>
      <c r="C164" s="23" t="s">
        <v>362</v>
      </c>
      <c r="D164" s="206">
        <v>19</v>
      </c>
      <c r="E164" s="195">
        <v>17</v>
      </c>
      <c r="F164" s="72">
        <v>20</v>
      </c>
      <c r="G164" s="148">
        <v>18</v>
      </c>
      <c r="H164" s="148">
        <v>18</v>
      </c>
      <c r="I164" s="93">
        <v>18</v>
      </c>
      <c r="J164" s="93">
        <v>22</v>
      </c>
      <c r="K164" s="93">
        <v>20</v>
      </c>
      <c r="L164" s="93">
        <v>17</v>
      </c>
      <c r="M164" s="72">
        <v>14</v>
      </c>
      <c r="N164" s="90">
        <v>18</v>
      </c>
      <c r="O164" s="86">
        <v>16</v>
      </c>
      <c r="P164" s="150">
        <v>12</v>
      </c>
      <c r="Q164" s="74">
        <v>10</v>
      </c>
      <c r="R164" s="86">
        <v>12</v>
      </c>
      <c r="S164" s="84">
        <v>10</v>
      </c>
      <c r="T164" s="76">
        <f t="shared" ref="T164:U164" si="146">(D164+F164+H164+J164+L164+N164+P164+R164)</f>
        <v>138</v>
      </c>
      <c r="U164" s="77">
        <f t="shared" si="146"/>
        <v>123</v>
      </c>
      <c r="V164" s="78">
        <f t="shared" si="132"/>
        <v>89.130434782608688</v>
      </c>
      <c r="W164" s="3"/>
      <c r="X164" s="4"/>
      <c r="Y164" s="4"/>
    </row>
    <row r="165" spans="1:25" ht="15.75" customHeight="1">
      <c r="A165" s="144">
        <v>135</v>
      </c>
      <c r="B165" s="21">
        <v>1535554</v>
      </c>
      <c r="C165" s="23" t="s">
        <v>364</v>
      </c>
      <c r="D165" s="206">
        <v>19</v>
      </c>
      <c r="E165" s="195">
        <v>14</v>
      </c>
      <c r="F165" s="72">
        <v>20</v>
      </c>
      <c r="G165" s="148">
        <v>16</v>
      </c>
      <c r="H165" s="148">
        <v>18</v>
      </c>
      <c r="I165" s="93">
        <v>17</v>
      </c>
      <c r="J165" s="93">
        <v>22</v>
      </c>
      <c r="K165" s="93">
        <v>20</v>
      </c>
      <c r="L165" s="93">
        <v>17</v>
      </c>
      <c r="M165" s="72">
        <v>14</v>
      </c>
      <c r="N165" s="90">
        <v>18</v>
      </c>
      <c r="O165" s="86">
        <v>18</v>
      </c>
      <c r="P165" s="150">
        <v>12</v>
      </c>
      <c r="Q165" s="74">
        <v>10</v>
      </c>
      <c r="R165" s="86">
        <v>12</v>
      </c>
      <c r="S165" s="84">
        <v>12</v>
      </c>
      <c r="T165" s="76">
        <f t="shared" ref="T165:U165" si="147">(D165+F165+H165+J165+L165+N165+P165+R165)</f>
        <v>138</v>
      </c>
      <c r="U165" s="77">
        <f t="shared" si="147"/>
        <v>121</v>
      </c>
      <c r="V165" s="78">
        <f t="shared" si="132"/>
        <v>87.681159420289859</v>
      </c>
      <c r="W165" s="3"/>
      <c r="X165" s="4"/>
      <c r="Y165" s="4"/>
    </row>
    <row r="166" spans="1:25" ht="15.75" customHeight="1">
      <c r="A166" s="144">
        <v>136</v>
      </c>
      <c r="B166" s="21">
        <v>1535555</v>
      </c>
      <c r="C166" s="23" t="s">
        <v>366</v>
      </c>
      <c r="D166" s="206">
        <v>19</v>
      </c>
      <c r="E166" s="195">
        <v>12</v>
      </c>
      <c r="F166" s="72">
        <v>20</v>
      </c>
      <c r="G166" s="148">
        <v>13</v>
      </c>
      <c r="H166" s="148">
        <v>18</v>
      </c>
      <c r="I166" s="93">
        <v>12</v>
      </c>
      <c r="J166" s="93">
        <v>22</v>
      </c>
      <c r="K166" s="93">
        <v>17</v>
      </c>
      <c r="L166" s="93">
        <v>17</v>
      </c>
      <c r="M166" s="72">
        <v>16</v>
      </c>
      <c r="N166" s="90">
        <v>18</v>
      </c>
      <c r="O166" s="86">
        <v>16</v>
      </c>
      <c r="P166" s="150">
        <v>12</v>
      </c>
      <c r="Q166" s="74">
        <v>8</v>
      </c>
      <c r="R166" s="86">
        <v>12</v>
      </c>
      <c r="S166" s="84">
        <v>8</v>
      </c>
      <c r="T166" s="76">
        <f t="shared" ref="T166:U166" si="148">(D166+F166+H166+J166+L166+N166+P166+R166)</f>
        <v>138</v>
      </c>
      <c r="U166" s="77">
        <f t="shared" si="148"/>
        <v>102</v>
      </c>
      <c r="V166" s="78">
        <f t="shared" si="132"/>
        <v>73.91304347826086</v>
      </c>
      <c r="W166" s="3"/>
      <c r="X166" s="4"/>
      <c r="Y166" s="4"/>
    </row>
    <row r="167" spans="1:25" ht="15.75" customHeight="1">
      <c r="A167" s="144">
        <v>137</v>
      </c>
      <c r="B167" s="80">
        <v>1535556</v>
      </c>
      <c r="C167" s="23" t="s">
        <v>367</v>
      </c>
      <c r="D167" s="206">
        <v>19</v>
      </c>
      <c r="E167" s="195">
        <v>13</v>
      </c>
      <c r="F167" s="72">
        <v>20</v>
      </c>
      <c r="G167" s="148">
        <v>8</v>
      </c>
      <c r="H167" s="148">
        <v>18</v>
      </c>
      <c r="I167" s="93">
        <v>15</v>
      </c>
      <c r="J167" s="93">
        <v>22</v>
      </c>
      <c r="K167" s="93">
        <v>14</v>
      </c>
      <c r="L167" s="93">
        <v>17</v>
      </c>
      <c r="M167" s="72">
        <v>6</v>
      </c>
      <c r="N167" s="90">
        <v>18</v>
      </c>
      <c r="O167" s="86">
        <v>12</v>
      </c>
      <c r="P167" s="150">
        <v>12</v>
      </c>
      <c r="Q167" s="74">
        <v>12</v>
      </c>
      <c r="R167" s="86">
        <v>12</v>
      </c>
      <c r="S167" s="84">
        <v>8</v>
      </c>
      <c r="T167" s="76">
        <f t="shared" ref="T167:U167" si="149">(D167+F167+H167+J167+L167+N167+P167+R167)</f>
        <v>138</v>
      </c>
      <c r="U167" s="77">
        <f t="shared" si="149"/>
        <v>88</v>
      </c>
      <c r="V167" s="78">
        <f t="shared" si="132"/>
        <v>63.768115942028977</v>
      </c>
      <c r="W167" s="3"/>
      <c r="X167" s="4"/>
      <c r="Y167" s="4"/>
    </row>
    <row r="168" spans="1:25" ht="15.75" customHeight="1">
      <c r="A168" s="144">
        <v>138</v>
      </c>
      <c r="B168" s="21">
        <v>1535557</v>
      </c>
      <c r="C168" s="23" t="s">
        <v>368</v>
      </c>
      <c r="D168" s="206">
        <v>19</v>
      </c>
      <c r="E168" s="195">
        <v>11</v>
      </c>
      <c r="F168" s="72">
        <v>20</v>
      </c>
      <c r="G168" s="148">
        <v>14</v>
      </c>
      <c r="H168" s="148">
        <v>18</v>
      </c>
      <c r="I168" s="93">
        <v>12</v>
      </c>
      <c r="J168" s="93">
        <v>22</v>
      </c>
      <c r="K168" s="93">
        <v>13</v>
      </c>
      <c r="L168" s="93">
        <v>17</v>
      </c>
      <c r="M168" s="72">
        <v>13</v>
      </c>
      <c r="N168" s="90">
        <v>18</v>
      </c>
      <c r="O168" s="86">
        <v>16</v>
      </c>
      <c r="P168" s="150">
        <v>12</v>
      </c>
      <c r="Q168" s="74">
        <v>10</v>
      </c>
      <c r="R168" s="86">
        <v>12</v>
      </c>
      <c r="S168" s="84">
        <v>10</v>
      </c>
      <c r="T168" s="76">
        <f t="shared" ref="T168:U168" si="150">(D168+F168+H168+J168+L168+N168+P168+R168)</f>
        <v>138</v>
      </c>
      <c r="U168" s="77">
        <f t="shared" si="150"/>
        <v>99</v>
      </c>
      <c r="V168" s="78">
        <f t="shared" si="132"/>
        <v>71.739130434782609</v>
      </c>
      <c r="W168" s="3"/>
      <c r="X168" s="4"/>
      <c r="Y168" s="4"/>
    </row>
    <row r="169" spans="1:25" ht="15.75" customHeight="1">
      <c r="A169" s="144">
        <v>139</v>
      </c>
      <c r="B169" s="21">
        <v>1535558</v>
      </c>
      <c r="C169" s="23" t="s">
        <v>371</v>
      </c>
      <c r="D169" s="206">
        <v>19</v>
      </c>
      <c r="E169" s="195">
        <v>11</v>
      </c>
      <c r="F169" s="72">
        <v>20</v>
      </c>
      <c r="G169" s="148">
        <v>13</v>
      </c>
      <c r="H169" s="148">
        <v>18</v>
      </c>
      <c r="I169" s="93">
        <v>9</v>
      </c>
      <c r="J169" s="93">
        <v>22</v>
      </c>
      <c r="K169" s="93">
        <v>11</v>
      </c>
      <c r="L169" s="93">
        <v>17</v>
      </c>
      <c r="M169" s="72">
        <v>12</v>
      </c>
      <c r="N169" s="90">
        <v>18</v>
      </c>
      <c r="O169" s="86">
        <v>12</v>
      </c>
      <c r="P169" s="150">
        <v>12</v>
      </c>
      <c r="Q169" s="74">
        <v>6</v>
      </c>
      <c r="R169" s="86">
        <v>12</v>
      </c>
      <c r="S169" s="84">
        <v>8</v>
      </c>
      <c r="T169" s="76">
        <f t="shared" ref="T169:U169" si="151">(D169+F169+H169+J169+L169+N169+P169+R169)</f>
        <v>138</v>
      </c>
      <c r="U169" s="77">
        <f t="shared" si="151"/>
        <v>82</v>
      </c>
      <c r="V169" s="78">
        <f t="shared" si="132"/>
        <v>59.420289855072461</v>
      </c>
      <c r="W169" s="3"/>
      <c r="X169" s="4"/>
      <c r="Y169" s="4"/>
    </row>
    <row r="170" spans="1:25" ht="15.75" customHeight="1">
      <c r="A170" s="144">
        <v>140</v>
      </c>
      <c r="B170" s="21">
        <v>1535560</v>
      </c>
      <c r="C170" s="23" t="s">
        <v>374</v>
      </c>
      <c r="D170" s="206">
        <v>19</v>
      </c>
      <c r="E170" s="195">
        <v>12</v>
      </c>
      <c r="F170" s="72">
        <v>20</v>
      </c>
      <c r="G170" s="148">
        <v>10</v>
      </c>
      <c r="H170" s="148">
        <v>18</v>
      </c>
      <c r="I170" s="93">
        <v>14</v>
      </c>
      <c r="J170" s="93">
        <v>22</v>
      </c>
      <c r="K170" s="93">
        <v>15</v>
      </c>
      <c r="L170" s="93">
        <v>17</v>
      </c>
      <c r="M170" s="72">
        <v>8</v>
      </c>
      <c r="N170" s="90">
        <v>18</v>
      </c>
      <c r="O170" s="86">
        <v>14</v>
      </c>
      <c r="P170" s="150">
        <v>12</v>
      </c>
      <c r="Q170" s="74">
        <v>12</v>
      </c>
      <c r="R170" s="86">
        <v>12</v>
      </c>
      <c r="S170" s="84">
        <v>12</v>
      </c>
      <c r="T170" s="76">
        <f t="shared" ref="T170:U170" si="152">(D170+F170+H170+J170+L170+N170+P170+R170)</f>
        <v>138</v>
      </c>
      <c r="U170" s="77">
        <f t="shared" si="152"/>
        <v>97</v>
      </c>
      <c r="V170" s="78">
        <f t="shared" si="132"/>
        <v>70.289855072463766</v>
      </c>
      <c r="W170" s="3"/>
      <c r="X170" s="4"/>
      <c r="Y170" s="4"/>
    </row>
    <row r="171" spans="1:25" ht="15.75" customHeight="1">
      <c r="A171" s="144">
        <v>141</v>
      </c>
      <c r="B171" s="80">
        <v>1535561</v>
      </c>
      <c r="C171" s="23" t="s">
        <v>385</v>
      </c>
      <c r="D171" s="206">
        <v>19</v>
      </c>
      <c r="E171" s="195">
        <v>2</v>
      </c>
      <c r="F171" s="72">
        <v>20</v>
      </c>
      <c r="G171" s="148">
        <v>3</v>
      </c>
      <c r="H171" s="148">
        <v>18</v>
      </c>
      <c r="I171" s="93">
        <v>5</v>
      </c>
      <c r="J171" s="93">
        <v>22</v>
      </c>
      <c r="K171" s="93">
        <v>2</v>
      </c>
      <c r="L171" s="93">
        <v>17</v>
      </c>
      <c r="M171" s="72">
        <v>1</v>
      </c>
      <c r="N171" s="90">
        <v>18</v>
      </c>
      <c r="O171" s="86">
        <v>2</v>
      </c>
      <c r="P171" s="150">
        <v>12</v>
      </c>
      <c r="Q171" s="74">
        <v>4</v>
      </c>
      <c r="R171" s="86">
        <v>12</v>
      </c>
      <c r="S171" s="84">
        <v>4</v>
      </c>
      <c r="T171" s="76">
        <f t="shared" ref="T171:U171" si="153">(D171+F171+H171+J171+L171+N171+P171+R171)</f>
        <v>138</v>
      </c>
      <c r="U171" s="77">
        <f t="shared" si="153"/>
        <v>23</v>
      </c>
      <c r="V171" s="78">
        <f t="shared" si="132"/>
        <v>16.666666666666664</v>
      </c>
      <c r="W171" s="3"/>
      <c r="X171" s="4"/>
      <c r="Y171" s="4"/>
    </row>
    <row r="172" spans="1:25" ht="15.75" customHeight="1">
      <c r="A172" s="144">
        <v>142</v>
      </c>
      <c r="B172" s="80">
        <v>1535562</v>
      </c>
      <c r="C172" s="23" t="s">
        <v>390</v>
      </c>
      <c r="D172" s="206">
        <v>19</v>
      </c>
      <c r="E172" s="195">
        <v>11</v>
      </c>
      <c r="F172" s="72">
        <v>20</v>
      </c>
      <c r="G172" s="148">
        <v>14</v>
      </c>
      <c r="H172" s="148">
        <v>18</v>
      </c>
      <c r="I172" s="93">
        <v>12</v>
      </c>
      <c r="J172" s="93">
        <v>22</v>
      </c>
      <c r="K172" s="93">
        <v>16</v>
      </c>
      <c r="L172" s="93">
        <v>17</v>
      </c>
      <c r="M172" s="72">
        <v>13</v>
      </c>
      <c r="N172" s="90">
        <v>18</v>
      </c>
      <c r="O172" s="86">
        <v>12</v>
      </c>
      <c r="P172" s="150">
        <v>12</v>
      </c>
      <c r="Q172" s="74">
        <v>10</v>
      </c>
      <c r="R172" s="86">
        <v>12</v>
      </c>
      <c r="S172" s="84">
        <v>10</v>
      </c>
      <c r="T172" s="76">
        <f t="shared" ref="T172:U172" si="154">(D172+F172+H172+J172+L172+N172+P172+R172)</f>
        <v>138</v>
      </c>
      <c r="U172" s="77">
        <f t="shared" si="154"/>
        <v>98</v>
      </c>
      <c r="V172" s="78">
        <f t="shared" si="132"/>
        <v>71.014492753623188</v>
      </c>
      <c r="W172" s="3"/>
      <c r="X172" s="4"/>
      <c r="Y172" s="4"/>
    </row>
    <row r="173" spans="1:25" ht="15.75" customHeight="1">
      <c r="A173" s="144">
        <v>143</v>
      </c>
      <c r="B173" s="21">
        <v>1535563</v>
      </c>
      <c r="C173" s="23" t="s">
        <v>397</v>
      </c>
      <c r="D173" s="206">
        <v>19</v>
      </c>
      <c r="E173" s="195">
        <v>9</v>
      </c>
      <c r="F173" s="72">
        <v>20</v>
      </c>
      <c r="G173" s="148">
        <v>11</v>
      </c>
      <c r="H173" s="148">
        <v>18</v>
      </c>
      <c r="I173" s="93">
        <v>11</v>
      </c>
      <c r="J173" s="93">
        <v>22</v>
      </c>
      <c r="K173" s="93">
        <v>12</v>
      </c>
      <c r="L173" s="93">
        <v>17</v>
      </c>
      <c r="M173" s="72">
        <v>10</v>
      </c>
      <c r="N173" s="90">
        <v>18</v>
      </c>
      <c r="O173" s="86">
        <v>14</v>
      </c>
      <c r="P173" s="150">
        <v>12</v>
      </c>
      <c r="Q173" s="74">
        <v>12</v>
      </c>
      <c r="R173" s="86">
        <v>12</v>
      </c>
      <c r="S173" s="84">
        <v>6</v>
      </c>
      <c r="T173" s="76">
        <f t="shared" ref="T173:U173" si="155">(D173+F173+H173+J173+L173+N173+P173+R173)</f>
        <v>138</v>
      </c>
      <c r="U173" s="77">
        <f t="shared" si="155"/>
        <v>85</v>
      </c>
      <c r="V173" s="78">
        <f t="shared" si="132"/>
        <v>61.594202898550719</v>
      </c>
      <c r="W173" s="3"/>
      <c r="X173" s="4"/>
      <c r="Y173" s="4"/>
    </row>
    <row r="174" spans="1:25" ht="15.75" customHeight="1">
      <c r="A174" s="144">
        <v>144</v>
      </c>
      <c r="B174" s="80">
        <v>1535564</v>
      </c>
      <c r="C174" s="23" t="s">
        <v>402</v>
      </c>
      <c r="D174" s="206">
        <v>19</v>
      </c>
      <c r="E174" s="195">
        <v>9</v>
      </c>
      <c r="F174" s="72">
        <v>20</v>
      </c>
      <c r="G174" s="148">
        <v>5</v>
      </c>
      <c r="H174" s="148">
        <v>18</v>
      </c>
      <c r="I174" s="93">
        <v>4</v>
      </c>
      <c r="J174" s="93">
        <v>22</v>
      </c>
      <c r="K174" s="93">
        <v>7</v>
      </c>
      <c r="L174" s="93">
        <v>17</v>
      </c>
      <c r="M174" s="72">
        <v>7</v>
      </c>
      <c r="N174" s="90">
        <v>18</v>
      </c>
      <c r="O174" s="86">
        <v>8</v>
      </c>
      <c r="P174" s="150">
        <v>12</v>
      </c>
      <c r="Q174" s="74">
        <v>6</v>
      </c>
      <c r="R174" s="86">
        <v>12</v>
      </c>
      <c r="S174" s="84">
        <v>4</v>
      </c>
      <c r="T174" s="76">
        <f t="shared" ref="T174:U174" si="156">(D174+F174+H174+J174+L174+N174+P174+R174)</f>
        <v>138</v>
      </c>
      <c r="U174" s="77">
        <f t="shared" si="156"/>
        <v>50</v>
      </c>
      <c r="V174" s="78">
        <f t="shared" si="132"/>
        <v>36.231884057971016</v>
      </c>
      <c r="W174" s="3"/>
      <c r="X174" s="4"/>
      <c r="Y174" s="4"/>
    </row>
    <row r="175" spans="1:25" ht="15.75" customHeight="1">
      <c r="A175" s="144">
        <v>145</v>
      </c>
      <c r="B175" s="80">
        <v>1535565</v>
      </c>
      <c r="C175" s="23" t="s">
        <v>407</v>
      </c>
      <c r="D175" s="206">
        <v>19</v>
      </c>
      <c r="E175" s="195">
        <v>15</v>
      </c>
      <c r="F175" s="72">
        <v>20</v>
      </c>
      <c r="G175" s="148">
        <v>20</v>
      </c>
      <c r="H175" s="148">
        <v>18</v>
      </c>
      <c r="I175" s="93">
        <v>15</v>
      </c>
      <c r="J175" s="93">
        <v>22</v>
      </c>
      <c r="K175" s="93">
        <v>20</v>
      </c>
      <c r="L175" s="93">
        <v>17</v>
      </c>
      <c r="M175" s="72">
        <v>16</v>
      </c>
      <c r="N175" s="90">
        <v>18</v>
      </c>
      <c r="O175" s="86">
        <v>18</v>
      </c>
      <c r="P175" s="150">
        <v>12</v>
      </c>
      <c r="Q175" s="82">
        <v>12</v>
      </c>
      <c r="R175" s="86">
        <v>12</v>
      </c>
      <c r="S175" s="84">
        <v>12</v>
      </c>
      <c r="T175" s="76">
        <f t="shared" ref="T175:U175" si="157">(D175+F175+H175+J175+L175+N175+P175+R175)</f>
        <v>138</v>
      </c>
      <c r="U175" s="77">
        <f t="shared" si="157"/>
        <v>128</v>
      </c>
      <c r="V175" s="78">
        <f t="shared" si="132"/>
        <v>92.753623188405797</v>
      </c>
      <c r="W175" s="3"/>
      <c r="X175" s="4"/>
      <c r="Y175" s="4"/>
    </row>
    <row r="176" spans="1:25" ht="15.75" customHeight="1">
      <c r="A176" s="144">
        <v>146</v>
      </c>
      <c r="B176" s="21">
        <v>1535566</v>
      </c>
      <c r="C176" s="23" t="s">
        <v>189</v>
      </c>
      <c r="D176" s="206">
        <v>19</v>
      </c>
      <c r="E176" s="196">
        <v>0</v>
      </c>
      <c r="F176" s="72">
        <v>20</v>
      </c>
      <c r="G176" s="210">
        <v>0</v>
      </c>
      <c r="H176" s="148">
        <v>18</v>
      </c>
      <c r="I176" s="210">
        <v>0</v>
      </c>
      <c r="J176" s="93">
        <v>22</v>
      </c>
      <c r="K176" s="210">
        <v>0</v>
      </c>
      <c r="L176" s="93">
        <v>17</v>
      </c>
      <c r="M176" s="210">
        <v>0</v>
      </c>
      <c r="N176" s="90">
        <v>18</v>
      </c>
      <c r="O176" s="29">
        <v>0</v>
      </c>
      <c r="P176" s="150">
        <v>12</v>
      </c>
      <c r="Q176" s="67">
        <v>6</v>
      </c>
      <c r="R176" s="86">
        <v>12</v>
      </c>
      <c r="S176" s="29">
        <v>0</v>
      </c>
      <c r="T176" s="76">
        <f t="shared" ref="T176:U176" si="158">(D176+F176+H176+J176+L176+N176+P176+R176)</f>
        <v>138</v>
      </c>
      <c r="U176" s="77">
        <f t="shared" si="158"/>
        <v>6</v>
      </c>
      <c r="V176" s="78">
        <f t="shared" si="132"/>
        <v>4.3478260869565215</v>
      </c>
      <c r="W176" s="3"/>
      <c r="X176" s="4"/>
      <c r="Y176" s="4"/>
    </row>
    <row r="177" spans="1:25" ht="15.75" customHeight="1">
      <c r="A177" s="144">
        <v>147</v>
      </c>
      <c r="B177" s="80">
        <v>1535567</v>
      </c>
      <c r="C177" s="23" t="s">
        <v>191</v>
      </c>
      <c r="D177" s="206">
        <v>19</v>
      </c>
      <c r="E177" s="196">
        <v>10</v>
      </c>
      <c r="F177" s="72">
        <v>20</v>
      </c>
      <c r="G177" s="210">
        <v>11</v>
      </c>
      <c r="H177" s="148">
        <v>18</v>
      </c>
      <c r="I177" s="210">
        <v>6</v>
      </c>
      <c r="J177" s="93">
        <v>22</v>
      </c>
      <c r="K177" s="210">
        <v>9</v>
      </c>
      <c r="L177" s="93">
        <v>17</v>
      </c>
      <c r="M177" s="210">
        <v>8</v>
      </c>
      <c r="N177" s="90">
        <v>18</v>
      </c>
      <c r="O177" s="29">
        <v>18</v>
      </c>
      <c r="P177" s="150">
        <v>12</v>
      </c>
      <c r="Q177" s="67">
        <v>8</v>
      </c>
      <c r="R177" s="86">
        <v>12</v>
      </c>
      <c r="S177" s="29">
        <v>12</v>
      </c>
      <c r="T177" s="76">
        <f t="shared" ref="T177:U177" si="159">(D177+F177+H177+J177+L177+N177+P177+R177)</f>
        <v>138</v>
      </c>
      <c r="U177" s="77">
        <f t="shared" si="159"/>
        <v>82</v>
      </c>
      <c r="V177" s="78">
        <f t="shared" si="132"/>
        <v>59.420289855072461</v>
      </c>
      <c r="W177" s="3"/>
      <c r="X177" s="4"/>
      <c r="Y177" s="4"/>
    </row>
    <row r="178" spans="1:25" ht="15.75" customHeight="1">
      <c r="A178" s="144">
        <v>148</v>
      </c>
      <c r="B178" s="80">
        <v>1535568</v>
      </c>
      <c r="C178" s="23" t="s">
        <v>425</v>
      </c>
      <c r="D178" s="206">
        <v>19</v>
      </c>
      <c r="E178" s="210">
        <v>12</v>
      </c>
      <c r="F178" s="72">
        <v>20</v>
      </c>
      <c r="G178" s="210">
        <v>12</v>
      </c>
      <c r="H178" s="148">
        <v>18</v>
      </c>
      <c r="I178" s="210">
        <v>12</v>
      </c>
      <c r="J178" s="93">
        <v>22</v>
      </c>
      <c r="K178" s="210">
        <v>17</v>
      </c>
      <c r="L178" s="93">
        <v>17</v>
      </c>
      <c r="M178" s="210">
        <v>10</v>
      </c>
      <c r="N178" s="90">
        <v>18</v>
      </c>
      <c r="O178" s="29">
        <v>12</v>
      </c>
      <c r="P178" s="150">
        <v>12</v>
      </c>
      <c r="Q178" s="29">
        <v>12</v>
      </c>
      <c r="R178" s="86">
        <v>12</v>
      </c>
      <c r="S178" s="29">
        <v>10</v>
      </c>
      <c r="T178" s="76">
        <f t="shared" ref="T178:U178" si="160">(D178+F178+H178+J178+L178+N178+P178+R178)</f>
        <v>138</v>
      </c>
      <c r="U178" s="77">
        <f t="shared" si="160"/>
        <v>97</v>
      </c>
      <c r="V178" s="78">
        <f t="shared" si="132"/>
        <v>70.289855072463766</v>
      </c>
      <c r="W178" s="3"/>
      <c r="X178" s="4"/>
      <c r="Y178" s="4"/>
    </row>
    <row r="179" spans="1:25" ht="15.75" customHeight="1">
      <c r="A179" s="2" t="s">
        <v>432</v>
      </c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76">
        <f t="shared" ref="T179:U179" si="161">(D179+F179+H179+J179+L179+N179+P179+R179)</f>
        <v>0</v>
      </c>
      <c r="U179" s="77">
        <f t="shared" si="161"/>
        <v>0</v>
      </c>
      <c r="V179" s="78" t="e">
        <f t="shared" si="132"/>
        <v>#DIV/0!</v>
      </c>
      <c r="W179" s="3"/>
      <c r="X179" s="4"/>
      <c r="Y179" s="4"/>
    </row>
    <row r="180" spans="1:25" ht="15.75" customHeight="1">
      <c r="A180" s="2" t="s">
        <v>289</v>
      </c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76">
        <f t="shared" ref="T180:U180" si="162">(D180+F180+H180+J180+L180+N180+P180+R180)</f>
        <v>0</v>
      </c>
      <c r="U180" s="77">
        <f t="shared" si="162"/>
        <v>0</v>
      </c>
      <c r="V180" s="78" t="e">
        <f t="shared" si="132"/>
        <v>#DIV/0!</v>
      </c>
      <c r="W180" s="3"/>
      <c r="X180" s="4"/>
      <c r="Y180" s="4"/>
    </row>
    <row r="181" spans="1:25" ht="15.75" customHeight="1">
      <c r="A181" s="103" t="s">
        <v>4</v>
      </c>
      <c r="B181" s="103" t="s">
        <v>5</v>
      </c>
      <c r="C181" s="102" t="s">
        <v>6</v>
      </c>
      <c r="D181" s="287" t="s">
        <v>7</v>
      </c>
      <c r="E181" s="288"/>
      <c r="F181" s="287" t="s">
        <v>8</v>
      </c>
      <c r="G181" s="288"/>
      <c r="H181" s="287" t="s">
        <v>9</v>
      </c>
      <c r="I181" s="288"/>
      <c r="J181" s="287" t="s">
        <v>10</v>
      </c>
      <c r="K181" s="288"/>
      <c r="L181" s="287" t="s">
        <v>11</v>
      </c>
      <c r="M181" s="288"/>
      <c r="N181" s="287" t="s">
        <v>12</v>
      </c>
      <c r="O181" s="288"/>
      <c r="P181" s="287" t="s">
        <v>13</v>
      </c>
      <c r="Q181" s="288"/>
      <c r="R181" s="287" t="s">
        <v>14</v>
      </c>
      <c r="S181" s="288"/>
      <c r="T181" s="293" t="s">
        <v>15</v>
      </c>
      <c r="U181" s="293" t="s">
        <v>16</v>
      </c>
      <c r="V181" s="296" t="s">
        <v>17</v>
      </c>
      <c r="W181" s="3"/>
      <c r="X181" s="4"/>
      <c r="Y181" s="4"/>
    </row>
    <row r="182" spans="1:25" ht="15.75" customHeight="1">
      <c r="A182" s="7"/>
      <c r="B182" s="8"/>
      <c r="C182" s="109"/>
      <c r="D182" s="289" t="s">
        <v>294</v>
      </c>
      <c r="E182" s="290"/>
      <c r="F182" s="289" t="s">
        <v>202</v>
      </c>
      <c r="G182" s="290"/>
      <c r="H182" s="289" t="s">
        <v>298</v>
      </c>
      <c r="I182" s="290"/>
      <c r="J182" s="289" t="s">
        <v>294</v>
      </c>
      <c r="K182" s="290"/>
      <c r="L182" s="289" t="s">
        <v>22</v>
      </c>
      <c r="M182" s="290"/>
      <c r="N182" s="289" t="s">
        <v>294</v>
      </c>
      <c r="O182" s="290"/>
      <c r="P182" s="289" t="s">
        <v>298</v>
      </c>
      <c r="Q182" s="290"/>
      <c r="R182" s="289" t="s">
        <v>202</v>
      </c>
      <c r="S182" s="290"/>
      <c r="T182" s="294"/>
      <c r="U182" s="294"/>
      <c r="V182" s="294"/>
      <c r="W182" s="3"/>
      <c r="X182" s="4"/>
      <c r="Y182" s="4"/>
    </row>
    <row r="183" spans="1:25" ht="15.75" customHeight="1">
      <c r="A183" s="141"/>
      <c r="B183" s="141"/>
      <c r="C183" s="109" t="s">
        <v>24</v>
      </c>
      <c r="D183" s="51" t="s">
        <v>25</v>
      </c>
      <c r="E183" s="10" t="s">
        <v>26</v>
      </c>
      <c r="F183" s="10" t="s">
        <v>25</v>
      </c>
      <c r="G183" s="10" t="s">
        <v>26</v>
      </c>
      <c r="H183" s="51" t="s">
        <v>25</v>
      </c>
      <c r="I183" s="10" t="s">
        <v>26</v>
      </c>
      <c r="J183" s="51" t="s">
        <v>25</v>
      </c>
      <c r="K183" s="10" t="s">
        <v>26</v>
      </c>
      <c r="L183" s="51" t="s">
        <v>25</v>
      </c>
      <c r="M183" s="10" t="s">
        <v>26</v>
      </c>
      <c r="N183" s="51" t="s">
        <v>25</v>
      </c>
      <c r="O183" s="10" t="s">
        <v>26</v>
      </c>
      <c r="P183" s="51" t="s">
        <v>25</v>
      </c>
      <c r="Q183" s="10" t="s">
        <v>26</v>
      </c>
      <c r="R183" s="220" t="s">
        <v>25</v>
      </c>
      <c r="S183" s="10" t="s">
        <v>26</v>
      </c>
      <c r="T183" s="295"/>
      <c r="U183" s="295"/>
      <c r="V183" s="295"/>
      <c r="W183" s="3"/>
      <c r="X183" s="4"/>
      <c r="Y183" s="4"/>
    </row>
    <row r="184" spans="1:25" ht="15.75" customHeight="1">
      <c r="A184" s="144">
        <v>149</v>
      </c>
      <c r="B184" s="21">
        <v>1535569</v>
      </c>
      <c r="C184" s="23" t="s">
        <v>440</v>
      </c>
      <c r="D184" s="206">
        <v>19</v>
      </c>
      <c r="E184" s="183">
        <v>15</v>
      </c>
      <c r="F184" s="72">
        <v>20</v>
      </c>
      <c r="G184" s="148">
        <v>14</v>
      </c>
      <c r="H184" s="148">
        <v>18</v>
      </c>
      <c r="I184" s="93">
        <v>15</v>
      </c>
      <c r="J184" s="93">
        <v>22</v>
      </c>
      <c r="K184" s="93">
        <v>20</v>
      </c>
      <c r="L184" s="93">
        <v>17</v>
      </c>
      <c r="M184" s="72">
        <v>13</v>
      </c>
      <c r="N184" s="90">
        <v>16</v>
      </c>
      <c r="O184" s="86">
        <v>14</v>
      </c>
      <c r="P184" s="150">
        <v>10</v>
      </c>
      <c r="Q184" s="151">
        <v>10</v>
      </c>
      <c r="R184" s="86">
        <v>12</v>
      </c>
      <c r="S184" s="84">
        <v>12</v>
      </c>
      <c r="T184" s="76">
        <f t="shared" ref="T184:U184" si="163">(D184+F184+H184+J184+L184+N184+P184+R184)</f>
        <v>134</v>
      </c>
      <c r="U184" s="77">
        <f t="shared" si="163"/>
        <v>113</v>
      </c>
      <c r="V184" s="78">
        <f t="shared" ref="V184:V219" si="164">(U184/T184)*100</f>
        <v>84.328358208955223</v>
      </c>
      <c r="W184" s="3"/>
      <c r="X184" s="4"/>
      <c r="Y184" s="4"/>
    </row>
    <row r="185" spans="1:25" ht="15.75" customHeight="1">
      <c r="A185" s="144">
        <v>150</v>
      </c>
      <c r="B185" s="80">
        <v>1535571</v>
      </c>
      <c r="C185" s="23" t="s">
        <v>445</v>
      </c>
      <c r="D185" s="206">
        <v>19</v>
      </c>
      <c r="E185" s="195">
        <v>0</v>
      </c>
      <c r="F185" s="72">
        <v>20</v>
      </c>
      <c r="G185" s="148">
        <v>2</v>
      </c>
      <c r="H185" s="148">
        <v>18</v>
      </c>
      <c r="I185" s="93">
        <v>4</v>
      </c>
      <c r="J185" s="93">
        <v>22</v>
      </c>
      <c r="K185" s="93">
        <v>3</v>
      </c>
      <c r="L185" s="93">
        <v>17</v>
      </c>
      <c r="M185" s="72">
        <v>5</v>
      </c>
      <c r="N185" s="90">
        <v>16</v>
      </c>
      <c r="O185" s="86">
        <v>2</v>
      </c>
      <c r="P185" s="150">
        <v>10</v>
      </c>
      <c r="Q185" s="74">
        <v>4</v>
      </c>
      <c r="R185" s="86">
        <v>12</v>
      </c>
      <c r="S185" s="84">
        <v>0</v>
      </c>
      <c r="T185" s="76">
        <f t="shared" ref="T185:U185" si="165">(D185+F185+H185+J185+L185+N185+P185+R185)</f>
        <v>134</v>
      </c>
      <c r="U185" s="77">
        <f t="shared" si="165"/>
        <v>20</v>
      </c>
      <c r="V185" s="78">
        <f t="shared" si="164"/>
        <v>14.925373134328357</v>
      </c>
      <c r="W185" s="3"/>
      <c r="X185" s="4"/>
      <c r="Y185" s="4"/>
    </row>
    <row r="186" spans="1:25" ht="15.75" customHeight="1">
      <c r="A186" s="144">
        <v>151</v>
      </c>
      <c r="B186" s="21">
        <v>1535572</v>
      </c>
      <c r="C186" s="23" t="s">
        <v>450</v>
      </c>
      <c r="D186" s="206">
        <v>19</v>
      </c>
      <c r="E186" s="195">
        <v>5</v>
      </c>
      <c r="F186" s="72">
        <v>20</v>
      </c>
      <c r="G186" s="148">
        <v>7</v>
      </c>
      <c r="H186" s="148">
        <v>18</v>
      </c>
      <c r="I186" s="93">
        <v>8</v>
      </c>
      <c r="J186" s="93">
        <v>22</v>
      </c>
      <c r="K186" s="93">
        <v>8</v>
      </c>
      <c r="L186" s="93">
        <v>17</v>
      </c>
      <c r="M186" s="72">
        <v>0</v>
      </c>
      <c r="N186" s="90">
        <v>16</v>
      </c>
      <c r="O186" s="86">
        <v>8</v>
      </c>
      <c r="P186" s="150">
        <v>10</v>
      </c>
      <c r="Q186" s="74">
        <v>8</v>
      </c>
      <c r="R186" s="86">
        <v>12</v>
      </c>
      <c r="S186" s="84">
        <v>8</v>
      </c>
      <c r="T186" s="76">
        <f t="shared" ref="T186:U186" si="166">(D186+F186+H186+J186+L186+N186+P186+R186)</f>
        <v>134</v>
      </c>
      <c r="U186" s="77">
        <f t="shared" si="166"/>
        <v>52</v>
      </c>
      <c r="V186" s="78">
        <f t="shared" si="164"/>
        <v>38.805970149253731</v>
      </c>
      <c r="W186" s="3"/>
      <c r="X186" s="4"/>
      <c r="Y186" s="4"/>
    </row>
    <row r="187" spans="1:25" ht="15.75" customHeight="1">
      <c r="A187" s="144">
        <v>152</v>
      </c>
      <c r="B187" s="21">
        <v>1535573</v>
      </c>
      <c r="C187" s="23" t="s">
        <v>464</v>
      </c>
      <c r="D187" s="206">
        <v>19</v>
      </c>
      <c r="E187" s="195">
        <v>1</v>
      </c>
      <c r="F187" s="72">
        <v>20</v>
      </c>
      <c r="G187" s="148">
        <v>1</v>
      </c>
      <c r="H187" s="148">
        <v>18</v>
      </c>
      <c r="I187" s="93">
        <v>2</v>
      </c>
      <c r="J187" s="93">
        <v>22</v>
      </c>
      <c r="K187" s="93">
        <v>1</v>
      </c>
      <c r="L187" s="93">
        <v>17</v>
      </c>
      <c r="M187" s="72">
        <v>6</v>
      </c>
      <c r="N187" s="90">
        <v>16</v>
      </c>
      <c r="O187" s="86">
        <v>2</v>
      </c>
      <c r="P187" s="150">
        <v>10</v>
      </c>
      <c r="Q187" s="74">
        <v>4</v>
      </c>
      <c r="R187" s="86">
        <v>12</v>
      </c>
      <c r="S187" s="84">
        <v>2</v>
      </c>
      <c r="T187" s="76">
        <f t="shared" ref="T187:U187" si="167">(D187+F187+H187+J187+L187+N187+P187+R187)</f>
        <v>134</v>
      </c>
      <c r="U187" s="77">
        <f t="shared" si="167"/>
        <v>19</v>
      </c>
      <c r="V187" s="78">
        <f t="shared" si="164"/>
        <v>14.17910447761194</v>
      </c>
      <c r="W187" s="3"/>
      <c r="X187" s="4"/>
      <c r="Y187" s="4"/>
    </row>
    <row r="188" spans="1:25" ht="15.75" customHeight="1">
      <c r="A188" s="144">
        <v>153</v>
      </c>
      <c r="B188" s="80">
        <v>1535575</v>
      </c>
      <c r="C188" s="23" t="s">
        <v>471</v>
      </c>
      <c r="D188" s="206">
        <v>19</v>
      </c>
      <c r="E188" s="195">
        <v>15</v>
      </c>
      <c r="F188" s="72">
        <v>20</v>
      </c>
      <c r="G188" s="148">
        <v>11</v>
      </c>
      <c r="H188" s="148">
        <v>18</v>
      </c>
      <c r="I188" s="93">
        <v>13</v>
      </c>
      <c r="J188" s="93">
        <v>22</v>
      </c>
      <c r="K188" s="93">
        <v>13</v>
      </c>
      <c r="L188" s="93">
        <v>17</v>
      </c>
      <c r="M188" s="72">
        <v>9</v>
      </c>
      <c r="N188" s="90">
        <v>16</v>
      </c>
      <c r="O188" s="86">
        <v>14</v>
      </c>
      <c r="P188" s="150">
        <v>10</v>
      </c>
      <c r="Q188" s="74">
        <v>10</v>
      </c>
      <c r="R188" s="86">
        <v>12</v>
      </c>
      <c r="S188" s="84">
        <v>12</v>
      </c>
      <c r="T188" s="76">
        <f t="shared" ref="T188:U188" si="168">(D188+F188+H188+J188+L188+N188+P188+R188)</f>
        <v>134</v>
      </c>
      <c r="U188" s="77">
        <f t="shared" si="168"/>
        <v>97</v>
      </c>
      <c r="V188" s="78">
        <f t="shared" si="164"/>
        <v>72.388059701492537</v>
      </c>
      <c r="W188" s="3"/>
      <c r="X188" s="4"/>
      <c r="Y188" s="4"/>
    </row>
    <row r="189" spans="1:25" ht="15.75" customHeight="1">
      <c r="A189" s="144">
        <v>154</v>
      </c>
      <c r="B189" s="21">
        <v>1535576</v>
      </c>
      <c r="C189" s="23" t="s">
        <v>478</v>
      </c>
      <c r="D189" s="206">
        <v>19</v>
      </c>
      <c r="E189" s="195">
        <v>8</v>
      </c>
      <c r="F189" s="72">
        <v>20</v>
      </c>
      <c r="G189" s="148">
        <v>3</v>
      </c>
      <c r="H189" s="148">
        <v>18</v>
      </c>
      <c r="I189" s="93">
        <v>3</v>
      </c>
      <c r="J189" s="93">
        <v>22</v>
      </c>
      <c r="K189" s="93">
        <v>6</v>
      </c>
      <c r="L189" s="93">
        <v>17</v>
      </c>
      <c r="M189" s="72">
        <v>3</v>
      </c>
      <c r="N189" s="90">
        <v>16</v>
      </c>
      <c r="O189" s="86">
        <v>0</v>
      </c>
      <c r="P189" s="150">
        <v>10</v>
      </c>
      <c r="Q189" s="74">
        <v>4</v>
      </c>
      <c r="R189" s="86">
        <v>12</v>
      </c>
      <c r="S189" s="84">
        <v>6</v>
      </c>
      <c r="T189" s="76">
        <f t="shared" ref="T189:U189" si="169">(D189+F189+H189+J189+L189+N189+P189+R189)</f>
        <v>134</v>
      </c>
      <c r="U189" s="77">
        <f t="shared" si="169"/>
        <v>33</v>
      </c>
      <c r="V189" s="78">
        <f t="shared" si="164"/>
        <v>24.626865671641792</v>
      </c>
      <c r="W189" s="4"/>
      <c r="X189" s="4"/>
      <c r="Y189" s="4"/>
    </row>
    <row r="190" spans="1:25" ht="25.5" customHeight="1">
      <c r="A190" s="144">
        <v>155</v>
      </c>
      <c r="B190" s="21">
        <v>1535577</v>
      </c>
      <c r="C190" s="23" t="s">
        <v>485</v>
      </c>
      <c r="D190" s="206">
        <v>19</v>
      </c>
      <c r="E190" s="195">
        <v>7</v>
      </c>
      <c r="F190" s="72">
        <v>20</v>
      </c>
      <c r="G190" s="148">
        <v>5</v>
      </c>
      <c r="H190" s="148">
        <v>18</v>
      </c>
      <c r="I190" s="93">
        <v>8</v>
      </c>
      <c r="J190" s="93">
        <v>22</v>
      </c>
      <c r="K190" s="93">
        <v>12</v>
      </c>
      <c r="L190" s="93">
        <v>17</v>
      </c>
      <c r="M190" s="72">
        <v>5</v>
      </c>
      <c r="N190" s="90">
        <v>16</v>
      </c>
      <c r="O190" s="86">
        <v>10</v>
      </c>
      <c r="P190" s="150">
        <v>10</v>
      </c>
      <c r="Q190" s="74">
        <v>8</v>
      </c>
      <c r="R190" s="86">
        <v>12</v>
      </c>
      <c r="S190" s="84">
        <v>10</v>
      </c>
      <c r="T190" s="76">
        <f t="shared" ref="T190:U190" si="170">(D190+F190+H190+J190+L190+N190+P190+R190)</f>
        <v>134</v>
      </c>
      <c r="U190" s="77">
        <f t="shared" si="170"/>
        <v>65</v>
      </c>
      <c r="V190" s="78">
        <f t="shared" si="164"/>
        <v>48.507462686567166</v>
      </c>
      <c r="W190" s="4"/>
      <c r="X190" s="4"/>
      <c r="Y190" s="4"/>
    </row>
    <row r="191" spans="1:25">
      <c r="A191" s="144">
        <v>156</v>
      </c>
      <c r="B191" s="21">
        <v>1535578</v>
      </c>
      <c r="C191" s="23" t="s">
        <v>488</v>
      </c>
      <c r="D191" s="206">
        <v>19</v>
      </c>
      <c r="E191" s="195">
        <v>2</v>
      </c>
      <c r="F191" s="72">
        <v>20</v>
      </c>
      <c r="G191" s="148">
        <v>2</v>
      </c>
      <c r="H191" s="148">
        <v>18</v>
      </c>
      <c r="I191" s="93">
        <v>3</v>
      </c>
      <c r="J191" s="93">
        <v>22</v>
      </c>
      <c r="K191" s="93">
        <v>0</v>
      </c>
      <c r="L191" s="93">
        <v>17</v>
      </c>
      <c r="M191" s="72">
        <v>1</v>
      </c>
      <c r="N191" s="90">
        <v>16</v>
      </c>
      <c r="O191" s="86">
        <v>4</v>
      </c>
      <c r="P191" s="150">
        <v>10</v>
      </c>
      <c r="Q191" s="74">
        <v>4</v>
      </c>
      <c r="R191" s="86">
        <v>12</v>
      </c>
      <c r="S191" s="84">
        <v>0</v>
      </c>
      <c r="T191" s="76">
        <f t="shared" ref="T191:U191" si="171">(D191+F191+H191+J191+L191+N191+P191+R191)</f>
        <v>134</v>
      </c>
      <c r="U191" s="77">
        <f t="shared" si="171"/>
        <v>16</v>
      </c>
      <c r="V191" s="78">
        <f t="shared" si="164"/>
        <v>11.940298507462686</v>
      </c>
      <c r="W191" s="4"/>
      <c r="X191" s="4"/>
      <c r="Y191" s="4"/>
    </row>
    <row r="192" spans="1:25">
      <c r="A192" s="144">
        <v>157</v>
      </c>
      <c r="B192" s="80">
        <v>1535579</v>
      </c>
      <c r="C192" s="23" t="s">
        <v>493</v>
      </c>
      <c r="D192" s="206">
        <v>19</v>
      </c>
      <c r="E192" s="195">
        <v>10</v>
      </c>
      <c r="F192" s="72">
        <v>20</v>
      </c>
      <c r="G192" s="148">
        <v>13</v>
      </c>
      <c r="H192" s="148">
        <v>18</v>
      </c>
      <c r="I192" s="93">
        <v>13</v>
      </c>
      <c r="J192" s="93">
        <v>22</v>
      </c>
      <c r="K192" s="93">
        <v>17</v>
      </c>
      <c r="L192" s="93">
        <v>17</v>
      </c>
      <c r="M192" s="72">
        <v>10</v>
      </c>
      <c r="N192" s="90">
        <v>16</v>
      </c>
      <c r="O192" s="86">
        <v>12</v>
      </c>
      <c r="P192" s="150">
        <v>10</v>
      </c>
      <c r="Q192" s="74">
        <v>8</v>
      </c>
      <c r="R192" s="86">
        <v>12</v>
      </c>
      <c r="S192" s="84">
        <v>12</v>
      </c>
      <c r="T192" s="76">
        <f t="shared" ref="T192:U192" si="172">(D192+F192+H192+J192+L192+N192+P192+R192)</f>
        <v>134</v>
      </c>
      <c r="U192" s="77">
        <f t="shared" si="172"/>
        <v>95</v>
      </c>
      <c r="V192" s="78">
        <f t="shared" si="164"/>
        <v>70.895522388059703</v>
      </c>
      <c r="W192" s="4"/>
      <c r="X192" s="4"/>
      <c r="Y192" s="4"/>
    </row>
    <row r="193" spans="1:25" ht="25.5" customHeight="1">
      <c r="A193" s="144">
        <v>158</v>
      </c>
      <c r="B193" s="21">
        <v>1535580</v>
      </c>
      <c r="C193" s="23" t="s">
        <v>500</v>
      </c>
      <c r="D193" s="206">
        <v>19</v>
      </c>
      <c r="E193" s="195">
        <v>8</v>
      </c>
      <c r="F193" s="72">
        <v>20</v>
      </c>
      <c r="G193" s="148">
        <v>10</v>
      </c>
      <c r="H193" s="148">
        <v>18</v>
      </c>
      <c r="I193" s="93">
        <v>9</v>
      </c>
      <c r="J193" s="93">
        <v>22</v>
      </c>
      <c r="K193" s="93">
        <v>7</v>
      </c>
      <c r="L193" s="93">
        <v>17</v>
      </c>
      <c r="M193" s="72">
        <v>6</v>
      </c>
      <c r="N193" s="90">
        <v>16</v>
      </c>
      <c r="O193" s="86">
        <v>10</v>
      </c>
      <c r="P193" s="150">
        <v>10</v>
      </c>
      <c r="Q193" s="74">
        <v>6</v>
      </c>
      <c r="R193" s="86">
        <v>12</v>
      </c>
      <c r="S193" s="84">
        <v>6</v>
      </c>
      <c r="T193" s="76">
        <f t="shared" ref="T193:U193" si="173">(D193+F193+H193+J193+L193+N193+P193+R193)</f>
        <v>134</v>
      </c>
      <c r="U193" s="77">
        <f t="shared" si="173"/>
        <v>62</v>
      </c>
      <c r="V193" s="78">
        <f t="shared" si="164"/>
        <v>46.268656716417908</v>
      </c>
      <c r="W193" s="4"/>
      <c r="X193" s="4"/>
      <c r="Y193" s="4"/>
    </row>
    <row r="194" spans="1:25">
      <c r="A194" s="144">
        <v>159</v>
      </c>
      <c r="B194" s="80">
        <v>1535581</v>
      </c>
      <c r="C194" s="23" t="s">
        <v>506</v>
      </c>
      <c r="D194" s="206">
        <v>19</v>
      </c>
      <c r="E194" s="195">
        <v>12</v>
      </c>
      <c r="F194" s="72">
        <v>20</v>
      </c>
      <c r="G194" s="148">
        <v>13</v>
      </c>
      <c r="H194" s="148">
        <v>18</v>
      </c>
      <c r="I194" s="93">
        <v>14</v>
      </c>
      <c r="J194" s="93">
        <v>22</v>
      </c>
      <c r="K194" s="93">
        <v>13</v>
      </c>
      <c r="L194" s="93">
        <v>17</v>
      </c>
      <c r="M194" s="72">
        <v>9</v>
      </c>
      <c r="N194" s="90">
        <v>16</v>
      </c>
      <c r="O194" s="86">
        <v>12</v>
      </c>
      <c r="P194" s="150">
        <v>10</v>
      </c>
      <c r="Q194" s="74">
        <v>8</v>
      </c>
      <c r="R194" s="86">
        <v>12</v>
      </c>
      <c r="S194" s="84">
        <v>8</v>
      </c>
      <c r="T194" s="76">
        <f t="shared" ref="T194:U194" si="174">(D194+F194+H194+J194+L194+N194+P194+R194)</f>
        <v>134</v>
      </c>
      <c r="U194" s="77">
        <f t="shared" si="174"/>
        <v>89</v>
      </c>
      <c r="V194" s="78">
        <f t="shared" si="164"/>
        <v>66.417910447761201</v>
      </c>
      <c r="W194" s="4"/>
      <c r="X194" s="4"/>
      <c r="Y194" s="4"/>
    </row>
    <row r="195" spans="1:25">
      <c r="A195" s="144">
        <v>160</v>
      </c>
      <c r="B195" s="80">
        <v>1535582</v>
      </c>
      <c r="C195" s="23" t="s">
        <v>507</v>
      </c>
      <c r="D195" s="206">
        <v>19</v>
      </c>
      <c r="E195" s="195">
        <v>14</v>
      </c>
      <c r="F195" s="72">
        <v>20</v>
      </c>
      <c r="G195" s="148">
        <v>12</v>
      </c>
      <c r="H195" s="148">
        <v>18</v>
      </c>
      <c r="I195" s="93">
        <v>11</v>
      </c>
      <c r="J195" s="93">
        <v>22</v>
      </c>
      <c r="K195" s="93">
        <v>17</v>
      </c>
      <c r="L195" s="93">
        <v>17</v>
      </c>
      <c r="M195" s="72">
        <v>15</v>
      </c>
      <c r="N195" s="90">
        <v>16</v>
      </c>
      <c r="O195" s="86">
        <v>12</v>
      </c>
      <c r="P195" s="150">
        <v>10</v>
      </c>
      <c r="Q195" s="74">
        <v>4</v>
      </c>
      <c r="R195" s="86">
        <v>12</v>
      </c>
      <c r="S195" s="84">
        <v>12</v>
      </c>
      <c r="T195" s="76">
        <f t="shared" ref="T195:U195" si="175">(D195+F195+H195+J195+L195+N195+P195+R195)</f>
        <v>134</v>
      </c>
      <c r="U195" s="77">
        <f t="shared" si="175"/>
        <v>97</v>
      </c>
      <c r="V195" s="78">
        <f t="shared" si="164"/>
        <v>72.388059701492537</v>
      </c>
      <c r="W195" s="4"/>
      <c r="X195" s="4"/>
      <c r="Y195" s="4"/>
    </row>
    <row r="196" spans="1:25">
      <c r="A196" s="144">
        <v>161</v>
      </c>
      <c r="B196" s="21">
        <v>1535584</v>
      </c>
      <c r="C196" s="23" t="s">
        <v>510</v>
      </c>
      <c r="D196" s="206">
        <v>19</v>
      </c>
      <c r="E196" s="195">
        <v>7</v>
      </c>
      <c r="F196" s="72">
        <v>20</v>
      </c>
      <c r="G196" s="148">
        <v>7</v>
      </c>
      <c r="H196" s="148">
        <v>18</v>
      </c>
      <c r="I196" s="93">
        <v>11</v>
      </c>
      <c r="J196" s="93">
        <v>22</v>
      </c>
      <c r="K196" s="93">
        <v>6</v>
      </c>
      <c r="L196" s="93">
        <v>17</v>
      </c>
      <c r="M196" s="72">
        <v>5</v>
      </c>
      <c r="N196" s="90">
        <v>16</v>
      </c>
      <c r="O196" s="86">
        <v>8</v>
      </c>
      <c r="P196" s="150">
        <v>10</v>
      </c>
      <c r="Q196" s="74">
        <v>4</v>
      </c>
      <c r="R196" s="86">
        <v>12</v>
      </c>
      <c r="S196" s="84">
        <v>8</v>
      </c>
      <c r="T196" s="76">
        <f t="shared" ref="T196:U196" si="176">(D196+F196+H196+J196+L196+N196+P196+R196)</f>
        <v>134</v>
      </c>
      <c r="U196" s="77">
        <f t="shared" si="176"/>
        <v>56</v>
      </c>
      <c r="V196" s="78">
        <f t="shared" si="164"/>
        <v>41.791044776119399</v>
      </c>
      <c r="W196" s="4"/>
      <c r="X196" s="4"/>
      <c r="Y196" s="4"/>
    </row>
    <row r="197" spans="1:25">
      <c r="A197" s="144">
        <v>162</v>
      </c>
      <c r="B197" s="80">
        <v>1535585</v>
      </c>
      <c r="C197" s="23" t="s">
        <v>512</v>
      </c>
      <c r="D197" s="206">
        <v>19</v>
      </c>
      <c r="E197" s="195">
        <v>15</v>
      </c>
      <c r="F197" s="72">
        <v>20</v>
      </c>
      <c r="G197" s="148">
        <v>15</v>
      </c>
      <c r="H197" s="148">
        <v>18</v>
      </c>
      <c r="I197" s="93">
        <v>15</v>
      </c>
      <c r="J197" s="93">
        <v>22</v>
      </c>
      <c r="K197" s="93">
        <v>16</v>
      </c>
      <c r="L197" s="93">
        <v>17</v>
      </c>
      <c r="M197" s="72">
        <v>12</v>
      </c>
      <c r="N197" s="90">
        <v>16</v>
      </c>
      <c r="O197" s="86">
        <v>16</v>
      </c>
      <c r="P197" s="150">
        <v>10</v>
      </c>
      <c r="Q197" s="74">
        <v>10</v>
      </c>
      <c r="R197" s="86">
        <v>12</v>
      </c>
      <c r="S197" s="84">
        <v>10</v>
      </c>
      <c r="T197" s="76">
        <f t="shared" ref="T197:U197" si="177">(D197+F197+H197+J197+L197+N197+P197+R197)</f>
        <v>134</v>
      </c>
      <c r="U197" s="77">
        <f t="shared" si="177"/>
        <v>109</v>
      </c>
      <c r="V197" s="78">
        <f t="shared" si="164"/>
        <v>81.343283582089555</v>
      </c>
      <c r="W197" s="4"/>
      <c r="X197" s="4"/>
      <c r="Y197" s="4"/>
    </row>
    <row r="198" spans="1:25">
      <c r="A198" s="144">
        <v>163</v>
      </c>
      <c r="B198" s="80">
        <v>1535586</v>
      </c>
      <c r="C198" s="23" t="s">
        <v>513</v>
      </c>
      <c r="D198" s="206">
        <v>19</v>
      </c>
      <c r="E198" s="195">
        <v>13</v>
      </c>
      <c r="F198" s="72">
        <v>20</v>
      </c>
      <c r="G198" s="148">
        <v>13</v>
      </c>
      <c r="H198" s="148">
        <v>18</v>
      </c>
      <c r="I198" s="93">
        <v>13</v>
      </c>
      <c r="J198" s="93">
        <v>22</v>
      </c>
      <c r="K198" s="93">
        <v>18</v>
      </c>
      <c r="L198" s="93">
        <v>17</v>
      </c>
      <c r="M198" s="72">
        <v>10</v>
      </c>
      <c r="N198" s="90">
        <v>16</v>
      </c>
      <c r="O198" s="86">
        <v>14</v>
      </c>
      <c r="P198" s="150">
        <v>10</v>
      </c>
      <c r="Q198" s="74">
        <v>8</v>
      </c>
      <c r="R198" s="86">
        <v>12</v>
      </c>
      <c r="S198" s="84">
        <v>12</v>
      </c>
      <c r="T198" s="76">
        <f t="shared" ref="T198:U198" si="178">(D198+F198+H198+J198+L198+N198+P198+R198)</f>
        <v>134</v>
      </c>
      <c r="U198" s="77">
        <f t="shared" si="178"/>
        <v>101</v>
      </c>
      <c r="V198" s="78">
        <f t="shared" si="164"/>
        <v>75.373134328358205</v>
      </c>
      <c r="W198" s="4"/>
      <c r="X198" s="4"/>
      <c r="Y198" s="4"/>
    </row>
    <row r="199" spans="1:25">
      <c r="A199" s="144">
        <v>164</v>
      </c>
      <c r="B199" s="80">
        <v>1535587</v>
      </c>
      <c r="C199" s="23" t="s">
        <v>515</v>
      </c>
      <c r="D199" s="206">
        <v>19</v>
      </c>
      <c r="E199" s="195">
        <v>12</v>
      </c>
      <c r="F199" s="72">
        <v>20</v>
      </c>
      <c r="G199" s="148">
        <v>16</v>
      </c>
      <c r="H199" s="148">
        <v>18</v>
      </c>
      <c r="I199" s="93">
        <v>13</v>
      </c>
      <c r="J199" s="93">
        <v>22</v>
      </c>
      <c r="K199" s="93">
        <v>18</v>
      </c>
      <c r="L199" s="93">
        <v>17</v>
      </c>
      <c r="M199" s="72">
        <v>12</v>
      </c>
      <c r="N199" s="90">
        <v>16</v>
      </c>
      <c r="O199" s="86">
        <v>10</v>
      </c>
      <c r="P199" s="150">
        <v>10</v>
      </c>
      <c r="Q199" s="74">
        <v>8</v>
      </c>
      <c r="R199" s="86">
        <v>12</v>
      </c>
      <c r="S199" s="84">
        <v>10</v>
      </c>
      <c r="T199" s="76">
        <f t="shared" ref="T199:U199" si="179">(D199+F199+H199+J199+L199+N199+P199+R199)</f>
        <v>134</v>
      </c>
      <c r="U199" s="77">
        <f t="shared" si="179"/>
        <v>99</v>
      </c>
      <c r="V199" s="78">
        <f t="shared" si="164"/>
        <v>73.880597014925371</v>
      </c>
      <c r="W199" s="4"/>
      <c r="X199" s="4"/>
      <c r="Y199" s="4"/>
    </row>
    <row r="200" spans="1:25">
      <c r="A200" s="144">
        <v>165</v>
      </c>
      <c r="B200" s="21">
        <v>1535588</v>
      </c>
      <c r="C200" s="23" t="s">
        <v>516</v>
      </c>
      <c r="D200" s="206">
        <v>19</v>
      </c>
      <c r="E200" s="195">
        <v>18</v>
      </c>
      <c r="F200" s="72">
        <v>20</v>
      </c>
      <c r="G200" s="148">
        <v>19</v>
      </c>
      <c r="H200" s="148">
        <v>18</v>
      </c>
      <c r="I200" s="93">
        <v>16</v>
      </c>
      <c r="J200" s="93">
        <v>22</v>
      </c>
      <c r="K200" s="93">
        <v>19</v>
      </c>
      <c r="L200" s="93">
        <v>17</v>
      </c>
      <c r="M200" s="72">
        <v>13</v>
      </c>
      <c r="N200" s="90">
        <v>16</v>
      </c>
      <c r="O200" s="86">
        <v>14</v>
      </c>
      <c r="P200" s="150">
        <v>10</v>
      </c>
      <c r="Q200" s="74">
        <v>10</v>
      </c>
      <c r="R200" s="86">
        <v>12</v>
      </c>
      <c r="S200" s="84">
        <v>12</v>
      </c>
      <c r="T200" s="76">
        <f t="shared" ref="T200:U200" si="180">(D200+F200+H200+J200+L200+N200+P200+R200)</f>
        <v>134</v>
      </c>
      <c r="U200" s="77">
        <f t="shared" si="180"/>
        <v>121</v>
      </c>
      <c r="V200" s="78">
        <f t="shared" si="164"/>
        <v>90.298507462686572</v>
      </c>
      <c r="W200" s="4"/>
      <c r="X200" s="4"/>
      <c r="Y200" s="4"/>
    </row>
    <row r="201" spans="1:25">
      <c r="A201" s="144">
        <v>166</v>
      </c>
      <c r="B201" s="21">
        <v>1535589</v>
      </c>
      <c r="C201" s="23" t="s">
        <v>517</v>
      </c>
      <c r="D201" s="206">
        <v>19</v>
      </c>
      <c r="E201" s="195">
        <v>16</v>
      </c>
      <c r="F201" s="72">
        <v>20</v>
      </c>
      <c r="G201" s="148">
        <v>11</v>
      </c>
      <c r="H201" s="148">
        <v>18</v>
      </c>
      <c r="I201" s="93">
        <v>13</v>
      </c>
      <c r="J201" s="93">
        <v>22</v>
      </c>
      <c r="K201" s="93">
        <v>18</v>
      </c>
      <c r="L201" s="93">
        <v>17</v>
      </c>
      <c r="M201" s="72">
        <v>10</v>
      </c>
      <c r="N201" s="90">
        <v>16</v>
      </c>
      <c r="O201" s="86">
        <v>14</v>
      </c>
      <c r="P201" s="150">
        <v>10</v>
      </c>
      <c r="Q201" s="74">
        <v>10</v>
      </c>
      <c r="R201" s="86">
        <v>12</v>
      </c>
      <c r="S201" s="84">
        <v>12</v>
      </c>
      <c r="T201" s="76">
        <f t="shared" ref="T201:U201" si="181">(D201+F201+H201+J201+L201+N201+P201+R201)</f>
        <v>134</v>
      </c>
      <c r="U201" s="77">
        <f t="shared" si="181"/>
        <v>104</v>
      </c>
      <c r="V201" s="78">
        <f t="shared" si="164"/>
        <v>77.611940298507463</v>
      </c>
      <c r="W201" s="4"/>
      <c r="X201" s="4"/>
      <c r="Y201" s="4"/>
    </row>
    <row r="202" spans="1:25">
      <c r="A202" s="144">
        <v>167</v>
      </c>
      <c r="B202" s="80">
        <v>1535590</v>
      </c>
      <c r="C202" s="23" t="s">
        <v>518</v>
      </c>
      <c r="D202" s="206">
        <v>19</v>
      </c>
      <c r="E202" s="195">
        <v>13</v>
      </c>
      <c r="F202" s="72">
        <v>20</v>
      </c>
      <c r="G202" s="148">
        <v>14</v>
      </c>
      <c r="H202" s="148">
        <v>18</v>
      </c>
      <c r="I202" s="93">
        <v>15</v>
      </c>
      <c r="J202" s="93">
        <v>22</v>
      </c>
      <c r="K202" s="93">
        <v>16</v>
      </c>
      <c r="L202" s="93">
        <v>17</v>
      </c>
      <c r="M202" s="72">
        <v>12</v>
      </c>
      <c r="N202" s="90">
        <v>16</v>
      </c>
      <c r="O202" s="86">
        <v>16</v>
      </c>
      <c r="P202" s="150">
        <v>10</v>
      </c>
      <c r="Q202" s="74">
        <v>8</v>
      </c>
      <c r="R202" s="86">
        <v>12</v>
      </c>
      <c r="S202" s="84">
        <v>12</v>
      </c>
      <c r="T202" s="76">
        <f t="shared" ref="T202:U202" si="182">(D202+F202+H202+J202+L202+N202+P202+R202)</f>
        <v>134</v>
      </c>
      <c r="U202" s="77">
        <f t="shared" si="182"/>
        <v>106</v>
      </c>
      <c r="V202" s="78">
        <f t="shared" si="164"/>
        <v>79.104477611940297</v>
      </c>
      <c r="W202" s="4"/>
      <c r="X202" s="4"/>
      <c r="Y202" s="4"/>
    </row>
    <row r="203" spans="1:25">
      <c r="A203" s="144">
        <v>168</v>
      </c>
      <c r="B203" s="21">
        <v>1535591</v>
      </c>
      <c r="C203" s="23" t="s">
        <v>521</v>
      </c>
      <c r="D203" s="206">
        <v>19</v>
      </c>
      <c r="E203" s="195">
        <v>10</v>
      </c>
      <c r="F203" s="72">
        <v>20</v>
      </c>
      <c r="G203" s="148">
        <v>12</v>
      </c>
      <c r="H203" s="148">
        <v>18</v>
      </c>
      <c r="I203" s="93">
        <v>9</v>
      </c>
      <c r="J203" s="93">
        <v>22</v>
      </c>
      <c r="K203" s="93">
        <v>18</v>
      </c>
      <c r="L203" s="93">
        <v>17</v>
      </c>
      <c r="M203" s="72">
        <v>10</v>
      </c>
      <c r="N203" s="90">
        <v>16</v>
      </c>
      <c r="O203" s="86">
        <v>14</v>
      </c>
      <c r="P203" s="150">
        <v>10</v>
      </c>
      <c r="Q203" s="74">
        <v>8</v>
      </c>
      <c r="R203" s="86">
        <v>12</v>
      </c>
      <c r="S203" s="84">
        <v>12</v>
      </c>
      <c r="T203" s="76">
        <f t="shared" ref="T203:U203" si="183">(D203+F203+H203+J203+L203+N203+P203+R203)</f>
        <v>134</v>
      </c>
      <c r="U203" s="77">
        <f t="shared" si="183"/>
        <v>93</v>
      </c>
      <c r="V203" s="78">
        <f t="shared" si="164"/>
        <v>69.402985074626869</v>
      </c>
      <c r="W203" s="4"/>
      <c r="X203" s="4"/>
      <c r="Y203" s="4"/>
    </row>
    <row r="204" spans="1:25">
      <c r="A204" s="144">
        <v>169</v>
      </c>
      <c r="B204" s="80">
        <v>1535592</v>
      </c>
      <c r="C204" s="23" t="s">
        <v>524</v>
      </c>
      <c r="D204" s="206">
        <v>19</v>
      </c>
      <c r="E204" s="195">
        <v>6</v>
      </c>
      <c r="F204" s="72">
        <v>20</v>
      </c>
      <c r="G204" s="148">
        <v>4</v>
      </c>
      <c r="H204" s="148">
        <v>18</v>
      </c>
      <c r="I204" s="93">
        <v>5</v>
      </c>
      <c r="J204" s="93">
        <v>22</v>
      </c>
      <c r="K204" s="93">
        <v>7</v>
      </c>
      <c r="L204" s="93">
        <v>17</v>
      </c>
      <c r="M204" s="72">
        <v>4</v>
      </c>
      <c r="N204" s="90">
        <v>16</v>
      </c>
      <c r="O204" s="86">
        <v>8</v>
      </c>
      <c r="P204" s="150">
        <v>10</v>
      </c>
      <c r="Q204" s="74">
        <v>4</v>
      </c>
      <c r="R204" s="86">
        <v>12</v>
      </c>
      <c r="S204" s="84">
        <v>8</v>
      </c>
      <c r="T204" s="76">
        <f t="shared" ref="T204:U204" si="184">(D204+F204+H204+J204+L204+N204+P204+R204)</f>
        <v>134</v>
      </c>
      <c r="U204" s="77">
        <f t="shared" si="184"/>
        <v>46</v>
      </c>
      <c r="V204" s="78">
        <f t="shared" si="164"/>
        <v>34.328358208955223</v>
      </c>
      <c r="W204" s="4"/>
      <c r="X204" s="4"/>
      <c r="Y204" s="4"/>
    </row>
    <row r="205" spans="1:25">
      <c r="A205" s="144">
        <v>170</v>
      </c>
      <c r="B205" s="80">
        <v>1535593</v>
      </c>
      <c r="C205" s="23" t="s">
        <v>529</v>
      </c>
      <c r="D205" s="206">
        <v>19</v>
      </c>
      <c r="E205" s="195">
        <v>12</v>
      </c>
      <c r="F205" s="72">
        <v>20</v>
      </c>
      <c r="G205" s="148">
        <v>13</v>
      </c>
      <c r="H205" s="148">
        <v>18</v>
      </c>
      <c r="I205" s="93">
        <v>12</v>
      </c>
      <c r="J205" s="93">
        <v>22</v>
      </c>
      <c r="K205" s="93">
        <v>14</v>
      </c>
      <c r="L205" s="93">
        <v>17</v>
      </c>
      <c r="M205" s="114">
        <v>16</v>
      </c>
      <c r="N205" s="90">
        <v>16</v>
      </c>
      <c r="O205" s="86">
        <v>12</v>
      </c>
      <c r="P205" s="150">
        <v>10</v>
      </c>
      <c r="Q205" s="74">
        <v>8</v>
      </c>
      <c r="R205" s="86">
        <v>12</v>
      </c>
      <c r="S205" s="84">
        <v>8</v>
      </c>
      <c r="T205" s="76">
        <f t="shared" ref="T205:U205" si="185">(D205+F205+H205+J205+L205+N205+P205+R205)</f>
        <v>134</v>
      </c>
      <c r="U205" s="77">
        <f t="shared" si="185"/>
        <v>95</v>
      </c>
      <c r="V205" s="78">
        <f t="shared" si="164"/>
        <v>70.895522388059703</v>
      </c>
      <c r="W205" s="4"/>
      <c r="X205" s="4"/>
      <c r="Y205" s="4"/>
    </row>
    <row r="206" spans="1:25" ht="25.5" customHeight="1">
      <c r="A206" s="144">
        <v>171</v>
      </c>
      <c r="B206" s="229">
        <v>1542640</v>
      </c>
      <c r="C206" s="23" t="s">
        <v>535</v>
      </c>
      <c r="D206" s="206">
        <v>19</v>
      </c>
      <c r="E206" s="195">
        <v>5</v>
      </c>
      <c r="F206" s="72">
        <v>20</v>
      </c>
      <c r="G206" s="148">
        <v>5</v>
      </c>
      <c r="H206" s="148">
        <v>18</v>
      </c>
      <c r="I206" s="93">
        <v>8</v>
      </c>
      <c r="J206" s="93">
        <v>22</v>
      </c>
      <c r="K206" s="93">
        <v>9</v>
      </c>
      <c r="L206" s="93">
        <v>17</v>
      </c>
      <c r="M206" s="72">
        <v>7</v>
      </c>
      <c r="N206" s="90">
        <v>16</v>
      </c>
      <c r="O206" s="86">
        <v>6</v>
      </c>
      <c r="P206" s="150">
        <v>10</v>
      </c>
      <c r="Q206" s="74">
        <v>4</v>
      </c>
      <c r="R206" s="86">
        <v>12</v>
      </c>
      <c r="S206" s="84">
        <v>6</v>
      </c>
      <c r="T206" s="76">
        <f t="shared" ref="T206:U206" si="186">(D206+F206+H206+J206+L206+N206+P206+R206)</f>
        <v>134</v>
      </c>
      <c r="U206" s="77">
        <f t="shared" si="186"/>
        <v>50</v>
      </c>
      <c r="V206" s="78">
        <f t="shared" si="164"/>
        <v>37.313432835820898</v>
      </c>
      <c r="W206" s="4"/>
      <c r="X206" s="4"/>
      <c r="Y206" s="4"/>
    </row>
    <row r="207" spans="1:25" ht="25.5" customHeight="1">
      <c r="A207" s="144">
        <v>172</v>
      </c>
      <c r="B207" s="229">
        <v>1543285</v>
      </c>
      <c r="C207" s="23" t="s">
        <v>541</v>
      </c>
      <c r="D207" s="206">
        <v>19</v>
      </c>
      <c r="E207" s="195">
        <v>5</v>
      </c>
      <c r="F207" s="72">
        <v>20</v>
      </c>
      <c r="G207" s="148">
        <v>10</v>
      </c>
      <c r="H207" s="148">
        <v>18</v>
      </c>
      <c r="I207" s="93">
        <v>8</v>
      </c>
      <c r="J207" s="93">
        <v>22</v>
      </c>
      <c r="K207" s="93">
        <v>5</v>
      </c>
      <c r="L207" s="93">
        <v>17</v>
      </c>
      <c r="M207" s="72">
        <v>5</v>
      </c>
      <c r="N207" s="90">
        <v>16</v>
      </c>
      <c r="O207" s="86">
        <v>8</v>
      </c>
      <c r="P207" s="150">
        <v>10</v>
      </c>
      <c r="Q207" s="74">
        <v>8</v>
      </c>
      <c r="R207" s="86">
        <v>12</v>
      </c>
      <c r="S207" s="84">
        <v>4</v>
      </c>
      <c r="T207" s="76">
        <f t="shared" ref="T207:U207" si="187">(D207+F207+H207+J207+L207+N207+P207+R207)</f>
        <v>134</v>
      </c>
      <c r="U207" s="77">
        <f t="shared" si="187"/>
        <v>53</v>
      </c>
      <c r="V207" s="78">
        <f t="shared" si="164"/>
        <v>39.552238805970148</v>
      </c>
      <c r="W207" s="4"/>
      <c r="X207" s="4"/>
      <c r="Y207" s="4"/>
    </row>
    <row r="208" spans="1:25" ht="25.5" customHeight="1">
      <c r="A208" s="144">
        <v>173</v>
      </c>
      <c r="B208" s="229">
        <v>1543645</v>
      </c>
      <c r="C208" s="23" t="s">
        <v>550</v>
      </c>
      <c r="D208" s="206">
        <v>19</v>
      </c>
      <c r="E208" s="195">
        <v>14</v>
      </c>
      <c r="F208" s="72">
        <v>20</v>
      </c>
      <c r="G208" s="148">
        <v>14</v>
      </c>
      <c r="H208" s="148">
        <v>18</v>
      </c>
      <c r="I208" s="93">
        <v>14</v>
      </c>
      <c r="J208" s="93">
        <v>22</v>
      </c>
      <c r="K208" s="93">
        <v>17</v>
      </c>
      <c r="L208" s="93">
        <v>17</v>
      </c>
      <c r="M208" s="72">
        <v>11</v>
      </c>
      <c r="N208" s="90">
        <v>16</v>
      </c>
      <c r="O208" s="86">
        <v>12</v>
      </c>
      <c r="P208" s="150">
        <v>10</v>
      </c>
      <c r="Q208" s="209">
        <v>8</v>
      </c>
      <c r="R208" s="86">
        <v>12</v>
      </c>
      <c r="S208" s="84">
        <v>10</v>
      </c>
      <c r="T208" s="76">
        <f t="shared" ref="T208:U208" si="188">(D208+F208+H208+J208+L208+N208+P208+R208)</f>
        <v>134</v>
      </c>
      <c r="U208" s="77">
        <f t="shared" si="188"/>
        <v>100</v>
      </c>
      <c r="V208" s="78">
        <f t="shared" si="164"/>
        <v>74.626865671641795</v>
      </c>
      <c r="W208" s="4"/>
      <c r="X208" s="4"/>
      <c r="Y208" s="4"/>
    </row>
    <row r="209" spans="1:25" ht="25.5" customHeight="1">
      <c r="A209" s="144">
        <v>174</v>
      </c>
      <c r="B209" s="229">
        <v>1547809</v>
      </c>
      <c r="C209" s="23" t="s">
        <v>557</v>
      </c>
      <c r="D209" s="206">
        <v>19</v>
      </c>
      <c r="E209" s="196">
        <v>2</v>
      </c>
      <c r="F209" s="72">
        <v>20</v>
      </c>
      <c r="G209" s="210">
        <v>3</v>
      </c>
      <c r="H209" s="148">
        <v>18</v>
      </c>
      <c r="I209" s="210">
        <v>4</v>
      </c>
      <c r="J209" s="93">
        <v>22</v>
      </c>
      <c r="K209" s="210">
        <v>2</v>
      </c>
      <c r="L209" s="93">
        <v>17</v>
      </c>
      <c r="M209" s="72">
        <v>1</v>
      </c>
      <c r="N209" s="90">
        <v>16</v>
      </c>
      <c r="O209" s="29">
        <v>4</v>
      </c>
      <c r="P209" s="150">
        <v>10</v>
      </c>
      <c r="Q209" s="67">
        <v>2</v>
      </c>
      <c r="R209" s="86">
        <v>12</v>
      </c>
      <c r="S209" s="29">
        <v>4</v>
      </c>
      <c r="T209" s="76">
        <f t="shared" ref="T209:U209" si="189">(D209+F209+H209+J209+L209+N209+P209+R209)</f>
        <v>134</v>
      </c>
      <c r="U209" s="77">
        <f t="shared" si="189"/>
        <v>22</v>
      </c>
      <c r="V209" s="78">
        <f t="shared" si="164"/>
        <v>16.417910447761194</v>
      </c>
      <c r="W209" s="4"/>
      <c r="X209" s="4"/>
      <c r="Y209" s="4"/>
    </row>
    <row r="210" spans="1:25" ht="12.75" customHeight="1">
      <c r="A210" s="144">
        <v>175</v>
      </c>
      <c r="B210" s="251" t="s">
        <v>566</v>
      </c>
      <c r="C210" s="252" t="s">
        <v>573</v>
      </c>
      <c r="D210" s="149">
        <v>14</v>
      </c>
      <c r="E210" s="149">
        <v>2</v>
      </c>
      <c r="F210" s="72">
        <v>20</v>
      </c>
      <c r="G210" s="192">
        <v>1</v>
      </c>
      <c r="H210" s="149">
        <v>18</v>
      </c>
      <c r="I210" s="149">
        <v>5</v>
      </c>
      <c r="J210" s="93">
        <v>21</v>
      </c>
      <c r="K210" s="149">
        <v>3</v>
      </c>
      <c r="L210" s="93">
        <v>17</v>
      </c>
      <c r="M210" s="253"/>
      <c r="N210" s="90">
        <v>14</v>
      </c>
      <c r="O210" s="149">
        <v>2</v>
      </c>
      <c r="P210" s="149">
        <v>12</v>
      </c>
      <c r="Q210" s="149">
        <v>4</v>
      </c>
      <c r="R210" s="86">
        <v>12</v>
      </c>
      <c r="S210" s="149">
        <v>4</v>
      </c>
      <c r="T210" s="76">
        <f t="shared" ref="T210:U210" si="190">(D210+F210+H210+J210+L210+N210+P210+R210)</f>
        <v>128</v>
      </c>
      <c r="U210" s="77">
        <f t="shared" si="190"/>
        <v>21</v>
      </c>
      <c r="V210" s="78">
        <f t="shared" si="164"/>
        <v>16.40625</v>
      </c>
      <c r="W210" s="4"/>
      <c r="X210" s="4"/>
      <c r="Y210" s="4"/>
    </row>
    <row r="211" spans="1:25" ht="12.75" customHeight="1">
      <c r="A211" s="144">
        <v>176</v>
      </c>
      <c r="B211" s="251" t="s">
        <v>576</v>
      </c>
      <c r="C211" s="252" t="s">
        <v>577</v>
      </c>
      <c r="D211" s="149">
        <v>11</v>
      </c>
      <c r="E211" s="149">
        <v>6</v>
      </c>
      <c r="F211" s="72">
        <v>10</v>
      </c>
      <c r="G211" s="149">
        <v>6</v>
      </c>
      <c r="H211" s="149">
        <v>10</v>
      </c>
      <c r="I211" s="149">
        <v>6</v>
      </c>
      <c r="J211" s="93">
        <v>14</v>
      </c>
      <c r="K211" s="149">
        <v>7</v>
      </c>
      <c r="L211" s="93">
        <v>17</v>
      </c>
      <c r="M211" s="149">
        <v>10</v>
      </c>
      <c r="N211" s="90">
        <v>14</v>
      </c>
      <c r="O211" s="149">
        <v>10</v>
      </c>
      <c r="P211" s="149">
        <v>6</v>
      </c>
      <c r="Q211" s="149">
        <v>4</v>
      </c>
      <c r="R211" s="86">
        <v>12</v>
      </c>
      <c r="S211" s="149">
        <v>4</v>
      </c>
      <c r="T211" s="76">
        <f t="shared" ref="T211:U211" si="191">(D211+F211+H211+J211+L211+N211+P211+R211)</f>
        <v>94</v>
      </c>
      <c r="U211" s="77">
        <f t="shared" si="191"/>
        <v>53</v>
      </c>
      <c r="V211" s="78">
        <f t="shared" si="164"/>
        <v>56.38297872340425</v>
      </c>
      <c r="W211" s="4"/>
      <c r="X211" s="4"/>
      <c r="Y211" s="4"/>
    </row>
    <row r="212" spans="1:25" ht="12.75" customHeight="1">
      <c r="A212" s="144">
        <v>177</v>
      </c>
      <c r="B212" s="251" t="s">
        <v>566</v>
      </c>
      <c r="C212" s="252" t="s">
        <v>580</v>
      </c>
      <c r="D212" s="149">
        <v>10</v>
      </c>
      <c r="E212" s="149">
        <v>7</v>
      </c>
      <c r="F212" s="72">
        <v>13</v>
      </c>
      <c r="G212" s="149">
        <v>12</v>
      </c>
      <c r="H212" s="149">
        <v>10</v>
      </c>
      <c r="I212" s="149">
        <v>6</v>
      </c>
      <c r="J212" s="93">
        <v>12</v>
      </c>
      <c r="K212" s="149">
        <v>7</v>
      </c>
      <c r="L212" s="93">
        <v>17</v>
      </c>
      <c r="M212" s="149">
        <v>7</v>
      </c>
      <c r="N212" s="90">
        <v>12</v>
      </c>
      <c r="O212" s="149">
        <v>10</v>
      </c>
      <c r="P212" s="149">
        <v>6</v>
      </c>
      <c r="Q212" s="149">
        <v>6</v>
      </c>
      <c r="R212" s="86">
        <v>12</v>
      </c>
      <c r="S212" s="149">
        <v>6</v>
      </c>
      <c r="T212" s="76">
        <f t="shared" ref="T212:U212" si="192">(D212+F212+H212+J212+L212+N212+P212+R212)</f>
        <v>92</v>
      </c>
      <c r="U212" s="77">
        <f t="shared" si="192"/>
        <v>61</v>
      </c>
      <c r="V212" s="78">
        <f t="shared" si="164"/>
        <v>66.304347826086953</v>
      </c>
      <c r="W212" s="4"/>
      <c r="X212" s="4"/>
      <c r="Y212" s="4"/>
    </row>
    <row r="213" spans="1:25" ht="12.75" customHeight="1">
      <c r="A213" s="144">
        <v>178</v>
      </c>
      <c r="B213" s="251">
        <v>1535700</v>
      </c>
      <c r="C213" s="252" t="s">
        <v>147</v>
      </c>
      <c r="D213" s="149">
        <v>15</v>
      </c>
      <c r="E213" s="149">
        <v>6</v>
      </c>
      <c r="F213" s="72">
        <v>16</v>
      </c>
      <c r="G213" s="149">
        <v>13</v>
      </c>
      <c r="H213" s="149">
        <v>13</v>
      </c>
      <c r="I213" s="149">
        <v>10</v>
      </c>
      <c r="J213" s="93">
        <v>22</v>
      </c>
      <c r="K213" s="149">
        <v>15</v>
      </c>
      <c r="L213" s="93">
        <v>17</v>
      </c>
      <c r="M213" s="149">
        <v>11</v>
      </c>
      <c r="N213" s="90">
        <v>14</v>
      </c>
      <c r="O213" s="149">
        <v>8</v>
      </c>
      <c r="P213" s="149">
        <v>2</v>
      </c>
      <c r="Q213" s="149">
        <v>2</v>
      </c>
      <c r="R213" s="86">
        <v>12</v>
      </c>
      <c r="S213" s="149">
        <v>8</v>
      </c>
      <c r="T213" s="76">
        <f t="shared" ref="T213:U213" si="193">(D213+F213+H213+J213+L213+N213+P213+R213)</f>
        <v>111</v>
      </c>
      <c r="U213" s="77">
        <f t="shared" si="193"/>
        <v>73</v>
      </c>
      <c r="V213" s="78">
        <f t="shared" si="164"/>
        <v>65.765765765765778</v>
      </c>
      <c r="W213" s="4"/>
      <c r="X213" s="4"/>
      <c r="Y213" s="4"/>
    </row>
    <row r="214" spans="1:25" ht="12.75" customHeight="1">
      <c r="A214" s="144">
        <v>179</v>
      </c>
      <c r="B214" s="251">
        <v>1535681</v>
      </c>
      <c r="C214" s="252" t="s">
        <v>583</v>
      </c>
      <c r="D214" s="149">
        <v>17</v>
      </c>
      <c r="E214" s="149">
        <v>11</v>
      </c>
      <c r="F214" s="72">
        <v>18</v>
      </c>
      <c r="G214" s="149">
        <v>13</v>
      </c>
      <c r="H214" s="149">
        <v>15</v>
      </c>
      <c r="I214" s="149">
        <v>14</v>
      </c>
      <c r="J214" s="93">
        <v>22</v>
      </c>
      <c r="K214" s="149">
        <v>19</v>
      </c>
      <c r="L214" s="93">
        <v>17</v>
      </c>
      <c r="M214" s="149">
        <v>12</v>
      </c>
      <c r="N214" s="90">
        <v>14</v>
      </c>
      <c r="O214" s="149">
        <v>12</v>
      </c>
      <c r="P214" s="149">
        <v>10</v>
      </c>
      <c r="Q214" s="149">
        <v>8</v>
      </c>
      <c r="R214" s="86">
        <v>12</v>
      </c>
      <c r="S214" s="149">
        <v>10</v>
      </c>
      <c r="T214" s="76">
        <f t="shared" ref="T214:U214" si="194">(D214+F214+H214+J214+L214+N214+P214+R214)</f>
        <v>125</v>
      </c>
      <c r="U214" s="77">
        <f t="shared" si="194"/>
        <v>99</v>
      </c>
      <c r="V214" s="78">
        <f t="shared" si="164"/>
        <v>79.2</v>
      </c>
      <c r="W214" s="4"/>
      <c r="X214" s="4"/>
      <c r="Y214" s="4"/>
    </row>
    <row r="215" spans="1:25" ht="12.75" customHeight="1">
      <c r="A215" s="144">
        <v>180</v>
      </c>
      <c r="B215" s="192">
        <v>1535633</v>
      </c>
      <c r="C215" s="149" t="s">
        <v>584</v>
      </c>
      <c r="D215" s="149">
        <v>19</v>
      </c>
      <c r="E215" s="149">
        <v>13</v>
      </c>
      <c r="F215" s="72">
        <v>16</v>
      </c>
      <c r="G215" s="149">
        <v>9</v>
      </c>
      <c r="H215" s="149">
        <v>19</v>
      </c>
      <c r="I215" s="149">
        <v>12</v>
      </c>
      <c r="J215" s="149">
        <v>22</v>
      </c>
      <c r="K215" s="149">
        <v>10</v>
      </c>
      <c r="L215" s="93">
        <v>17</v>
      </c>
      <c r="M215" s="149">
        <v>8</v>
      </c>
      <c r="N215" s="149">
        <v>20</v>
      </c>
      <c r="O215" s="149">
        <v>16</v>
      </c>
      <c r="P215" s="149">
        <v>12</v>
      </c>
      <c r="Q215" s="149">
        <v>6</v>
      </c>
      <c r="R215" s="86">
        <v>12</v>
      </c>
      <c r="S215" s="149">
        <v>8</v>
      </c>
      <c r="T215" s="76">
        <f t="shared" ref="T215:U215" si="195">(D215+F215+H215+J215+L215+N215+P215+R215)</f>
        <v>137</v>
      </c>
      <c r="U215" s="77">
        <f t="shared" si="195"/>
        <v>82</v>
      </c>
      <c r="V215" s="78">
        <f t="shared" si="164"/>
        <v>59.854014598540154</v>
      </c>
      <c r="W215" s="4"/>
      <c r="X215" s="4"/>
      <c r="Y215" s="4"/>
    </row>
    <row r="216" spans="1:25" ht="12.75" customHeight="1">
      <c r="A216" s="144">
        <v>181</v>
      </c>
      <c r="B216" s="192">
        <v>1535638</v>
      </c>
      <c r="C216" s="149" t="s">
        <v>260</v>
      </c>
      <c r="D216" s="149">
        <v>17</v>
      </c>
      <c r="E216" s="149">
        <v>10</v>
      </c>
      <c r="F216" s="72">
        <v>18</v>
      </c>
      <c r="G216" s="149">
        <v>6</v>
      </c>
      <c r="H216" s="149">
        <v>18</v>
      </c>
      <c r="I216" s="149">
        <v>7</v>
      </c>
      <c r="J216" s="149">
        <v>22</v>
      </c>
      <c r="K216" s="149">
        <v>6</v>
      </c>
      <c r="L216" s="93">
        <v>17</v>
      </c>
      <c r="M216" s="149">
        <v>9</v>
      </c>
      <c r="N216" s="149">
        <v>16</v>
      </c>
      <c r="O216" s="149">
        <v>10</v>
      </c>
      <c r="P216" s="149">
        <v>4</v>
      </c>
      <c r="Q216" s="149">
        <v>4</v>
      </c>
      <c r="R216" s="86">
        <v>12</v>
      </c>
      <c r="S216" s="149">
        <v>8</v>
      </c>
      <c r="T216" s="76">
        <f t="shared" ref="T216:U216" si="196">(D216+F216+H216+J216+L216+N216+P216+R216)</f>
        <v>124</v>
      </c>
      <c r="U216" s="77">
        <f t="shared" si="196"/>
        <v>60</v>
      </c>
      <c r="V216" s="78">
        <f t="shared" si="164"/>
        <v>48.387096774193552</v>
      </c>
      <c r="W216" s="4"/>
      <c r="X216" s="4"/>
      <c r="Y216" s="4"/>
    </row>
    <row r="217" spans="1:25" ht="12.75" customHeight="1">
      <c r="A217" s="144">
        <v>182</v>
      </c>
      <c r="B217" s="251" t="s">
        <v>566</v>
      </c>
      <c r="C217" s="149" t="s">
        <v>585</v>
      </c>
      <c r="D217" s="149">
        <v>19</v>
      </c>
      <c r="E217" s="149">
        <v>17</v>
      </c>
      <c r="F217" s="72">
        <v>20</v>
      </c>
      <c r="G217" s="149">
        <v>18</v>
      </c>
      <c r="H217" s="149">
        <v>18</v>
      </c>
      <c r="I217" s="149">
        <v>18</v>
      </c>
      <c r="J217" s="149">
        <v>22</v>
      </c>
      <c r="K217" s="149">
        <v>22</v>
      </c>
      <c r="L217" s="93">
        <v>17</v>
      </c>
      <c r="M217" s="149">
        <v>16</v>
      </c>
      <c r="N217" s="149">
        <v>18</v>
      </c>
      <c r="O217" s="149">
        <v>16</v>
      </c>
      <c r="P217" s="149">
        <v>12</v>
      </c>
      <c r="Q217" s="149">
        <v>12</v>
      </c>
      <c r="R217" s="86">
        <v>12</v>
      </c>
      <c r="S217" s="149">
        <v>12</v>
      </c>
      <c r="T217" s="76">
        <f t="shared" ref="T217:U217" si="197">(D217+F217+H217+J217+L217+N217+P217+R217)</f>
        <v>138</v>
      </c>
      <c r="U217" s="77">
        <f t="shared" si="197"/>
        <v>131</v>
      </c>
      <c r="V217" s="78">
        <f t="shared" si="164"/>
        <v>94.927536231884062</v>
      </c>
      <c r="W217" s="4"/>
      <c r="X217" s="4"/>
      <c r="Y217" s="4"/>
    </row>
    <row r="218" spans="1:25" ht="12.75" customHeight="1">
      <c r="A218" s="144">
        <v>183</v>
      </c>
      <c r="B218" s="251" t="s">
        <v>566</v>
      </c>
      <c r="C218" s="149" t="s">
        <v>513</v>
      </c>
      <c r="D218" s="149">
        <v>7</v>
      </c>
      <c r="E218" s="149">
        <v>5</v>
      </c>
      <c r="F218" s="72">
        <v>8</v>
      </c>
      <c r="G218" s="149">
        <v>3</v>
      </c>
      <c r="H218" s="149">
        <v>8</v>
      </c>
      <c r="I218" s="149">
        <v>5</v>
      </c>
      <c r="J218" s="253"/>
      <c r="K218" s="253"/>
      <c r="L218" s="93">
        <v>17</v>
      </c>
      <c r="M218" s="149">
        <v>4</v>
      </c>
      <c r="N218" s="149">
        <v>6</v>
      </c>
      <c r="O218" s="149">
        <v>2</v>
      </c>
      <c r="P218" s="149">
        <v>8</v>
      </c>
      <c r="Q218" s="149">
        <v>0</v>
      </c>
      <c r="R218" s="86">
        <v>12</v>
      </c>
      <c r="S218" s="149">
        <v>6</v>
      </c>
      <c r="T218" s="76">
        <f t="shared" ref="T218:U218" si="198">(D218+F218+H218+J218+L218+N218+P218+R218)</f>
        <v>66</v>
      </c>
      <c r="U218" s="77">
        <f t="shared" si="198"/>
        <v>25</v>
      </c>
      <c r="V218" s="78">
        <f t="shared" si="164"/>
        <v>37.878787878787875</v>
      </c>
      <c r="W218" s="4"/>
      <c r="X218" s="4"/>
      <c r="Y218" s="4"/>
    </row>
    <row r="219" spans="1:25" ht="12.75" customHeight="1">
      <c r="A219" s="144">
        <v>184</v>
      </c>
      <c r="B219" s="258"/>
      <c r="C219" s="149" t="s">
        <v>586</v>
      </c>
      <c r="D219" s="149">
        <v>19</v>
      </c>
      <c r="E219" s="149">
        <v>14</v>
      </c>
      <c r="F219" s="72">
        <v>20</v>
      </c>
      <c r="G219" s="149">
        <v>5</v>
      </c>
      <c r="H219" s="149">
        <v>18</v>
      </c>
      <c r="I219" s="149">
        <v>12</v>
      </c>
      <c r="J219" s="253"/>
      <c r="K219" s="253"/>
      <c r="L219" s="93">
        <v>17</v>
      </c>
      <c r="M219" s="149">
        <v>12</v>
      </c>
      <c r="N219" s="149">
        <v>16</v>
      </c>
      <c r="O219" s="149">
        <v>14</v>
      </c>
      <c r="P219" s="149">
        <v>10</v>
      </c>
      <c r="Q219" s="149">
        <v>4</v>
      </c>
      <c r="R219" s="86">
        <v>12</v>
      </c>
      <c r="S219" s="149">
        <v>8</v>
      </c>
      <c r="T219" s="76">
        <f t="shared" ref="T219:U219" si="199">(D219+F219+H219+J219+L219+N219+P219+R219)</f>
        <v>112</v>
      </c>
      <c r="U219" s="77">
        <f t="shared" si="199"/>
        <v>69</v>
      </c>
      <c r="V219" s="78">
        <f t="shared" si="164"/>
        <v>61.607142857142861</v>
      </c>
      <c r="W219" s="4"/>
      <c r="X219" s="4"/>
      <c r="Y219" s="4"/>
    </row>
    <row r="220" spans="1:25" ht="12.75" customHeight="1">
      <c r="A220" s="4"/>
      <c r="B220" s="15"/>
      <c r="C220" s="4"/>
      <c r="D220" s="4"/>
      <c r="E220" s="4"/>
      <c r="F220" s="1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77">
        <f t="shared" ref="U220:U226" si="200">(E220+G220+I220+K220+M220+O220+Q220+S220)</f>
        <v>0</v>
      </c>
      <c r="V220" s="4"/>
      <c r="W220" s="4"/>
      <c r="X220" s="4"/>
      <c r="Y220" s="4"/>
    </row>
    <row r="221" spans="1:25" ht="12.75">
      <c r="A221" s="13"/>
      <c r="B221" s="259"/>
      <c r="C221" s="13"/>
      <c r="D221" s="13"/>
      <c r="E221" s="13"/>
      <c r="F221" s="259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77">
        <f t="shared" si="200"/>
        <v>0</v>
      </c>
      <c r="V221" s="13"/>
      <c r="W221" s="13"/>
      <c r="X221" s="13"/>
      <c r="Y221" s="13"/>
    </row>
    <row r="222" spans="1:25" ht="12.75">
      <c r="A222" s="13"/>
      <c r="B222" s="259"/>
      <c r="C222" s="13"/>
      <c r="D222" s="13"/>
      <c r="E222" s="13"/>
      <c r="F222" s="259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77">
        <f t="shared" si="200"/>
        <v>0</v>
      </c>
      <c r="V222" s="13"/>
      <c r="W222" s="13"/>
      <c r="X222" s="13"/>
      <c r="Y222" s="13"/>
    </row>
    <row r="223" spans="1:25" ht="12.75">
      <c r="A223" s="13"/>
      <c r="B223" s="259"/>
      <c r="C223" s="13"/>
      <c r="D223" s="13"/>
      <c r="E223" s="13"/>
      <c r="F223" s="259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77">
        <f t="shared" si="200"/>
        <v>0</v>
      </c>
      <c r="V223" s="13"/>
      <c r="W223" s="13"/>
      <c r="X223" s="13"/>
      <c r="Y223" s="13"/>
    </row>
    <row r="224" spans="1:25" ht="12.75">
      <c r="A224" s="13"/>
      <c r="B224" s="259"/>
      <c r="C224" s="13"/>
      <c r="D224" s="13"/>
      <c r="E224" s="13"/>
      <c r="F224" s="259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77">
        <f t="shared" si="200"/>
        <v>0</v>
      </c>
      <c r="V224" s="13"/>
      <c r="W224" s="13"/>
      <c r="X224" s="13"/>
      <c r="Y224" s="13"/>
    </row>
    <row r="225" spans="1:25" ht="12.75">
      <c r="A225" s="13"/>
      <c r="B225" s="259"/>
      <c r="C225" s="13"/>
      <c r="D225" s="13"/>
      <c r="E225" s="13"/>
      <c r="F225" s="259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77">
        <f t="shared" si="200"/>
        <v>0</v>
      </c>
      <c r="V225" s="13"/>
      <c r="W225" s="13"/>
      <c r="X225" s="13"/>
      <c r="Y225" s="13"/>
    </row>
    <row r="226" spans="1:25" ht="12.75">
      <c r="A226" s="13"/>
      <c r="B226" s="259"/>
      <c r="C226" s="13"/>
      <c r="D226" s="13"/>
      <c r="E226" s="13"/>
      <c r="F226" s="259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77">
        <f t="shared" si="200"/>
        <v>0</v>
      </c>
      <c r="V226" s="13"/>
      <c r="W226" s="13"/>
      <c r="X226" s="13"/>
      <c r="Y226" s="13"/>
    </row>
    <row r="227" spans="1:25" ht="12.75">
      <c r="A227" s="13"/>
      <c r="B227" s="259"/>
      <c r="C227" s="13"/>
      <c r="D227" s="13"/>
      <c r="E227" s="13"/>
      <c r="F227" s="259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spans="1:25" ht="12.75">
      <c r="A228" s="13"/>
      <c r="B228" s="259"/>
      <c r="C228" s="13"/>
      <c r="D228" s="13"/>
      <c r="E228" s="13"/>
      <c r="F228" s="259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spans="1:25" ht="12.75">
      <c r="A229" s="13"/>
      <c r="B229" s="259"/>
      <c r="C229" s="13"/>
      <c r="D229" s="13"/>
      <c r="E229" s="13"/>
      <c r="F229" s="259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spans="1:25" ht="12.75">
      <c r="A230" s="13"/>
      <c r="B230" s="259"/>
      <c r="C230" s="13"/>
      <c r="D230" s="13"/>
      <c r="E230" s="13"/>
      <c r="F230" s="259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spans="1:25" ht="12.75">
      <c r="A231" s="13"/>
      <c r="B231" s="259"/>
      <c r="C231" s="13"/>
      <c r="D231" s="13"/>
      <c r="E231" s="13"/>
      <c r="F231" s="259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spans="1:25" ht="12.75">
      <c r="A232" s="13"/>
      <c r="B232" s="259"/>
      <c r="C232" s="13"/>
      <c r="D232" s="13"/>
      <c r="E232" s="13"/>
      <c r="F232" s="259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spans="1:25" ht="12.75">
      <c r="A233" s="13"/>
      <c r="B233" s="259"/>
      <c r="C233" s="13"/>
      <c r="D233" s="13"/>
      <c r="E233" s="13"/>
      <c r="F233" s="259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spans="1:25" ht="12.75">
      <c r="A234" s="13"/>
      <c r="B234" s="259"/>
      <c r="C234" s="13"/>
      <c r="D234" s="13"/>
      <c r="E234" s="13"/>
      <c r="F234" s="259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spans="1:25" ht="12.75">
      <c r="A235" s="13"/>
      <c r="B235" s="259"/>
      <c r="C235" s="13"/>
      <c r="D235" s="13"/>
      <c r="E235" s="13"/>
      <c r="F235" s="259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spans="1:25" ht="12.75">
      <c r="A236" s="13"/>
      <c r="B236" s="259"/>
      <c r="C236" s="13"/>
      <c r="D236" s="13"/>
      <c r="E236" s="13"/>
      <c r="F236" s="259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spans="1:25" ht="12.75">
      <c r="A237" s="13"/>
      <c r="B237" s="259"/>
      <c r="C237" s="13"/>
      <c r="D237" s="13"/>
      <c r="E237" s="13"/>
      <c r="F237" s="259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spans="1:25" ht="12.75">
      <c r="A238" s="13"/>
      <c r="B238" s="259"/>
      <c r="C238" s="13"/>
      <c r="D238" s="13"/>
      <c r="E238" s="13"/>
      <c r="F238" s="259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spans="1:25" ht="12.75">
      <c r="A239" s="13"/>
      <c r="B239" s="259"/>
      <c r="C239" s="13"/>
      <c r="D239" s="13"/>
      <c r="E239" s="13"/>
      <c r="F239" s="259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spans="1:25" ht="12.75">
      <c r="A240" s="13"/>
      <c r="B240" s="259"/>
      <c r="C240" s="13"/>
      <c r="D240" s="13"/>
      <c r="E240" s="13"/>
      <c r="F240" s="259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spans="1:25" ht="12.75">
      <c r="A241" s="13"/>
      <c r="B241" s="259"/>
      <c r="C241" s="13"/>
      <c r="D241" s="13"/>
      <c r="E241" s="13"/>
      <c r="F241" s="259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spans="1:25" ht="12.75">
      <c r="A242" s="13"/>
      <c r="B242" s="259"/>
      <c r="C242" s="13"/>
      <c r="D242" s="13"/>
      <c r="E242" s="13"/>
      <c r="F242" s="259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spans="1:25" ht="12.75">
      <c r="A243" s="13"/>
      <c r="B243" s="259"/>
      <c r="C243" s="13"/>
      <c r="D243" s="13"/>
      <c r="E243" s="13"/>
      <c r="F243" s="259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spans="1:25" ht="12.75">
      <c r="A244" s="13"/>
      <c r="B244" s="259"/>
      <c r="C244" s="13"/>
      <c r="D244" s="13"/>
      <c r="E244" s="13"/>
      <c r="F244" s="259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spans="1:25" ht="12.75">
      <c r="A245" s="13"/>
      <c r="B245" s="259"/>
      <c r="C245" s="13"/>
      <c r="D245" s="13"/>
      <c r="E245" s="13"/>
      <c r="F245" s="259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spans="1:25" ht="12.75">
      <c r="A246" s="13"/>
      <c r="B246" s="259"/>
      <c r="C246" s="13"/>
      <c r="D246" s="13"/>
      <c r="E246" s="13"/>
      <c r="F246" s="259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1:25" ht="12.75">
      <c r="A247" s="13"/>
      <c r="B247" s="259"/>
      <c r="C247" s="13"/>
      <c r="D247" s="13"/>
      <c r="E247" s="13"/>
      <c r="F247" s="259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1:25" ht="12.75">
      <c r="A248" s="13"/>
      <c r="B248" s="259"/>
      <c r="C248" s="13"/>
      <c r="D248" s="13"/>
      <c r="E248" s="13"/>
      <c r="F248" s="259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1:25" ht="12.75">
      <c r="A249" s="13"/>
      <c r="B249" s="259"/>
      <c r="C249" s="13"/>
      <c r="D249" s="13"/>
      <c r="E249" s="13"/>
      <c r="F249" s="259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spans="1:25" ht="12.75">
      <c r="A250" s="13"/>
      <c r="B250" s="259"/>
      <c r="C250" s="13"/>
      <c r="D250" s="13"/>
      <c r="E250" s="13"/>
      <c r="F250" s="259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spans="1:25" ht="12.75">
      <c r="A251" s="13"/>
      <c r="B251" s="259"/>
      <c r="C251" s="13"/>
      <c r="D251" s="13"/>
      <c r="E251" s="13"/>
      <c r="F251" s="259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spans="1:25" ht="12.75">
      <c r="A252" s="13"/>
      <c r="B252" s="259"/>
      <c r="C252" s="13"/>
      <c r="D252" s="13"/>
      <c r="E252" s="13"/>
      <c r="F252" s="259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spans="1:25" ht="12.75">
      <c r="A253" s="13"/>
      <c r="B253" s="259"/>
      <c r="C253" s="13"/>
      <c r="D253" s="13"/>
      <c r="E253" s="13"/>
      <c r="F253" s="259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spans="1:25" ht="12.75">
      <c r="A254" s="13"/>
      <c r="B254" s="259"/>
      <c r="C254" s="13"/>
      <c r="D254" s="13"/>
      <c r="E254" s="13"/>
      <c r="F254" s="259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spans="1:25" ht="12.75">
      <c r="A255" s="13"/>
      <c r="B255" s="259"/>
      <c r="C255" s="13"/>
      <c r="D255" s="13"/>
      <c r="E255" s="13"/>
      <c r="F255" s="259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spans="1:25" ht="12.75">
      <c r="A256" s="13"/>
      <c r="B256" s="259"/>
      <c r="C256" s="13"/>
      <c r="D256" s="13"/>
      <c r="E256" s="13"/>
      <c r="F256" s="259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spans="1:25" ht="12.75">
      <c r="A257" s="13"/>
      <c r="B257" s="259"/>
      <c r="C257" s="13"/>
      <c r="D257" s="13"/>
      <c r="E257" s="13"/>
      <c r="F257" s="259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spans="1:25" ht="12.75">
      <c r="A258" s="13"/>
      <c r="B258" s="259"/>
      <c r="C258" s="13"/>
      <c r="D258" s="13"/>
      <c r="E258" s="13"/>
      <c r="F258" s="259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spans="1:25" ht="12.75">
      <c r="A259" s="13"/>
      <c r="B259" s="259"/>
      <c r="C259" s="13"/>
      <c r="D259" s="13"/>
      <c r="E259" s="13"/>
      <c r="F259" s="259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spans="1:25" ht="12.75">
      <c r="A260" s="13"/>
      <c r="B260" s="259"/>
      <c r="C260" s="13"/>
      <c r="D260" s="13"/>
      <c r="E260" s="13"/>
      <c r="F260" s="259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spans="1:25" ht="12.75">
      <c r="A261" s="13"/>
      <c r="B261" s="259"/>
      <c r="C261" s="13"/>
      <c r="D261" s="13"/>
      <c r="E261" s="13"/>
      <c r="F261" s="259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spans="1:25" ht="12.75">
      <c r="A262" s="13"/>
      <c r="B262" s="259"/>
      <c r="C262" s="13"/>
      <c r="D262" s="13"/>
      <c r="E262" s="13"/>
      <c r="F262" s="259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spans="1:25" ht="12.75">
      <c r="A263" s="13"/>
      <c r="B263" s="259"/>
      <c r="C263" s="13"/>
      <c r="D263" s="13"/>
      <c r="E263" s="13"/>
      <c r="F263" s="259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spans="1:25" ht="12.75">
      <c r="A264" s="13"/>
      <c r="B264" s="259"/>
      <c r="C264" s="13"/>
      <c r="D264" s="13"/>
      <c r="E264" s="13"/>
      <c r="F264" s="259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spans="1:25" ht="12.75">
      <c r="A265" s="13"/>
      <c r="B265" s="259"/>
      <c r="C265" s="13"/>
      <c r="D265" s="13"/>
      <c r="E265" s="13"/>
      <c r="F265" s="259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spans="1:25" ht="12.75">
      <c r="A266" s="13"/>
      <c r="B266" s="259"/>
      <c r="C266" s="13"/>
      <c r="D266" s="13"/>
      <c r="E266" s="13"/>
      <c r="F266" s="259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spans="1:25" ht="12.75">
      <c r="A267" s="13"/>
      <c r="B267" s="259"/>
      <c r="C267" s="13"/>
      <c r="D267" s="13"/>
      <c r="E267" s="13"/>
      <c r="F267" s="259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spans="1:25" ht="12.75">
      <c r="A268" s="13"/>
      <c r="B268" s="259"/>
      <c r="C268" s="13"/>
      <c r="D268" s="13"/>
      <c r="E268" s="13"/>
      <c r="F268" s="259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spans="1:25" ht="12.75">
      <c r="A269" s="13"/>
      <c r="B269" s="259"/>
      <c r="C269" s="13"/>
      <c r="D269" s="13"/>
      <c r="E269" s="13"/>
      <c r="F269" s="259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spans="1:25" ht="12.75">
      <c r="A270" s="13"/>
      <c r="B270" s="259"/>
      <c r="C270" s="13"/>
      <c r="D270" s="13"/>
      <c r="E270" s="13"/>
      <c r="F270" s="259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spans="1:25" ht="12.75">
      <c r="A271" s="13"/>
      <c r="B271" s="259"/>
      <c r="C271" s="13"/>
      <c r="D271" s="13"/>
      <c r="E271" s="13"/>
      <c r="F271" s="259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spans="1:25" ht="12.75">
      <c r="A272" s="13"/>
      <c r="B272" s="259"/>
      <c r="C272" s="13"/>
      <c r="D272" s="13"/>
      <c r="E272" s="13"/>
      <c r="F272" s="259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spans="1:25" ht="12.75">
      <c r="A273" s="13"/>
      <c r="B273" s="259"/>
      <c r="C273" s="13"/>
      <c r="D273" s="13"/>
      <c r="E273" s="13"/>
      <c r="F273" s="259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spans="1:25" ht="12.75">
      <c r="A274" s="13"/>
      <c r="B274" s="259"/>
      <c r="C274" s="13"/>
      <c r="D274" s="13"/>
      <c r="E274" s="13"/>
      <c r="F274" s="259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spans="1:25" ht="12.75">
      <c r="A275" s="13"/>
      <c r="B275" s="259"/>
      <c r="C275" s="13"/>
      <c r="D275" s="13"/>
      <c r="E275" s="13"/>
      <c r="F275" s="259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spans="1:25" ht="12.75">
      <c r="A276" s="13"/>
      <c r="B276" s="259"/>
      <c r="C276" s="13"/>
      <c r="D276" s="13"/>
      <c r="E276" s="13"/>
      <c r="F276" s="259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spans="1:25" ht="12.75">
      <c r="A277" s="13"/>
      <c r="B277" s="259"/>
      <c r="C277" s="13"/>
      <c r="D277" s="13"/>
      <c r="E277" s="13"/>
      <c r="F277" s="259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spans="1:25" ht="12.75">
      <c r="A278" s="13"/>
      <c r="B278" s="259"/>
      <c r="C278" s="13"/>
      <c r="D278" s="13"/>
      <c r="E278" s="13"/>
      <c r="F278" s="259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spans="1:25" ht="12.75">
      <c r="A279" s="13"/>
      <c r="B279" s="259"/>
      <c r="C279" s="13"/>
      <c r="D279" s="13"/>
      <c r="E279" s="13"/>
      <c r="F279" s="259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spans="1:25" ht="12.75">
      <c r="A280" s="13"/>
      <c r="B280" s="259"/>
      <c r="C280" s="13"/>
      <c r="D280" s="13"/>
      <c r="E280" s="13"/>
      <c r="F280" s="259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spans="1:25" ht="12.75">
      <c r="A281" s="13"/>
      <c r="B281" s="259"/>
      <c r="C281" s="13"/>
      <c r="D281" s="13"/>
      <c r="E281" s="13"/>
      <c r="F281" s="259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 spans="1:25" ht="12.75">
      <c r="A282" s="13"/>
      <c r="B282" s="259"/>
      <c r="C282" s="13"/>
      <c r="D282" s="13"/>
      <c r="E282" s="13"/>
      <c r="F282" s="259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 spans="1:25" ht="12.75">
      <c r="A283" s="13"/>
      <c r="B283" s="259"/>
      <c r="C283" s="13"/>
      <c r="D283" s="13"/>
      <c r="E283" s="13"/>
      <c r="F283" s="259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 spans="1:25" ht="12.75">
      <c r="A284" s="13"/>
      <c r="B284" s="259"/>
      <c r="C284" s="13"/>
      <c r="D284" s="13"/>
      <c r="E284" s="13"/>
      <c r="F284" s="259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 spans="1:25" ht="12.75">
      <c r="A285" s="13"/>
      <c r="B285" s="259"/>
      <c r="C285" s="13"/>
      <c r="D285" s="13"/>
      <c r="E285" s="13"/>
      <c r="F285" s="259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 spans="1:25" ht="12.75">
      <c r="A286" s="13"/>
      <c r="B286" s="259"/>
      <c r="C286" s="13"/>
      <c r="D286" s="13"/>
      <c r="E286" s="13"/>
      <c r="F286" s="259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spans="1:25" ht="12.75">
      <c r="A287" s="13"/>
      <c r="B287" s="259"/>
      <c r="C287" s="13"/>
      <c r="D287" s="13"/>
      <c r="E287" s="13"/>
      <c r="F287" s="259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 spans="1:25" ht="12.75">
      <c r="A288" s="13"/>
      <c r="B288" s="259"/>
      <c r="C288" s="13"/>
      <c r="D288" s="13"/>
      <c r="E288" s="13"/>
      <c r="F288" s="259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spans="1:25" ht="12.75">
      <c r="A289" s="13"/>
      <c r="B289" s="259"/>
      <c r="C289" s="13"/>
      <c r="D289" s="13"/>
      <c r="E289" s="13"/>
      <c r="F289" s="259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 spans="1:25" ht="12.75">
      <c r="A290" s="13"/>
      <c r="B290" s="259"/>
      <c r="C290" s="13"/>
      <c r="D290" s="13"/>
      <c r="E290" s="13"/>
      <c r="F290" s="259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 spans="1:25" ht="12.75">
      <c r="A291" s="13"/>
      <c r="B291" s="259"/>
      <c r="C291" s="13"/>
      <c r="D291" s="13"/>
      <c r="E291" s="13"/>
      <c r="F291" s="259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 spans="1:25" ht="12.75">
      <c r="A292" s="13"/>
      <c r="B292" s="259"/>
      <c r="C292" s="13"/>
      <c r="D292" s="13"/>
      <c r="E292" s="13"/>
      <c r="F292" s="259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 spans="1:25" ht="12.75">
      <c r="A293" s="13"/>
      <c r="B293" s="259"/>
      <c r="C293" s="13"/>
      <c r="D293" s="13"/>
      <c r="E293" s="13"/>
      <c r="F293" s="259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 spans="1:25" ht="12.75">
      <c r="A294" s="13"/>
      <c r="B294" s="259"/>
      <c r="C294" s="13"/>
      <c r="D294" s="13"/>
      <c r="E294" s="13"/>
      <c r="F294" s="259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 spans="1:25" ht="12.75">
      <c r="A295" s="13"/>
      <c r="B295" s="259"/>
      <c r="C295" s="13"/>
      <c r="D295" s="13"/>
      <c r="E295" s="13"/>
      <c r="F295" s="259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 spans="1:25" ht="12.75">
      <c r="A296" s="13"/>
      <c r="B296" s="259"/>
      <c r="C296" s="13"/>
      <c r="D296" s="13"/>
      <c r="E296" s="13"/>
      <c r="F296" s="259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spans="1:25" ht="12.75">
      <c r="A297" s="13"/>
      <c r="B297" s="259"/>
      <c r="C297" s="13"/>
      <c r="D297" s="13"/>
      <c r="E297" s="13"/>
      <c r="F297" s="259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 spans="1:25" ht="12.75">
      <c r="A298" s="13"/>
      <c r="B298" s="259"/>
      <c r="C298" s="13"/>
      <c r="D298" s="13"/>
      <c r="E298" s="13"/>
      <c r="F298" s="259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 spans="1:25" ht="12.75">
      <c r="A299" s="13"/>
      <c r="B299" s="259"/>
      <c r="C299" s="13"/>
      <c r="D299" s="13"/>
      <c r="E299" s="13"/>
      <c r="F299" s="259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 spans="1:25" ht="12.75">
      <c r="A300" s="13"/>
      <c r="B300" s="259"/>
      <c r="C300" s="13"/>
      <c r="D300" s="13"/>
      <c r="E300" s="13"/>
      <c r="F300" s="259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spans="1:25" ht="12.75">
      <c r="A301" s="13"/>
      <c r="B301" s="259"/>
      <c r="C301" s="13"/>
      <c r="D301" s="13"/>
      <c r="E301" s="13"/>
      <c r="F301" s="259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spans="1:25" ht="12.75">
      <c r="A302" s="13"/>
      <c r="B302" s="259"/>
      <c r="C302" s="13"/>
      <c r="D302" s="13"/>
      <c r="E302" s="13"/>
      <c r="F302" s="259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 spans="1:25" ht="12.75">
      <c r="A303" s="13"/>
      <c r="B303" s="259"/>
      <c r="C303" s="13"/>
      <c r="D303" s="13"/>
      <c r="E303" s="13"/>
      <c r="F303" s="259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 spans="1:25" ht="12.75">
      <c r="A304" s="13"/>
      <c r="B304" s="259"/>
      <c r="C304" s="13"/>
      <c r="D304" s="13"/>
      <c r="E304" s="13"/>
      <c r="F304" s="259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 spans="1:25" ht="12.75">
      <c r="A305" s="13"/>
      <c r="B305" s="259"/>
      <c r="C305" s="13"/>
      <c r="D305" s="13"/>
      <c r="E305" s="13"/>
      <c r="F305" s="259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spans="1:25" ht="12.75">
      <c r="A306" s="13"/>
      <c r="B306" s="259"/>
      <c r="C306" s="13"/>
      <c r="D306" s="13"/>
      <c r="E306" s="13"/>
      <c r="F306" s="259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spans="1:25" ht="12.75">
      <c r="A307" s="13"/>
      <c r="B307" s="259"/>
      <c r="C307" s="13"/>
      <c r="D307" s="13"/>
      <c r="E307" s="13"/>
      <c r="F307" s="259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spans="1:25" ht="12.75">
      <c r="A308" s="13"/>
      <c r="B308" s="259"/>
      <c r="C308" s="13"/>
      <c r="D308" s="13"/>
      <c r="E308" s="13"/>
      <c r="F308" s="259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spans="1:25" ht="12.75">
      <c r="A309" s="13"/>
      <c r="B309" s="259"/>
      <c r="C309" s="13"/>
      <c r="D309" s="13"/>
      <c r="E309" s="13"/>
      <c r="F309" s="259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spans="1:25" ht="12.75">
      <c r="A310" s="13"/>
      <c r="B310" s="259"/>
      <c r="C310" s="13"/>
      <c r="D310" s="13"/>
      <c r="E310" s="13"/>
      <c r="F310" s="259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spans="1:25" ht="12.75">
      <c r="A311" s="13"/>
      <c r="B311" s="259"/>
      <c r="C311" s="13"/>
      <c r="D311" s="13"/>
      <c r="E311" s="13"/>
      <c r="F311" s="259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spans="1:25" ht="12.75">
      <c r="A312" s="13"/>
      <c r="B312" s="259"/>
      <c r="C312" s="13"/>
      <c r="D312" s="13"/>
      <c r="E312" s="13"/>
      <c r="F312" s="259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spans="1:25" ht="12.75">
      <c r="A313" s="13"/>
      <c r="B313" s="259"/>
      <c r="C313" s="13"/>
      <c r="D313" s="13"/>
      <c r="E313" s="13"/>
      <c r="F313" s="259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spans="1:25" ht="12.75">
      <c r="A314" s="13"/>
      <c r="B314" s="259"/>
      <c r="C314" s="13"/>
      <c r="D314" s="13"/>
      <c r="E314" s="13"/>
      <c r="F314" s="259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 spans="1:25" ht="12.75">
      <c r="A315" s="13"/>
      <c r="B315" s="259"/>
      <c r="C315" s="13"/>
      <c r="D315" s="13"/>
      <c r="E315" s="13"/>
      <c r="F315" s="25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spans="1:25" ht="12.75">
      <c r="A316" s="13"/>
      <c r="B316" s="259"/>
      <c r="C316" s="13"/>
      <c r="D316" s="13"/>
      <c r="E316" s="13"/>
      <c r="F316" s="259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spans="1:25" ht="12.75">
      <c r="A317" s="13"/>
      <c r="B317" s="259"/>
      <c r="C317" s="13"/>
      <c r="D317" s="13"/>
      <c r="E317" s="13"/>
      <c r="F317" s="259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spans="1:25" ht="12.75">
      <c r="A318" s="13"/>
      <c r="B318" s="259"/>
      <c r="C318" s="13"/>
      <c r="D318" s="13"/>
      <c r="E318" s="13"/>
      <c r="F318" s="259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spans="1:25" ht="12.75">
      <c r="A319" s="13"/>
      <c r="B319" s="259"/>
      <c r="C319" s="13"/>
      <c r="D319" s="13"/>
      <c r="E319" s="13"/>
      <c r="F319" s="259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spans="1:25" ht="12.75">
      <c r="A320" s="13"/>
      <c r="B320" s="259"/>
      <c r="C320" s="13"/>
      <c r="D320" s="13"/>
      <c r="E320" s="13"/>
      <c r="F320" s="259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 spans="1:25" ht="12.75">
      <c r="A321" s="13"/>
      <c r="B321" s="259"/>
      <c r="C321" s="13"/>
      <c r="D321" s="13"/>
      <c r="E321" s="13"/>
      <c r="F321" s="259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 spans="1:25" ht="12.75">
      <c r="A322" s="13"/>
      <c r="B322" s="259"/>
      <c r="C322" s="13"/>
      <c r="D322" s="13"/>
      <c r="E322" s="13"/>
      <c r="F322" s="259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spans="1:25" ht="12.75">
      <c r="A323" s="13"/>
      <c r="B323" s="259"/>
      <c r="C323" s="13"/>
      <c r="D323" s="13"/>
      <c r="E323" s="13"/>
      <c r="F323" s="259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spans="1:25" ht="12.75">
      <c r="A324" s="13"/>
      <c r="B324" s="259"/>
      <c r="C324" s="13"/>
      <c r="D324" s="13"/>
      <c r="E324" s="13"/>
      <c r="F324" s="259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spans="1:25" ht="12.75">
      <c r="A325" s="13"/>
      <c r="B325" s="259"/>
      <c r="C325" s="13"/>
      <c r="D325" s="13"/>
      <c r="E325" s="13"/>
      <c r="F325" s="259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spans="1:25" ht="12.75">
      <c r="A326" s="13"/>
      <c r="B326" s="259"/>
      <c r="C326" s="13"/>
      <c r="D326" s="13"/>
      <c r="E326" s="13"/>
      <c r="F326" s="259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spans="1:25" ht="12.75">
      <c r="A327" s="13"/>
      <c r="B327" s="259"/>
      <c r="C327" s="13"/>
      <c r="D327" s="13"/>
      <c r="E327" s="13"/>
      <c r="F327" s="259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spans="1:25" ht="12.75">
      <c r="A328" s="13"/>
      <c r="B328" s="259"/>
      <c r="C328" s="13"/>
      <c r="D328" s="13"/>
      <c r="E328" s="13"/>
      <c r="F328" s="259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spans="1:25" ht="12.75">
      <c r="A329" s="13"/>
      <c r="B329" s="259"/>
      <c r="C329" s="13"/>
      <c r="D329" s="13"/>
      <c r="E329" s="13"/>
      <c r="F329" s="259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spans="1:25" ht="12.75">
      <c r="A330" s="13"/>
      <c r="B330" s="259"/>
      <c r="C330" s="13"/>
      <c r="D330" s="13"/>
      <c r="E330" s="13"/>
      <c r="F330" s="259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 spans="1:25" ht="12.75">
      <c r="A331" s="13"/>
      <c r="B331" s="259"/>
      <c r="C331" s="13"/>
      <c r="D331" s="13"/>
      <c r="E331" s="13"/>
      <c r="F331" s="259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spans="1:25" ht="12.75">
      <c r="A332" s="13"/>
      <c r="B332" s="259"/>
      <c r="C332" s="13"/>
      <c r="D332" s="13"/>
      <c r="E332" s="13"/>
      <c r="F332" s="259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 spans="1:25" ht="12.75">
      <c r="A333" s="13"/>
      <c r="B333" s="259"/>
      <c r="C333" s="13"/>
      <c r="D333" s="13"/>
      <c r="E333" s="13"/>
      <c r="F333" s="259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 spans="1:25" ht="12.75">
      <c r="A334" s="13"/>
      <c r="B334" s="259"/>
      <c r="C334" s="13"/>
      <c r="D334" s="13"/>
      <c r="E334" s="13"/>
      <c r="F334" s="259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 spans="1:25" ht="12.75">
      <c r="A335" s="13"/>
      <c r="B335" s="259"/>
      <c r="C335" s="13"/>
      <c r="D335" s="13"/>
      <c r="E335" s="13"/>
      <c r="F335" s="259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 spans="1:25" ht="12.75">
      <c r="A336" s="13"/>
      <c r="B336" s="259"/>
      <c r="C336" s="13"/>
      <c r="D336" s="13"/>
      <c r="E336" s="13"/>
      <c r="F336" s="259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 spans="1:25" ht="12.75">
      <c r="A337" s="13"/>
      <c r="B337" s="259"/>
      <c r="C337" s="13"/>
      <c r="D337" s="13"/>
      <c r="E337" s="13"/>
      <c r="F337" s="259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 spans="1:25" ht="12.75">
      <c r="A338" s="13"/>
      <c r="B338" s="259"/>
      <c r="C338" s="13"/>
      <c r="D338" s="13"/>
      <c r="E338" s="13"/>
      <c r="F338" s="259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spans="1:25" ht="12.75">
      <c r="A339" s="13"/>
      <c r="B339" s="259"/>
      <c r="C339" s="13"/>
      <c r="D339" s="13"/>
      <c r="E339" s="13"/>
      <c r="F339" s="259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 spans="1:25" ht="12.75">
      <c r="A340" s="13"/>
      <c r="B340" s="259"/>
      <c r="C340" s="13"/>
      <c r="D340" s="13"/>
      <c r="E340" s="13"/>
      <c r="F340" s="259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 spans="1:25" ht="12.75">
      <c r="A341" s="13"/>
      <c r="B341" s="259"/>
      <c r="C341" s="13"/>
      <c r="D341" s="13"/>
      <c r="E341" s="13"/>
      <c r="F341" s="259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 spans="1:25" ht="12.75">
      <c r="A342" s="13"/>
      <c r="B342" s="259"/>
      <c r="C342" s="13"/>
      <c r="D342" s="13"/>
      <c r="E342" s="13"/>
      <c r="F342" s="259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 spans="1:25" ht="12.75">
      <c r="A343" s="13"/>
      <c r="B343" s="259"/>
      <c r="C343" s="13"/>
      <c r="D343" s="13"/>
      <c r="E343" s="13"/>
      <c r="F343" s="259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 spans="1:25" ht="12.75">
      <c r="A344" s="13"/>
      <c r="B344" s="259"/>
      <c r="C344" s="13"/>
      <c r="D344" s="13"/>
      <c r="E344" s="13"/>
      <c r="F344" s="259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 spans="1:25" ht="12.75">
      <c r="A345" s="13"/>
      <c r="B345" s="259"/>
      <c r="C345" s="13"/>
      <c r="D345" s="13"/>
      <c r="E345" s="13"/>
      <c r="F345" s="259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 spans="1:25" ht="12.75">
      <c r="A346" s="13"/>
      <c r="B346" s="259"/>
      <c r="C346" s="13"/>
      <c r="D346" s="13"/>
      <c r="E346" s="13"/>
      <c r="F346" s="259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 spans="1:25" ht="12.75">
      <c r="A347" s="13"/>
      <c r="B347" s="259"/>
      <c r="C347" s="13"/>
      <c r="D347" s="13"/>
      <c r="E347" s="13"/>
      <c r="F347" s="259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 spans="1:25" ht="12.75">
      <c r="A348" s="13"/>
      <c r="B348" s="259"/>
      <c r="C348" s="13"/>
      <c r="D348" s="13"/>
      <c r="E348" s="13"/>
      <c r="F348" s="259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 spans="1:25" ht="12.75">
      <c r="A349" s="13"/>
      <c r="B349" s="259"/>
      <c r="C349" s="13"/>
      <c r="D349" s="13"/>
      <c r="E349" s="13"/>
      <c r="F349" s="259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 spans="1:25" ht="12.75">
      <c r="A350" s="13"/>
      <c r="B350" s="259"/>
      <c r="C350" s="13"/>
      <c r="D350" s="13"/>
      <c r="E350" s="13"/>
      <c r="F350" s="259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 spans="1:25" ht="12.75">
      <c r="A351" s="13"/>
      <c r="B351" s="259"/>
      <c r="C351" s="13"/>
      <c r="D351" s="13"/>
      <c r="E351" s="13"/>
      <c r="F351" s="259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spans="1:25" ht="12.75">
      <c r="A352" s="13"/>
      <c r="B352" s="259"/>
      <c r="C352" s="13"/>
      <c r="D352" s="13"/>
      <c r="E352" s="13"/>
      <c r="F352" s="259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spans="1:25" ht="12.75">
      <c r="A353" s="13"/>
      <c r="B353" s="259"/>
      <c r="C353" s="13"/>
      <c r="D353" s="13"/>
      <c r="E353" s="13"/>
      <c r="F353" s="259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 spans="1:25" ht="12.75">
      <c r="A354" s="13"/>
      <c r="B354" s="259"/>
      <c r="C354" s="13"/>
      <c r="D354" s="13"/>
      <c r="E354" s="13"/>
      <c r="F354" s="259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 spans="1:25" ht="12.75">
      <c r="A355" s="13"/>
      <c r="B355" s="259"/>
      <c r="C355" s="13"/>
      <c r="D355" s="13"/>
      <c r="E355" s="13"/>
      <c r="F355" s="259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 spans="1:25" ht="12.75">
      <c r="A356" s="13"/>
      <c r="B356" s="259"/>
      <c r="C356" s="13"/>
      <c r="D356" s="13"/>
      <c r="E356" s="13"/>
      <c r="F356" s="259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 spans="1:25" ht="12.75">
      <c r="A357" s="13"/>
      <c r="B357" s="259"/>
      <c r="C357" s="13"/>
      <c r="D357" s="13"/>
      <c r="E357" s="13"/>
      <c r="F357" s="259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 spans="1:25" ht="12.75">
      <c r="A358" s="13"/>
      <c r="B358" s="259"/>
      <c r="C358" s="13"/>
      <c r="D358" s="13"/>
      <c r="E358" s="13"/>
      <c r="F358" s="259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 spans="1:25" ht="12.75">
      <c r="A359" s="13"/>
      <c r="B359" s="259"/>
      <c r="C359" s="13"/>
      <c r="D359" s="13"/>
      <c r="E359" s="13"/>
      <c r="F359" s="259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 spans="1:25" ht="12.75">
      <c r="A360" s="13"/>
      <c r="B360" s="259"/>
      <c r="C360" s="13"/>
      <c r="D360" s="13"/>
      <c r="E360" s="13"/>
      <c r="F360" s="259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 spans="1:25" ht="12.75">
      <c r="A361" s="13"/>
      <c r="B361" s="259"/>
      <c r="C361" s="13"/>
      <c r="D361" s="13"/>
      <c r="E361" s="13"/>
      <c r="F361" s="259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 spans="1:25" ht="12.75">
      <c r="A362" s="13"/>
      <c r="B362" s="259"/>
      <c r="C362" s="13"/>
      <c r="D362" s="13"/>
      <c r="E362" s="13"/>
      <c r="F362" s="259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 spans="1:25" ht="12.75">
      <c r="A363" s="13"/>
      <c r="B363" s="259"/>
      <c r="C363" s="13"/>
      <c r="D363" s="13"/>
      <c r="E363" s="13"/>
      <c r="F363" s="259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 spans="1:25" ht="12.75">
      <c r="A364" s="13"/>
      <c r="B364" s="259"/>
      <c r="C364" s="13"/>
      <c r="D364" s="13"/>
      <c r="E364" s="13"/>
      <c r="F364" s="259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 spans="1:25" ht="12.75">
      <c r="A365" s="13"/>
      <c r="B365" s="259"/>
      <c r="C365" s="13"/>
      <c r="D365" s="13"/>
      <c r="E365" s="13"/>
      <c r="F365" s="259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 spans="1:25" ht="12.75">
      <c r="A366" s="13"/>
      <c r="B366" s="259"/>
      <c r="C366" s="13"/>
      <c r="D366" s="13"/>
      <c r="E366" s="13"/>
      <c r="F366" s="259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 spans="1:25" ht="12.75">
      <c r="A367" s="13"/>
      <c r="B367" s="259"/>
      <c r="C367" s="13"/>
      <c r="D367" s="13"/>
      <c r="E367" s="13"/>
      <c r="F367" s="259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 spans="1:25" ht="12.75">
      <c r="A368" s="13"/>
      <c r="B368" s="259"/>
      <c r="C368" s="13"/>
      <c r="D368" s="13"/>
      <c r="E368" s="13"/>
      <c r="F368" s="259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 spans="1:25" ht="12.75">
      <c r="A369" s="13"/>
      <c r="B369" s="259"/>
      <c r="C369" s="13"/>
      <c r="D369" s="13"/>
      <c r="E369" s="13"/>
      <c r="F369" s="259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 spans="1:25" ht="12.75">
      <c r="A370" s="13"/>
      <c r="B370" s="259"/>
      <c r="C370" s="13"/>
      <c r="D370" s="13"/>
      <c r="E370" s="13"/>
      <c r="F370" s="259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 spans="1:25" ht="12.75">
      <c r="A371" s="13"/>
      <c r="B371" s="259"/>
      <c r="C371" s="13"/>
      <c r="D371" s="13"/>
      <c r="E371" s="13"/>
      <c r="F371" s="259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 spans="1:25" ht="12.75">
      <c r="A372" s="13"/>
      <c r="B372" s="259"/>
      <c r="C372" s="13"/>
      <c r="D372" s="13"/>
      <c r="E372" s="13"/>
      <c r="F372" s="259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 spans="1:25" ht="12.75">
      <c r="A373" s="13"/>
      <c r="B373" s="259"/>
      <c r="C373" s="13"/>
      <c r="D373" s="13"/>
      <c r="E373" s="13"/>
      <c r="F373" s="259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 spans="1:25" ht="12.75">
      <c r="A374" s="13"/>
      <c r="B374" s="259"/>
      <c r="C374" s="13"/>
      <c r="D374" s="13"/>
      <c r="E374" s="13"/>
      <c r="F374" s="259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 spans="1:25" ht="12.75">
      <c r="A375" s="13"/>
      <c r="B375" s="259"/>
      <c r="C375" s="13"/>
      <c r="D375" s="13"/>
      <c r="E375" s="13"/>
      <c r="F375" s="259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spans="1:25" ht="12.75">
      <c r="A376" s="13"/>
      <c r="B376" s="259"/>
      <c r="C376" s="13"/>
      <c r="D376" s="13"/>
      <c r="E376" s="13"/>
      <c r="F376" s="259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 spans="1:25" ht="12.75">
      <c r="A377" s="13"/>
      <c r="B377" s="259"/>
      <c r="C377" s="13"/>
      <c r="D377" s="13"/>
      <c r="E377" s="13"/>
      <c r="F377" s="259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 spans="1:25" ht="12.75">
      <c r="A378" s="13"/>
      <c r="B378" s="259"/>
      <c r="C378" s="13"/>
      <c r="D378" s="13"/>
      <c r="E378" s="13"/>
      <c r="F378" s="259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 spans="1:25" ht="12.75">
      <c r="A379" s="13"/>
      <c r="B379" s="259"/>
      <c r="C379" s="13"/>
      <c r="D379" s="13"/>
      <c r="E379" s="13"/>
      <c r="F379" s="259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 spans="1:25" ht="12.75">
      <c r="A380" s="13"/>
      <c r="B380" s="259"/>
      <c r="C380" s="13"/>
      <c r="D380" s="13"/>
      <c r="E380" s="13"/>
      <c r="F380" s="259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 spans="1:25" ht="12.75">
      <c r="A381" s="13"/>
      <c r="B381" s="259"/>
      <c r="C381" s="13"/>
      <c r="D381" s="13"/>
      <c r="E381" s="13"/>
      <c r="F381" s="259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 spans="1:25" ht="12.75">
      <c r="A382" s="13"/>
      <c r="B382" s="259"/>
      <c r="C382" s="13"/>
      <c r="D382" s="13"/>
      <c r="E382" s="13"/>
      <c r="F382" s="259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 spans="1:25" ht="12.75">
      <c r="A383" s="13"/>
      <c r="B383" s="259"/>
      <c r="C383" s="13"/>
      <c r="D383" s="13"/>
      <c r="E383" s="13"/>
      <c r="F383" s="259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 spans="1:25" ht="12.75">
      <c r="A384" s="13"/>
      <c r="B384" s="259"/>
      <c r="C384" s="13"/>
      <c r="D384" s="13"/>
      <c r="E384" s="13"/>
      <c r="F384" s="259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 spans="1:25" ht="12.75">
      <c r="A385" s="13"/>
      <c r="B385" s="259"/>
      <c r="C385" s="13"/>
      <c r="D385" s="13"/>
      <c r="E385" s="13"/>
      <c r="F385" s="259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 spans="1:25" ht="12.75">
      <c r="A386" s="13"/>
      <c r="B386" s="259"/>
      <c r="C386" s="13"/>
      <c r="D386" s="13"/>
      <c r="E386" s="13"/>
      <c r="F386" s="259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 spans="1:25" ht="12.75">
      <c r="A387" s="13"/>
      <c r="B387" s="259"/>
      <c r="C387" s="13"/>
      <c r="D387" s="13"/>
      <c r="E387" s="13"/>
      <c r="F387" s="259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 spans="1:25" ht="12.75">
      <c r="A388" s="13"/>
      <c r="B388" s="259"/>
      <c r="C388" s="13"/>
      <c r="D388" s="13"/>
      <c r="E388" s="13"/>
      <c r="F388" s="259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 spans="1:25" ht="12.75">
      <c r="A389" s="13"/>
      <c r="B389" s="259"/>
      <c r="C389" s="13"/>
      <c r="D389" s="13"/>
      <c r="E389" s="13"/>
      <c r="F389" s="259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 spans="1:25" ht="12.75">
      <c r="A390" s="13"/>
      <c r="B390" s="259"/>
      <c r="C390" s="13"/>
      <c r="D390" s="13"/>
      <c r="E390" s="13"/>
      <c r="F390" s="259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 spans="1:25" ht="12.75">
      <c r="A391" s="13"/>
      <c r="B391" s="259"/>
      <c r="C391" s="13"/>
      <c r="D391" s="13"/>
      <c r="E391" s="13"/>
      <c r="F391" s="259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 spans="1:25" ht="12.75">
      <c r="A392" s="13"/>
      <c r="B392" s="259"/>
      <c r="C392" s="13"/>
      <c r="D392" s="13"/>
      <c r="E392" s="13"/>
      <c r="F392" s="259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 spans="1:25" ht="12.75">
      <c r="A393" s="13"/>
      <c r="B393" s="259"/>
      <c r="C393" s="13"/>
      <c r="D393" s="13"/>
      <c r="E393" s="13"/>
      <c r="F393" s="259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 spans="1:25" ht="12.75">
      <c r="A394" s="13"/>
      <c r="B394" s="259"/>
      <c r="C394" s="13"/>
      <c r="D394" s="13"/>
      <c r="E394" s="13"/>
      <c r="F394" s="259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 spans="1:25" ht="12.75">
      <c r="A395" s="13"/>
      <c r="B395" s="259"/>
      <c r="C395" s="13"/>
      <c r="D395" s="13"/>
      <c r="E395" s="13"/>
      <c r="F395" s="259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 spans="1:25" ht="12.75">
      <c r="A396" s="13"/>
      <c r="B396" s="259"/>
      <c r="C396" s="13"/>
      <c r="D396" s="13"/>
      <c r="E396" s="13"/>
      <c r="F396" s="259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 spans="1:25" ht="12.75">
      <c r="A397" s="13"/>
      <c r="B397" s="259"/>
      <c r="C397" s="13"/>
      <c r="D397" s="13"/>
      <c r="E397" s="13"/>
      <c r="F397" s="259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 spans="1:25" ht="12.75">
      <c r="A398" s="13"/>
      <c r="B398" s="259"/>
      <c r="C398" s="13"/>
      <c r="D398" s="13"/>
      <c r="E398" s="13"/>
      <c r="F398" s="259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 spans="1:25" ht="12.75">
      <c r="A399" s="13"/>
      <c r="B399" s="259"/>
      <c r="C399" s="13"/>
      <c r="D399" s="13"/>
      <c r="E399" s="13"/>
      <c r="F399" s="259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 spans="1:25" ht="12.75">
      <c r="A400" s="13"/>
      <c r="B400" s="259"/>
      <c r="C400" s="13"/>
      <c r="D400" s="13"/>
      <c r="E400" s="13"/>
      <c r="F400" s="259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 spans="1:25" ht="12.75">
      <c r="A401" s="13"/>
      <c r="B401" s="259"/>
      <c r="C401" s="13"/>
      <c r="D401" s="13"/>
      <c r="E401" s="13"/>
      <c r="F401" s="259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 spans="1:25" ht="12.75">
      <c r="A402" s="13"/>
      <c r="B402" s="259"/>
      <c r="C402" s="13"/>
      <c r="D402" s="13"/>
      <c r="E402" s="13"/>
      <c r="F402" s="259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spans="1:25" ht="12.75">
      <c r="A403" s="13"/>
      <c r="B403" s="259"/>
      <c r="C403" s="13"/>
      <c r="D403" s="13"/>
      <c r="E403" s="13"/>
      <c r="F403" s="259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spans="1:25" ht="12.75">
      <c r="A404" s="13"/>
      <c r="B404" s="259"/>
      <c r="C404" s="13"/>
      <c r="D404" s="13"/>
      <c r="E404" s="13"/>
      <c r="F404" s="259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 spans="1:25" ht="12.75">
      <c r="A405" s="13"/>
      <c r="B405" s="259"/>
      <c r="C405" s="13"/>
      <c r="D405" s="13"/>
      <c r="E405" s="13"/>
      <c r="F405" s="259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 spans="1:25" ht="12.75">
      <c r="A406" s="13"/>
      <c r="B406" s="259"/>
      <c r="C406" s="13"/>
      <c r="D406" s="13"/>
      <c r="E406" s="13"/>
      <c r="F406" s="259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 spans="1:25" ht="12.75">
      <c r="A407" s="13"/>
      <c r="B407" s="259"/>
      <c r="C407" s="13"/>
      <c r="D407" s="13"/>
      <c r="E407" s="13"/>
      <c r="F407" s="259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 spans="1:25" ht="12.75">
      <c r="A408" s="13"/>
      <c r="B408" s="259"/>
      <c r="C408" s="13"/>
      <c r="D408" s="13"/>
      <c r="E408" s="13"/>
      <c r="F408" s="259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 spans="1:25" ht="12.75">
      <c r="A409" s="13"/>
      <c r="B409" s="259"/>
      <c r="C409" s="13"/>
      <c r="D409" s="13"/>
      <c r="E409" s="13"/>
      <c r="F409" s="259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 spans="1:25" ht="12.75">
      <c r="A410" s="13"/>
      <c r="B410" s="259"/>
      <c r="C410" s="13"/>
      <c r="D410" s="13"/>
      <c r="E410" s="13"/>
      <c r="F410" s="259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 spans="1:25" ht="12.75">
      <c r="A411" s="13"/>
      <c r="B411" s="259"/>
      <c r="C411" s="13"/>
      <c r="D411" s="13"/>
      <c r="E411" s="13"/>
      <c r="F411" s="259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 spans="1:25" ht="12.75">
      <c r="A412" s="13"/>
      <c r="B412" s="259"/>
      <c r="C412" s="13"/>
      <c r="D412" s="13"/>
      <c r="E412" s="13"/>
      <c r="F412" s="259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 spans="1:25" ht="12.75">
      <c r="A413" s="13"/>
      <c r="B413" s="259"/>
      <c r="C413" s="13"/>
      <c r="D413" s="13"/>
      <c r="E413" s="13"/>
      <c r="F413" s="259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 spans="1:25" ht="12.75">
      <c r="A414" s="13"/>
      <c r="B414" s="259"/>
      <c r="C414" s="13"/>
      <c r="D414" s="13"/>
      <c r="E414" s="13"/>
      <c r="F414" s="259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 spans="1:25" ht="12.75">
      <c r="A415" s="13"/>
      <c r="B415" s="259"/>
      <c r="C415" s="13"/>
      <c r="D415" s="13"/>
      <c r="E415" s="13"/>
      <c r="F415" s="259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 spans="1:25" ht="12.75">
      <c r="A416" s="13"/>
      <c r="B416" s="259"/>
      <c r="C416" s="13"/>
      <c r="D416" s="13"/>
      <c r="E416" s="13"/>
      <c r="F416" s="259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 spans="1:25" ht="12.75">
      <c r="A417" s="13"/>
      <c r="B417" s="259"/>
      <c r="C417" s="13"/>
      <c r="D417" s="13"/>
      <c r="E417" s="13"/>
      <c r="F417" s="259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 spans="1:25" ht="12.75">
      <c r="A418" s="13"/>
      <c r="B418" s="259"/>
      <c r="C418" s="13"/>
      <c r="D418" s="13"/>
      <c r="E418" s="13"/>
      <c r="F418" s="259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 spans="1:25" ht="12.75">
      <c r="A419" s="13"/>
      <c r="B419" s="259"/>
      <c r="C419" s="13"/>
      <c r="D419" s="13"/>
      <c r="E419" s="13"/>
      <c r="F419" s="259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 spans="1:25" ht="12.75">
      <c r="A420" s="13"/>
      <c r="B420" s="259"/>
      <c r="C420" s="13"/>
      <c r="D420" s="13"/>
      <c r="E420" s="13"/>
      <c r="F420" s="259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 spans="1:25" ht="12.75">
      <c r="A421" s="13"/>
      <c r="B421" s="259"/>
      <c r="C421" s="13"/>
      <c r="D421" s="13"/>
      <c r="E421" s="13"/>
      <c r="F421" s="259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 spans="1:25" ht="12.75">
      <c r="A422" s="13"/>
      <c r="B422" s="259"/>
      <c r="C422" s="13"/>
      <c r="D422" s="13"/>
      <c r="E422" s="13"/>
      <c r="F422" s="259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 spans="1:25" ht="12.75">
      <c r="A423" s="13"/>
      <c r="B423" s="259"/>
      <c r="C423" s="13"/>
      <c r="D423" s="13"/>
      <c r="E423" s="13"/>
      <c r="F423" s="259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 spans="1:25" ht="12.75">
      <c r="A424" s="13"/>
      <c r="B424" s="259"/>
      <c r="C424" s="13"/>
      <c r="D424" s="13"/>
      <c r="E424" s="13"/>
      <c r="F424" s="259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 spans="1:25" ht="12.75">
      <c r="A425" s="13"/>
      <c r="B425" s="259"/>
      <c r="C425" s="13"/>
      <c r="D425" s="13"/>
      <c r="E425" s="13"/>
      <c r="F425" s="259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 spans="1:25" ht="12.75">
      <c r="A426" s="13"/>
      <c r="B426" s="259"/>
      <c r="C426" s="13"/>
      <c r="D426" s="13"/>
      <c r="E426" s="13"/>
      <c r="F426" s="259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 spans="1:25" ht="12.75">
      <c r="A427" s="13"/>
      <c r="B427" s="259"/>
      <c r="C427" s="13"/>
      <c r="D427" s="13"/>
      <c r="E427" s="13"/>
      <c r="F427" s="259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 spans="1:25" ht="12.75">
      <c r="A428" s="13"/>
      <c r="B428" s="259"/>
      <c r="C428" s="13"/>
      <c r="D428" s="13"/>
      <c r="E428" s="13"/>
      <c r="F428" s="259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 spans="1:25" ht="12.75">
      <c r="A429" s="13"/>
      <c r="B429" s="259"/>
      <c r="C429" s="13"/>
      <c r="D429" s="13"/>
      <c r="E429" s="13"/>
      <c r="F429" s="259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 spans="1:25" ht="12.75">
      <c r="A430" s="13"/>
      <c r="B430" s="259"/>
      <c r="C430" s="13"/>
      <c r="D430" s="13"/>
      <c r="E430" s="13"/>
      <c r="F430" s="259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 spans="1:25" ht="12.75">
      <c r="A431" s="13"/>
      <c r="B431" s="259"/>
      <c r="C431" s="13"/>
      <c r="D431" s="13"/>
      <c r="E431" s="13"/>
      <c r="F431" s="259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 spans="1:25" ht="12.75">
      <c r="A432" s="13"/>
      <c r="B432" s="259"/>
      <c r="C432" s="13"/>
      <c r="D432" s="13"/>
      <c r="E432" s="13"/>
      <c r="F432" s="259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 spans="1:25" ht="12.75">
      <c r="A433" s="13"/>
      <c r="B433" s="259"/>
      <c r="C433" s="13"/>
      <c r="D433" s="13"/>
      <c r="E433" s="13"/>
      <c r="F433" s="259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 spans="1:25" ht="12.75">
      <c r="A434" s="13"/>
      <c r="B434" s="259"/>
      <c r="C434" s="13"/>
      <c r="D434" s="13"/>
      <c r="E434" s="13"/>
      <c r="F434" s="259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 spans="1:25" ht="12.75">
      <c r="A435" s="13"/>
      <c r="B435" s="259"/>
      <c r="C435" s="13"/>
      <c r="D435" s="13"/>
      <c r="E435" s="13"/>
      <c r="F435" s="259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 spans="1:25" ht="12.75">
      <c r="A436" s="13"/>
      <c r="B436" s="259"/>
      <c r="C436" s="13"/>
      <c r="D436" s="13"/>
      <c r="E436" s="13"/>
      <c r="F436" s="259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 spans="1:25" ht="12.75">
      <c r="A437" s="13"/>
      <c r="B437" s="259"/>
      <c r="C437" s="13"/>
      <c r="D437" s="13"/>
      <c r="E437" s="13"/>
      <c r="F437" s="259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 spans="1:25" ht="12.75">
      <c r="A438" s="13"/>
      <c r="B438" s="259"/>
      <c r="C438" s="13"/>
      <c r="D438" s="13"/>
      <c r="E438" s="13"/>
      <c r="F438" s="259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 spans="1:25" ht="12.75">
      <c r="A439" s="13"/>
      <c r="B439" s="259"/>
      <c r="C439" s="13"/>
      <c r="D439" s="13"/>
      <c r="E439" s="13"/>
      <c r="F439" s="259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 spans="1:25" ht="12.75">
      <c r="A440" s="13"/>
      <c r="B440" s="259"/>
      <c r="C440" s="13"/>
      <c r="D440" s="13"/>
      <c r="E440" s="13"/>
      <c r="F440" s="259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 spans="1:25" ht="12.75">
      <c r="A441" s="13"/>
      <c r="B441" s="259"/>
      <c r="C441" s="13"/>
      <c r="D441" s="13"/>
      <c r="E441" s="13"/>
      <c r="F441" s="259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 spans="1:25" ht="12.75">
      <c r="A442" s="13"/>
      <c r="B442" s="259"/>
      <c r="C442" s="13"/>
      <c r="D442" s="13"/>
      <c r="E442" s="13"/>
      <c r="F442" s="259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 spans="1:25" ht="12.75">
      <c r="A443" s="13"/>
      <c r="B443" s="259"/>
      <c r="C443" s="13"/>
      <c r="D443" s="13"/>
      <c r="E443" s="13"/>
      <c r="F443" s="259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 spans="1:25" ht="12.75">
      <c r="A444" s="13"/>
      <c r="B444" s="259"/>
      <c r="C444" s="13"/>
      <c r="D444" s="13"/>
      <c r="E444" s="13"/>
      <c r="F444" s="259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 spans="1:25" ht="12.75">
      <c r="A445" s="13"/>
      <c r="B445" s="259"/>
      <c r="C445" s="13"/>
      <c r="D445" s="13"/>
      <c r="E445" s="13"/>
      <c r="F445" s="259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 spans="1:25" ht="12.75">
      <c r="A446" s="13"/>
      <c r="B446" s="259"/>
      <c r="C446" s="13"/>
      <c r="D446" s="13"/>
      <c r="E446" s="13"/>
      <c r="F446" s="259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 spans="1:25" ht="12.75">
      <c r="A447" s="13"/>
      <c r="B447" s="259"/>
      <c r="C447" s="13"/>
      <c r="D447" s="13"/>
      <c r="E447" s="13"/>
      <c r="F447" s="259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 spans="1:25" ht="12.75">
      <c r="A448" s="13"/>
      <c r="B448" s="259"/>
      <c r="C448" s="13"/>
      <c r="D448" s="13"/>
      <c r="E448" s="13"/>
      <c r="F448" s="259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 spans="1:25" ht="12.75">
      <c r="A449" s="13"/>
      <c r="B449" s="259"/>
      <c r="C449" s="13"/>
      <c r="D449" s="13"/>
      <c r="E449" s="13"/>
      <c r="F449" s="259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 spans="1:25" ht="12.75">
      <c r="A450" s="13"/>
      <c r="B450" s="259"/>
      <c r="C450" s="13"/>
      <c r="D450" s="13"/>
      <c r="E450" s="13"/>
      <c r="F450" s="259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 spans="1:25" ht="12.75">
      <c r="A451" s="13"/>
      <c r="B451" s="259"/>
      <c r="C451" s="13"/>
      <c r="D451" s="13"/>
      <c r="E451" s="13"/>
      <c r="F451" s="259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 spans="1:25" ht="12.75">
      <c r="A452" s="13"/>
      <c r="B452" s="259"/>
      <c r="C452" s="13"/>
      <c r="D452" s="13"/>
      <c r="E452" s="13"/>
      <c r="F452" s="259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 spans="1:25" ht="12.75">
      <c r="A453" s="13"/>
      <c r="B453" s="259"/>
      <c r="C453" s="13"/>
      <c r="D453" s="13"/>
      <c r="E453" s="13"/>
      <c r="F453" s="259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 spans="1:25" ht="12.75">
      <c r="A454" s="13"/>
      <c r="B454" s="259"/>
      <c r="C454" s="13"/>
      <c r="D454" s="13"/>
      <c r="E454" s="13"/>
      <c r="F454" s="259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 spans="1:25" ht="12.75">
      <c r="A455" s="13"/>
      <c r="B455" s="259"/>
      <c r="C455" s="13"/>
      <c r="D455" s="13"/>
      <c r="E455" s="13"/>
      <c r="F455" s="259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 spans="1:25" ht="12.75">
      <c r="A456" s="13"/>
      <c r="B456" s="259"/>
      <c r="C456" s="13"/>
      <c r="D456" s="13"/>
      <c r="E456" s="13"/>
      <c r="F456" s="259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 spans="1:25" ht="12.75">
      <c r="A457" s="13"/>
      <c r="B457" s="259"/>
      <c r="C457" s="13"/>
      <c r="D457" s="13"/>
      <c r="E457" s="13"/>
      <c r="F457" s="259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 spans="1:25" ht="12.75">
      <c r="A458" s="13"/>
      <c r="B458" s="259"/>
      <c r="C458" s="13"/>
      <c r="D458" s="13"/>
      <c r="E458" s="13"/>
      <c r="F458" s="259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 spans="1:25" ht="12.75">
      <c r="A459" s="13"/>
      <c r="B459" s="259"/>
      <c r="C459" s="13"/>
      <c r="D459" s="13"/>
      <c r="E459" s="13"/>
      <c r="F459" s="259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 spans="1:25" ht="12.75">
      <c r="A460" s="13"/>
      <c r="B460" s="259"/>
      <c r="C460" s="13"/>
      <c r="D460" s="13"/>
      <c r="E460" s="13"/>
      <c r="F460" s="259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 spans="1:25" ht="12.75">
      <c r="A461" s="13"/>
      <c r="B461" s="259"/>
      <c r="C461" s="13"/>
      <c r="D461" s="13"/>
      <c r="E461" s="13"/>
      <c r="F461" s="259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 spans="1:25" ht="12.75">
      <c r="A462" s="13"/>
      <c r="B462" s="259"/>
      <c r="C462" s="13"/>
      <c r="D462" s="13"/>
      <c r="E462" s="13"/>
      <c r="F462" s="259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 spans="1:25" ht="12.75">
      <c r="A463" s="13"/>
      <c r="B463" s="259"/>
      <c r="C463" s="13"/>
      <c r="D463" s="13"/>
      <c r="E463" s="13"/>
      <c r="F463" s="259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 spans="1:25" ht="12.75">
      <c r="A464" s="13"/>
      <c r="B464" s="259"/>
      <c r="C464" s="13"/>
      <c r="D464" s="13"/>
      <c r="E464" s="13"/>
      <c r="F464" s="259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 spans="1:25" ht="12.75">
      <c r="A465" s="13"/>
      <c r="B465" s="259"/>
      <c r="C465" s="13"/>
      <c r="D465" s="13"/>
      <c r="E465" s="13"/>
      <c r="F465" s="259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 spans="1:25" ht="12.75">
      <c r="A466" s="13"/>
      <c r="B466" s="259"/>
      <c r="C466" s="13"/>
      <c r="D466" s="13"/>
      <c r="E466" s="13"/>
      <c r="F466" s="259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 spans="1:25" ht="12.75">
      <c r="A467" s="13"/>
      <c r="B467" s="259"/>
      <c r="C467" s="13"/>
      <c r="D467" s="13"/>
      <c r="E467" s="13"/>
      <c r="F467" s="259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 spans="1:25" ht="12.75">
      <c r="A468" s="13"/>
      <c r="B468" s="259"/>
      <c r="C468" s="13"/>
      <c r="D468" s="13"/>
      <c r="E468" s="13"/>
      <c r="F468" s="259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 spans="1:25" ht="12.75">
      <c r="A469" s="13"/>
      <c r="B469" s="259"/>
      <c r="C469" s="13"/>
      <c r="D469" s="13"/>
      <c r="E469" s="13"/>
      <c r="F469" s="259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 spans="1:25" ht="12.75">
      <c r="A470" s="13"/>
      <c r="B470" s="259"/>
      <c r="C470" s="13"/>
      <c r="D470" s="13"/>
      <c r="E470" s="13"/>
      <c r="F470" s="259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 spans="1:25" ht="12.75">
      <c r="A471" s="13"/>
      <c r="B471" s="259"/>
      <c r="C471" s="13"/>
      <c r="D471" s="13"/>
      <c r="E471" s="13"/>
      <c r="F471" s="259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 spans="1:25" ht="12.75">
      <c r="A472" s="13"/>
      <c r="B472" s="259"/>
      <c r="C472" s="13"/>
      <c r="D472" s="13"/>
      <c r="E472" s="13"/>
      <c r="F472" s="259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 spans="1:25" ht="12.75">
      <c r="A473" s="13"/>
      <c r="B473" s="259"/>
      <c r="C473" s="13"/>
      <c r="D473" s="13"/>
      <c r="E473" s="13"/>
      <c r="F473" s="259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 spans="1:25" ht="12.75">
      <c r="A474" s="13"/>
      <c r="B474" s="259"/>
      <c r="C474" s="13"/>
      <c r="D474" s="13"/>
      <c r="E474" s="13"/>
      <c r="F474" s="259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 spans="1:25" ht="12.75">
      <c r="A475" s="13"/>
      <c r="B475" s="259"/>
      <c r="C475" s="13"/>
      <c r="D475" s="13"/>
      <c r="E475" s="13"/>
      <c r="F475" s="259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 spans="1:25" ht="12.75">
      <c r="A476" s="13"/>
      <c r="B476" s="259"/>
      <c r="C476" s="13"/>
      <c r="D476" s="13"/>
      <c r="E476" s="13"/>
      <c r="F476" s="259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 spans="1:25" ht="12.75">
      <c r="A477" s="13"/>
      <c r="B477" s="259"/>
      <c r="C477" s="13"/>
      <c r="D477" s="13"/>
      <c r="E477" s="13"/>
      <c r="F477" s="259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 spans="1:25" ht="12.75">
      <c r="A478" s="13"/>
      <c r="B478" s="259"/>
      <c r="C478" s="13"/>
      <c r="D478" s="13"/>
      <c r="E478" s="13"/>
      <c r="F478" s="259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 spans="1:25" ht="12.75">
      <c r="A479" s="13"/>
      <c r="B479" s="259"/>
      <c r="C479" s="13"/>
      <c r="D479" s="13"/>
      <c r="E479" s="13"/>
      <c r="F479" s="259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 spans="1:25" ht="12.75">
      <c r="A480" s="13"/>
      <c r="B480" s="259"/>
      <c r="C480" s="13"/>
      <c r="D480" s="13"/>
      <c r="E480" s="13"/>
      <c r="F480" s="259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 spans="1:25" ht="12.75">
      <c r="A481" s="13"/>
      <c r="B481" s="259"/>
      <c r="C481" s="13"/>
      <c r="D481" s="13"/>
      <c r="E481" s="13"/>
      <c r="F481" s="259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 spans="1:25" ht="12.75">
      <c r="A482" s="13"/>
      <c r="B482" s="259"/>
      <c r="C482" s="13"/>
      <c r="D482" s="13"/>
      <c r="E482" s="13"/>
      <c r="F482" s="259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 spans="1:25" ht="12.75">
      <c r="A483" s="13"/>
      <c r="B483" s="259"/>
      <c r="C483" s="13"/>
      <c r="D483" s="13"/>
      <c r="E483" s="13"/>
      <c r="F483" s="259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 spans="1:25" ht="12.75">
      <c r="A484" s="13"/>
      <c r="B484" s="259"/>
      <c r="C484" s="13"/>
      <c r="D484" s="13"/>
      <c r="E484" s="13"/>
      <c r="F484" s="259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 spans="1:25" ht="12.75">
      <c r="A485" s="13"/>
      <c r="B485" s="259"/>
      <c r="C485" s="13"/>
      <c r="D485" s="13"/>
      <c r="E485" s="13"/>
      <c r="F485" s="259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 spans="1:25" ht="12.75">
      <c r="A486" s="13"/>
      <c r="B486" s="259"/>
      <c r="C486" s="13"/>
      <c r="D486" s="13"/>
      <c r="E486" s="13"/>
      <c r="F486" s="259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 spans="1:25" ht="12.75">
      <c r="A487" s="13"/>
      <c r="B487" s="259"/>
      <c r="C487" s="13"/>
      <c r="D487" s="13"/>
      <c r="E487" s="13"/>
      <c r="F487" s="259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 spans="1:25" ht="12.75">
      <c r="A488" s="13"/>
      <c r="B488" s="259"/>
      <c r="C488" s="13"/>
      <c r="D488" s="13"/>
      <c r="E488" s="13"/>
      <c r="F488" s="259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 spans="1:25" ht="12.75">
      <c r="A489" s="13"/>
      <c r="B489" s="259"/>
      <c r="C489" s="13"/>
      <c r="D489" s="13"/>
      <c r="E489" s="13"/>
      <c r="F489" s="259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 spans="1:25" ht="12.75">
      <c r="A490" s="13"/>
      <c r="B490" s="259"/>
      <c r="C490" s="13"/>
      <c r="D490" s="13"/>
      <c r="E490" s="13"/>
      <c r="F490" s="259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 spans="1:25" ht="12.75">
      <c r="A491" s="13"/>
      <c r="B491" s="259"/>
      <c r="C491" s="13"/>
      <c r="D491" s="13"/>
      <c r="E491" s="13"/>
      <c r="F491" s="259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 spans="1:25" ht="12.75">
      <c r="A492" s="13"/>
      <c r="B492" s="259"/>
      <c r="C492" s="13"/>
      <c r="D492" s="13"/>
      <c r="E492" s="13"/>
      <c r="F492" s="259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 spans="1:25" ht="12.75">
      <c r="A493" s="13"/>
      <c r="B493" s="259"/>
      <c r="C493" s="13"/>
      <c r="D493" s="13"/>
      <c r="E493" s="13"/>
      <c r="F493" s="259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 spans="1:25" ht="12.75">
      <c r="A494" s="13"/>
      <c r="B494" s="259"/>
      <c r="C494" s="13"/>
      <c r="D494" s="13"/>
      <c r="E494" s="13"/>
      <c r="F494" s="259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 spans="1:25" ht="12.75">
      <c r="A495" s="13"/>
      <c r="B495" s="259"/>
      <c r="C495" s="13"/>
      <c r="D495" s="13"/>
      <c r="E495" s="13"/>
      <c r="F495" s="259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 spans="1:25" ht="12.75">
      <c r="A496" s="13"/>
      <c r="B496" s="259"/>
      <c r="C496" s="13"/>
      <c r="D496" s="13"/>
      <c r="E496" s="13"/>
      <c r="F496" s="259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 spans="1:25" ht="12.75">
      <c r="A497" s="13"/>
      <c r="B497" s="259"/>
      <c r="C497" s="13"/>
      <c r="D497" s="13"/>
      <c r="E497" s="13"/>
      <c r="F497" s="259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 spans="1:25" ht="12.75">
      <c r="A498" s="13"/>
      <c r="B498" s="259"/>
      <c r="C498" s="13"/>
      <c r="D498" s="13"/>
      <c r="E498" s="13"/>
      <c r="F498" s="259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 spans="1:25" ht="12.75">
      <c r="A499" s="13"/>
      <c r="B499" s="259"/>
      <c r="C499" s="13"/>
      <c r="D499" s="13"/>
      <c r="E499" s="13"/>
      <c r="F499" s="259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 spans="1:25" ht="12.75">
      <c r="A500" s="13"/>
      <c r="B500" s="259"/>
      <c r="C500" s="13"/>
      <c r="D500" s="13"/>
      <c r="E500" s="13"/>
      <c r="F500" s="259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 spans="1:25" ht="12.75">
      <c r="A501" s="13"/>
      <c r="B501" s="259"/>
      <c r="C501" s="13"/>
      <c r="D501" s="13"/>
      <c r="E501" s="13"/>
      <c r="F501" s="259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 spans="1:25" ht="12.75">
      <c r="A502" s="13"/>
      <c r="B502" s="259"/>
      <c r="C502" s="13"/>
      <c r="D502" s="13"/>
      <c r="E502" s="13"/>
      <c r="F502" s="259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 spans="1:25" ht="12.75">
      <c r="A503" s="13"/>
      <c r="B503" s="259"/>
      <c r="C503" s="13"/>
      <c r="D503" s="13"/>
      <c r="E503" s="13"/>
      <c r="F503" s="259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 spans="1:25" ht="12.75">
      <c r="A504" s="13"/>
      <c r="B504" s="259"/>
      <c r="C504" s="13"/>
      <c r="D504" s="13"/>
      <c r="E504" s="13"/>
      <c r="F504" s="259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 spans="1:25" ht="12.75">
      <c r="A505" s="13"/>
      <c r="B505" s="259"/>
      <c r="C505" s="13"/>
      <c r="D505" s="13"/>
      <c r="E505" s="13"/>
      <c r="F505" s="259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spans="1:25" ht="12.75">
      <c r="A506" s="13"/>
      <c r="B506" s="259"/>
      <c r="C506" s="13"/>
      <c r="D506" s="13"/>
      <c r="E506" s="13"/>
      <c r="F506" s="259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 spans="1:25" ht="12.75">
      <c r="A507" s="13"/>
      <c r="B507" s="259"/>
      <c r="C507" s="13"/>
      <c r="D507" s="13"/>
      <c r="E507" s="13"/>
      <c r="F507" s="259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 spans="1:25" ht="12.75">
      <c r="A508" s="13"/>
      <c r="B508" s="259"/>
      <c r="C508" s="13"/>
      <c r="D508" s="13"/>
      <c r="E508" s="13"/>
      <c r="F508" s="259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 spans="1:25" ht="12.75">
      <c r="A509" s="13"/>
      <c r="B509" s="259"/>
      <c r="C509" s="13"/>
      <c r="D509" s="13"/>
      <c r="E509" s="13"/>
      <c r="F509" s="259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 spans="1:25" ht="12.75">
      <c r="A510" s="13"/>
      <c r="B510" s="259"/>
      <c r="C510" s="13"/>
      <c r="D510" s="13"/>
      <c r="E510" s="13"/>
      <c r="F510" s="259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 spans="1:25" ht="12.75">
      <c r="A511" s="13"/>
      <c r="B511" s="259"/>
      <c r="C511" s="13"/>
      <c r="D511" s="13"/>
      <c r="E511" s="13"/>
      <c r="F511" s="259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 spans="1:25" ht="12.75">
      <c r="A512" s="13"/>
      <c r="B512" s="259"/>
      <c r="C512" s="13"/>
      <c r="D512" s="13"/>
      <c r="E512" s="13"/>
      <c r="F512" s="259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 spans="1:25" ht="12.75">
      <c r="A513" s="13"/>
      <c r="B513" s="259"/>
      <c r="C513" s="13"/>
      <c r="D513" s="13"/>
      <c r="E513" s="13"/>
      <c r="F513" s="259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 spans="1:25" ht="12.75">
      <c r="A514" s="13"/>
      <c r="B514" s="259"/>
      <c r="C514" s="13"/>
      <c r="D514" s="13"/>
      <c r="E514" s="13"/>
      <c r="F514" s="259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 spans="1:25" ht="12.75">
      <c r="A515" s="13"/>
      <c r="B515" s="259"/>
      <c r="C515" s="13"/>
      <c r="D515" s="13"/>
      <c r="E515" s="13"/>
      <c r="F515" s="259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 spans="1:25" ht="12.75">
      <c r="A516" s="13"/>
      <c r="B516" s="259"/>
      <c r="C516" s="13"/>
      <c r="D516" s="13"/>
      <c r="E516" s="13"/>
      <c r="F516" s="259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 spans="1:25" ht="12.75">
      <c r="A517" s="13"/>
      <c r="B517" s="259"/>
      <c r="C517" s="13"/>
      <c r="D517" s="13"/>
      <c r="E517" s="13"/>
      <c r="F517" s="259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 spans="1:25" ht="12.75">
      <c r="A518" s="13"/>
      <c r="B518" s="259"/>
      <c r="C518" s="13"/>
      <c r="D518" s="13"/>
      <c r="E518" s="13"/>
      <c r="F518" s="259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 spans="1:25" ht="12.75">
      <c r="A519" s="13"/>
      <c r="B519" s="259"/>
      <c r="C519" s="13"/>
      <c r="D519" s="13"/>
      <c r="E519" s="13"/>
      <c r="F519" s="259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 spans="1:25" ht="12.75">
      <c r="A520" s="13"/>
      <c r="B520" s="259"/>
      <c r="C520" s="13"/>
      <c r="D520" s="13"/>
      <c r="E520" s="13"/>
      <c r="F520" s="259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 spans="1:25" ht="12.75">
      <c r="A521" s="13"/>
      <c r="B521" s="259"/>
      <c r="C521" s="13"/>
      <c r="D521" s="13"/>
      <c r="E521" s="13"/>
      <c r="F521" s="259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 spans="1:25" ht="12.75">
      <c r="A522" s="13"/>
      <c r="B522" s="259"/>
      <c r="C522" s="13"/>
      <c r="D522" s="13"/>
      <c r="E522" s="13"/>
      <c r="F522" s="259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 spans="1:25" ht="12.75">
      <c r="A523" s="13"/>
      <c r="B523" s="259"/>
      <c r="C523" s="13"/>
      <c r="D523" s="13"/>
      <c r="E523" s="13"/>
      <c r="F523" s="259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 spans="1:25" ht="12.75">
      <c r="A524" s="13"/>
      <c r="B524" s="259"/>
      <c r="C524" s="13"/>
      <c r="D524" s="13"/>
      <c r="E524" s="13"/>
      <c r="F524" s="259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 spans="1:25" ht="12.75">
      <c r="A525" s="13"/>
      <c r="B525" s="259"/>
      <c r="C525" s="13"/>
      <c r="D525" s="13"/>
      <c r="E525" s="13"/>
      <c r="F525" s="259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 spans="1:25" ht="12.75">
      <c r="A526" s="13"/>
      <c r="B526" s="259"/>
      <c r="C526" s="13"/>
      <c r="D526" s="13"/>
      <c r="E526" s="13"/>
      <c r="F526" s="259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 spans="1:25" ht="12.75">
      <c r="A527" s="13"/>
      <c r="B527" s="259"/>
      <c r="C527" s="13"/>
      <c r="D527" s="13"/>
      <c r="E527" s="13"/>
      <c r="F527" s="259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 spans="1:25" ht="12.75">
      <c r="A528" s="13"/>
      <c r="B528" s="259"/>
      <c r="C528" s="13"/>
      <c r="D528" s="13"/>
      <c r="E528" s="13"/>
      <c r="F528" s="259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 spans="1:25" ht="12.75">
      <c r="A529" s="13"/>
      <c r="B529" s="259"/>
      <c r="C529" s="13"/>
      <c r="D529" s="13"/>
      <c r="E529" s="13"/>
      <c r="F529" s="259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 spans="1:25" ht="12.75">
      <c r="A530" s="13"/>
      <c r="B530" s="259"/>
      <c r="C530" s="13"/>
      <c r="D530" s="13"/>
      <c r="E530" s="13"/>
      <c r="F530" s="259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 spans="1:25" ht="12.75">
      <c r="A531" s="13"/>
      <c r="B531" s="259"/>
      <c r="C531" s="13"/>
      <c r="D531" s="13"/>
      <c r="E531" s="13"/>
      <c r="F531" s="259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 spans="1:25" ht="12.75">
      <c r="A532" s="13"/>
      <c r="B532" s="259"/>
      <c r="C532" s="13"/>
      <c r="D532" s="13"/>
      <c r="E532" s="13"/>
      <c r="F532" s="259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 spans="1:25" ht="12.75">
      <c r="A533" s="13"/>
      <c r="B533" s="259"/>
      <c r="C533" s="13"/>
      <c r="D533" s="13"/>
      <c r="E533" s="13"/>
      <c r="F533" s="259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 spans="1:25" ht="12.75">
      <c r="A534" s="13"/>
      <c r="B534" s="259"/>
      <c r="C534" s="13"/>
      <c r="D534" s="13"/>
      <c r="E534" s="13"/>
      <c r="F534" s="259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 spans="1:25" ht="12.75">
      <c r="A535" s="13"/>
      <c r="B535" s="259"/>
      <c r="C535" s="13"/>
      <c r="D535" s="13"/>
      <c r="E535" s="13"/>
      <c r="F535" s="259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 spans="1:25" ht="12.75">
      <c r="A536" s="13"/>
      <c r="B536" s="259"/>
      <c r="C536" s="13"/>
      <c r="D536" s="13"/>
      <c r="E536" s="13"/>
      <c r="F536" s="259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 spans="1:25" ht="12.75">
      <c r="A537" s="13"/>
      <c r="B537" s="259"/>
      <c r="C537" s="13"/>
      <c r="D537" s="13"/>
      <c r="E537" s="13"/>
      <c r="F537" s="259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 spans="1:25" ht="12.75">
      <c r="A538" s="13"/>
      <c r="B538" s="259"/>
      <c r="C538" s="13"/>
      <c r="D538" s="13"/>
      <c r="E538" s="13"/>
      <c r="F538" s="259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 spans="1:25" ht="12.75">
      <c r="A539" s="13"/>
      <c r="B539" s="259"/>
      <c r="C539" s="13"/>
      <c r="D539" s="13"/>
      <c r="E539" s="13"/>
      <c r="F539" s="259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 spans="1:25" ht="12.75">
      <c r="A540" s="13"/>
      <c r="B540" s="259"/>
      <c r="C540" s="13"/>
      <c r="D540" s="13"/>
      <c r="E540" s="13"/>
      <c r="F540" s="259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 spans="1:25" ht="12.75">
      <c r="A541" s="13"/>
      <c r="B541" s="259"/>
      <c r="C541" s="13"/>
      <c r="D541" s="13"/>
      <c r="E541" s="13"/>
      <c r="F541" s="259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 spans="1:25" ht="12.75">
      <c r="A542" s="13"/>
      <c r="B542" s="259"/>
      <c r="C542" s="13"/>
      <c r="D542" s="13"/>
      <c r="E542" s="13"/>
      <c r="F542" s="259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 spans="1:25" ht="12.75">
      <c r="A543" s="13"/>
      <c r="B543" s="259"/>
      <c r="C543" s="13"/>
      <c r="D543" s="13"/>
      <c r="E543" s="13"/>
      <c r="F543" s="259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 spans="1:25" ht="12.75">
      <c r="A544" s="13"/>
      <c r="B544" s="259"/>
      <c r="C544" s="13"/>
      <c r="D544" s="13"/>
      <c r="E544" s="13"/>
      <c r="F544" s="259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 spans="1:25" ht="12.75">
      <c r="A545" s="13"/>
      <c r="B545" s="259"/>
      <c r="C545" s="13"/>
      <c r="D545" s="13"/>
      <c r="E545" s="13"/>
      <c r="F545" s="259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 spans="1:25" ht="12.75">
      <c r="A546" s="13"/>
      <c r="B546" s="259"/>
      <c r="C546" s="13"/>
      <c r="D546" s="13"/>
      <c r="E546" s="13"/>
      <c r="F546" s="259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 spans="1:25" ht="12.75">
      <c r="A547" s="13"/>
      <c r="B547" s="259"/>
      <c r="C547" s="13"/>
      <c r="D547" s="13"/>
      <c r="E547" s="13"/>
      <c r="F547" s="259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 spans="1:25" ht="12.75">
      <c r="A548" s="13"/>
      <c r="B548" s="259"/>
      <c r="C548" s="13"/>
      <c r="D548" s="13"/>
      <c r="E548" s="13"/>
      <c r="F548" s="259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 spans="1:25" ht="12.75">
      <c r="A549" s="13"/>
      <c r="B549" s="259"/>
      <c r="C549" s="13"/>
      <c r="D549" s="13"/>
      <c r="E549" s="13"/>
      <c r="F549" s="259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 spans="1:25" ht="12.75">
      <c r="A550" s="13"/>
      <c r="B550" s="259"/>
      <c r="C550" s="13"/>
      <c r="D550" s="13"/>
      <c r="E550" s="13"/>
      <c r="F550" s="259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 spans="1:25" ht="12.75">
      <c r="A551" s="13"/>
      <c r="B551" s="259"/>
      <c r="C551" s="13"/>
      <c r="D551" s="13"/>
      <c r="E551" s="13"/>
      <c r="F551" s="259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 spans="1:25" ht="12.75">
      <c r="A552" s="13"/>
      <c r="B552" s="259"/>
      <c r="C552" s="13"/>
      <c r="D552" s="13"/>
      <c r="E552" s="13"/>
      <c r="F552" s="259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 spans="1:25" ht="12.75">
      <c r="A553" s="13"/>
      <c r="B553" s="259"/>
      <c r="C553" s="13"/>
      <c r="D553" s="13"/>
      <c r="E553" s="13"/>
      <c r="F553" s="259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 spans="1:25" ht="12.75">
      <c r="A554" s="13"/>
      <c r="B554" s="259"/>
      <c r="C554" s="13"/>
      <c r="D554" s="13"/>
      <c r="E554" s="13"/>
      <c r="F554" s="259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 spans="1:25" ht="12.75">
      <c r="A555" s="13"/>
      <c r="B555" s="259"/>
      <c r="C555" s="13"/>
      <c r="D555" s="13"/>
      <c r="E555" s="13"/>
      <c r="F555" s="259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 spans="1:25" ht="12.75">
      <c r="A556" s="13"/>
      <c r="B556" s="259"/>
      <c r="C556" s="13"/>
      <c r="D556" s="13"/>
      <c r="E556" s="13"/>
      <c r="F556" s="259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 spans="1:25" ht="12.75">
      <c r="A557" s="13"/>
      <c r="B557" s="259"/>
      <c r="C557" s="13"/>
      <c r="D557" s="13"/>
      <c r="E557" s="13"/>
      <c r="F557" s="259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 spans="1:25" ht="12.75">
      <c r="A558" s="13"/>
      <c r="B558" s="259"/>
      <c r="C558" s="13"/>
      <c r="D558" s="13"/>
      <c r="E558" s="13"/>
      <c r="F558" s="259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 spans="1:25" ht="12.75">
      <c r="A559" s="13"/>
      <c r="B559" s="259"/>
      <c r="C559" s="13"/>
      <c r="D559" s="13"/>
      <c r="E559" s="13"/>
      <c r="F559" s="259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 spans="1:25" ht="12.75">
      <c r="A560" s="13"/>
      <c r="B560" s="259"/>
      <c r="C560" s="13"/>
      <c r="D560" s="13"/>
      <c r="E560" s="13"/>
      <c r="F560" s="259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 spans="1:25" ht="12.75">
      <c r="A561" s="13"/>
      <c r="B561" s="259"/>
      <c r="C561" s="13"/>
      <c r="D561" s="13"/>
      <c r="E561" s="13"/>
      <c r="F561" s="259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 spans="1:25" ht="12.75">
      <c r="A562" s="13"/>
      <c r="B562" s="259"/>
      <c r="C562" s="13"/>
      <c r="D562" s="13"/>
      <c r="E562" s="13"/>
      <c r="F562" s="259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 spans="1:25" ht="12.75">
      <c r="A563" s="13"/>
      <c r="B563" s="259"/>
      <c r="C563" s="13"/>
      <c r="D563" s="13"/>
      <c r="E563" s="13"/>
      <c r="F563" s="259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 spans="1:25" ht="12.75">
      <c r="A564" s="13"/>
      <c r="B564" s="259"/>
      <c r="C564" s="13"/>
      <c r="D564" s="13"/>
      <c r="E564" s="13"/>
      <c r="F564" s="259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 spans="1:25" ht="12.75">
      <c r="A565" s="13"/>
      <c r="B565" s="259"/>
      <c r="C565" s="13"/>
      <c r="D565" s="13"/>
      <c r="E565" s="13"/>
      <c r="F565" s="259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 spans="1:25" ht="12.75">
      <c r="A566" s="13"/>
      <c r="B566" s="259"/>
      <c r="C566" s="13"/>
      <c r="D566" s="13"/>
      <c r="E566" s="13"/>
      <c r="F566" s="259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spans="1:25" ht="12.75">
      <c r="A567" s="13"/>
      <c r="B567" s="259"/>
      <c r="C567" s="13"/>
      <c r="D567" s="13"/>
      <c r="E567" s="13"/>
      <c r="F567" s="259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 spans="1:25" ht="12.75">
      <c r="A568" s="13"/>
      <c r="B568" s="259"/>
      <c r="C568" s="13"/>
      <c r="D568" s="13"/>
      <c r="E568" s="13"/>
      <c r="F568" s="259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 spans="1:25" ht="12.75">
      <c r="A569" s="13"/>
      <c r="B569" s="259"/>
      <c r="C569" s="13"/>
      <c r="D569" s="13"/>
      <c r="E569" s="13"/>
      <c r="F569" s="259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 spans="1:25" ht="12.75">
      <c r="A570" s="13"/>
      <c r="B570" s="259"/>
      <c r="C570" s="13"/>
      <c r="D570" s="13"/>
      <c r="E570" s="13"/>
      <c r="F570" s="259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 spans="1:25" ht="12.75">
      <c r="A571" s="13"/>
      <c r="B571" s="259"/>
      <c r="C571" s="13"/>
      <c r="D571" s="13"/>
      <c r="E571" s="13"/>
      <c r="F571" s="259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 spans="1:25" ht="12.75">
      <c r="A572" s="13"/>
      <c r="B572" s="259"/>
      <c r="C572" s="13"/>
      <c r="D572" s="13"/>
      <c r="E572" s="13"/>
      <c r="F572" s="259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 spans="1:25" ht="12.75">
      <c r="A573" s="13"/>
      <c r="B573" s="259"/>
      <c r="C573" s="13"/>
      <c r="D573" s="13"/>
      <c r="E573" s="13"/>
      <c r="F573" s="259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 spans="1:25" ht="12.75">
      <c r="A574" s="13"/>
      <c r="B574" s="259"/>
      <c r="C574" s="13"/>
      <c r="D574" s="13"/>
      <c r="E574" s="13"/>
      <c r="F574" s="259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 spans="1:25" ht="12.75">
      <c r="A575" s="13"/>
      <c r="B575" s="259"/>
      <c r="C575" s="13"/>
      <c r="D575" s="13"/>
      <c r="E575" s="13"/>
      <c r="F575" s="259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 spans="1:25" ht="12.75">
      <c r="A576" s="13"/>
      <c r="B576" s="259"/>
      <c r="C576" s="13"/>
      <c r="D576" s="13"/>
      <c r="E576" s="13"/>
      <c r="F576" s="259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 spans="1:25" ht="12.75">
      <c r="A577" s="13"/>
      <c r="B577" s="259"/>
      <c r="C577" s="13"/>
      <c r="D577" s="13"/>
      <c r="E577" s="13"/>
      <c r="F577" s="259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 spans="1:25" ht="12.75">
      <c r="A578" s="13"/>
      <c r="B578" s="259"/>
      <c r="C578" s="13"/>
      <c r="D578" s="13"/>
      <c r="E578" s="13"/>
      <c r="F578" s="259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 spans="1:25" ht="12.75">
      <c r="A579" s="13"/>
      <c r="B579" s="259"/>
      <c r="C579" s="13"/>
      <c r="D579" s="13"/>
      <c r="E579" s="13"/>
      <c r="F579" s="259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 spans="1:25" ht="12.75">
      <c r="A580" s="13"/>
      <c r="B580" s="259"/>
      <c r="C580" s="13"/>
      <c r="D580" s="13"/>
      <c r="E580" s="13"/>
      <c r="F580" s="259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 spans="1:25" ht="12.75">
      <c r="A581" s="13"/>
      <c r="B581" s="259"/>
      <c r="C581" s="13"/>
      <c r="D581" s="13"/>
      <c r="E581" s="13"/>
      <c r="F581" s="259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 spans="1:25" ht="12.75">
      <c r="A582" s="13"/>
      <c r="B582" s="259"/>
      <c r="C582" s="13"/>
      <c r="D582" s="13"/>
      <c r="E582" s="13"/>
      <c r="F582" s="259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 spans="1:25" ht="12.75">
      <c r="A583" s="13"/>
      <c r="B583" s="259"/>
      <c r="C583" s="13"/>
      <c r="D583" s="13"/>
      <c r="E583" s="13"/>
      <c r="F583" s="259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 spans="1:25" ht="12.75">
      <c r="A584" s="13"/>
      <c r="B584" s="259"/>
      <c r="C584" s="13"/>
      <c r="D584" s="13"/>
      <c r="E584" s="13"/>
      <c r="F584" s="259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 spans="1:25" ht="12.75">
      <c r="A585" s="13"/>
      <c r="B585" s="259"/>
      <c r="C585" s="13"/>
      <c r="D585" s="13"/>
      <c r="E585" s="13"/>
      <c r="F585" s="259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 spans="1:25" ht="12.75">
      <c r="A586" s="13"/>
      <c r="B586" s="259"/>
      <c r="C586" s="13"/>
      <c r="D586" s="13"/>
      <c r="E586" s="13"/>
      <c r="F586" s="259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spans="1:25" ht="12.75">
      <c r="A587" s="13"/>
      <c r="B587" s="259"/>
      <c r="C587" s="13"/>
      <c r="D587" s="13"/>
      <c r="E587" s="13"/>
      <c r="F587" s="259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 spans="1:25" ht="12.75">
      <c r="A588" s="13"/>
      <c r="B588" s="259"/>
      <c r="C588" s="13"/>
      <c r="D588" s="13"/>
      <c r="E588" s="13"/>
      <c r="F588" s="259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spans="1:25" ht="12.75">
      <c r="A589" s="13"/>
      <c r="B589" s="259"/>
      <c r="C589" s="13"/>
      <c r="D589" s="13"/>
      <c r="E589" s="13"/>
      <c r="F589" s="259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 spans="1:25" ht="12.75">
      <c r="A590" s="13"/>
      <c r="B590" s="259"/>
      <c r="C590" s="13"/>
      <c r="D590" s="13"/>
      <c r="E590" s="13"/>
      <c r="F590" s="259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 spans="1:25" ht="12.75">
      <c r="A591" s="13"/>
      <c r="B591" s="259"/>
      <c r="C591" s="13"/>
      <c r="D591" s="13"/>
      <c r="E591" s="13"/>
      <c r="F591" s="259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 spans="1:25" ht="12.75">
      <c r="A592" s="13"/>
      <c r="B592" s="259"/>
      <c r="C592" s="13"/>
      <c r="D592" s="13"/>
      <c r="E592" s="13"/>
      <c r="F592" s="259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 spans="1:25" ht="12.75">
      <c r="A593" s="13"/>
      <c r="B593" s="259"/>
      <c r="C593" s="13"/>
      <c r="D593" s="13"/>
      <c r="E593" s="13"/>
      <c r="F593" s="259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 spans="1:25" ht="12.75">
      <c r="A594" s="13"/>
      <c r="B594" s="259"/>
      <c r="C594" s="13"/>
      <c r="D594" s="13"/>
      <c r="E594" s="13"/>
      <c r="F594" s="259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 spans="1:25" ht="12.75">
      <c r="A595" s="13"/>
      <c r="B595" s="259"/>
      <c r="C595" s="13"/>
      <c r="D595" s="13"/>
      <c r="E595" s="13"/>
      <c r="F595" s="259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 spans="1:25" ht="12.75">
      <c r="A596" s="13"/>
      <c r="B596" s="259"/>
      <c r="C596" s="13"/>
      <c r="D596" s="13"/>
      <c r="E596" s="13"/>
      <c r="F596" s="259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 spans="1:25" ht="12.75">
      <c r="A597" s="13"/>
      <c r="B597" s="259"/>
      <c r="C597" s="13"/>
      <c r="D597" s="13"/>
      <c r="E597" s="13"/>
      <c r="F597" s="259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 spans="1:25" ht="12.75">
      <c r="A598" s="13"/>
      <c r="B598" s="259"/>
      <c r="C598" s="13"/>
      <c r="D598" s="13"/>
      <c r="E598" s="13"/>
      <c r="F598" s="259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 spans="1:25" ht="12.75">
      <c r="A599" s="13"/>
      <c r="B599" s="259"/>
      <c r="C599" s="13"/>
      <c r="D599" s="13"/>
      <c r="E599" s="13"/>
      <c r="F599" s="259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spans="1:25" ht="12.75">
      <c r="A600" s="13"/>
      <c r="B600" s="259"/>
      <c r="C600" s="13"/>
      <c r="D600" s="13"/>
      <c r="E600" s="13"/>
      <c r="F600" s="259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 spans="1:25" ht="12.75">
      <c r="A601" s="13"/>
      <c r="B601" s="259"/>
      <c r="C601" s="13"/>
      <c r="D601" s="13"/>
      <c r="E601" s="13"/>
      <c r="F601" s="259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 spans="1:25" ht="12.75">
      <c r="A602" s="13"/>
      <c r="B602" s="259"/>
      <c r="C602" s="13"/>
      <c r="D602" s="13"/>
      <c r="E602" s="13"/>
      <c r="F602" s="259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 spans="1:25" ht="12.75">
      <c r="A603" s="13"/>
      <c r="B603" s="259"/>
      <c r="C603" s="13"/>
      <c r="D603" s="13"/>
      <c r="E603" s="13"/>
      <c r="F603" s="259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 spans="1:25" ht="12.75">
      <c r="A604" s="13"/>
      <c r="B604" s="259"/>
      <c r="C604" s="13"/>
      <c r="D604" s="13"/>
      <c r="E604" s="13"/>
      <c r="F604" s="259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 spans="1:25" ht="12.75">
      <c r="A605" s="13"/>
      <c r="B605" s="259"/>
      <c r="C605" s="13"/>
      <c r="D605" s="13"/>
      <c r="E605" s="13"/>
      <c r="F605" s="259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 spans="1:25" ht="12.75">
      <c r="A606" s="13"/>
      <c r="B606" s="259"/>
      <c r="C606" s="13"/>
      <c r="D606" s="13"/>
      <c r="E606" s="13"/>
      <c r="F606" s="259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 spans="1:25" ht="12.75">
      <c r="A607" s="13"/>
      <c r="B607" s="259"/>
      <c r="C607" s="13"/>
      <c r="D607" s="13"/>
      <c r="E607" s="13"/>
      <c r="F607" s="259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 spans="1:25" ht="12.75">
      <c r="A608" s="13"/>
      <c r="B608" s="259"/>
      <c r="C608" s="13"/>
      <c r="D608" s="13"/>
      <c r="E608" s="13"/>
      <c r="F608" s="259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 spans="1:25" ht="12.75">
      <c r="A609" s="13"/>
      <c r="B609" s="259"/>
      <c r="C609" s="13"/>
      <c r="D609" s="13"/>
      <c r="E609" s="13"/>
      <c r="F609" s="259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 spans="1:25" ht="12.75">
      <c r="A610" s="13"/>
      <c r="B610" s="259"/>
      <c r="C610" s="13"/>
      <c r="D610" s="13"/>
      <c r="E610" s="13"/>
      <c r="F610" s="259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 spans="1:25" ht="12.75">
      <c r="A611" s="13"/>
      <c r="B611" s="259"/>
      <c r="C611" s="13"/>
      <c r="D611" s="13"/>
      <c r="E611" s="13"/>
      <c r="F611" s="259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 spans="1:25" ht="12.75">
      <c r="A612" s="13"/>
      <c r="B612" s="259"/>
      <c r="C612" s="13"/>
      <c r="D612" s="13"/>
      <c r="E612" s="13"/>
      <c r="F612" s="259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 spans="1:25" ht="12.75">
      <c r="A613" s="13"/>
      <c r="B613" s="259"/>
      <c r="C613" s="13"/>
      <c r="D613" s="13"/>
      <c r="E613" s="13"/>
      <c r="F613" s="259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 spans="1:25" ht="12.75">
      <c r="A614" s="13"/>
      <c r="B614" s="259"/>
      <c r="C614" s="13"/>
      <c r="D614" s="13"/>
      <c r="E614" s="13"/>
      <c r="F614" s="259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spans="1:25" ht="12.75">
      <c r="A615" s="13"/>
      <c r="B615" s="259"/>
      <c r="C615" s="13"/>
      <c r="D615" s="13"/>
      <c r="E615" s="13"/>
      <c r="F615" s="259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 spans="1:25" ht="12.75">
      <c r="A616" s="13"/>
      <c r="B616" s="259"/>
      <c r="C616" s="13"/>
      <c r="D616" s="13"/>
      <c r="E616" s="13"/>
      <c r="F616" s="259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 spans="1:25" ht="12.75">
      <c r="A617" s="13"/>
      <c r="B617" s="259"/>
      <c r="C617" s="13"/>
      <c r="D617" s="13"/>
      <c r="E617" s="13"/>
      <c r="F617" s="259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 spans="1:25" ht="12.75">
      <c r="A618" s="13"/>
      <c r="B618" s="259"/>
      <c r="C618" s="13"/>
      <c r="D618" s="13"/>
      <c r="E618" s="13"/>
      <c r="F618" s="259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 spans="1:25" ht="12.75">
      <c r="A619" s="13"/>
      <c r="B619" s="259"/>
      <c r="C619" s="13"/>
      <c r="D619" s="13"/>
      <c r="E619" s="13"/>
      <c r="F619" s="259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 spans="1:25" ht="12.75">
      <c r="A620" s="13"/>
      <c r="B620" s="259"/>
      <c r="C620" s="13"/>
      <c r="D620" s="13"/>
      <c r="E620" s="13"/>
      <c r="F620" s="259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 spans="1:25" ht="12.75">
      <c r="A621" s="13"/>
      <c r="B621" s="259"/>
      <c r="C621" s="13"/>
      <c r="D621" s="13"/>
      <c r="E621" s="13"/>
      <c r="F621" s="259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 spans="1:25" ht="12.75">
      <c r="A622" s="13"/>
      <c r="B622" s="259"/>
      <c r="C622" s="13"/>
      <c r="D622" s="13"/>
      <c r="E622" s="13"/>
      <c r="F622" s="259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 spans="1:25" ht="12.75">
      <c r="A623" s="13"/>
      <c r="B623" s="259"/>
      <c r="C623" s="13"/>
      <c r="D623" s="13"/>
      <c r="E623" s="13"/>
      <c r="F623" s="259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 spans="1:25" ht="12.75">
      <c r="A624" s="13"/>
      <c r="B624" s="259"/>
      <c r="C624" s="13"/>
      <c r="D624" s="13"/>
      <c r="E624" s="13"/>
      <c r="F624" s="259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 spans="1:25" ht="12.75">
      <c r="A625" s="13"/>
      <c r="B625" s="259"/>
      <c r="C625" s="13"/>
      <c r="D625" s="13"/>
      <c r="E625" s="13"/>
      <c r="F625" s="259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 spans="1:25" ht="12.75">
      <c r="A626" s="13"/>
      <c r="B626" s="259"/>
      <c r="C626" s="13"/>
      <c r="D626" s="13"/>
      <c r="E626" s="13"/>
      <c r="F626" s="259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 spans="1:25" ht="12.75">
      <c r="A627" s="13"/>
      <c r="B627" s="259"/>
      <c r="C627" s="13"/>
      <c r="D627" s="13"/>
      <c r="E627" s="13"/>
      <c r="F627" s="259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 spans="1:25" ht="12.75">
      <c r="A628" s="13"/>
      <c r="B628" s="259"/>
      <c r="C628" s="13"/>
      <c r="D628" s="13"/>
      <c r="E628" s="13"/>
      <c r="F628" s="259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 spans="1:25" ht="12.75">
      <c r="A629" s="13"/>
      <c r="B629" s="259"/>
      <c r="C629" s="13"/>
      <c r="D629" s="13"/>
      <c r="E629" s="13"/>
      <c r="F629" s="259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spans="1:25" ht="12.75">
      <c r="A630" s="13"/>
      <c r="B630" s="259"/>
      <c r="C630" s="13"/>
      <c r="D630" s="13"/>
      <c r="E630" s="13"/>
      <c r="F630" s="259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 spans="1:25" ht="12.75">
      <c r="A631" s="13"/>
      <c r="B631" s="259"/>
      <c r="C631" s="13"/>
      <c r="D631" s="13"/>
      <c r="E631" s="13"/>
      <c r="F631" s="259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 spans="1:25" ht="12.75">
      <c r="A632" s="13"/>
      <c r="B632" s="259"/>
      <c r="C632" s="13"/>
      <c r="D632" s="13"/>
      <c r="E632" s="13"/>
      <c r="F632" s="259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spans="1:25" ht="12.75">
      <c r="A633" s="13"/>
      <c r="B633" s="259"/>
      <c r="C633" s="13"/>
      <c r="D633" s="13"/>
      <c r="E633" s="13"/>
      <c r="F633" s="259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 spans="1:25" ht="12.75">
      <c r="A634" s="13"/>
      <c r="B634" s="259"/>
      <c r="C634" s="13"/>
      <c r="D634" s="13"/>
      <c r="E634" s="13"/>
      <c r="F634" s="259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 spans="1:25" ht="12.75">
      <c r="A635" s="13"/>
      <c r="B635" s="259"/>
      <c r="C635" s="13"/>
      <c r="D635" s="13"/>
      <c r="E635" s="13"/>
      <c r="F635" s="259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 spans="1:25" ht="12.75">
      <c r="A636" s="13"/>
      <c r="B636" s="259"/>
      <c r="C636" s="13"/>
      <c r="D636" s="13"/>
      <c r="E636" s="13"/>
      <c r="F636" s="259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 spans="1:25" ht="12.75">
      <c r="A637" s="13"/>
      <c r="B637" s="259"/>
      <c r="C637" s="13"/>
      <c r="D637" s="13"/>
      <c r="E637" s="13"/>
      <c r="F637" s="259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 spans="1:25" ht="12.75">
      <c r="A638" s="13"/>
      <c r="B638" s="259"/>
      <c r="C638" s="13"/>
      <c r="D638" s="13"/>
      <c r="E638" s="13"/>
      <c r="F638" s="259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 spans="1:25" ht="12.75">
      <c r="A639" s="13"/>
      <c r="B639" s="259"/>
      <c r="C639" s="13"/>
      <c r="D639" s="13"/>
      <c r="E639" s="13"/>
      <c r="F639" s="259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 spans="1:25" ht="12.75">
      <c r="A640" s="13"/>
      <c r="B640" s="259"/>
      <c r="C640" s="13"/>
      <c r="D640" s="13"/>
      <c r="E640" s="13"/>
      <c r="F640" s="259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 spans="1:25" ht="12.75">
      <c r="A641" s="13"/>
      <c r="B641" s="259"/>
      <c r="C641" s="13"/>
      <c r="D641" s="13"/>
      <c r="E641" s="13"/>
      <c r="F641" s="259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 spans="1:25" ht="12.75">
      <c r="A642" s="13"/>
      <c r="B642" s="259"/>
      <c r="C642" s="13"/>
      <c r="D642" s="13"/>
      <c r="E642" s="13"/>
      <c r="F642" s="259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 spans="1:25" ht="12.75">
      <c r="A643" s="13"/>
      <c r="B643" s="259"/>
      <c r="C643" s="13"/>
      <c r="D643" s="13"/>
      <c r="E643" s="13"/>
      <c r="F643" s="259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 spans="1:25" ht="12.75">
      <c r="A644" s="13"/>
      <c r="B644" s="259"/>
      <c r="C644" s="13"/>
      <c r="D644" s="13"/>
      <c r="E644" s="13"/>
      <c r="F644" s="259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 spans="1:25" ht="12.75">
      <c r="A645" s="13"/>
      <c r="B645" s="259"/>
      <c r="C645" s="13"/>
      <c r="D645" s="13"/>
      <c r="E645" s="13"/>
      <c r="F645" s="259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spans="1:25" ht="12.75">
      <c r="A646" s="13"/>
      <c r="B646" s="259"/>
      <c r="C646" s="13"/>
      <c r="D646" s="13"/>
      <c r="E646" s="13"/>
      <c r="F646" s="259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 spans="1:25" ht="12.75">
      <c r="A647" s="13"/>
      <c r="B647" s="259"/>
      <c r="C647" s="13"/>
      <c r="D647" s="13"/>
      <c r="E647" s="13"/>
      <c r="F647" s="259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 spans="1:25" ht="12.75">
      <c r="A648" s="13"/>
      <c r="B648" s="259"/>
      <c r="C648" s="13"/>
      <c r="D648" s="13"/>
      <c r="E648" s="13"/>
      <c r="F648" s="259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spans="1:25" ht="12.75">
      <c r="A649" s="13"/>
      <c r="B649" s="259"/>
      <c r="C649" s="13"/>
      <c r="D649" s="13"/>
      <c r="E649" s="13"/>
      <c r="F649" s="259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 spans="1:25" ht="12.75">
      <c r="A650" s="13"/>
      <c r="B650" s="259"/>
      <c r="C650" s="13"/>
      <c r="D650" s="13"/>
      <c r="E650" s="13"/>
      <c r="F650" s="259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 spans="1:25" ht="12.75">
      <c r="A651" s="13"/>
      <c r="B651" s="259"/>
      <c r="C651" s="13"/>
      <c r="D651" s="13"/>
      <c r="E651" s="13"/>
      <c r="F651" s="259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 spans="1:25" ht="12.75">
      <c r="A652" s="13"/>
      <c r="B652" s="259"/>
      <c r="C652" s="13"/>
      <c r="D652" s="13"/>
      <c r="E652" s="13"/>
      <c r="F652" s="259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 spans="1:25" ht="12.75">
      <c r="A653" s="13"/>
      <c r="B653" s="259"/>
      <c r="C653" s="13"/>
      <c r="D653" s="13"/>
      <c r="E653" s="13"/>
      <c r="F653" s="259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spans="1:25" ht="12.75">
      <c r="A654" s="13"/>
      <c r="B654" s="259"/>
      <c r="C654" s="13"/>
      <c r="D654" s="13"/>
      <c r="E654" s="13"/>
      <c r="F654" s="259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 spans="1:25" ht="12.75">
      <c r="A655" s="13"/>
      <c r="B655" s="259"/>
      <c r="C655" s="13"/>
      <c r="D655" s="13"/>
      <c r="E655" s="13"/>
      <c r="F655" s="259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 spans="1:25" ht="12.75">
      <c r="A656" s="13"/>
      <c r="B656" s="259"/>
      <c r="C656" s="13"/>
      <c r="D656" s="13"/>
      <c r="E656" s="13"/>
      <c r="F656" s="259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 spans="1:25" ht="12.75">
      <c r="A657" s="13"/>
      <c r="B657" s="259"/>
      <c r="C657" s="13"/>
      <c r="D657" s="13"/>
      <c r="E657" s="13"/>
      <c r="F657" s="259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 spans="1:25" ht="12.75">
      <c r="A658" s="13"/>
      <c r="B658" s="259"/>
      <c r="C658" s="13"/>
      <c r="D658" s="13"/>
      <c r="E658" s="13"/>
      <c r="F658" s="259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 spans="1:25" ht="12.75">
      <c r="A659" s="13"/>
      <c r="B659" s="259"/>
      <c r="C659" s="13"/>
      <c r="D659" s="13"/>
      <c r="E659" s="13"/>
      <c r="F659" s="259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 spans="1:25" ht="12.75">
      <c r="A660" s="13"/>
      <c r="B660" s="259"/>
      <c r="C660" s="13"/>
      <c r="D660" s="13"/>
      <c r="E660" s="13"/>
      <c r="F660" s="259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 spans="1:25" ht="12.75">
      <c r="A661" s="13"/>
      <c r="B661" s="259"/>
      <c r="C661" s="13"/>
      <c r="D661" s="13"/>
      <c r="E661" s="13"/>
      <c r="F661" s="259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 spans="1:25" ht="12.75">
      <c r="A662" s="13"/>
      <c r="B662" s="259"/>
      <c r="C662" s="13"/>
      <c r="D662" s="13"/>
      <c r="E662" s="13"/>
      <c r="F662" s="259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 spans="1:25" ht="12.75">
      <c r="A663" s="13"/>
      <c r="B663" s="259"/>
      <c r="C663" s="13"/>
      <c r="D663" s="13"/>
      <c r="E663" s="13"/>
      <c r="F663" s="259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 spans="1:25" ht="12.75">
      <c r="A664" s="13"/>
      <c r="B664" s="259"/>
      <c r="C664" s="13"/>
      <c r="D664" s="13"/>
      <c r="E664" s="13"/>
      <c r="F664" s="25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spans="1:25" ht="12.75">
      <c r="A665" s="13"/>
      <c r="B665" s="259"/>
      <c r="C665" s="13"/>
      <c r="D665" s="13"/>
      <c r="E665" s="13"/>
      <c r="F665" s="259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spans="1:25" ht="12.75">
      <c r="A666" s="13"/>
      <c r="B666" s="259"/>
      <c r="C666" s="13"/>
      <c r="D666" s="13"/>
      <c r="E666" s="13"/>
      <c r="F666" s="259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spans="1:25" ht="12.75">
      <c r="A667" s="13"/>
      <c r="B667" s="259"/>
      <c r="C667" s="13"/>
      <c r="D667" s="13"/>
      <c r="E667" s="13"/>
      <c r="F667" s="259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spans="1:25" ht="12.75">
      <c r="A668" s="13"/>
      <c r="B668" s="259"/>
      <c r="C668" s="13"/>
      <c r="D668" s="13"/>
      <c r="E668" s="13"/>
      <c r="F668" s="25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spans="1:25" ht="12.75">
      <c r="A669" s="13"/>
      <c r="B669" s="259"/>
      <c r="C669" s="13"/>
      <c r="D669" s="13"/>
      <c r="E669" s="13"/>
      <c r="F669" s="259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spans="1:25" ht="12.75">
      <c r="A670" s="13"/>
      <c r="B670" s="259"/>
      <c r="C670" s="13"/>
      <c r="D670" s="13"/>
      <c r="E670" s="13"/>
      <c r="F670" s="259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spans="1:25" ht="12.75">
      <c r="A671" s="13"/>
      <c r="B671" s="259"/>
      <c r="C671" s="13"/>
      <c r="D671" s="13"/>
      <c r="E671" s="13"/>
      <c r="F671" s="259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 spans="1:25" ht="12.75">
      <c r="A672" s="13"/>
      <c r="B672" s="259"/>
      <c r="C672" s="13"/>
      <c r="D672" s="13"/>
      <c r="E672" s="13"/>
      <c r="F672" s="25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 spans="1:25" ht="12.75">
      <c r="A673" s="13"/>
      <c r="B673" s="259"/>
      <c r="C673" s="13"/>
      <c r="D673" s="13"/>
      <c r="E673" s="13"/>
      <c r="F673" s="259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spans="1:25" ht="12.75">
      <c r="A674" s="13"/>
      <c r="B674" s="259"/>
      <c r="C674" s="13"/>
      <c r="D674" s="13"/>
      <c r="E674" s="13"/>
      <c r="F674" s="259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spans="1:25" ht="12.75">
      <c r="A675" s="13"/>
      <c r="B675" s="259"/>
      <c r="C675" s="13"/>
      <c r="D675" s="13"/>
      <c r="E675" s="13"/>
      <c r="F675" s="259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spans="1:25" ht="12.75">
      <c r="A676" s="13"/>
      <c r="B676" s="259"/>
      <c r="C676" s="13"/>
      <c r="D676" s="13"/>
      <c r="E676" s="13"/>
      <c r="F676" s="25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 spans="1:25" ht="12.75">
      <c r="A677" s="13"/>
      <c r="B677" s="259"/>
      <c r="C677" s="13"/>
      <c r="D677" s="13"/>
      <c r="E677" s="13"/>
      <c r="F677" s="259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 spans="1:25" ht="12.75">
      <c r="A678" s="13"/>
      <c r="B678" s="259"/>
      <c r="C678" s="13"/>
      <c r="D678" s="13"/>
      <c r="E678" s="13"/>
      <c r="F678" s="259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 spans="1:25" ht="12.75">
      <c r="A679" s="13"/>
      <c r="B679" s="259"/>
      <c r="C679" s="13"/>
      <c r="D679" s="13"/>
      <c r="E679" s="13"/>
      <c r="F679" s="259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 spans="1:25" ht="12.75">
      <c r="A680" s="13"/>
      <c r="B680" s="259"/>
      <c r="C680" s="13"/>
      <c r="D680" s="13"/>
      <c r="E680" s="13"/>
      <c r="F680" s="25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spans="1:25" ht="12.75">
      <c r="A681" s="13"/>
      <c r="B681" s="259"/>
      <c r="C681" s="13"/>
      <c r="D681" s="13"/>
      <c r="E681" s="13"/>
      <c r="F681" s="259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 spans="1:25" ht="12.75">
      <c r="A682" s="13"/>
      <c r="B682" s="259"/>
      <c r="C682" s="13"/>
      <c r="D682" s="13"/>
      <c r="E682" s="13"/>
      <c r="F682" s="259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 spans="1:25" ht="12.75">
      <c r="A683" s="13"/>
      <c r="B683" s="259"/>
      <c r="C683" s="13"/>
      <c r="D683" s="13"/>
      <c r="E683" s="13"/>
      <c r="F683" s="259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spans="1:25" ht="12.75">
      <c r="A684" s="13"/>
      <c r="B684" s="259"/>
      <c r="C684" s="13"/>
      <c r="D684" s="13"/>
      <c r="E684" s="13"/>
      <c r="F684" s="25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spans="1:25" ht="12.75">
      <c r="A685" s="13"/>
      <c r="B685" s="259"/>
      <c r="C685" s="13"/>
      <c r="D685" s="13"/>
      <c r="E685" s="13"/>
      <c r="F685" s="259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 spans="1:25" ht="12.75">
      <c r="A686" s="13"/>
      <c r="B686" s="259"/>
      <c r="C686" s="13"/>
      <c r="D686" s="13"/>
      <c r="E686" s="13"/>
      <c r="F686" s="259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 spans="1:25" ht="12.75">
      <c r="A687" s="13"/>
      <c r="B687" s="259"/>
      <c r="C687" s="13"/>
      <c r="D687" s="13"/>
      <c r="E687" s="13"/>
      <c r="F687" s="259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spans="1:25" ht="12.75">
      <c r="A688" s="13"/>
      <c r="B688" s="259"/>
      <c r="C688" s="13"/>
      <c r="D688" s="13"/>
      <c r="E688" s="13"/>
      <c r="F688" s="25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spans="1:25" ht="12.75">
      <c r="A689" s="13"/>
      <c r="B689" s="259"/>
      <c r="C689" s="13"/>
      <c r="D689" s="13"/>
      <c r="E689" s="13"/>
      <c r="F689" s="259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spans="1:25" ht="12.75">
      <c r="A690" s="13"/>
      <c r="B690" s="259"/>
      <c r="C690" s="13"/>
      <c r="D690" s="13"/>
      <c r="E690" s="13"/>
      <c r="F690" s="259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spans="1:25" ht="12.75">
      <c r="A691" s="13"/>
      <c r="B691" s="259"/>
      <c r="C691" s="13"/>
      <c r="D691" s="13"/>
      <c r="E691" s="13"/>
      <c r="F691" s="259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spans="1:25" ht="12.75">
      <c r="A692" s="13"/>
      <c r="B692" s="259"/>
      <c r="C692" s="13"/>
      <c r="D692" s="13"/>
      <c r="E692" s="13"/>
      <c r="F692" s="25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spans="1:25" ht="12.75">
      <c r="A693" s="13"/>
      <c r="B693" s="259"/>
      <c r="C693" s="13"/>
      <c r="D693" s="13"/>
      <c r="E693" s="13"/>
      <c r="F693" s="259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 spans="1:25" ht="12.75">
      <c r="A694" s="13"/>
      <c r="B694" s="259"/>
      <c r="C694" s="13"/>
      <c r="D694" s="13"/>
      <c r="E694" s="13"/>
      <c r="F694" s="259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spans="1:25" ht="12.75">
      <c r="A695" s="13"/>
      <c r="B695" s="259"/>
      <c r="C695" s="13"/>
      <c r="D695" s="13"/>
      <c r="E695" s="13"/>
      <c r="F695" s="259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spans="1:25" ht="12.75">
      <c r="A696" s="13"/>
      <c r="B696" s="259"/>
      <c r="C696" s="13"/>
      <c r="D696" s="13"/>
      <c r="E696" s="13"/>
      <c r="F696" s="25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spans="1:25" ht="12.75">
      <c r="A697" s="13"/>
      <c r="B697" s="259"/>
      <c r="C697" s="13"/>
      <c r="D697" s="13"/>
      <c r="E697" s="13"/>
      <c r="F697" s="259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 spans="1:25" ht="12.75">
      <c r="A698" s="13"/>
      <c r="B698" s="259"/>
      <c r="C698" s="13"/>
      <c r="D698" s="13"/>
      <c r="E698" s="13"/>
      <c r="F698" s="259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 spans="1:25" ht="12.75">
      <c r="A699" s="13"/>
      <c r="B699" s="259"/>
      <c r="C699" s="13"/>
      <c r="D699" s="13"/>
      <c r="E699" s="13"/>
      <c r="F699" s="259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 spans="1:25" ht="12.75">
      <c r="A700" s="13"/>
      <c r="B700" s="259"/>
      <c r="C700" s="13"/>
      <c r="D700" s="13"/>
      <c r="E700" s="13"/>
      <c r="F700" s="25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 spans="1:25" ht="12.75">
      <c r="A701" s="13"/>
      <c r="B701" s="259"/>
      <c r="C701" s="13"/>
      <c r="D701" s="13"/>
      <c r="E701" s="13"/>
      <c r="F701" s="259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 spans="1:25" ht="12.75">
      <c r="A702" s="13"/>
      <c r="B702" s="259"/>
      <c r="C702" s="13"/>
      <c r="D702" s="13"/>
      <c r="E702" s="13"/>
      <c r="F702" s="259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 spans="1:25" ht="12.75">
      <c r="A703" s="13"/>
      <c r="B703" s="259"/>
      <c r="C703" s="13"/>
      <c r="D703" s="13"/>
      <c r="E703" s="13"/>
      <c r="F703" s="259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 spans="1:25" ht="12.75">
      <c r="A704" s="13"/>
      <c r="B704" s="259"/>
      <c r="C704" s="13"/>
      <c r="D704" s="13"/>
      <c r="E704" s="13"/>
      <c r="F704" s="259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 spans="1:25" ht="12.75">
      <c r="A705" s="13"/>
      <c r="B705" s="259"/>
      <c r="C705" s="13"/>
      <c r="D705" s="13"/>
      <c r="E705" s="13"/>
      <c r="F705" s="259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 spans="1:25" ht="12.75">
      <c r="A706" s="13"/>
      <c r="B706" s="259"/>
      <c r="C706" s="13"/>
      <c r="D706" s="13"/>
      <c r="E706" s="13"/>
      <c r="F706" s="259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 spans="1:25" ht="12.75">
      <c r="A707" s="13"/>
      <c r="B707" s="259"/>
      <c r="C707" s="13"/>
      <c r="D707" s="13"/>
      <c r="E707" s="13"/>
      <c r="F707" s="259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 spans="1:25" ht="12.75">
      <c r="A708" s="13"/>
      <c r="B708" s="259"/>
      <c r="C708" s="13"/>
      <c r="D708" s="13"/>
      <c r="E708" s="13"/>
      <c r="F708" s="259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 spans="1:25" ht="12.75">
      <c r="A709" s="13"/>
      <c r="B709" s="259"/>
      <c r="C709" s="13"/>
      <c r="D709" s="13"/>
      <c r="E709" s="13"/>
      <c r="F709" s="259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 spans="1:25" ht="12.75">
      <c r="A710" s="13"/>
      <c r="B710" s="259"/>
      <c r="C710" s="13"/>
      <c r="D710" s="13"/>
      <c r="E710" s="13"/>
      <c r="F710" s="259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 spans="1:25" ht="12.75">
      <c r="A711" s="13"/>
      <c r="B711" s="259"/>
      <c r="C711" s="13"/>
      <c r="D711" s="13"/>
      <c r="E711" s="13"/>
      <c r="F711" s="259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 spans="1:25" ht="12.75">
      <c r="A712" s="13"/>
      <c r="B712" s="259"/>
      <c r="C712" s="13"/>
      <c r="D712" s="13"/>
      <c r="E712" s="13"/>
      <c r="F712" s="259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 spans="1:25" ht="12.75">
      <c r="A713" s="13"/>
      <c r="B713" s="259"/>
      <c r="C713" s="13"/>
      <c r="D713" s="13"/>
      <c r="E713" s="13"/>
      <c r="F713" s="259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 spans="1:25" ht="12.75">
      <c r="A714" s="13"/>
      <c r="B714" s="259"/>
      <c r="C714" s="13"/>
      <c r="D714" s="13"/>
      <c r="E714" s="13"/>
      <c r="F714" s="259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 spans="1:25" ht="12.75">
      <c r="A715" s="13"/>
      <c r="B715" s="259"/>
      <c r="C715" s="13"/>
      <c r="D715" s="13"/>
      <c r="E715" s="13"/>
      <c r="F715" s="259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 spans="1:25" ht="12.75">
      <c r="A716" s="13"/>
      <c r="B716" s="259"/>
      <c r="C716" s="13"/>
      <c r="D716" s="13"/>
      <c r="E716" s="13"/>
      <c r="F716" s="259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 spans="1:25" ht="12.75">
      <c r="A717" s="13"/>
      <c r="B717" s="259"/>
      <c r="C717" s="13"/>
      <c r="D717" s="13"/>
      <c r="E717" s="13"/>
      <c r="F717" s="259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 spans="1:25" ht="12.75">
      <c r="A718" s="13"/>
      <c r="B718" s="259"/>
      <c r="C718" s="13"/>
      <c r="D718" s="13"/>
      <c r="E718" s="13"/>
      <c r="F718" s="259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 spans="1:25" ht="12.75">
      <c r="A719" s="13"/>
      <c r="B719" s="259"/>
      <c r="C719" s="13"/>
      <c r="D719" s="13"/>
      <c r="E719" s="13"/>
      <c r="F719" s="259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 spans="1:25" ht="12.75">
      <c r="A720" s="13"/>
      <c r="B720" s="259"/>
      <c r="C720" s="13"/>
      <c r="D720" s="13"/>
      <c r="E720" s="13"/>
      <c r="F720" s="259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 spans="1:25" ht="12.75">
      <c r="A721" s="13"/>
      <c r="B721" s="259"/>
      <c r="C721" s="13"/>
      <c r="D721" s="13"/>
      <c r="E721" s="13"/>
      <c r="F721" s="259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 spans="1:25" ht="12.75">
      <c r="A722" s="13"/>
      <c r="B722" s="259"/>
      <c r="C722" s="13"/>
      <c r="D722" s="13"/>
      <c r="E722" s="13"/>
      <c r="F722" s="259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 spans="1:25" ht="12.75">
      <c r="A723" s="13"/>
      <c r="B723" s="259"/>
      <c r="C723" s="13"/>
      <c r="D723" s="13"/>
      <c r="E723" s="13"/>
      <c r="F723" s="259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 spans="1:25" ht="12.75">
      <c r="A724" s="13"/>
      <c r="B724" s="259"/>
      <c r="C724" s="13"/>
      <c r="D724" s="13"/>
      <c r="E724" s="13"/>
      <c r="F724" s="259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 spans="1:25" ht="12.75">
      <c r="A725" s="13"/>
      <c r="B725" s="259"/>
      <c r="C725" s="13"/>
      <c r="D725" s="13"/>
      <c r="E725" s="13"/>
      <c r="F725" s="259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 spans="1:25" ht="12.75">
      <c r="A726" s="13"/>
      <c r="B726" s="259"/>
      <c r="C726" s="13"/>
      <c r="D726" s="13"/>
      <c r="E726" s="13"/>
      <c r="F726" s="259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 spans="1:25" ht="12.75">
      <c r="A727" s="13"/>
      <c r="B727" s="259"/>
      <c r="C727" s="13"/>
      <c r="D727" s="13"/>
      <c r="E727" s="13"/>
      <c r="F727" s="259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 spans="1:25" ht="12.75">
      <c r="A728" s="13"/>
      <c r="B728" s="259"/>
      <c r="C728" s="13"/>
      <c r="D728" s="13"/>
      <c r="E728" s="13"/>
      <c r="F728" s="259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 spans="1:25" ht="12.75">
      <c r="A729" s="13"/>
      <c r="B729" s="259"/>
      <c r="C729" s="13"/>
      <c r="D729" s="13"/>
      <c r="E729" s="13"/>
      <c r="F729" s="259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 spans="1:25" ht="12.75">
      <c r="A730" s="13"/>
      <c r="B730" s="259"/>
      <c r="C730" s="13"/>
      <c r="D730" s="13"/>
      <c r="E730" s="13"/>
      <c r="F730" s="259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 spans="1:25" ht="12.75">
      <c r="A731" s="13"/>
      <c r="B731" s="259"/>
      <c r="C731" s="13"/>
      <c r="D731" s="13"/>
      <c r="E731" s="13"/>
      <c r="F731" s="259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 spans="1:25" ht="12.75">
      <c r="A732" s="13"/>
      <c r="B732" s="259"/>
      <c r="C732" s="13"/>
      <c r="D732" s="13"/>
      <c r="E732" s="13"/>
      <c r="F732" s="259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 spans="1:25" ht="12.75">
      <c r="A733" s="13"/>
      <c r="B733" s="259"/>
      <c r="C733" s="13"/>
      <c r="D733" s="13"/>
      <c r="E733" s="13"/>
      <c r="F733" s="259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 spans="1:25" ht="12.75">
      <c r="A734" s="13"/>
      <c r="B734" s="259"/>
      <c r="C734" s="13"/>
      <c r="D734" s="13"/>
      <c r="E734" s="13"/>
      <c r="F734" s="259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 spans="1:25" ht="12.75">
      <c r="A735" s="13"/>
      <c r="B735" s="259"/>
      <c r="C735" s="13"/>
      <c r="D735" s="13"/>
      <c r="E735" s="13"/>
      <c r="F735" s="259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 spans="1:25" ht="12.75">
      <c r="A736" s="13"/>
      <c r="B736" s="259"/>
      <c r="C736" s="13"/>
      <c r="D736" s="13"/>
      <c r="E736" s="13"/>
      <c r="F736" s="259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spans="1:25" ht="12.75">
      <c r="A737" s="13"/>
      <c r="B737" s="259"/>
      <c r="C737" s="13"/>
      <c r="D737" s="13"/>
      <c r="E737" s="13"/>
      <c r="F737" s="259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 spans="1:25" ht="12.75">
      <c r="A738" s="13"/>
      <c r="B738" s="259"/>
      <c r="C738" s="13"/>
      <c r="D738" s="13"/>
      <c r="E738" s="13"/>
      <c r="F738" s="259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 spans="1:25" ht="12.75">
      <c r="A739" s="13"/>
      <c r="B739" s="259"/>
      <c r="C739" s="13"/>
      <c r="D739" s="13"/>
      <c r="E739" s="13"/>
      <c r="F739" s="259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 spans="1:25" ht="12.75">
      <c r="A740" s="13"/>
      <c r="B740" s="259"/>
      <c r="C740" s="13"/>
      <c r="D740" s="13"/>
      <c r="E740" s="13"/>
      <c r="F740" s="259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 spans="1:25" ht="12.75">
      <c r="A741" s="13"/>
      <c r="B741" s="259"/>
      <c r="C741" s="13"/>
      <c r="D741" s="13"/>
      <c r="E741" s="13"/>
      <c r="F741" s="259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 spans="1:25" ht="12.75">
      <c r="A742" s="13"/>
      <c r="B742" s="259"/>
      <c r="C742" s="13"/>
      <c r="D742" s="13"/>
      <c r="E742" s="13"/>
      <c r="F742" s="259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 spans="1:25" ht="12.75">
      <c r="A743" s="13"/>
      <c r="B743" s="259"/>
      <c r="C743" s="13"/>
      <c r="D743" s="13"/>
      <c r="E743" s="13"/>
      <c r="F743" s="259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 spans="1:25" ht="12.75">
      <c r="A744" s="13"/>
      <c r="B744" s="259"/>
      <c r="C744" s="13"/>
      <c r="D744" s="13"/>
      <c r="E744" s="13"/>
      <c r="F744" s="259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 spans="1:25" ht="12.75">
      <c r="A745" s="13"/>
      <c r="B745" s="259"/>
      <c r="C745" s="13"/>
      <c r="D745" s="13"/>
      <c r="E745" s="13"/>
      <c r="F745" s="259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 spans="1:25" ht="12.75">
      <c r="A746" s="13"/>
      <c r="B746" s="259"/>
      <c r="C746" s="13"/>
      <c r="D746" s="13"/>
      <c r="E746" s="13"/>
      <c r="F746" s="259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 spans="1:25" ht="12.75">
      <c r="A747" s="13"/>
      <c r="B747" s="259"/>
      <c r="C747" s="13"/>
      <c r="D747" s="13"/>
      <c r="E747" s="13"/>
      <c r="F747" s="259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 spans="1:25" ht="12.75">
      <c r="A748" s="13"/>
      <c r="B748" s="259"/>
      <c r="C748" s="13"/>
      <c r="D748" s="13"/>
      <c r="E748" s="13"/>
      <c r="F748" s="259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 spans="1:25" ht="12.75">
      <c r="A749" s="13"/>
      <c r="B749" s="259"/>
      <c r="C749" s="13"/>
      <c r="D749" s="13"/>
      <c r="E749" s="13"/>
      <c r="F749" s="259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 spans="1:25" ht="12.75">
      <c r="A750" s="13"/>
      <c r="B750" s="259"/>
      <c r="C750" s="13"/>
      <c r="D750" s="13"/>
      <c r="E750" s="13"/>
      <c r="F750" s="259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 spans="1:25" ht="12.75">
      <c r="A751" s="13"/>
      <c r="B751" s="259"/>
      <c r="C751" s="13"/>
      <c r="D751" s="13"/>
      <c r="E751" s="13"/>
      <c r="F751" s="259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 spans="1:25" ht="12.75">
      <c r="A752" s="13"/>
      <c r="B752" s="259"/>
      <c r="C752" s="13"/>
      <c r="D752" s="13"/>
      <c r="E752" s="13"/>
      <c r="F752" s="259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 spans="1:25" ht="12.75">
      <c r="A753" s="13"/>
      <c r="B753" s="259"/>
      <c r="C753" s="13"/>
      <c r="D753" s="13"/>
      <c r="E753" s="13"/>
      <c r="F753" s="259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 spans="1:25" ht="12.75">
      <c r="A754" s="13"/>
      <c r="B754" s="259"/>
      <c r="C754" s="13"/>
      <c r="D754" s="13"/>
      <c r="E754" s="13"/>
      <c r="F754" s="259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 spans="1:25" ht="12.75">
      <c r="A755" s="13"/>
      <c r="B755" s="259"/>
      <c r="C755" s="13"/>
      <c r="D755" s="13"/>
      <c r="E755" s="13"/>
      <c r="F755" s="259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 spans="1:25" ht="12.75">
      <c r="A756" s="13"/>
      <c r="B756" s="259"/>
      <c r="C756" s="13"/>
      <c r="D756" s="13"/>
      <c r="E756" s="13"/>
      <c r="F756" s="259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 spans="1:25" ht="12.75">
      <c r="A757" s="13"/>
      <c r="B757" s="259"/>
      <c r="C757" s="13"/>
      <c r="D757" s="13"/>
      <c r="E757" s="13"/>
      <c r="F757" s="259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 spans="1:25" ht="12.75">
      <c r="A758" s="13"/>
      <c r="B758" s="259"/>
      <c r="C758" s="13"/>
      <c r="D758" s="13"/>
      <c r="E758" s="13"/>
      <c r="F758" s="259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 spans="1:25" ht="12.75">
      <c r="A759" s="13"/>
      <c r="B759" s="259"/>
      <c r="C759" s="13"/>
      <c r="D759" s="13"/>
      <c r="E759" s="13"/>
      <c r="F759" s="259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 spans="1:25" ht="12.75">
      <c r="A760" s="13"/>
      <c r="B760" s="259"/>
      <c r="C760" s="13"/>
      <c r="D760" s="13"/>
      <c r="E760" s="13"/>
      <c r="F760" s="259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 spans="1:25" ht="12.75">
      <c r="A761" s="13"/>
      <c r="B761" s="259"/>
      <c r="C761" s="13"/>
      <c r="D761" s="13"/>
      <c r="E761" s="13"/>
      <c r="F761" s="259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 spans="1:25" ht="12.75">
      <c r="A762" s="13"/>
      <c r="B762" s="259"/>
      <c r="C762" s="13"/>
      <c r="D762" s="13"/>
      <c r="E762" s="13"/>
      <c r="F762" s="259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 spans="1:25" ht="12.75">
      <c r="A763" s="13"/>
      <c r="B763" s="259"/>
      <c r="C763" s="13"/>
      <c r="D763" s="13"/>
      <c r="E763" s="13"/>
      <c r="F763" s="259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 spans="1:25" ht="12.75">
      <c r="A764" s="13"/>
      <c r="B764" s="259"/>
      <c r="C764" s="13"/>
      <c r="D764" s="13"/>
      <c r="E764" s="13"/>
      <c r="F764" s="259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 spans="1:25" ht="12.75">
      <c r="A765" s="13"/>
      <c r="B765" s="259"/>
      <c r="C765" s="13"/>
      <c r="D765" s="13"/>
      <c r="E765" s="13"/>
      <c r="F765" s="259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 spans="1:25" ht="12.75">
      <c r="A766" s="13"/>
      <c r="B766" s="259"/>
      <c r="C766" s="13"/>
      <c r="D766" s="13"/>
      <c r="E766" s="13"/>
      <c r="F766" s="259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 spans="1:25" ht="12.75">
      <c r="A767" s="13"/>
      <c r="B767" s="259"/>
      <c r="C767" s="13"/>
      <c r="D767" s="13"/>
      <c r="E767" s="13"/>
      <c r="F767" s="259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 spans="1:25" ht="12.75">
      <c r="A768" s="13"/>
      <c r="B768" s="259"/>
      <c r="C768" s="13"/>
      <c r="D768" s="13"/>
      <c r="E768" s="13"/>
      <c r="F768" s="259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 spans="1:25" ht="12.75">
      <c r="A769" s="13"/>
      <c r="B769" s="259"/>
      <c r="C769" s="13"/>
      <c r="D769" s="13"/>
      <c r="E769" s="13"/>
      <c r="F769" s="259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 spans="1:25" ht="12.75">
      <c r="A770" s="13"/>
      <c r="B770" s="259"/>
      <c r="C770" s="13"/>
      <c r="D770" s="13"/>
      <c r="E770" s="13"/>
      <c r="F770" s="259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 spans="1:25" ht="12.75">
      <c r="A771" s="13"/>
      <c r="B771" s="259"/>
      <c r="C771" s="13"/>
      <c r="D771" s="13"/>
      <c r="E771" s="13"/>
      <c r="F771" s="259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 spans="1:25" ht="12.75">
      <c r="A772" s="13"/>
      <c r="B772" s="259"/>
      <c r="C772" s="13"/>
      <c r="D772" s="13"/>
      <c r="E772" s="13"/>
      <c r="F772" s="259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 spans="1:25" ht="12.75">
      <c r="A773" s="13"/>
      <c r="B773" s="259"/>
      <c r="C773" s="13"/>
      <c r="D773" s="13"/>
      <c r="E773" s="13"/>
      <c r="F773" s="259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 spans="1:25" ht="12.75">
      <c r="A774" s="13"/>
      <c r="B774" s="259"/>
      <c r="C774" s="13"/>
      <c r="D774" s="13"/>
      <c r="E774" s="13"/>
      <c r="F774" s="259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 spans="1:25" ht="12.75">
      <c r="A775" s="13"/>
      <c r="B775" s="259"/>
      <c r="C775" s="13"/>
      <c r="D775" s="13"/>
      <c r="E775" s="13"/>
      <c r="F775" s="259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 spans="1:25" ht="12.75">
      <c r="A776" s="13"/>
      <c r="B776" s="259"/>
      <c r="C776" s="13"/>
      <c r="D776" s="13"/>
      <c r="E776" s="13"/>
      <c r="F776" s="259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 spans="1:25" ht="12.75">
      <c r="A777" s="13"/>
      <c r="B777" s="259"/>
      <c r="C777" s="13"/>
      <c r="D777" s="13"/>
      <c r="E777" s="13"/>
      <c r="F777" s="259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 spans="1:25" ht="12.75">
      <c r="A778" s="13"/>
      <c r="B778" s="259"/>
      <c r="C778" s="13"/>
      <c r="D778" s="13"/>
      <c r="E778" s="13"/>
      <c r="F778" s="259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 spans="1:25" ht="12.75">
      <c r="A779" s="13"/>
      <c r="B779" s="259"/>
      <c r="C779" s="13"/>
      <c r="D779" s="13"/>
      <c r="E779" s="13"/>
      <c r="F779" s="259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 spans="1:25" ht="12.75">
      <c r="A780" s="13"/>
      <c r="B780" s="259"/>
      <c r="C780" s="13"/>
      <c r="D780" s="13"/>
      <c r="E780" s="13"/>
      <c r="F780" s="259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 spans="1:25" ht="12.75">
      <c r="A781" s="13"/>
      <c r="B781" s="259"/>
      <c r="C781" s="13"/>
      <c r="D781" s="13"/>
      <c r="E781" s="13"/>
      <c r="F781" s="259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 spans="1:25" ht="12.75">
      <c r="A782" s="13"/>
      <c r="B782" s="259"/>
      <c r="C782" s="13"/>
      <c r="D782" s="13"/>
      <c r="E782" s="13"/>
      <c r="F782" s="259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 spans="1:25" ht="12.75">
      <c r="A783" s="13"/>
      <c r="B783" s="259"/>
      <c r="C783" s="13"/>
      <c r="D783" s="13"/>
      <c r="E783" s="13"/>
      <c r="F783" s="259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 spans="1:25" ht="12.75">
      <c r="A784" s="13"/>
      <c r="B784" s="259"/>
      <c r="C784" s="13"/>
      <c r="D784" s="13"/>
      <c r="E784" s="13"/>
      <c r="F784" s="259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 spans="1:25" ht="12.75">
      <c r="A785" s="13"/>
      <c r="B785" s="259"/>
      <c r="C785" s="13"/>
      <c r="D785" s="13"/>
      <c r="E785" s="13"/>
      <c r="F785" s="259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 spans="1:25" ht="12.75">
      <c r="A786" s="13"/>
      <c r="B786" s="259"/>
      <c r="C786" s="13"/>
      <c r="D786" s="13"/>
      <c r="E786" s="13"/>
      <c r="F786" s="259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 spans="1:25" ht="12.75">
      <c r="A787" s="13"/>
      <c r="B787" s="259"/>
      <c r="C787" s="13"/>
      <c r="D787" s="13"/>
      <c r="E787" s="13"/>
      <c r="F787" s="259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 spans="1:25" ht="12.75">
      <c r="A788" s="13"/>
      <c r="B788" s="259"/>
      <c r="C788" s="13"/>
      <c r="D788" s="13"/>
      <c r="E788" s="13"/>
      <c r="F788" s="259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 spans="1:25" ht="12.75">
      <c r="A789" s="13"/>
      <c r="B789" s="259"/>
      <c r="C789" s="13"/>
      <c r="D789" s="13"/>
      <c r="E789" s="13"/>
      <c r="F789" s="259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 spans="1:25" ht="12.75">
      <c r="A790" s="13"/>
      <c r="B790" s="259"/>
      <c r="C790" s="13"/>
      <c r="D790" s="13"/>
      <c r="E790" s="13"/>
      <c r="F790" s="259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 spans="1:25" ht="12.75">
      <c r="A791" s="13"/>
      <c r="B791" s="259"/>
      <c r="C791" s="13"/>
      <c r="D791" s="13"/>
      <c r="E791" s="13"/>
      <c r="F791" s="259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 spans="1:25" ht="12.75">
      <c r="A792" s="13"/>
      <c r="B792" s="259"/>
      <c r="C792" s="13"/>
      <c r="D792" s="13"/>
      <c r="E792" s="13"/>
      <c r="F792" s="259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 spans="1:25" ht="12.75">
      <c r="A793" s="13"/>
      <c r="B793" s="259"/>
      <c r="C793" s="13"/>
      <c r="D793" s="13"/>
      <c r="E793" s="13"/>
      <c r="F793" s="259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 spans="1:25" ht="12.75">
      <c r="A794" s="13"/>
      <c r="B794" s="259"/>
      <c r="C794" s="13"/>
      <c r="D794" s="13"/>
      <c r="E794" s="13"/>
      <c r="F794" s="259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 spans="1:25" ht="12.75">
      <c r="A795" s="13"/>
      <c r="B795" s="259"/>
      <c r="C795" s="13"/>
      <c r="D795" s="13"/>
      <c r="E795" s="13"/>
      <c r="F795" s="259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 spans="1:25" ht="12.75">
      <c r="A796" s="13"/>
      <c r="B796" s="259"/>
      <c r="C796" s="13"/>
      <c r="D796" s="13"/>
      <c r="E796" s="13"/>
      <c r="F796" s="259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 spans="1:25" ht="12.75">
      <c r="A797" s="13"/>
      <c r="B797" s="259"/>
      <c r="C797" s="13"/>
      <c r="D797" s="13"/>
      <c r="E797" s="13"/>
      <c r="F797" s="259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 spans="1:25" ht="12.75">
      <c r="A798" s="13"/>
      <c r="B798" s="259"/>
      <c r="C798" s="13"/>
      <c r="D798" s="13"/>
      <c r="E798" s="13"/>
      <c r="F798" s="259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 spans="1:25" ht="12.75">
      <c r="A799" s="13"/>
      <c r="B799" s="259"/>
      <c r="C799" s="13"/>
      <c r="D799" s="13"/>
      <c r="E799" s="13"/>
      <c r="F799" s="259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 spans="1:25" ht="12.75">
      <c r="A800" s="13"/>
      <c r="B800" s="259"/>
      <c r="C800" s="13"/>
      <c r="D800" s="13"/>
      <c r="E800" s="13"/>
      <c r="F800" s="259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 spans="1:25" ht="12.75">
      <c r="A801" s="13"/>
      <c r="B801" s="259"/>
      <c r="C801" s="13"/>
      <c r="D801" s="13"/>
      <c r="E801" s="13"/>
      <c r="F801" s="259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 spans="1:25" ht="12.75">
      <c r="A802" s="13"/>
      <c r="B802" s="259"/>
      <c r="C802" s="13"/>
      <c r="D802" s="13"/>
      <c r="E802" s="13"/>
      <c r="F802" s="259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 spans="1:25" ht="12.75">
      <c r="A803" s="13"/>
      <c r="B803" s="259"/>
      <c r="C803" s="13"/>
      <c r="D803" s="13"/>
      <c r="E803" s="13"/>
      <c r="F803" s="259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 spans="1:25" ht="12.75">
      <c r="A804" s="13"/>
      <c r="B804" s="259"/>
      <c r="C804" s="13"/>
      <c r="D804" s="13"/>
      <c r="E804" s="13"/>
      <c r="F804" s="259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 spans="1:25" ht="12.75">
      <c r="A805" s="13"/>
      <c r="B805" s="259"/>
      <c r="C805" s="13"/>
      <c r="D805" s="13"/>
      <c r="E805" s="13"/>
      <c r="F805" s="259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 spans="1:25" ht="12.75">
      <c r="A806" s="13"/>
      <c r="B806" s="259"/>
      <c r="C806" s="13"/>
      <c r="D806" s="13"/>
      <c r="E806" s="13"/>
      <c r="F806" s="259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 spans="1:25" ht="12.75">
      <c r="A807" s="13"/>
      <c r="B807" s="259"/>
      <c r="C807" s="13"/>
      <c r="D807" s="13"/>
      <c r="E807" s="13"/>
      <c r="F807" s="259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 spans="1:25" ht="12.75">
      <c r="A808" s="13"/>
      <c r="B808" s="259"/>
      <c r="C808" s="13"/>
      <c r="D808" s="13"/>
      <c r="E808" s="13"/>
      <c r="F808" s="259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 spans="1:25" ht="12.75">
      <c r="A809" s="13"/>
      <c r="B809" s="259"/>
      <c r="C809" s="13"/>
      <c r="D809" s="13"/>
      <c r="E809" s="13"/>
      <c r="F809" s="259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 spans="1:25" ht="12.75">
      <c r="A810" s="13"/>
      <c r="B810" s="259"/>
      <c r="C810" s="13"/>
      <c r="D810" s="13"/>
      <c r="E810" s="13"/>
      <c r="F810" s="259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 spans="1:25" ht="12.75">
      <c r="A811" s="13"/>
      <c r="B811" s="259"/>
      <c r="C811" s="13"/>
      <c r="D811" s="13"/>
      <c r="E811" s="13"/>
      <c r="F811" s="259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 spans="1:25" ht="12.75">
      <c r="A812" s="13"/>
      <c r="B812" s="259"/>
      <c r="C812" s="13"/>
      <c r="D812" s="13"/>
      <c r="E812" s="13"/>
      <c r="F812" s="259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 spans="1:25" ht="12.75">
      <c r="A813" s="13"/>
      <c r="B813" s="259"/>
      <c r="C813" s="13"/>
      <c r="D813" s="13"/>
      <c r="E813" s="13"/>
      <c r="F813" s="259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 spans="1:25" ht="12.75">
      <c r="A814" s="13"/>
      <c r="B814" s="259"/>
      <c r="C814" s="13"/>
      <c r="D814" s="13"/>
      <c r="E814" s="13"/>
      <c r="F814" s="259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 spans="1:25" ht="12.75">
      <c r="A815" s="13"/>
      <c r="B815" s="259"/>
      <c r="C815" s="13"/>
      <c r="D815" s="13"/>
      <c r="E815" s="13"/>
      <c r="F815" s="259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 spans="1:25" ht="12.75">
      <c r="A816" s="13"/>
      <c r="B816" s="259"/>
      <c r="C816" s="13"/>
      <c r="D816" s="13"/>
      <c r="E816" s="13"/>
      <c r="F816" s="259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 spans="1:25" ht="12.75">
      <c r="A817" s="13"/>
      <c r="B817" s="259"/>
      <c r="C817" s="13"/>
      <c r="D817" s="13"/>
      <c r="E817" s="13"/>
      <c r="F817" s="259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 spans="1:25" ht="12.75">
      <c r="A818" s="13"/>
      <c r="B818" s="259"/>
      <c r="C818" s="13"/>
      <c r="D818" s="13"/>
      <c r="E818" s="13"/>
      <c r="F818" s="259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 spans="1:25" ht="12.75">
      <c r="A819" s="13"/>
      <c r="B819" s="259"/>
      <c r="C819" s="13"/>
      <c r="D819" s="13"/>
      <c r="E819" s="13"/>
      <c r="F819" s="259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 spans="1:25" ht="12.75">
      <c r="A820" s="13"/>
      <c r="B820" s="259"/>
      <c r="C820" s="13"/>
      <c r="D820" s="13"/>
      <c r="E820" s="13"/>
      <c r="F820" s="259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 spans="1:25" ht="12.75">
      <c r="A821" s="13"/>
      <c r="B821" s="259"/>
      <c r="C821" s="13"/>
      <c r="D821" s="13"/>
      <c r="E821" s="13"/>
      <c r="F821" s="259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 spans="1:25" ht="12.75">
      <c r="A822" s="13"/>
      <c r="B822" s="259"/>
      <c r="C822" s="13"/>
      <c r="D822" s="13"/>
      <c r="E822" s="13"/>
      <c r="F822" s="259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 spans="1:25" ht="12.75">
      <c r="A823" s="13"/>
      <c r="B823" s="259"/>
      <c r="C823" s="13"/>
      <c r="D823" s="13"/>
      <c r="E823" s="13"/>
      <c r="F823" s="259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 spans="1:25" ht="12.75">
      <c r="A824" s="13"/>
      <c r="B824" s="259"/>
      <c r="C824" s="13"/>
      <c r="D824" s="13"/>
      <c r="E824" s="13"/>
      <c r="F824" s="259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 spans="1:25" ht="12.75">
      <c r="A825" s="13"/>
      <c r="B825" s="259"/>
      <c r="C825" s="13"/>
      <c r="D825" s="13"/>
      <c r="E825" s="13"/>
      <c r="F825" s="259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 spans="1:25" ht="12.75">
      <c r="A826" s="13"/>
      <c r="B826" s="259"/>
      <c r="C826" s="13"/>
      <c r="D826" s="13"/>
      <c r="E826" s="13"/>
      <c r="F826" s="259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 spans="1:25" ht="12.75">
      <c r="A827" s="13"/>
      <c r="B827" s="259"/>
      <c r="C827" s="13"/>
      <c r="D827" s="13"/>
      <c r="E827" s="13"/>
      <c r="F827" s="259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 spans="1:25" ht="12.75">
      <c r="A828" s="13"/>
      <c r="B828" s="259"/>
      <c r="C828" s="13"/>
      <c r="D828" s="13"/>
      <c r="E828" s="13"/>
      <c r="F828" s="259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 spans="1:25" ht="12.75">
      <c r="A829" s="13"/>
      <c r="B829" s="259"/>
      <c r="C829" s="13"/>
      <c r="D829" s="13"/>
      <c r="E829" s="13"/>
      <c r="F829" s="259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 spans="1:25" ht="12.75">
      <c r="A830" s="13"/>
      <c r="B830" s="259"/>
      <c r="C830" s="13"/>
      <c r="D830" s="13"/>
      <c r="E830" s="13"/>
      <c r="F830" s="259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 spans="1:25" ht="12.75">
      <c r="A831" s="13"/>
      <c r="B831" s="259"/>
      <c r="C831" s="13"/>
      <c r="D831" s="13"/>
      <c r="E831" s="13"/>
      <c r="F831" s="259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 spans="1:25" ht="12.75">
      <c r="A832" s="13"/>
      <c r="B832" s="259"/>
      <c r="C832" s="13"/>
      <c r="D832" s="13"/>
      <c r="E832" s="13"/>
      <c r="F832" s="259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 spans="1:25" ht="12.75">
      <c r="A833" s="13"/>
      <c r="B833" s="259"/>
      <c r="C833" s="13"/>
      <c r="D833" s="13"/>
      <c r="E833" s="13"/>
      <c r="F833" s="259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 spans="1:25" ht="12.75">
      <c r="A834" s="13"/>
      <c r="B834" s="259"/>
      <c r="C834" s="13"/>
      <c r="D834" s="13"/>
      <c r="E834" s="13"/>
      <c r="F834" s="259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 spans="1:25" ht="12.75">
      <c r="A835" s="13"/>
      <c r="B835" s="259"/>
      <c r="C835" s="13"/>
      <c r="D835" s="13"/>
      <c r="E835" s="13"/>
      <c r="F835" s="259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 spans="1:25" ht="12.75">
      <c r="A836" s="13"/>
      <c r="B836" s="259"/>
      <c r="C836" s="13"/>
      <c r="D836" s="13"/>
      <c r="E836" s="13"/>
      <c r="F836" s="259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 spans="1:25" ht="12.75">
      <c r="A837" s="13"/>
      <c r="B837" s="259"/>
      <c r="C837" s="13"/>
      <c r="D837" s="13"/>
      <c r="E837" s="13"/>
      <c r="F837" s="259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 spans="1:25" ht="12.75">
      <c r="A838" s="13"/>
      <c r="B838" s="259"/>
      <c r="C838" s="13"/>
      <c r="D838" s="13"/>
      <c r="E838" s="13"/>
      <c r="F838" s="259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 spans="1:25" ht="12.75">
      <c r="A839" s="13"/>
      <c r="B839" s="259"/>
      <c r="C839" s="13"/>
      <c r="D839" s="13"/>
      <c r="E839" s="13"/>
      <c r="F839" s="259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 spans="1:25" ht="12.75">
      <c r="A840" s="13"/>
      <c r="B840" s="259"/>
      <c r="C840" s="13"/>
      <c r="D840" s="13"/>
      <c r="E840" s="13"/>
      <c r="F840" s="259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 spans="1:25" ht="12.75">
      <c r="A841" s="13"/>
      <c r="B841" s="259"/>
      <c r="C841" s="13"/>
      <c r="D841" s="13"/>
      <c r="E841" s="13"/>
      <c r="F841" s="259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 spans="1:25" ht="12.75">
      <c r="A842" s="13"/>
      <c r="B842" s="259"/>
      <c r="C842" s="13"/>
      <c r="D842" s="13"/>
      <c r="E842" s="13"/>
      <c r="F842" s="259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 spans="1:25" ht="12.75">
      <c r="A843" s="13"/>
      <c r="B843" s="259"/>
      <c r="C843" s="13"/>
      <c r="D843" s="13"/>
      <c r="E843" s="13"/>
      <c r="F843" s="259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 spans="1:25" ht="12.75">
      <c r="A844" s="13"/>
      <c r="B844" s="259"/>
      <c r="C844" s="13"/>
      <c r="D844" s="13"/>
      <c r="E844" s="13"/>
      <c r="F844" s="259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 spans="1:25" ht="12.75">
      <c r="A845" s="13"/>
      <c r="B845" s="259"/>
      <c r="C845" s="13"/>
      <c r="D845" s="13"/>
      <c r="E845" s="13"/>
      <c r="F845" s="259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 spans="1:25" ht="12.75">
      <c r="A846" s="13"/>
      <c r="B846" s="259"/>
      <c r="C846" s="13"/>
      <c r="D846" s="13"/>
      <c r="E846" s="13"/>
      <c r="F846" s="259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 spans="1:25" ht="12.75">
      <c r="A847" s="13"/>
      <c r="B847" s="259"/>
      <c r="C847" s="13"/>
      <c r="D847" s="13"/>
      <c r="E847" s="13"/>
      <c r="F847" s="259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 spans="1:25" ht="12.75">
      <c r="A848" s="13"/>
      <c r="B848" s="259"/>
      <c r="C848" s="13"/>
      <c r="D848" s="13"/>
      <c r="E848" s="13"/>
      <c r="F848" s="259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 spans="1:25" ht="12.75">
      <c r="A849" s="13"/>
      <c r="B849" s="259"/>
      <c r="C849" s="13"/>
      <c r="D849" s="13"/>
      <c r="E849" s="13"/>
      <c r="F849" s="259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 spans="1:25" ht="12.75">
      <c r="A850" s="13"/>
      <c r="B850" s="259"/>
      <c r="C850" s="13"/>
      <c r="D850" s="13"/>
      <c r="E850" s="13"/>
      <c r="F850" s="259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 spans="1:25" ht="12.75">
      <c r="A851" s="13"/>
      <c r="B851" s="259"/>
      <c r="C851" s="13"/>
      <c r="D851" s="13"/>
      <c r="E851" s="13"/>
      <c r="F851" s="259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 spans="1:25" ht="12.75">
      <c r="A852" s="13"/>
      <c r="B852" s="259"/>
      <c r="C852" s="13"/>
      <c r="D852" s="13"/>
      <c r="E852" s="13"/>
      <c r="F852" s="259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 spans="1:25" ht="12.75">
      <c r="A853" s="13"/>
      <c r="B853" s="259"/>
      <c r="C853" s="13"/>
      <c r="D853" s="13"/>
      <c r="E853" s="13"/>
      <c r="F853" s="259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 spans="1:25" ht="12.75">
      <c r="A854" s="13"/>
      <c r="B854" s="259"/>
      <c r="C854" s="13"/>
      <c r="D854" s="13"/>
      <c r="E854" s="13"/>
      <c r="F854" s="259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 spans="1:25" ht="12.75">
      <c r="A855" s="13"/>
      <c r="B855" s="259"/>
      <c r="C855" s="13"/>
      <c r="D855" s="13"/>
      <c r="E855" s="13"/>
      <c r="F855" s="259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 spans="1:25" ht="12.75">
      <c r="A856" s="13"/>
      <c r="B856" s="259"/>
      <c r="C856" s="13"/>
      <c r="D856" s="13"/>
      <c r="E856" s="13"/>
      <c r="F856" s="259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 spans="1:25" ht="12.75">
      <c r="A857" s="13"/>
      <c r="B857" s="259"/>
      <c r="C857" s="13"/>
      <c r="D857" s="13"/>
      <c r="E857" s="13"/>
      <c r="F857" s="259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 spans="1:25" ht="12.75">
      <c r="A858" s="13"/>
      <c r="B858" s="259"/>
      <c r="C858" s="13"/>
      <c r="D858" s="13"/>
      <c r="E858" s="13"/>
      <c r="F858" s="259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 spans="1:25" ht="12.75">
      <c r="A859" s="13"/>
      <c r="B859" s="259"/>
      <c r="C859" s="13"/>
      <c r="D859" s="13"/>
      <c r="E859" s="13"/>
      <c r="F859" s="259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 spans="1:25" ht="12.75">
      <c r="A860" s="13"/>
      <c r="B860" s="259"/>
      <c r="C860" s="13"/>
      <c r="D860" s="13"/>
      <c r="E860" s="13"/>
      <c r="F860" s="259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 spans="1:25" ht="12.75">
      <c r="A861" s="13"/>
      <c r="B861" s="259"/>
      <c r="C861" s="13"/>
      <c r="D861" s="13"/>
      <c r="E861" s="13"/>
      <c r="F861" s="259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 spans="1:25" ht="12.75">
      <c r="A862" s="13"/>
      <c r="B862" s="259"/>
      <c r="C862" s="13"/>
      <c r="D862" s="13"/>
      <c r="E862" s="13"/>
      <c r="F862" s="259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 spans="1:25" ht="12.75">
      <c r="A863" s="13"/>
      <c r="B863" s="259"/>
      <c r="C863" s="13"/>
      <c r="D863" s="13"/>
      <c r="E863" s="13"/>
      <c r="F863" s="259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 spans="1:25" ht="12.75">
      <c r="A864" s="13"/>
      <c r="B864" s="259"/>
      <c r="C864" s="13"/>
      <c r="D864" s="13"/>
      <c r="E864" s="13"/>
      <c r="F864" s="259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 spans="1:25" ht="12.75">
      <c r="A865" s="13"/>
      <c r="B865" s="259"/>
      <c r="C865" s="13"/>
      <c r="D865" s="13"/>
      <c r="E865" s="13"/>
      <c r="F865" s="259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 spans="1:25" ht="12.75">
      <c r="A866" s="13"/>
      <c r="B866" s="259"/>
      <c r="C866" s="13"/>
      <c r="D866" s="13"/>
      <c r="E866" s="13"/>
      <c r="F866" s="259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 spans="1:25" ht="12.75">
      <c r="A867" s="13"/>
      <c r="B867" s="259"/>
      <c r="C867" s="13"/>
      <c r="D867" s="13"/>
      <c r="E867" s="13"/>
      <c r="F867" s="259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 spans="1:25" ht="12.75">
      <c r="A868" s="13"/>
      <c r="B868" s="259"/>
      <c r="C868" s="13"/>
      <c r="D868" s="13"/>
      <c r="E868" s="13"/>
      <c r="F868" s="259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 spans="1:25" ht="12.75">
      <c r="A869" s="13"/>
      <c r="B869" s="259"/>
      <c r="C869" s="13"/>
      <c r="D869" s="13"/>
      <c r="E869" s="13"/>
      <c r="F869" s="259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 spans="1:25" ht="12.75">
      <c r="A870" s="13"/>
      <c r="B870" s="259"/>
      <c r="C870" s="13"/>
      <c r="D870" s="13"/>
      <c r="E870" s="13"/>
      <c r="F870" s="259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 spans="1:25" ht="12.75">
      <c r="A871" s="13"/>
      <c r="B871" s="259"/>
      <c r="C871" s="13"/>
      <c r="D871" s="13"/>
      <c r="E871" s="13"/>
      <c r="F871" s="259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 spans="1:25" ht="12.75">
      <c r="A872" s="13"/>
      <c r="B872" s="259"/>
      <c r="C872" s="13"/>
      <c r="D872" s="13"/>
      <c r="E872" s="13"/>
      <c r="F872" s="259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 spans="1:25" ht="12.75">
      <c r="A873" s="13"/>
      <c r="B873" s="259"/>
      <c r="C873" s="13"/>
      <c r="D873" s="13"/>
      <c r="E873" s="13"/>
      <c r="F873" s="259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 spans="1:25" ht="12.75">
      <c r="A874" s="13"/>
      <c r="B874" s="259"/>
      <c r="C874" s="13"/>
      <c r="D874" s="13"/>
      <c r="E874" s="13"/>
      <c r="F874" s="259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 spans="1:25" ht="12.75">
      <c r="A875" s="13"/>
      <c r="B875" s="259"/>
      <c r="C875" s="13"/>
      <c r="D875" s="13"/>
      <c r="E875" s="13"/>
      <c r="F875" s="259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 spans="1:25" ht="12.75">
      <c r="A876" s="13"/>
      <c r="B876" s="259"/>
      <c r="C876" s="13"/>
      <c r="D876" s="13"/>
      <c r="E876" s="13"/>
      <c r="F876" s="259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 spans="1:25" ht="12.75">
      <c r="A877" s="13"/>
      <c r="B877" s="259"/>
      <c r="C877" s="13"/>
      <c r="D877" s="13"/>
      <c r="E877" s="13"/>
      <c r="F877" s="259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 spans="1:25" ht="12.75">
      <c r="A878" s="13"/>
      <c r="B878" s="259"/>
      <c r="C878" s="13"/>
      <c r="D878" s="13"/>
      <c r="E878" s="13"/>
      <c r="F878" s="259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 spans="1:25" ht="12.75">
      <c r="A879" s="13"/>
      <c r="B879" s="259"/>
      <c r="C879" s="13"/>
      <c r="D879" s="13"/>
      <c r="E879" s="13"/>
      <c r="F879" s="259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 spans="1:25" ht="12.75">
      <c r="A880" s="13"/>
      <c r="B880" s="259"/>
      <c r="C880" s="13"/>
      <c r="D880" s="13"/>
      <c r="E880" s="13"/>
      <c r="F880" s="259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 spans="1:25" ht="12.75">
      <c r="A881" s="13"/>
      <c r="B881" s="259"/>
      <c r="C881" s="13"/>
      <c r="D881" s="13"/>
      <c r="E881" s="13"/>
      <c r="F881" s="259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 spans="1:25" ht="12.75">
      <c r="A882" s="13"/>
      <c r="B882" s="259"/>
      <c r="C882" s="13"/>
      <c r="D882" s="13"/>
      <c r="E882" s="13"/>
      <c r="F882" s="259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 spans="1:25" ht="12.75">
      <c r="A883" s="13"/>
      <c r="B883" s="259"/>
      <c r="C883" s="13"/>
      <c r="D883" s="13"/>
      <c r="E883" s="13"/>
      <c r="F883" s="259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 spans="1:25" ht="12.75">
      <c r="A884" s="13"/>
      <c r="B884" s="259"/>
      <c r="C884" s="13"/>
      <c r="D884" s="13"/>
      <c r="E884" s="13"/>
      <c r="F884" s="259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 spans="1:25" ht="12.75">
      <c r="A885" s="13"/>
      <c r="B885" s="259"/>
      <c r="C885" s="13"/>
      <c r="D885" s="13"/>
      <c r="E885" s="13"/>
      <c r="F885" s="259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 spans="1:25" ht="12.75">
      <c r="A886" s="13"/>
      <c r="B886" s="259"/>
      <c r="C886" s="13"/>
      <c r="D886" s="13"/>
      <c r="E886" s="13"/>
      <c r="F886" s="259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 spans="1:25" ht="12.75">
      <c r="A887" s="13"/>
      <c r="B887" s="259"/>
      <c r="C887" s="13"/>
      <c r="D887" s="13"/>
      <c r="E887" s="13"/>
      <c r="F887" s="259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 spans="1:25" ht="12.75">
      <c r="A888" s="13"/>
      <c r="B888" s="259"/>
      <c r="C888" s="13"/>
      <c r="D888" s="13"/>
      <c r="E888" s="13"/>
      <c r="F888" s="259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 spans="1:25" ht="12.75">
      <c r="A889" s="13"/>
      <c r="B889" s="259"/>
      <c r="C889" s="13"/>
      <c r="D889" s="13"/>
      <c r="E889" s="13"/>
      <c r="F889" s="259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 spans="1:25" ht="12.75">
      <c r="A890" s="13"/>
      <c r="B890" s="259"/>
      <c r="C890" s="13"/>
      <c r="D890" s="13"/>
      <c r="E890" s="13"/>
      <c r="F890" s="259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 spans="1:25" ht="12.75">
      <c r="A891" s="13"/>
      <c r="B891" s="259"/>
      <c r="C891" s="13"/>
      <c r="D891" s="13"/>
      <c r="E891" s="13"/>
      <c r="F891" s="259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 spans="1:25" ht="12.75">
      <c r="A892" s="13"/>
      <c r="B892" s="259"/>
      <c r="C892" s="13"/>
      <c r="D892" s="13"/>
      <c r="E892" s="13"/>
      <c r="F892" s="259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 spans="1:25" ht="12.75">
      <c r="A893" s="13"/>
      <c r="B893" s="259"/>
      <c r="C893" s="13"/>
      <c r="D893" s="13"/>
      <c r="E893" s="13"/>
      <c r="F893" s="259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 spans="1:25" ht="12.75">
      <c r="A894" s="13"/>
      <c r="B894" s="259"/>
      <c r="C894" s="13"/>
      <c r="D894" s="13"/>
      <c r="E894" s="13"/>
      <c r="F894" s="259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 spans="1:25" ht="12.75">
      <c r="A895" s="13"/>
      <c r="B895" s="259"/>
      <c r="C895" s="13"/>
      <c r="D895" s="13"/>
      <c r="E895" s="13"/>
      <c r="F895" s="259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 spans="1:25" ht="12.75">
      <c r="A896" s="13"/>
      <c r="B896" s="259"/>
      <c r="C896" s="13"/>
      <c r="D896" s="13"/>
      <c r="E896" s="13"/>
      <c r="F896" s="259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 spans="1:25" ht="12.75">
      <c r="A897" s="13"/>
      <c r="B897" s="259"/>
      <c r="C897" s="13"/>
      <c r="D897" s="13"/>
      <c r="E897" s="13"/>
      <c r="F897" s="259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 spans="1:25" ht="12.75">
      <c r="A898" s="13"/>
      <c r="B898" s="259"/>
      <c r="C898" s="13"/>
      <c r="D898" s="13"/>
      <c r="E898" s="13"/>
      <c r="F898" s="259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 spans="1:25" ht="12.75">
      <c r="A899" s="13"/>
      <c r="B899" s="259"/>
      <c r="C899" s="13"/>
      <c r="D899" s="13"/>
      <c r="E899" s="13"/>
      <c r="F899" s="259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 spans="1:25" ht="12.75">
      <c r="A900" s="13"/>
      <c r="B900" s="259"/>
      <c r="C900" s="13"/>
      <c r="D900" s="13"/>
      <c r="E900" s="13"/>
      <c r="F900" s="259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 spans="1:25" ht="12.75">
      <c r="A901" s="13"/>
      <c r="B901" s="259"/>
      <c r="C901" s="13"/>
      <c r="D901" s="13"/>
      <c r="E901" s="13"/>
      <c r="F901" s="259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 spans="1:25" ht="12.75">
      <c r="A902" s="13"/>
      <c r="B902" s="259"/>
      <c r="C902" s="13"/>
      <c r="D902" s="13"/>
      <c r="E902" s="13"/>
      <c r="F902" s="259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 spans="1:25" ht="12.75">
      <c r="A903" s="13"/>
      <c r="B903" s="259"/>
      <c r="C903" s="13"/>
      <c r="D903" s="13"/>
      <c r="E903" s="13"/>
      <c r="F903" s="259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 spans="1:25" ht="12.75">
      <c r="A904" s="13"/>
      <c r="B904" s="259"/>
      <c r="C904" s="13"/>
      <c r="D904" s="13"/>
      <c r="E904" s="13"/>
      <c r="F904" s="259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 spans="1:25" ht="12.75">
      <c r="A905" s="13"/>
      <c r="B905" s="259"/>
      <c r="C905" s="13"/>
      <c r="D905" s="13"/>
      <c r="E905" s="13"/>
      <c r="F905" s="259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 spans="1:25" ht="12.75">
      <c r="A906" s="13"/>
      <c r="B906" s="259"/>
      <c r="C906" s="13"/>
      <c r="D906" s="13"/>
      <c r="E906" s="13"/>
      <c r="F906" s="259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 spans="1:25" ht="12.75">
      <c r="A907" s="13"/>
      <c r="B907" s="259"/>
      <c r="C907" s="13"/>
      <c r="D907" s="13"/>
      <c r="E907" s="13"/>
      <c r="F907" s="259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 spans="1:25" ht="12.75">
      <c r="A908" s="13"/>
      <c r="B908" s="259"/>
      <c r="C908" s="13"/>
      <c r="D908" s="13"/>
      <c r="E908" s="13"/>
      <c r="F908" s="259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 spans="1:25" ht="12.75">
      <c r="A909" s="13"/>
      <c r="B909" s="259"/>
      <c r="C909" s="13"/>
      <c r="D909" s="13"/>
      <c r="E909" s="13"/>
      <c r="F909" s="259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 spans="1:25" ht="12.75">
      <c r="A910" s="13"/>
      <c r="B910" s="259"/>
      <c r="C910" s="13"/>
      <c r="D910" s="13"/>
      <c r="E910" s="13"/>
      <c r="F910" s="259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 spans="1:25" ht="12.75">
      <c r="A911" s="13"/>
      <c r="B911" s="259"/>
      <c r="C911" s="13"/>
      <c r="D911" s="13"/>
      <c r="E911" s="13"/>
      <c r="F911" s="259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 spans="1:25" ht="12.75">
      <c r="A912" s="13"/>
      <c r="B912" s="259"/>
      <c r="C912" s="13"/>
      <c r="D912" s="13"/>
      <c r="E912" s="13"/>
      <c r="F912" s="259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 spans="1:25" ht="12.75">
      <c r="A913" s="13"/>
      <c r="B913" s="259"/>
      <c r="C913" s="13"/>
      <c r="D913" s="13"/>
      <c r="E913" s="13"/>
      <c r="F913" s="259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 spans="1:25" ht="12.75">
      <c r="A914" s="13"/>
      <c r="B914" s="259"/>
      <c r="C914" s="13"/>
      <c r="D914" s="13"/>
      <c r="E914" s="13"/>
      <c r="F914" s="259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 spans="1:25" ht="12.75">
      <c r="A915" s="13"/>
      <c r="B915" s="259"/>
      <c r="C915" s="13"/>
      <c r="D915" s="13"/>
      <c r="E915" s="13"/>
      <c r="F915" s="259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 spans="1:25" ht="12.75">
      <c r="A916" s="13"/>
      <c r="B916" s="259"/>
      <c r="C916" s="13"/>
      <c r="D916" s="13"/>
      <c r="E916" s="13"/>
      <c r="F916" s="259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 spans="1:25" ht="12.75">
      <c r="A917" s="13"/>
      <c r="B917" s="259"/>
      <c r="C917" s="13"/>
      <c r="D917" s="13"/>
      <c r="E917" s="13"/>
      <c r="F917" s="259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 spans="1:25" ht="12.75">
      <c r="A918" s="13"/>
      <c r="B918" s="259"/>
      <c r="C918" s="13"/>
      <c r="D918" s="13"/>
      <c r="E918" s="13"/>
      <c r="F918" s="259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 spans="1:25" ht="12.75">
      <c r="A919" s="13"/>
      <c r="B919" s="259"/>
      <c r="C919" s="13"/>
      <c r="D919" s="13"/>
      <c r="E919" s="13"/>
      <c r="F919" s="259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 spans="1:25" ht="12.75">
      <c r="A920" s="13"/>
      <c r="B920" s="259"/>
      <c r="C920" s="13"/>
      <c r="D920" s="13"/>
      <c r="E920" s="13"/>
      <c r="F920" s="259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 spans="1:25" ht="12.75">
      <c r="A921" s="13"/>
      <c r="B921" s="259"/>
      <c r="C921" s="13"/>
      <c r="D921" s="13"/>
      <c r="E921" s="13"/>
      <c r="F921" s="259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 spans="1:25" ht="12.75">
      <c r="A922" s="13"/>
      <c r="B922" s="259"/>
      <c r="C922" s="13"/>
      <c r="D922" s="13"/>
      <c r="E922" s="13"/>
      <c r="F922" s="259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 spans="1:25" ht="12.75">
      <c r="A923" s="13"/>
      <c r="B923" s="259"/>
      <c r="C923" s="13"/>
      <c r="D923" s="13"/>
      <c r="E923" s="13"/>
      <c r="F923" s="259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 spans="1:25" ht="12.75">
      <c r="A924" s="13"/>
      <c r="B924" s="259"/>
      <c r="C924" s="13"/>
      <c r="D924" s="13"/>
      <c r="E924" s="13"/>
      <c r="F924" s="259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 spans="1:25" ht="12.75">
      <c r="A925" s="13"/>
      <c r="B925" s="259"/>
      <c r="C925" s="13"/>
      <c r="D925" s="13"/>
      <c r="E925" s="13"/>
      <c r="F925" s="259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 spans="1:25" ht="12.75">
      <c r="A926" s="13"/>
      <c r="B926" s="259"/>
      <c r="C926" s="13"/>
      <c r="D926" s="13"/>
      <c r="E926" s="13"/>
      <c r="F926" s="259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 spans="1:25" ht="12.75">
      <c r="A927" s="13"/>
      <c r="B927" s="259"/>
      <c r="C927" s="13"/>
      <c r="D927" s="13"/>
      <c r="E927" s="13"/>
      <c r="F927" s="259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 spans="1:25" ht="12.75">
      <c r="A928" s="13"/>
      <c r="B928" s="259"/>
      <c r="C928" s="13"/>
      <c r="D928" s="13"/>
      <c r="E928" s="13"/>
      <c r="F928" s="259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 spans="1:25" ht="12.75">
      <c r="A929" s="13"/>
      <c r="B929" s="259"/>
      <c r="C929" s="13"/>
      <c r="D929" s="13"/>
      <c r="E929" s="13"/>
      <c r="F929" s="259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 spans="1:25" ht="12.75">
      <c r="A930" s="13"/>
      <c r="B930" s="259"/>
      <c r="C930" s="13"/>
      <c r="D930" s="13"/>
      <c r="E930" s="13"/>
      <c r="F930" s="259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 spans="1:25" ht="12.75">
      <c r="A931" s="13"/>
      <c r="B931" s="259"/>
      <c r="C931" s="13"/>
      <c r="D931" s="13"/>
      <c r="E931" s="13"/>
      <c r="F931" s="259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 spans="1:25" ht="12.75">
      <c r="A932" s="13"/>
      <c r="B932" s="259"/>
      <c r="C932" s="13"/>
      <c r="D932" s="13"/>
      <c r="E932" s="13"/>
      <c r="F932" s="259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 spans="1:25" ht="12.75">
      <c r="A933" s="13"/>
      <c r="B933" s="259"/>
      <c r="C933" s="13"/>
      <c r="D933" s="13"/>
      <c r="E933" s="13"/>
      <c r="F933" s="259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 spans="1:25" ht="12.75">
      <c r="A934" s="13"/>
      <c r="B934" s="259"/>
      <c r="C934" s="13"/>
      <c r="D934" s="13"/>
      <c r="E934" s="13"/>
      <c r="F934" s="259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 spans="1:25" ht="12.75">
      <c r="A935" s="13"/>
      <c r="B935" s="259"/>
      <c r="C935" s="13"/>
      <c r="D935" s="13"/>
      <c r="E935" s="13"/>
      <c r="F935" s="259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 spans="1:25" ht="12.75">
      <c r="A936" s="13"/>
      <c r="B936" s="259"/>
      <c r="C936" s="13"/>
      <c r="D936" s="13"/>
      <c r="E936" s="13"/>
      <c r="F936" s="259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 spans="1:25" ht="12.75">
      <c r="A937" s="13"/>
      <c r="B937" s="259"/>
      <c r="C937" s="13"/>
      <c r="D937" s="13"/>
      <c r="E937" s="13"/>
      <c r="F937" s="259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 spans="1:25" ht="12.75">
      <c r="A938" s="13"/>
      <c r="B938" s="259"/>
      <c r="C938" s="13"/>
      <c r="D938" s="13"/>
      <c r="E938" s="13"/>
      <c r="F938" s="259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 spans="1:25" ht="12.75">
      <c r="A939" s="13"/>
      <c r="B939" s="259"/>
      <c r="C939" s="13"/>
      <c r="D939" s="13"/>
      <c r="E939" s="13"/>
      <c r="F939" s="259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 spans="1:25" ht="12.75">
      <c r="A940" s="13"/>
      <c r="B940" s="259"/>
      <c r="C940" s="13"/>
      <c r="D940" s="13"/>
      <c r="E940" s="13"/>
      <c r="F940" s="259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 spans="1:25" ht="12.75">
      <c r="A941" s="13"/>
      <c r="B941" s="259"/>
      <c r="C941" s="13"/>
      <c r="D941" s="13"/>
      <c r="E941" s="13"/>
      <c r="F941" s="259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 spans="1:25" ht="12.75">
      <c r="A942" s="13"/>
      <c r="B942" s="259"/>
      <c r="C942" s="13"/>
      <c r="D942" s="13"/>
      <c r="E942" s="13"/>
      <c r="F942" s="259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 spans="1:25" ht="12.75">
      <c r="A943" s="13"/>
      <c r="B943" s="259"/>
      <c r="C943" s="13"/>
      <c r="D943" s="13"/>
      <c r="E943" s="13"/>
      <c r="F943" s="259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 spans="1:25" ht="12.75">
      <c r="A944" s="13"/>
      <c r="B944" s="259"/>
      <c r="C944" s="13"/>
      <c r="D944" s="13"/>
      <c r="E944" s="13"/>
      <c r="F944" s="259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 spans="1:25" ht="12.75">
      <c r="A945" s="13"/>
      <c r="B945" s="259"/>
      <c r="C945" s="13"/>
      <c r="D945" s="13"/>
      <c r="E945" s="13"/>
      <c r="F945" s="259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 spans="1:25" ht="12.75">
      <c r="A946" s="13"/>
      <c r="B946" s="259"/>
      <c r="C946" s="13"/>
      <c r="D946" s="13"/>
      <c r="E946" s="13"/>
      <c r="F946" s="259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 spans="1:25" ht="12.75">
      <c r="A947" s="13"/>
      <c r="B947" s="259"/>
      <c r="C947" s="13"/>
      <c r="D947" s="13"/>
      <c r="E947" s="13"/>
      <c r="F947" s="259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 spans="1:25" ht="12.75">
      <c r="A948" s="13"/>
      <c r="B948" s="259"/>
      <c r="C948" s="13"/>
      <c r="D948" s="13"/>
      <c r="E948" s="13"/>
      <c r="F948" s="259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 spans="1:25" ht="12.75">
      <c r="A949" s="13"/>
      <c r="B949" s="259"/>
      <c r="C949" s="13"/>
      <c r="D949" s="13"/>
      <c r="E949" s="13"/>
      <c r="F949" s="259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 spans="1:25" ht="12.75">
      <c r="A950" s="13"/>
      <c r="B950" s="259"/>
      <c r="C950" s="13"/>
      <c r="D950" s="13"/>
      <c r="E950" s="13"/>
      <c r="F950" s="259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 spans="1:25" ht="12.75">
      <c r="A951" s="13"/>
      <c r="B951" s="259"/>
      <c r="C951" s="13"/>
      <c r="D951" s="13"/>
      <c r="E951" s="13"/>
      <c r="F951" s="259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 spans="1:25" ht="12.75">
      <c r="A952" s="13"/>
      <c r="B952" s="259"/>
      <c r="C952" s="13"/>
      <c r="D952" s="13"/>
      <c r="E952" s="13"/>
      <c r="F952" s="259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 spans="1:25" ht="12.75">
      <c r="A953" s="13"/>
      <c r="B953" s="259"/>
      <c r="C953" s="13"/>
      <c r="D953" s="13"/>
      <c r="E953" s="13"/>
      <c r="F953" s="259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 spans="1:25" ht="12.75">
      <c r="A954" s="13"/>
      <c r="B954" s="259"/>
      <c r="C954" s="13"/>
      <c r="D954" s="13"/>
      <c r="E954" s="13"/>
      <c r="F954" s="259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 spans="1:25" ht="12.75">
      <c r="A955" s="13"/>
      <c r="B955" s="259"/>
      <c r="C955" s="13"/>
      <c r="D955" s="13"/>
      <c r="E955" s="13"/>
      <c r="F955" s="259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 spans="1:25" ht="12.75">
      <c r="A956" s="13"/>
      <c r="B956" s="259"/>
      <c r="C956" s="13"/>
      <c r="D956" s="13"/>
      <c r="E956" s="13"/>
      <c r="F956" s="259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 spans="1:25" ht="12.75">
      <c r="A957" s="13"/>
      <c r="B957" s="259"/>
      <c r="C957" s="13"/>
      <c r="D957" s="13"/>
      <c r="E957" s="13"/>
      <c r="F957" s="259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 spans="1:25" ht="12.75">
      <c r="A958" s="13"/>
      <c r="B958" s="259"/>
      <c r="C958" s="13"/>
      <c r="D958" s="13"/>
      <c r="E958" s="13"/>
      <c r="F958" s="259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 spans="1:25" ht="12.75">
      <c r="A959" s="13"/>
      <c r="B959" s="259"/>
      <c r="C959" s="13"/>
      <c r="D959" s="13"/>
      <c r="E959" s="13"/>
      <c r="F959" s="259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 spans="1:25" ht="12.75">
      <c r="A960" s="13"/>
      <c r="B960" s="259"/>
      <c r="C960" s="13"/>
      <c r="D960" s="13"/>
      <c r="E960" s="13"/>
      <c r="F960" s="259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 spans="1:25" ht="12.75">
      <c r="A961" s="13"/>
      <c r="B961" s="259"/>
      <c r="C961" s="13"/>
      <c r="D961" s="13"/>
      <c r="E961" s="13"/>
      <c r="F961" s="259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 spans="1:25" ht="12.75">
      <c r="A962" s="13"/>
      <c r="B962" s="259"/>
      <c r="C962" s="13"/>
      <c r="D962" s="13"/>
      <c r="E962" s="13"/>
      <c r="F962" s="259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 spans="1:25" ht="12.75">
      <c r="A963" s="13"/>
      <c r="B963" s="259"/>
      <c r="C963" s="13"/>
      <c r="D963" s="13"/>
      <c r="E963" s="13"/>
      <c r="F963" s="259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 spans="1:25" ht="12.75">
      <c r="A964" s="13"/>
      <c r="B964" s="259"/>
      <c r="C964" s="13"/>
      <c r="D964" s="13"/>
      <c r="E964" s="13"/>
      <c r="F964" s="259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 spans="1:25" ht="12.75">
      <c r="A965" s="13"/>
      <c r="B965" s="259"/>
      <c r="C965" s="13"/>
      <c r="D965" s="13"/>
      <c r="E965" s="13"/>
      <c r="F965" s="259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 spans="1:25" ht="12.75">
      <c r="A966" s="13"/>
      <c r="B966" s="259"/>
      <c r="C966" s="13"/>
      <c r="D966" s="13"/>
      <c r="E966" s="13"/>
      <c r="F966" s="259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 spans="1:25" ht="12.75">
      <c r="A967" s="13"/>
      <c r="B967" s="259"/>
      <c r="C967" s="13"/>
      <c r="D967" s="13"/>
      <c r="E967" s="13"/>
      <c r="F967" s="259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 spans="1:25" ht="12.75">
      <c r="A968" s="13"/>
      <c r="B968" s="259"/>
      <c r="C968" s="13"/>
      <c r="D968" s="13"/>
      <c r="E968" s="13"/>
      <c r="F968" s="259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 spans="1:25" ht="12.75">
      <c r="A969" s="13"/>
      <c r="B969" s="259"/>
      <c r="C969" s="13"/>
      <c r="D969" s="13"/>
      <c r="E969" s="13"/>
      <c r="F969" s="259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 spans="1:25" ht="12.75">
      <c r="A970" s="13"/>
      <c r="B970" s="259"/>
      <c r="C970" s="13"/>
      <c r="D970" s="13"/>
      <c r="E970" s="13"/>
      <c r="F970" s="259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 spans="1:25" ht="12.75">
      <c r="A971" s="13"/>
      <c r="B971" s="259"/>
      <c r="C971" s="13"/>
      <c r="D971" s="13"/>
      <c r="E971" s="13"/>
      <c r="F971" s="259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 spans="1:25" ht="12.75">
      <c r="A972" s="13"/>
      <c r="B972" s="259"/>
      <c r="C972" s="13"/>
      <c r="D972" s="13"/>
      <c r="E972" s="13"/>
      <c r="F972" s="259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 spans="1:25" ht="12.75">
      <c r="A973" s="13"/>
      <c r="B973" s="259"/>
      <c r="C973" s="13"/>
      <c r="D973" s="13"/>
      <c r="E973" s="13"/>
      <c r="F973" s="259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 spans="1:25" ht="12.75">
      <c r="A974" s="13"/>
      <c r="B974" s="259"/>
      <c r="C974" s="13"/>
      <c r="D974" s="13"/>
      <c r="E974" s="13"/>
      <c r="F974" s="259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 spans="1:25" ht="12.75">
      <c r="A975" s="13"/>
      <c r="B975" s="259"/>
      <c r="C975" s="13"/>
      <c r="D975" s="13"/>
      <c r="E975" s="13"/>
      <c r="F975" s="259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 spans="1:25" ht="12.75">
      <c r="A976" s="13"/>
      <c r="B976" s="259"/>
      <c r="C976" s="13"/>
      <c r="D976" s="13"/>
      <c r="E976" s="13"/>
      <c r="F976" s="259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 spans="1:25" ht="12.75">
      <c r="A977" s="13"/>
      <c r="B977" s="259"/>
      <c r="C977" s="13"/>
      <c r="D977" s="13"/>
      <c r="E977" s="13"/>
      <c r="F977" s="259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 spans="1:25" ht="12.75">
      <c r="A978" s="13"/>
      <c r="B978" s="259"/>
      <c r="C978" s="13"/>
      <c r="D978" s="13"/>
      <c r="E978" s="13"/>
      <c r="F978" s="259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 spans="1:25" ht="12.75">
      <c r="A979" s="13"/>
      <c r="B979" s="259"/>
      <c r="C979" s="13"/>
      <c r="D979" s="13"/>
      <c r="E979" s="13"/>
      <c r="F979" s="259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 spans="1:25" ht="12.75">
      <c r="A980" s="13"/>
      <c r="B980" s="259"/>
      <c r="C980" s="13"/>
      <c r="D980" s="13"/>
      <c r="E980" s="13"/>
      <c r="F980" s="259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 spans="1:25" ht="12.75">
      <c r="A981" s="13"/>
      <c r="B981" s="259"/>
      <c r="C981" s="13"/>
      <c r="D981" s="13"/>
      <c r="E981" s="13"/>
      <c r="F981" s="259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 spans="1:25" ht="12.75">
      <c r="A982" s="13"/>
      <c r="B982" s="259"/>
      <c r="C982" s="13"/>
      <c r="D982" s="13"/>
      <c r="E982" s="13"/>
      <c r="F982" s="259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 spans="1:25" ht="12.75">
      <c r="A983" s="13"/>
      <c r="B983" s="259"/>
      <c r="C983" s="13"/>
      <c r="D983" s="13"/>
      <c r="E983" s="13"/>
      <c r="F983" s="259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 spans="1:25" ht="12.75">
      <c r="A984" s="13"/>
      <c r="B984" s="259"/>
      <c r="C984" s="13"/>
      <c r="D984" s="13"/>
      <c r="E984" s="13"/>
      <c r="F984" s="259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 spans="1:25" ht="12.75">
      <c r="A985" s="13"/>
      <c r="B985" s="259"/>
      <c r="C985" s="13"/>
      <c r="D985" s="13"/>
      <c r="E985" s="13"/>
      <c r="F985" s="259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 spans="1:25" ht="12.75">
      <c r="A986" s="13"/>
      <c r="B986" s="259"/>
      <c r="C986" s="13"/>
      <c r="D986" s="13"/>
      <c r="E986" s="13"/>
      <c r="F986" s="259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 spans="1:25" ht="12.75">
      <c r="A987" s="13"/>
      <c r="B987" s="259"/>
      <c r="C987" s="13"/>
      <c r="D987" s="13"/>
      <c r="E987" s="13"/>
      <c r="F987" s="259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 spans="1:25" ht="12.75">
      <c r="A988" s="13"/>
      <c r="B988" s="259"/>
      <c r="C988" s="13"/>
      <c r="D988" s="13"/>
      <c r="E988" s="13"/>
      <c r="F988" s="259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 spans="1:25" ht="12.75">
      <c r="A989" s="13"/>
      <c r="B989" s="259"/>
      <c r="C989" s="13"/>
      <c r="D989" s="13"/>
      <c r="E989" s="13"/>
      <c r="F989" s="259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 spans="1:25" ht="12.75">
      <c r="A990" s="13"/>
      <c r="B990" s="259"/>
      <c r="C990" s="13"/>
      <c r="D990" s="13"/>
      <c r="E990" s="13"/>
      <c r="F990" s="259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 spans="1:25" ht="12.75">
      <c r="A991" s="13"/>
      <c r="B991" s="259"/>
      <c r="C991" s="13"/>
      <c r="D991" s="13"/>
      <c r="E991" s="13"/>
      <c r="F991" s="259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 spans="1:25" ht="12.75">
      <c r="A992" s="13"/>
      <c r="B992" s="259"/>
      <c r="C992" s="13"/>
      <c r="D992" s="13"/>
      <c r="E992" s="13"/>
      <c r="F992" s="259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 spans="1:25" ht="12.75">
      <c r="A993" s="13"/>
      <c r="B993" s="259"/>
      <c r="C993" s="13"/>
      <c r="D993" s="13"/>
      <c r="E993" s="13"/>
      <c r="F993" s="259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</sheetData>
  <mergeCells count="119">
    <mergeCell ref="L76:M76"/>
    <mergeCell ref="R182:S182"/>
    <mergeCell ref="P182:Q182"/>
    <mergeCell ref="R181:S181"/>
    <mergeCell ref="T181:T183"/>
    <mergeCell ref="V181:V183"/>
    <mergeCell ref="U181:U183"/>
    <mergeCell ref="N111:O111"/>
    <mergeCell ref="T111:T113"/>
    <mergeCell ref="U111:U113"/>
    <mergeCell ref="R111:S111"/>
    <mergeCell ref="R112:S112"/>
    <mergeCell ref="V111:V113"/>
    <mergeCell ref="N112:O112"/>
    <mergeCell ref="R148:S148"/>
    <mergeCell ref="R147:S147"/>
    <mergeCell ref="U147:U149"/>
    <mergeCell ref="T147:T149"/>
    <mergeCell ref="V147:V149"/>
    <mergeCell ref="A2:V2"/>
    <mergeCell ref="A1:V1"/>
    <mergeCell ref="R75:S75"/>
    <mergeCell ref="V75:V77"/>
    <mergeCell ref="U75:U77"/>
    <mergeCell ref="T75:T77"/>
    <mergeCell ref="R76:S76"/>
    <mergeCell ref="B75:B77"/>
    <mergeCell ref="D76:E76"/>
    <mergeCell ref="D75:E75"/>
    <mergeCell ref="F75:G75"/>
    <mergeCell ref="J76:K76"/>
    <mergeCell ref="F76:G76"/>
    <mergeCell ref="H76:I76"/>
    <mergeCell ref="L112:M112"/>
    <mergeCell ref="L75:M75"/>
    <mergeCell ref="N75:O75"/>
    <mergeCell ref="P76:Q76"/>
    <mergeCell ref="N76:O76"/>
    <mergeCell ref="D111:E111"/>
    <mergeCell ref="D112:E112"/>
    <mergeCell ref="F112:G112"/>
    <mergeCell ref="H112:I112"/>
    <mergeCell ref="D41:E41"/>
    <mergeCell ref="F41:G41"/>
    <mergeCell ref="D42:E42"/>
    <mergeCell ref="F42:G42"/>
    <mergeCell ref="F111:G111"/>
    <mergeCell ref="D182:E182"/>
    <mergeCell ref="D181:E181"/>
    <mergeCell ref="H182:I182"/>
    <mergeCell ref="F182:G182"/>
    <mergeCell ref="L182:M182"/>
    <mergeCell ref="L181:M181"/>
    <mergeCell ref="N181:O181"/>
    <mergeCell ref="J182:K182"/>
    <mergeCell ref="F181:G181"/>
    <mergeCell ref="N182:O182"/>
    <mergeCell ref="J111:K111"/>
    <mergeCell ref="J112:K112"/>
    <mergeCell ref="L111:M111"/>
    <mergeCell ref="H111:I111"/>
    <mergeCell ref="J181:K181"/>
    <mergeCell ref="H181:I181"/>
    <mergeCell ref="N147:O147"/>
    <mergeCell ref="P147:Q147"/>
    <mergeCell ref="P112:Q112"/>
    <mergeCell ref="P111:Q111"/>
    <mergeCell ref="P181:Q181"/>
    <mergeCell ref="P148:Q148"/>
    <mergeCell ref="N148:O148"/>
    <mergeCell ref="F148:G148"/>
    <mergeCell ref="H148:I148"/>
    <mergeCell ref="L148:M148"/>
    <mergeCell ref="L147:M147"/>
    <mergeCell ref="F147:G147"/>
    <mergeCell ref="H147:I147"/>
    <mergeCell ref="D147:E147"/>
    <mergeCell ref="J147:K147"/>
    <mergeCell ref="D148:E148"/>
    <mergeCell ref="J148:K148"/>
    <mergeCell ref="H75:I75"/>
    <mergeCell ref="H41:I41"/>
    <mergeCell ref="H42:I42"/>
    <mergeCell ref="J41:K41"/>
    <mergeCell ref="J42:K42"/>
    <mergeCell ref="L41:M41"/>
    <mergeCell ref="L42:M42"/>
    <mergeCell ref="P75:Q75"/>
    <mergeCell ref="T5:T7"/>
    <mergeCell ref="H6:I6"/>
    <mergeCell ref="J5:K5"/>
    <mergeCell ref="J75:K75"/>
    <mergeCell ref="A3:V3"/>
    <mergeCell ref="A4:V4"/>
    <mergeCell ref="P6:Q6"/>
    <mergeCell ref="R5:S5"/>
    <mergeCell ref="P5:Q5"/>
    <mergeCell ref="R6:S6"/>
    <mergeCell ref="R41:S41"/>
    <mergeCell ref="R42:S42"/>
    <mergeCell ref="U41:U43"/>
    <mergeCell ref="T41:T43"/>
    <mergeCell ref="N42:O42"/>
    <mergeCell ref="V41:V43"/>
    <mergeCell ref="P41:Q41"/>
    <mergeCell ref="P42:Q42"/>
    <mergeCell ref="N41:O41"/>
    <mergeCell ref="V5:V7"/>
    <mergeCell ref="U5:U7"/>
    <mergeCell ref="N5:O5"/>
    <mergeCell ref="L5:M5"/>
    <mergeCell ref="N6:O6"/>
    <mergeCell ref="L6:M6"/>
    <mergeCell ref="F6:G6"/>
    <mergeCell ref="J6:K6"/>
    <mergeCell ref="H5:I5"/>
    <mergeCell ref="F5:G5"/>
    <mergeCell ref="D5:E5"/>
    <mergeCell ref="D6:E6"/>
  </mergeCells>
  <conditionalFormatting sqref="U8:U226 V8:V219">
    <cfRule type="cellIs" dxfId="9" priority="1" operator="lessThan">
      <formula>74</formula>
    </cfRule>
  </conditionalFormatting>
  <conditionalFormatting sqref="U5:V5 U8:U226 V8:V219">
    <cfRule type="cellIs" dxfId="8" priority="2" operator="lessThan">
      <formula>75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000"/>
  <sheetViews>
    <sheetView workbookViewId="0"/>
  </sheetViews>
  <sheetFormatPr defaultColWidth="17.28515625" defaultRowHeight="15" customHeight="1"/>
  <cols>
    <col min="1" max="1" width="9.140625" customWidth="1"/>
    <col min="2" max="2" width="10" customWidth="1"/>
    <col min="3" max="3" width="16.7109375" customWidth="1"/>
    <col min="4" max="4" width="9.5703125" customWidth="1"/>
    <col min="5" max="5" width="10.7109375" customWidth="1"/>
    <col min="6" max="6" width="9.7109375" customWidth="1"/>
    <col min="7" max="7" width="8.7109375" customWidth="1"/>
    <col min="8" max="8" width="9.140625" customWidth="1"/>
    <col min="9" max="9" width="11.42578125" customWidth="1"/>
    <col min="10" max="10" width="9.28515625" customWidth="1"/>
    <col min="11" max="11" width="9" customWidth="1"/>
    <col min="12" max="12" width="9.140625" customWidth="1"/>
    <col min="13" max="13" width="8.5703125" customWidth="1"/>
    <col min="14" max="15" width="9.140625" customWidth="1"/>
    <col min="16" max="16" width="9" customWidth="1"/>
    <col min="17" max="17" width="8.42578125" customWidth="1"/>
    <col min="18" max="18" width="8.85546875" customWidth="1"/>
    <col min="19" max="19" width="11.28515625" customWidth="1"/>
  </cols>
  <sheetData>
    <row r="1" spans="1:19" ht="14.25" customHeight="1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0"/>
      <c r="O1" s="12"/>
      <c r="P1" s="4"/>
      <c r="Q1" s="4"/>
      <c r="R1" s="13"/>
      <c r="S1" s="13"/>
    </row>
    <row r="2" spans="1:19" ht="14.25" customHeight="1">
      <c r="A2" s="291" t="s">
        <v>1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0"/>
      <c r="O2" s="12"/>
      <c r="P2" s="4"/>
      <c r="Q2" s="4"/>
      <c r="R2" s="13"/>
      <c r="S2" s="13"/>
    </row>
    <row r="3" spans="1:19" ht="14.25" customHeight="1">
      <c r="A3" s="291" t="s">
        <v>27</v>
      </c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0"/>
      <c r="O3" s="12"/>
      <c r="P3" s="4"/>
      <c r="Q3" s="4"/>
      <c r="R3" s="13"/>
      <c r="S3" s="13"/>
    </row>
    <row r="4" spans="1:19" ht="14.25" customHeight="1">
      <c r="A4" s="291" t="s">
        <v>28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0"/>
      <c r="O4" s="12"/>
      <c r="P4" s="4"/>
      <c r="Q4" s="4"/>
      <c r="R4" s="13"/>
      <c r="S4" s="13"/>
    </row>
    <row r="5" spans="1:19" ht="15" customHeight="1">
      <c r="A5" s="293" t="s">
        <v>4</v>
      </c>
      <c r="B5" s="293" t="s">
        <v>5</v>
      </c>
      <c r="C5" s="293" t="s">
        <v>6</v>
      </c>
      <c r="D5" s="6" t="s">
        <v>29</v>
      </c>
      <c r="E5" s="6" t="s">
        <v>30</v>
      </c>
      <c r="F5" s="34" t="s">
        <v>31</v>
      </c>
      <c r="G5" s="6" t="s">
        <v>35</v>
      </c>
      <c r="H5" s="6" t="s">
        <v>36</v>
      </c>
      <c r="I5" s="6" t="s">
        <v>37</v>
      </c>
      <c r="J5" s="6" t="s">
        <v>38</v>
      </c>
      <c r="K5" s="6" t="s">
        <v>39</v>
      </c>
      <c r="L5" s="35" t="s">
        <v>40</v>
      </c>
      <c r="M5" s="293" t="s">
        <v>41</v>
      </c>
      <c r="N5" s="297" t="s">
        <v>42</v>
      </c>
      <c r="O5" s="37"/>
      <c r="P5" s="4"/>
      <c r="Q5" s="4"/>
      <c r="R5" s="13"/>
      <c r="S5" s="13"/>
    </row>
    <row r="6" spans="1:19" ht="15.75" customHeight="1">
      <c r="A6" s="294"/>
      <c r="B6" s="294"/>
      <c r="C6" s="294"/>
      <c r="D6" s="40" t="s">
        <v>43</v>
      </c>
      <c r="E6" s="40" t="s">
        <v>44</v>
      </c>
      <c r="F6" s="42" t="s">
        <v>45</v>
      </c>
      <c r="G6" s="40" t="s">
        <v>46</v>
      </c>
      <c r="H6" s="40" t="s">
        <v>47</v>
      </c>
      <c r="I6" s="40" t="s">
        <v>43</v>
      </c>
      <c r="J6" s="40" t="s">
        <v>44</v>
      </c>
      <c r="K6" s="40" t="s">
        <v>45</v>
      </c>
      <c r="L6" s="44" t="s">
        <v>47</v>
      </c>
      <c r="M6" s="295"/>
      <c r="N6" s="298"/>
      <c r="O6" s="47"/>
      <c r="P6" s="4"/>
      <c r="Q6" s="4"/>
      <c r="R6" s="13"/>
      <c r="S6" s="13"/>
    </row>
    <row r="7" spans="1:19" ht="14.25" customHeight="1">
      <c r="A7" s="49"/>
      <c r="B7" s="49"/>
      <c r="C7" s="51" t="s">
        <v>24</v>
      </c>
      <c r="D7" s="53">
        <v>18</v>
      </c>
      <c r="E7" s="53">
        <v>18</v>
      </c>
      <c r="F7" s="55">
        <v>16</v>
      </c>
      <c r="G7" s="11">
        <v>12</v>
      </c>
      <c r="H7" s="11">
        <v>20</v>
      </c>
      <c r="I7" s="11">
        <v>9</v>
      </c>
      <c r="J7" s="11">
        <v>5</v>
      </c>
      <c r="K7" s="11">
        <v>5</v>
      </c>
      <c r="L7" s="11">
        <v>5</v>
      </c>
      <c r="M7" s="58">
        <f t="shared" ref="M7:M30" si="0">(D7+E7+F7+G7+H7+I7+J7+K7+L7)</f>
        <v>108</v>
      </c>
      <c r="N7" s="298"/>
      <c r="O7" s="61"/>
      <c r="P7" s="4"/>
      <c r="Q7" s="4"/>
      <c r="R7" s="13"/>
      <c r="S7" s="13"/>
    </row>
    <row r="8" spans="1:19" ht="14.25" customHeight="1">
      <c r="A8" s="19">
        <v>1</v>
      </c>
      <c r="B8" s="63">
        <v>1446733</v>
      </c>
      <c r="C8" s="65" t="s">
        <v>52</v>
      </c>
      <c r="D8" s="67">
        <v>8</v>
      </c>
      <c r="E8" s="69">
        <v>13</v>
      </c>
      <c r="F8" s="70">
        <v>8</v>
      </c>
      <c r="G8" s="71">
        <v>4</v>
      </c>
      <c r="H8" s="72">
        <v>9</v>
      </c>
      <c r="I8" s="71">
        <v>6</v>
      </c>
      <c r="J8" s="71">
        <v>1</v>
      </c>
      <c r="K8" s="71">
        <v>3</v>
      </c>
      <c r="L8" s="72">
        <v>1</v>
      </c>
      <c r="M8" s="58">
        <f t="shared" si="0"/>
        <v>53</v>
      </c>
      <c r="N8" s="75">
        <f t="shared" ref="N8:N30" si="1">(M8/108)*100</f>
        <v>49.074074074074076</v>
      </c>
      <c r="O8" s="47"/>
      <c r="P8" s="4"/>
      <c r="Q8" s="4"/>
      <c r="R8" s="13"/>
      <c r="S8" s="13"/>
    </row>
    <row r="9" spans="1:19" ht="14.25" customHeight="1">
      <c r="A9" s="19">
        <v>2</v>
      </c>
      <c r="B9" s="63">
        <v>1446734</v>
      </c>
      <c r="C9" s="65" t="s">
        <v>54</v>
      </c>
      <c r="D9" s="67">
        <v>7</v>
      </c>
      <c r="E9" s="69">
        <v>12</v>
      </c>
      <c r="F9" s="91">
        <v>8</v>
      </c>
      <c r="G9" s="93">
        <v>7</v>
      </c>
      <c r="H9" s="72">
        <v>8</v>
      </c>
      <c r="I9" s="93">
        <v>6</v>
      </c>
      <c r="J9" s="93">
        <v>3</v>
      </c>
      <c r="K9" s="93">
        <v>4</v>
      </c>
      <c r="L9" s="72">
        <v>2</v>
      </c>
      <c r="M9" s="58">
        <f t="shared" si="0"/>
        <v>57</v>
      </c>
      <c r="N9" s="75">
        <f t="shared" si="1"/>
        <v>52.777777777777779</v>
      </c>
      <c r="O9" s="47"/>
      <c r="P9" s="4"/>
      <c r="Q9" s="4"/>
      <c r="R9" s="13"/>
      <c r="S9" s="13"/>
    </row>
    <row r="10" spans="1:19" ht="14.25" customHeight="1">
      <c r="A10" s="19">
        <v>3</v>
      </c>
      <c r="B10" s="63">
        <v>1446735</v>
      </c>
      <c r="C10" s="65" t="s">
        <v>62</v>
      </c>
      <c r="D10" s="67">
        <v>3</v>
      </c>
      <c r="E10" s="69">
        <v>4</v>
      </c>
      <c r="F10" s="70">
        <v>2</v>
      </c>
      <c r="G10" s="93">
        <v>3</v>
      </c>
      <c r="H10" s="72">
        <v>4</v>
      </c>
      <c r="I10" s="93">
        <v>1</v>
      </c>
      <c r="J10" s="93">
        <v>2</v>
      </c>
      <c r="K10" s="93">
        <v>2</v>
      </c>
      <c r="L10" s="72">
        <v>1</v>
      </c>
      <c r="M10" s="58">
        <f t="shared" si="0"/>
        <v>22</v>
      </c>
      <c r="N10" s="75">
        <f t="shared" si="1"/>
        <v>20.37037037037037</v>
      </c>
      <c r="O10" s="47"/>
      <c r="P10" s="4"/>
      <c r="Q10" s="4"/>
      <c r="R10" s="13"/>
      <c r="S10" s="13"/>
    </row>
    <row r="11" spans="1:19" ht="21" customHeight="1">
      <c r="A11" s="19">
        <v>4</v>
      </c>
      <c r="B11" s="63">
        <v>1446736</v>
      </c>
      <c r="C11" s="65" t="s">
        <v>65</v>
      </c>
      <c r="D11" s="67">
        <v>7</v>
      </c>
      <c r="E11" s="69">
        <v>11</v>
      </c>
      <c r="F11" s="70">
        <v>8</v>
      </c>
      <c r="G11" s="93">
        <v>4</v>
      </c>
      <c r="H11" s="72">
        <v>8</v>
      </c>
      <c r="I11" s="93">
        <v>6</v>
      </c>
      <c r="J11" s="93">
        <v>4</v>
      </c>
      <c r="K11" s="93">
        <v>3</v>
      </c>
      <c r="L11" s="72">
        <v>3</v>
      </c>
      <c r="M11" s="58">
        <f t="shared" si="0"/>
        <v>54</v>
      </c>
      <c r="N11" s="75">
        <f t="shared" si="1"/>
        <v>50</v>
      </c>
      <c r="O11" s="47"/>
      <c r="P11" s="4"/>
      <c r="Q11" s="4"/>
      <c r="R11" s="13"/>
      <c r="S11" s="13"/>
    </row>
    <row r="12" spans="1:19" ht="14.25" customHeight="1">
      <c r="A12" s="19">
        <v>5</v>
      </c>
      <c r="B12" s="63">
        <v>1446737</v>
      </c>
      <c r="C12" s="65" t="s">
        <v>68</v>
      </c>
      <c r="D12" s="67">
        <v>11</v>
      </c>
      <c r="E12" s="69">
        <v>13</v>
      </c>
      <c r="F12" s="70">
        <v>7</v>
      </c>
      <c r="G12" s="93">
        <v>6</v>
      </c>
      <c r="H12" s="72">
        <v>6</v>
      </c>
      <c r="I12" s="93">
        <v>9</v>
      </c>
      <c r="J12" s="93">
        <v>4</v>
      </c>
      <c r="K12" s="93">
        <v>4</v>
      </c>
      <c r="L12" s="72">
        <v>0</v>
      </c>
      <c r="M12" s="58">
        <f t="shared" si="0"/>
        <v>60</v>
      </c>
      <c r="N12" s="75">
        <f t="shared" si="1"/>
        <v>55.555555555555557</v>
      </c>
      <c r="O12" s="47"/>
      <c r="P12" s="4"/>
      <c r="Q12" s="4"/>
      <c r="R12" s="13"/>
      <c r="S12" s="13"/>
    </row>
    <row r="13" spans="1:19" ht="14.25" customHeight="1">
      <c r="A13" s="19">
        <v>6</v>
      </c>
      <c r="B13" s="63">
        <v>1446738</v>
      </c>
      <c r="C13" s="65" t="s">
        <v>69</v>
      </c>
      <c r="D13" s="67">
        <v>10</v>
      </c>
      <c r="E13" s="95">
        <v>11</v>
      </c>
      <c r="F13" s="96">
        <v>6</v>
      </c>
      <c r="G13" s="97">
        <v>6</v>
      </c>
      <c r="H13" s="97">
        <v>6</v>
      </c>
      <c r="I13" s="97">
        <v>7</v>
      </c>
      <c r="J13" s="97">
        <v>5</v>
      </c>
      <c r="K13" s="97">
        <v>4</v>
      </c>
      <c r="L13" s="97">
        <v>4</v>
      </c>
      <c r="M13" s="58">
        <f t="shared" si="0"/>
        <v>59</v>
      </c>
      <c r="N13" s="75">
        <f t="shared" si="1"/>
        <v>54.629629629629626</v>
      </c>
      <c r="O13" s="47"/>
      <c r="P13" s="4"/>
      <c r="Q13" s="4"/>
      <c r="R13" s="13"/>
      <c r="S13" s="13"/>
    </row>
    <row r="14" spans="1:19" ht="14.25" customHeight="1">
      <c r="A14" s="19">
        <v>7</v>
      </c>
      <c r="B14" s="63">
        <v>1446739</v>
      </c>
      <c r="C14" s="65" t="s">
        <v>72</v>
      </c>
      <c r="D14" s="67">
        <v>6</v>
      </c>
      <c r="E14" s="69">
        <v>6</v>
      </c>
      <c r="F14" s="70">
        <v>6</v>
      </c>
      <c r="G14" s="71">
        <v>4</v>
      </c>
      <c r="H14" s="72">
        <v>6</v>
      </c>
      <c r="I14" s="71">
        <v>4</v>
      </c>
      <c r="J14" s="71">
        <v>3</v>
      </c>
      <c r="K14" s="71">
        <v>3</v>
      </c>
      <c r="L14" s="72">
        <v>2</v>
      </c>
      <c r="M14" s="58">
        <f t="shared" si="0"/>
        <v>40</v>
      </c>
      <c r="N14" s="75">
        <f t="shared" si="1"/>
        <v>37.037037037037038</v>
      </c>
      <c r="O14" s="47"/>
      <c r="P14" s="4"/>
      <c r="Q14" s="4"/>
      <c r="R14" s="13"/>
      <c r="S14" s="13"/>
    </row>
    <row r="15" spans="1:19" ht="14.25" customHeight="1">
      <c r="A15" s="19">
        <v>8</v>
      </c>
      <c r="B15" s="63">
        <v>1446741</v>
      </c>
      <c r="C15" s="65" t="s">
        <v>74</v>
      </c>
      <c r="D15" s="67">
        <v>14</v>
      </c>
      <c r="E15" s="69">
        <v>18</v>
      </c>
      <c r="F15" s="91">
        <v>11</v>
      </c>
      <c r="G15" s="93">
        <v>9</v>
      </c>
      <c r="H15" s="72">
        <v>16</v>
      </c>
      <c r="I15" s="93">
        <v>9</v>
      </c>
      <c r="J15" s="93">
        <v>4</v>
      </c>
      <c r="K15" s="93">
        <v>5</v>
      </c>
      <c r="L15" s="72">
        <v>3</v>
      </c>
      <c r="M15" s="58">
        <f t="shared" si="0"/>
        <v>89</v>
      </c>
      <c r="N15" s="75">
        <f t="shared" si="1"/>
        <v>82.407407407407405</v>
      </c>
      <c r="O15" s="47"/>
      <c r="P15" s="4"/>
      <c r="Q15" s="4"/>
      <c r="R15" s="13"/>
      <c r="S15" s="13"/>
    </row>
    <row r="16" spans="1:19" ht="14.25" customHeight="1">
      <c r="A16" s="19">
        <v>9</v>
      </c>
      <c r="B16" s="63">
        <v>1446743</v>
      </c>
      <c r="C16" s="65" t="s">
        <v>75</v>
      </c>
      <c r="D16" s="67">
        <v>2</v>
      </c>
      <c r="E16" s="69">
        <v>9</v>
      </c>
      <c r="F16" s="70">
        <v>2</v>
      </c>
      <c r="G16" s="93">
        <v>4</v>
      </c>
      <c r="H16" s="72">
        <v>4</v>
      </c>
      <c r="I16" s="93">
        <v>2</v>
      </c>
      <c r="J16" s="93">
        <v>1</v>
      </c>
      <c r="K16" s="93">
        <v>1</v>
      </c>
      <c r="L16" s="72">
        <v>0</v>
      </c>
      <c r="M16" s="58">
        <f t="shared" si="0"/>
        <v>25</v>
      </c>
      <c r="N16" s="75">
        <f t="shared" si="1"/>
        <v>23.148148148148149</v>
      </c>
      <c r="O16" s="47"/>
      <c r="P16" s="4"/>
      <c r="Q16" s="4"/>
      <c r="R16" s="13"/>
      <c r="S16" s="13"/>
    </row>
    <row r="17" spans="1:19" ht="14.25" customHeight="1">
      <c r="A17" s="19">
        <v>10</v>
      </c>
      <c r="B17" s="63">
        <v>1446744</v>
      </c>
      <c r="C17" s="65" t="s">
        <v>76</v>
      </c>
      <c r="D17" s="67">
        <v>7</v>
      </c>
      <c r="E17" s="69">
        <v>12</v>
      </c>
      <c r="F17" s="70">
        <v>6</v>
      </c>
      <c r="G17" s="93">
        <v>5</v>
      </c>
      <c r="H17" s="72">
        <v>8</v>
      </c>
      <c r="I17" s="93">
        <v>5</v>
      </c>
      <c r="J17" s="93">
        <v>3</v>
      </c>
      <c r="K17" s="93">
        <v>4</v>
      </c>
      <c r="L17" s="72">
        <v>3</v>
      </c>
      <c r="M17" s="58">
        <f t="shared" si="0"/>
        <v>53</v>
      </c>
      <c r="N17" s="75">
        <f t="shared" si="1"/>
        <v>49.074074074074076</v>
      </c>
      <c r="O17" s="47"/>
      <c r="P17" s="4"/>
      <c r="Q17" s="4"/>
      <c r="R17" s="13"/>
      <c r="S17" s="13"/>
    </row>
    <row r="18" spans="1:19" ht="14.25" customHeight="1">
      <c r="A18" s="19">
        <v>11</v>
      </c>
      <c r="B18" s="63">
        <v>1446745</v>
      </c>
      <c r="C18" s="65" t="s">
        <v>78</v>
      </c>
      <c r="D18" s="67">
        <v>10</v>
      </c>
      <c r="E18" s="69">
        <v>12</v>
      </c>
      <c r="F18" s="70">
        <v>8</v>
      </c>
      <c r="G18" s="93">
        <v>8</v>
      </c>
      <c r="H18" s="72">
        <v>13</v>
      </c>
      <c r="I18" s="93">
        <v>6</v>
      </c>
      <c r="J18" s="93">
        <v>4</v>
      </c>
      <c r="K18" s="93">
        <v>4</v>
      </c>
      <c r="L18" s="72">
        <v>3</v>
      </c>
      <c r="M18" s="58">
        <f t="shared" si="0"/>
        <v>68</v>
      </c>
      <c r="N18" s="75">
        <f t="shared" si="1"/>
        <v>62.962962962962962</v>
      </c>
      <c r="O18" s="47"/>
      <c r="P18" s="4"/>
      <c r="Q18" s="4"/>
      <c r="R18" s="13"/>
      <c r="S18" s="13"/>
    </row>
    <row r="19" spans="1:19" ht="14.25" customHeight="1">
      <c r="A19" s="19">
        <v>12</v>
      </c>
      <c r="B19" s="63">
        <v>1446746</v>
      </c>
      <c r="C19" s="65" t="s">
        <v>79</v>
      </c>
      <c r="D19" s="67">
        <v>9</v>
      </c>
      <c r="E19" s="95">
        <v>16</v>
      </c>
      <c r="F19" s="96">
        <v>8</v>
      </c>
      <c r="G19" s="97">
        <v>5</v>
      </c>
      <c r="H19" s="97">
        <v>9</v>
      </c>
      <c r="I19" s="97">
        <v>6</v>
      </c>
      <c r="J19" s="97">
        <v>3</v>
      </c>
      <c r="K19" s="97">
        <v>3</v>
      </c>
      <c r="L19" s="97">
        <v>3</v>
      </c>
      <c r="M19" s="58">
        <f t="shared" si="0"/>
        <v>62</v>
      </c>
      <c r="N19" s="75">
        <f t="shared" si="1"/>
        <v>57.407407407407405</v>
      </c>
      <c r="O19" s="47"/>
      <c r="P19" s="4"/>
      <c r="Q19" s="4"/>
      <c r="R19" s="13"/>
      <c r="S19" s="13"/>
    </row>
    <row r="20" spans="1:19" ht="14.25" customHeight="1">
      <c r="A20" s="19">
        <v>13</v>
      </c>
      <c r="B20" s="63">
        <v>1446747</v>
      </c>
      <c r="C20" s="65" t="s">
        <v>81</v>
      </c>
      <c r="D20" s="67">
        <v>7</v>
      </c>
      <c r="E20" s="69">
        <v>13</v>
      </c>
      <c r="F20" s="70">
        <v>10</v>
      </c>
      <c r="G20" s="71">
        <v>6</v>
      </c>
      <c r="H20" s="72">
        <v>9</v>
      </c>
      <c r="I20" s="71">
        <v>5</v>
      </c>
      <c r="J20" s="71">
        <v>2</v>
      </c>
      <c r="K20" s="71">
        <v>3</v>
      </c>
      <c r="L20" s="72">
        <v>0</v>
      </c>
      <c r="M20" s="58">
        <f t="shared" si="0"/>
        <v>55</v>
      </c>
      <c r="N20" s="75">
        <f t="shared" si="1"/>
        <v>50.925925925925931</v>
      </c>
      <c r="O20" s="47"/>
      <c r="P20" s="4"/>
      <c r="Q20" s="4"/>
      <c r="R20" s="13"/>
      <c r="S20" s="13"/>
    </row>
    <row r="21" spans="1:19" ht="14.25" customHeight="1">
      <c r="A21" s="19">
        <v>14</v>
      </c>
      <c r="B21" s="63">
        <v>1446748</v>
      </c>
      <c r="C21" s="65" t="s">
        <v>82</v>
      </c>
      <c r="D21" s="67">
        <v>4</v>
      </c>
      <c r="E21" s="69">
        <v>11</v>
      </c>
      <c r="F21" s="91">
        <v>5</v>
      </c>
      <c r="G21" s="93">
        <v>3</v>
      </c>
      <c r="H21" s="72">
        <v>5</v>
      </c>
      <c r="I21" s="93">
        <v>2</v>
      </c>
      <c r="J21" s="93">
        <v>2</v>
      </c>
      <c r="K21" s="93">
        <v>4</v>
      </c>
      <c r="L21" s="72">
        <v>1</v>
      </c>
      <c r="M21" s="58">
        <f t="shared" si="0"/>
        <v>37</v>
      </c>
      <c r="N21" s="75">
        <f t="shared" si="1"/>
        <v>34.25925925925926</v>
      </c>
      <c r="O21" s="47"/>
      <c r="P21" s="4"/>
      <c r="Q21" s="4"/>
      <c r="R21" s="13"/>
      <c r="S21" s="13"/>
    </row>
    <row r="22" spans="1:19" ht="14.25" customHeight="1">
      <c r="A22" s="19">
        <v>15</v>
      </c>
      <c r="B22" s="63">
        <v>1446749</v>
      </c>
      <c r="C22" s="65" t="s">
        <v>84</v>
      </c>
      <c r="D22" s="67">
        <v>7</v>
      </c>
      <c r="E22" s="69">
        <v>11</v>
      </c>
      <c r="F22" s="70">
        <v>7</v>
      </c>
      <c r="G22" s="93">
        <v>7</v>
      </c>
      <c r="H22" s="72">
        <v>13</v>
      </c>
      <c r="I22" s="93">
        <v>4</v>
      </c>
      <c r="J22" s="93">
        <v>4</v>
      </c>
      <c r="K22" s="93">
        <v>4</v>
      </c>
      <c r="L22" s="72">
        <v>3</v>
      </c>
      <c r="M22" s="58">
        <f t="shared" si="0"/>
        <v>60</v>
      </c>
      <c r="N22" s="75">
        <f t="shared" si="1"/>
        <v>55.555555555555557</v>
      </c>
      <c r="O22" s="47"/>
      <c r="P22" s="4"/>
      <c r="Q22" s="4"/>
      <c r="R22" s="13"/>
      <c r="S22" s="13"/>
    </row>
    <row r="23" spans="1:19" ht="14.25" customHeight="1">
      <c r="A23" s="19">
        <v>16</v>
      </c>
      <c r="B23" s="63">
        <v>1446750</v>
      </c>
      <c r="C23" s="65" t="s">
        <v>85</v>
      </c>
      <c r="D23" s="67">
        <v>13</v>
      </c>
      <c r="E23" s="69">
        <v>18</v>
      </c>
      <c r="F23" s="70">
        <v>11</v>
      </c>
      <c r="G23" s="93">
        <v>6</v>
      </c>
      <c r="H23" s="72">
        <v>16</v>
      </c>
      <c r="I23" s="93">
        <v>8</v>
      </c>
      <c r="J23" s="93">
        <v>3</v>
      </c>
      <c r="K23" s="93">
        <v>5</v>
      </c>
      <c r="L23" s="72">
        <v>3</v>
      </c>
      <c r="M23" s="58">
        <f t="shared" si="0"/>
        <v>83</v>
      </c>
      <c r="N23" s="75">
        <f t="shared" si="1"/>
        <v>76.851851851851848</v>
      </c>
      <c r="O23" s="47"/>
      <c r="P23" s="4"/>
      <c r="Q23" s="4"/>
      <c r="R23" s="13"/>
      <c r="S23" s="13"/>
    </row>
    <row r="24" spans="1:19" ht="14.25" customHeight="1">
      <c r="A24" s="19">
        <v>17</v>
      </c>
      <c r="B24" s="63">
        <v>1446751</v>
      </c>
      <c r="C24" s="65" t="s">
        <v>87</v>
      </c>
      <c r="D24" s="67">
        <v>3</v>
      </c>
      <c r="E24" s="69">
        <v>9</v>
      </c>
      <c r="F24" s="70">
        <v>5</v>
      </c>
      <c r="G24" s="93">
        <v>5</v>
      </c>
      <c r="H24" s="72">
        <v>10</v>
      </c>
      <c r="I24" s="93">
        <v>7</v>
      </c>
      <c r="J24" s="93">
        <v>1</v>
      </c>
      <c r="K24" s="93">
        <v>3</v>
      </c>
      <c r="L24" s="72">
        <v>2</v>
      </c>
      <c r="M24" s="58">
        <f t="shared" si="0"/>
        <v>45</v>
      </c>
      <c r="N24" s="75">
        <f t="shared" si="1"/>
        <v>41.666666666666671</v>
      </c>
      <c r="O24" s="47"/>
      <c r="P24" s="4"/>
      <c r="Q24" s="4"/>
      <c r="R24" s="13"/>
      <c r="S24" s="13"/>
    </row>
    <row r="25" spans="1:19" ht="14.25" customHeight="1">
      <c r="A25" s="19">
        <v>18</v>
      </c>
      <c r="B25" s="63">
        <v>1446752</v>
      </c>
      <c r="C25" s="65" t="s">
        <v>88</v>
      </c>
      <c r="D25" s="67">
        <v>9</v>
      </c>
      <c r="E25" s="95">
        <v>17</v>
      </c>
      <c r="F25" s="96">
        <v>14</v>
      </c>
      <c r="G25" s="97">
        <v>12</v>
      </c>
      <c r="H25" s="97">
        <v>20</v>
      </c>
      <c r="I25" s="97">
        <v>6</v>
      </c>
      <c r="J25" s="97">
        <v>2</v>
      </c>
      <c r="K25" s="97">
        <v>3</v>
      </c>
      <c r="L25" s="97">
        <v>4</v>
      </c>
      <c r="M25" s="58">
        <f t="shared" si="0"/>
        <v>87</v>
      </c>
      <c r="N25" s="75">
        <f t="shared" si="1"/>
        <v>80.555555555555557</v>
      </c>
      <c r="O25" s="47"/>
      <c r="P25" s="4"/>
      <c r="Q25" s="4"/>
      <c r="R25" s="13"/>
      <c r="S25" s="13"/>
    </row>
    <row r="26" spans="1:19" ht="14.25" customHeight="1">
      <c r="A26" s="19">
        <v>19</v>
      </c>
      <c r="B26" s="63">
        <v>1446753</v>
      </c>
      <c r="C26" s="65" t="s">
        <v>90</v>
      </c>
      <c r="D26" s="67">
        <v>11</v>
      </c>
      <c r="E26" s="69">
        <v>16</v>
      </c>
      <c r="F26" s="70">
        <v>14</v>
      </c>
      <c r="G26" s="71">
        <v>9</v>
      </c>
      <c r="H26" s="72">
        <v>15</v>
      </c>
      <c r="I26" s="71">
        <v>9</v>
      </c>
      <c r="J26" s="71">
        <v>3</v>
      </c>
      <c r="K26" s="71">
        <v>4</v>
      </c>
      <c r="L26" s="72">
        <v>3</v>
      </c>
      <c r="M26" s="58">
        <f t="shared" si="0"/>
        <v>84</v>
      </c>
      <c r="N26" s="75">
        <f t="shared" si="1"/>
        <v>77.777777777777786</v>
      </c>
      <c r="O26" s="47"/>
      <c r="P26" s="4"/>
      <c r="Q26" s="4"/>
      <c r="R26" s="13"/>
      <c r="S26" s="13"/>
    </row>
    <row r="27" spans="1:19" ht="14.25" customHeight="1">
      <c r="A27" s="19">
        <v>20</v>
      </c>
      <c r="B27" s="63">
        <v>1446754</v>
      </c>
      <c r="C27" s="65" t="s">
        <v>91</v>
      </c>
      <c r="D27" s="67">
        <v>14</v>
      </c>
      <c r="E27" s="69">
        <v>16</v>
      </c>
      <c r="F27" s="91">
        <v>12</v>
      </c>
      <c r="G27" s="93">
        <v>10</v>
      </c>
      <c r="H27" s="72">
        <v>16</v>
      </c>
      <c r="I27" s="93">
        <v>9</v>
      </c>
      <c r="J27" s="93">
        <v>4</v>
      </c>
      <c r="K27" s="93">
        <v>4</v>
      </c>
      <c r="L27" s="72">
        <v>3</v>
      </c>
      <c r="M27" s="58">
        <f t="shared" si="0"/>
        <v>88</v>
      </c>
      <c r="N27" s="75">
        <f t="shared" si="1"/>
        <v>81.481481481481481</v>
      </c>
      <c r="O27" s="47"/>
      <c r="P27" s="4"/>
      <c r="Q27" s="4"/>
      <c r="R27" s="13"/>
      <c r="S27" s="13"/>
    </row>
    <row r="28" spans="1:19" ht="14.25" customHeight="1">
      <c r="A28" s="19">
        <v>21</v>
      </c>
      <c r="B28" s="63">
        <v>1446755</v>
      </c>
      <c r="C28" s="65" t="s">
        <v>93</v>
      </c>
      <c r="D28" s="67">
        <v>12</v>
      </c>
      <c r="E28" s="69">
        <v>12</v>
      </c>
      <c r="F28" s="70">
        <v>12</v>
      </c>
      <c r="G28" s="93">
        <v>9</v>
      </c>
      <c r="H28" s="72">
        <v>15</v>
      </c>
      <c r="I28" s="93">
        <v>8</v>
      </c>
      <c r="J28" s="93">
        <v>4</v>
      </c>
      <c r="K28" s="93">
        <v>4</v>
      </c>
      <c r="L28" s="72">
        <v>3</v>
      </c>
      <c r="M28" s="58">
        <f t="shared" si="0"/>
        <v>79</v>
      </c>
      <c r="N28" s="75">
        <f t="shared" si="1"/>
        <v>73.148148148148152</v>
      </c>
      <c r="O28" s="47"/>
      <c r="P28" s="4"/>
      <c r="Q28" s="4"/>
      <c r="R28" s="13"/>
      <c r="S28" s="13"/>
    </row>
    <row r="29" spans="1:19" ht="14.25" customHeight="1">
      <c r="A29" s="19">
        <v>22</v>
      </c>
      <c r="B29" s="63">
        <v>1446757</v>
      </c>
      <c r="C29" s="65" t="s">
        <v>94</v>
      </c>
      <c r="D29" s="67">
        <v>9</v>
      </c>
      <c r="E29" s="69">
        <v>10</v>
      </c>
      <c r="F29" s="70">
        <v>7</v>
      </c>
      <c r="G29" s="93">
        <v>6</v>
      </c>
      <c r="H29" s="72">
        <v>9</v>
      </c>
      <c r="I29" s="93">
        <v>4</v>
      </c>
      <c r="J29" s="93">
        <v>3</v>
      </c>
      <c r="K29" s="93">
        <v>4</v>
      </c>
      <c r="L29" s="72">
        <v>2</v>
      </c>
      <c r="M29" s="58">
        <f t="shared" si="0"/>
        <v>54</v>
      </c>
      <c r="N29" s="75">
        <f t="shared" si="1"/>
        <v>50</v>
      </c>
      <c r="O29" s="47"/>
      <c r="P29" s="4"/>
      <c r="Q29" s="4"/>
      <c r="R29" s="13"/>
      <c r="S29" s="13"/>
    </row>
    <row r="30" spans="1:19" ht="14.25" customHeight="1">
      <c r="A30" s="19">
        <v>23</v>
      </c>
      <c r="B30" s="98">
        <v>1446758</v>
      </c>
      <c r="C30" s="99" t="s">
        <v>96</v>
      </c>
      <c r="D30" s="67">
        <v>15</v>
      </c>
      <c r="E30" s="69">
        <v>11</v>
      </c>
      <c r="F30" s="70">
        <v>11</v>
      </c>
      <c r="G30" s="93">
        <v>8</v>
      </c>
      <c r="H30" s="72">
        <v>14</v>
      </c>
      <c r="I30" s="93">
        <v>5</v>
      </c>
      <c r="J30" s="93">
        <v>4</v>
      </c>
      <c r="K30" s="93">
        <v>5</v>
      </c>
      <c r="L30" s="72">
        <v>3</v>
      </c>
      <c r="M30" s="58">
        <f t="shared" si="0"/>
        <v>76</v>
      </c>
      <c r="N30" s="75">
        <f t="shared" si="1"/>
        <v>70.370370370370367</v>
      </c>
      <c r="O30" s="47"/>
      <c r="P30" s="4"/>
      <c r="Q30" s="4"/>
      <c r="R30" s="13"/>
      <c r="S30" s="13"/>
    </row>
    <row r="31" spans="1:19" ht="14.25" customHeight="1">
      <c r="A31" s="291" t="s">
        <v>0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100"/>
      <c r="P31" s="4"/>
      <c r="Q31" s="4"/>
      <c r="R31" s="13"/>
      <c r="S31" s="13"/>
    </row>
    <row r="32" spans="1:19" ht="14.25" customHeight="1">
      <c r="A32" s="291" t="s">
        <v>1</v>
      </c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100"/>
      <c r="P32" s="4"/>
      <c r="Q32" s="4"/>
      <c r="R32" s="13"/>
      <c r="S32" s="13"/>
    </row>
    <row r="33" spans="1:19" ht="14.25" customHeight="1">
      <c r="A33" s="291" t="s">
        <v>100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100"/>
      <c r="P33" s="4"/>
      <c r="Q33" s="4"/>
      <c r="R33" s="13"/>
      <c r="S33" s="13"/>
    </row>
    <row r="34" spans="1:19" ht="14.25" customHeight="1">
      <c r="A34" s="291" t="s">
        <v>28</v>
      </c>
      <c r="B34" s="292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100"/>
      <c r="P34" s="4"/>
      <c r="Q34" s="4"/>
      <c r="R34" s="13"/>
      <c r="S34" s="13"/>
    </row>
    <row r="35" spans="1:19" ht="12.75" customHeight="1">
      <c r="A35" s="293" t="s">
        <v>4</v>
      </c>
      <c r="B35" s="293" t="s">
        <v>5</v>
      </c>
      <c r="C35" s="102" t="s">
        <v>6</v>
      </c>
      <c r="D35" s="103" t="s">
        <v>29</v>
      </c>
      <c r="E35" s="103" t="s">
        <v>30</v>
      </c>
      <c r="F35" s="105" t="s">
        <v>31</v>
      </c>
      <c r="G35" s="103" t="s">
        <v>35</v>
      </c>
      <c r="H35" s="103" t="s">
        <v>36</v>
      </c>
      <c r="I35" s="103" t="s">
        <v>37</v>
      </c>
      <c r="J35" s="103" t="s">
        <v>38</v>
      </c>
      <c r="K35" s="103" t="s">
        <v>39</v>
      </c>
      <c r="L35" s="107" t="s">
        <v>40</v>
      </c>
      <c r="M35" s="53" t="s">
        <v>41</v>
      </c>
      <c r="N35" s="297" t="s">
        <v>42</v>
      </c>
      <c r="O35" s="37"/>
      <c r="P35" s="4"/>
      <c r="Q35" s="4"/>
      <c r="R35" s="13"/>
      <c r="S35" s="13"/>
    </row>
    <row r="36" spans="1:19" ht="15.75" customHeight="1">
      <c r="A36" s="294"/>
      <c r="B36" s="294"/>
      <c r="C36" s="109"/>
      <c r="D36" s="40" t="s">
        <v>43</v>
      </c>
      <c r="E36" s="40" t="s">
        <v>44</v>
      </c>
      <c r="F36" s="42" t="s">
        <v>45</v>
      </c>
      <c r="G36" s="40" t="s">
        <v>46</v>
      </c>
      <c r="H36" s="40" t="s">
        <v>47</v>
      </c>
      <c r="I36" s="40" t="s">
        <v>43</v>
      </c>
      <c r="J36" s="40" t="s">
        <v>44</v>
      </c>
      <c r="K36" s="40" t="s">
        <v>45</v>
      </c>
      <c r="L36" s="44" t="s">
        <v>47</v>
      </c>
      <c r="M36" s="58"/>
      <c r="N36" s="298"/>
      <c r="O36" s="47"/>
      <c r="P36" s="4"/>
      <c r="Q36" s="4"/>
      <c r="R36" s="13"/>
      <c r="S36" s="13"/>
    </row>
    <row r="37" spans="1:19" ht="12.75" customHeight="1">
      <c r="A37" s="6"/>
      <c r="B37" s="6"/>
      <c r="C37" s="109" t="s">
        <v>24</v>
      </c>
      <c r="D37" s="110">
        <v>18</v>
      </c>
      <c r="E37" s="111">
        <v>18</v>
      </c>
      <c r="F37" s="112">
        <v>15</v>
      </c>
      <c r="G37" s="111">
        <v>12</v>
      </c>
      <c r="H37" s="111">
        <v>20</v>
      </c>
      <c r="I37" s="111">
        <v>11</v>
      </c>
      <c r="J37" s="111">
        <v>3</v>
      </c>
      <c r="K37" s="113">
        <v>4</v>
      </c>
      <c r="L37" s="111">
        <v>4</v>
      </c>
      <c r="M37" s="58">
        <f t="shared" ref="M37:M58" si="2">(D37+E37+F37+G37+H37+I37+J37+K37+L37)</f>
        <v>105</v>
      </c>
      <c r="N37" s="298"/>
      <c r="O37" s="47"/>
      <c r="P37" s="4"/>
      <c r="Q37" s="4"/>
      <c r="R37" s="13"/>
      <c r="S37" s="13"/>
    </row>
    <row r="38" spans="1:19" ht="19.5" customHeight="1">
      <c r="A38" s="19">
        <v>24</v>
      </c>
      <c r="B38" s="115">
        <v>1446759</v>
      </c>
      <c r="C38" s="65" t="s">
        <v>110</v>
      </c>
      <c r="D38" s="116">
        <v>9</v>
      </c>
      <c r="E38" s="117">
        <v>15</v>
      </c>
      <c r="F38" s="118">
        <v>13</v>
      </c>
      <c r="G38" s="86">
        <v>6</v>
      </c>
      <c r="H38" s="90">
        <v>10</v>
      </c>
      <c r="I38" s="86">
        <v>7</v>
      </c>
      <c r="J38" s="33">
        <v>3</v>
      </c>
      <c r="K38" s="84">
        <v>2</v>
      </c>
      <c r="L38" s="90">
        <v>4</v>
      </c>
      <c r="M38" s="58">
        <f t="shared" si="2"/>
        <v>69</v>
      </c>
      <c r="N38" s="75">
        <f t="shared" ref="N38:N58" si="3">(M38/105)*100</f>
        <v>65.714285714285708</v>
      </c>
      <c r="O38" s="47"/>
      <c r="P38" s="4"/>
      <c r="Q38" s="4"/>
      <c r="R38" s="13"/>
      <c r="S38" s="13"/>
    </row>
    <row r="39" spans="1:19" ht="14.25" customHeight="1">
      <c r="A39" s="19">
        <v>25</v>
      </c>
      <c r="B39" s="115">
        <v>1446760</v>
      </c>
      <c r="C39" s="65" t="s">
        <v>112</v>
      </c>
      <c r="D39" s="116">
        <v>6</v>
      </c>
      <c r="E39" s="117">
        <v>17</v>
      </c>
      <c r="F39" s="118">
        <v>14</v>
      </c>
      <c r="G39" s="86">
        <v>10</v>
      </c>
      <c r="H39" s="90">
        <v>17</v>
      </c>
      <c r="I39" s="86">
        <v>3</v>
      </c>
      <c r="J39" s="86">
        <v>0</v>
      </c>
      <c r="K39" s="84">
        <v>3</v>
      </c>
      <c r="L39" s="90">
        <v>4</v>
      </c>
      <c r="M39" s="58">
        <f t="shared" si="2"/>
        <v>74</v>
      </c>
      <c r="N39" s="75">
        <f t="shared" si="3"/>
        <v>70.476190476190482</v>
      </c>
      <c r="O39" s="47"/>
      <c r="P39" s="4"/>
      <c r="Q39" s="4"/>
      <c r="R39" s="13"/>
      <c r="S39" s="13"/>
    </row>
    <row r="40" spans="1:19" ht="14.25" customHeight="1">
      <c r="A40" s="19">
        <v>26</v>
      </c>
      <c r="B40" s="115">
        <v>1446761</v>
      </c>
      <c r="C40" s="65" t="s">
        <v>114</v>
      </c>
      <c r="D40" s="116">
        <v>7</v>
      </c>
      <c r="E40" s="117">
        <v>12</v>
      </c>
      <c r="F40" s="118">
        <v>10</v>
      </c>
      <c r="G40" s="86">
        <v>6</v>
      </c>
      <c r="H40" s="90">
        <v>8</v>
      </c>
      <c r="I40" s="86">
        <v>5</v>
      </c>
      <c r="J40" s="86">
        <v>2</v>
      </c>
      <c r="K40" s="84">
        <v>1</v>
      </c>
      <c r="L40" s="90">
        <v>4</v>
      </c>
      <c r="M40" s="58">
        <f t="shared" si="2"/>
        <v>55</v>
      </c>
      <c r="N40" s="75">
        <f t="shared" si="3"/>
        <v>52.380952380952387</v>
      </c>
      <c r="O40" s="47"/>
      <c r="P40" s="4"/>
      <c r="Q40" s="4"/>
      <c r="R40" s="13"/>
      <c r="S40" s="13"/>
    </row>
    <row r="41" spans="1:19" ht="14.25" customHeight="1">
      <c r="A41" s="19">
        <v>27</v>
      </c>
      <c r="B41" s="115">
        <v>1446762</v>
      </c>
      <c r="C41" s="65" t="s">
        <v>115</v>
      </c>
      <c r="D41" s="116">
        <v>9</v>
      </c>
      <c r="E41" s="117">
        <v>14</v>
      </c>
      <c r="F41" s="118">
        <v>10</v>
      </c>
      <c r="G41" s="86">
        <v>6</v>
      </c>
      <c r="H41" s="90">
        <v>14</v>
      </c>
      <c r="I41" s="86">
        <v>9</v>
      </c>
      <c r="J41" s="86">
        <v>2</v>
      </c>
      <c r="K41" s="84">
        <v>1</v>
      </c>
      <c r="L41" s="90">
        <v>3</v>
      </c>
      <c r="M41" s="58">
        <f t="shared" si="2"/>
        <v>68</v>
      </c>
      <c r="N41" s="75">
        <f t="shared" si="3"/>
        <v>64.761904761904759</v>
      </c>
      <c r="O41" s="47"/>
      <c r="P41" s="4"/>
      <c r="Q41" s="4"/>
      <c r="R41" s="13"/>
      <c r="S41" s="13"/>
    </row>
    <row r="42" spans="1:19" ht="14.25" customHeight="1">
      <c r="A42" s="19">
        <v>28</v>
      </c>
      <c r="B42" s="115">
        <v>1446763</v>
      </c>
      <c r="C42" s="65" t="s">
        <v>116</v>
      </c>
      <c r="D42" s="116">
        <v>13</v>
      </c>
      <c r="E42" s="117">
        <v>13</v>
      </c>
      <c r="F42" s="118">
        <v>14</v>
      </c>
      <c r="G42" s="86">
        <v>10</v>
      </c>
      <c r="H42" s="90">
        <v>16</v>
      </c>
      <c r="I42" s="86">
        <v>9</v>
      </c>
      <c r="J42" s="86">
        <v>3</v>
      </c>
      <c r="K42" s="84">
        <v>3</v>
      </c>
      <c r="L42" s="90">
        <v>4</v>
      </c>
      <c r="M42" s="58">
        <f t="shared" si="2"/>
        <v>85</v>
      </c>
      <c r="N42" s="75">
        <f t="shared" si="3"/>
        <v>80.952380952380949</v>
      </c>
      <c r="O42" s="47"/>
      <c r="P42" s="4"/>
      <c r="Q42" s="4"/>
      <c r="R42" s="13"/>
      <c r="S42" s="13"/>
    </row>
    <row r="43" spans="1:19" ht="14.25" customHeight="1">
      <c r="A43" s="19">
        <v>29</v>
      </c>
      <c r="B43" s="115">
        <v>1446764</v>
      </c>
      <c r="C43" s="65" t="s">
        <v>117</v>
      </c>
      <c r="D43" s="116">
        <v>13</v>
      </c>
      <c r="E43" s="117">
        <v>17</v>
      </c>
      <c r="F43" s="118">
        <v>12</v>
      </c>
      <c r="G43" s="86">
        <v>12</v>
      </c>
      <c r="H43" s="90">
        <v>16</v>
      </c>
      <c r="I43" s="86">
        <v>2</v>
      </c>
      <c r="J43" s="86">
        <v>0</v>
      </c>
      <c r="K43" s="84">
        <v>4</v>
      </c>
      <c r="L43" s="90">
        <v>4</v>
      </c>
      <c r="M43" s="58">
        <f t="shared" si="2"/>
        <v>80</v>
      </c>
      <c r="N43" s="75">
        <f t="shared" si="3"/>
        <v>76.19047619047619</v>
      </c>
      <c r="O43" s="47"/>
      <c r="P43" s="4"/>
      <c r="Q43" s="4"/>
      <c r="R43" s="13"/>
      <c r="S43" s="13"/>
    </row>
    <row r="44" spans="1:19" ht="14.25" customHeight="1">
      <c r="A44" s="19">
        <v>30</v>
      </c>
      <c r="B44" s="115">
        <v>1446765</v>
      </c>
      <c r="C44" s="65" t="s">
        <v>118</v>
      </c>
      <c r="D44" s="116">
        <v>16</v>
      </c>
      <c r="E44" s="117">
        <v>18</v>
      </c>
      <c r="F44" s="118">
        <v>15</v>
      </c>
      <c r="G44" s="86">
        <v>10</v>
      </c>
      <c r="H44" s="90">
        <v>20</v>
      </c>
      <c r="I44" s="86">
        <v>10</v>
      </c>
      <c r="J44" s="86">
        <v>3</v>
      </c>
      <c r="K44" s="84">
        <v>3</v>
      </c>
      <c r="L44" s="90">
        <v>4</v>
      </c>
      <c r="M44" s="58">
        <f t="shared" si="2"/>
        <v>99</v>
      </c>
      <c r="N44" s="75">
        <f t="shared" si="3"/>
        <v>94.285714285714278</v>
      </c>
      <c r="O44" s="47"/>
      <c r="P44" s="4"/>
      <c r="Q44" s="4"/>
      <c r="R44" s="13"/>
      <c r="S44" s="13"/>
    </row>
    <row r="45" spans="1:19" ht="14.25" customHeight="1">
      <c r="A45" s="19">
        <v>31</v>
      </c>
      <c r="B45" s="115">
        <v>1446766</v>
      </c>
      <c r="C45" s="65" t="s">
        <v>119</v>
      </c>
      <c r="D45" s="116">
        <v>6</v>
      </c>
      <c r="E45" s="117">
        <v>7</v>
      </c>
      <c r="F45" s="118">
        <v>5</v>
      </c>
      <c r="G45" s="86">
        <v>6</v>
      </c>
      <c r="H45" s="90">
        <v>11</v>
      </c>
      <c r="I45" s="86">
        <v>7</v>
      </c>
      <c r="J45" s="86">
        <v>2</v>
      </c>
      <c r="K45" s="84">
        <v>2</v>
      </c>
      <c r="L45" s="90">
        <v>2</v>
      </c>
      <c r="M45" s="58">
        <f t="shared" si="2"/>
        <v>48</v>
      </c>
      <c r="N45" s="75">
        <f t="shared" si="3"/>
        <v>45.714285714285715</v>
      </c>
      <c r="O45" s="47"/>
      <c r="P45" s="4"/>
      <c r="Q45" s="4"/>
      <c r="R45" s="13"/>
      <c r="S45" s="13"/>
    </row>
    <row r="46" spans="1:19" ht="14.25" customHeight="1">
      <c r="A46" s="19">
        <v>32</v>
      </c>
      <c r="B46" s="115">
        <v>1446767</v>
      </c>
      <c r="C46" s="65" t="s">
        <v>120</v>
      </c>
      <c r="D46" s="116">
        <v>5</v>
      </c>
      <c r="E46" s="117">
        <v>8</v>
      </c>
      <c r="F46" s="118">
        <v>6</v>
      </c>
      <c r="G46" s="86">
        <v>4</v>
      </c>
      <c r="H46" s="90">
        <v>8</v>
      </c>
      <c r="I46" s="86">
        <v>5</v>
      </c>
      <c r="J46" s="86">
        <v>1</v>
      </c>
      <c r="K46" s="84">
        <v>1</v>
      </c>
      <c r="L46" s="90">
        <v>3</v>
      </c>
      <c r="M46" s="58">
        <f t="shared" si="2"/>
        <v>41</v>
      </c>
      <c r="N46" s="75">
        <f t="shared" si="3"/>
        <v>39.047619047619051</v>
      </c>
      <c r="O46" s="47"/>
      <c r="P46" s="4"/>
      <c r="Q46" s="4"/>
      <c r="R46" s="13"/>
      <c r="S46" s="13"/>
    </row>
    <row r="47" spans="1:19" ht="14.25" customHeight="1">
      <c r="A47" s="19">
        <v>33</v>
      </c>
      <c r="B47" s="115">
        <v>1446770</v>
      </c>
      <c r="C47" s="65" t="s">
        <v>121</v>
      </c>
      <c r="D47" s="116">
        <v>14</v>
      </c>
      <c r="E47" s="117">
        <v>17</v>
      </c>
      <c r="F47" s="118">
        <v>13</v>
      </c>
      <c r="G47" s="86">
        <v>8</v>
      </c>
      <c r="H47" s="90">
        <v>19</v>
      </c>
      <c r="I47" s="86">
        <v>9</v>
      </c>
      <c r="J47" s="86">
        <v>3</v>
      </c>
      <c r="K47" s="84">
        <v>2</v>
      </c>
      <c r="L47" s="90">
        <v>4</v>
      </c>
      <c r="M47" s="58">
        <f t="shared" si="2"/>
        <v>89</v>
      </c>
      <c r="N47" s="75">
        <f t="shared" si="3"/>
        <v>84.761904761904759</v>
      </c>
      <c r="O47" s="47"/>
      <c r="P47" s="4"/>
      <c r="Q47" s="4"/>
      <c r="R47" s="13"/>
      <c r="S47" s="13"/>
    </row>
    <row r="48" spans="1:19" ht="14.25" customHeight="1">
      <c r="A48" s="19">
        <v>34</v>
      </c>
      <c r="B48" s="115">
        <v>1446771</v>
      </c>
      <c r="C48" s="65" t="s">
        <v>122</v>
      </c>
      <c r="D48" s="116">
        <v>12</v>
      </c>
      <c r="E48" s="117">
        <v>15</v>
      </c>
      <c r="F48" s="131">
        <v>9</v>
      </c>
      <c r="G48" s="86">
        <v>7</v>
      </c>
      <c r="H48" s="90">
        <v>16</v>
      </c>
      <c r="I48" s="86">
        <v>5</v>
      </c>
      <c r="J48" s="86">
        <v>2</v>
      </c>
      <c r="K48" s="84">
        <v>1</v>
      </c>
      <c r="L48" s="90">
        <v>3</v>
      </c>
      <c r="M48" s="58">
        <f t="shared" si="2"/>
        <v>70</v>
      </c>
      <c r="N48" s="75">
        <f t="shared" si="3"/>
        <v>66.666666666666657</v>
      </c>
      <c r="O48" s="47"/>
      <c r="P48" s="4"/>
      <c r="Q48" s="4"/>
      <c r="R48" s="13"/>
      <c r="S48" s="13"/>
    </row>
    <row r="49" spans="1:19" ht="14.25" customHeight="1">
      <c r="A49" s="19">
        <v>35</v>
      </c>
      <c r="B49" s="115">
        <v>1446772</v>
      </c>
      <c r="C49" s="65" t="s">
        <v>123</v>
      </c>
      <c r="D49" s="116">
        <v>4</v>
      </c>
      <c r="E49" s="132">
        <v>0</v>
      </c>
      <c r="F49" s="118">
        <v>2</v>
      </c>
      <c r="G49" s="86">
        <v>3</v>
      </c>
      <c r="H49" s="90">
        <v>4</v>
      </c>
      <c r="I49" s="86">
        <v>4</v>
      </c>
      <c r="J49" s="86">
        <v>0</v>
      </c>
      <c r="K49" s="84">
        <v>1</v>
      </c>
      <c r="L49" s="90">
        <v>0</v>
      </c>
      <c r="M49" s="58">
        <f t="shared" si="2"/>
        <v>18</v>
      </c>
      <c r="N49" s="75">
        <f t="shared" si="3"/>
        <v>17.142857142857142</v>
      </c>
      <c r="O49" s="47"/>
      <c r="P49" s="4"/>
      <c r="Q49" s="4"/>
      <c r="R49" s="13"/>
      <c r="S49" s="13"/>
    </row>
    <row r="50" spans="1:19" ht="14.25" customHeight="1">
      <c r="A50" s="19">
        <v>36</v>
      </c>
      <c r="B50" s="115">
        <v>1446773</v>
      </c>
      <c r="C50" s="65" t="s">
        <v>124</v>
      </c>
      <c r="D50" s="116">
        <v>8</v>
      </c>
      <c r="E50" s="133">
        <v>12</v>
      </c>
      <c r="F50" s="118">
        <v>7</v>
      </c>
      <c r="G50" s="86">
        <v>6</v>
      </c>
      <c r="H50" s="90">
        <v>9</v>
      </c>
      <c r="I50" s="86">
        <v>7</v>
      </c>
      <c r="J50" s="86">
        <v>2</v>
      </c>
      <c r="K50" s="84">
        <v>2</v>
      </c>
      <c r="L50" s="90">
        <v>3</v>
      </c>
      <c r="M50" s="58">
        <f t="shared" si="2"/>
        <v>56</v>
      </c>
      <c r="N50" s="75">
        <f t="shared" si="3"/>
        <v>53.333333333333336</v>
      </c>
      <c r="O50" s="47"/>
      <c r="P50" s="4"/>
      <c r="Q50" s="4"/>
      <c r="R50" s="13"/>
      <c r="S50" s="13"/>
    </row>
    <row r="51" spans="1:19" ht="14.25" customHeight="1">
      <c r="A51" s="19">
        <v>37</v>
      </c>
      <c r="B51" s="115">
        <v>1446775</v>
      </c>
      <c r="C51" s="99" t="s">
        <v>125</v>
      </c>
      <c r="D51" s="116">
        <v>10</v>
      </c>
      <c r="E51" s="132">
        <v>15</v>
      </c>
      <c r="F51" s="118">
        <v>13</v>
      </c>
      <c r="G51" s="86">
        <v>7</v>
      </c>
      <c r="H51" s="90">
        <v>17</v>
      </c>
      <c r="I51" s="86">
        <v>8</v>
      </c>
      <c r="J51" s="86">
        <v>3</v>
      </c>
      <c r="K51" s="84">
        <v>3</v>
      </c>
      <c r="L51" s="90">
        <v>3</v>
      </c>
      <c r="M51" s="58">
        <f t="shared" si="2"/>
        <v>79</v>
      </c>
      <c r="N51" s="75">
        <f t="shared" si="3"/>
        <v>75.238095238095241</v>
      </c>
      <c r="O51" s="47"/>
      <c r="P51" s="4"/>
      <c r="Q51" s="4"/>
      <c r="R51" s="13"/>
      <c r="S51" s="13"/>
    </row>
    <row r="52" spans="1:19" ht="14.25" customHeight="1">
      <c r="A52" s="19">
        <v>38</v>
      </c>
      <c r="B52" s="115">
        <v>1446776</v>
      </c>
      <c r="C52" s="65" t="s">
        <v>126</v>
      </c>
      <c r="D52" s="116">
        <v>9</v>
      </c>
      <c r="E52" s="132">
        <v>8</v>
      </c>
      <c r="F52" s="118">
        <v>6</v>
      </c>
      <c r="G52" s="86">
        <v>6</v>
      </c>
      <c r="H52" s="90">
        <v>8</v>
      </c>
      <c r="I52" s="86">
        <v>7</v>
      </c>
      <c r="J52" s="86">
        <v>2</v>
      </c>
      <c r="K52" s="84">
        <v>2</v>
      </c>
      <c r="L52" s="90">
        <v>3</v>
      </c>
      <c r="M52" s="58">
        <f t="shared" si="2"/>
        <v>51</v>
      </c>
      <c r="N52" s="75">
        <f t="shared" si="3"/>
        <v>48.571428571428569</v>
      </c>
      <c r="O52" s="47"/>
      <c r="P52" s="4"/>
      <c r="Q52" s="4"/>
      <c r="R52" s="13"/>
      <c r="S52" s="13"/>
    </row>
    <row r="53" spans="1:19" ht="19.5" customHeight="1">
      <c r="A53" s="19">
        <v>39</v>
      </c>
      <c r="B53" s="115">
        <v>1446777</v>
      </c>
      <c r="C53" s="65" t="s">
        <v>127</v>
      </c>
      <c r="D53" s="116">
        <v>12</v>
      </c>
      <c r="E53" s="132">
        <v>14</v>
      </c>
      <c r="F53" s="118">
        <v>12</v>
      </c>
      <c r="G53" s="86">
        <v>7</v>
      </c>
      <c r="H53" s="90">
        <v>14</v>
      </c>
      <c r="I53" s="86">
        <v>7</v>
      </c>
      <c r="J53" s="86">
        <v>3</v>
      </c>
      <c r="K53" s="84">
        <v>2</v>
      </c>
      <c r="L53" s="90">
        <v>4</v>
      </c>
      <c r="M53" s="58">
        <f t="shared" si="2"/>
        <v>75</v>
      </c>
      <c r="N53" s="75">
        <f t="shared" si="3"/>
        <v>71.428571428571431</v>
      </c>
      <c r="O53" s="47"/>
      <c r="P53" s="4"/>
      <c r="Q53" s="4"/>
      <c r="R53" s="13"/>
      <c r="S53" s="13"/>
    </row>
    <row r="54" spans="1:19" ht="14.25" customHeight="1">
      <c r="A54" s="19">
        <v>40</v>
      </c>
      <c r="B54" s="115">
        <v>1446779</v>
      </c>
      <c r="C54" s="65" t="s">
        <v>129</v>
      </c>
      <c r="D54" s="116">
        <v>11</v>
      </c>
      <c r="E54" s="117">
        <v>11</v>
      </c>
      <c r="F54" s="118">
        <v>9</v>
      </c>
      <c r="G54" s="86">
        <v>6</v>
      </c>
      <c r="H54" s="90">
        <v>8</v>
      </c>
      <c r="I54" s="86">
        <v>6</v>
      </c>
      <c r="J54" s="86">
        <v>1</v>
      </c>
      <c r="K54" s="84">
        <v>2</v>
      </c>
      <c r="L54" s="90">
        <v>3</v>
      </c>
      <c r="M54" s="58">
        <f t="shared" si="2"/>
        <v>57</v>
      </c>
      <c r="N54" s="75">
        <f t="shared" si="3"/>
        <v>54.285714285714285</v>
      </c>
      <c r="O54" s="47"/>
      <c r="P54" s="4"/>
      <c r="Q54" s="4"/>
      <c r="R54" s="13"/>
      <c r="S54" s="13"/>
    </row>
    <row r="55" spans="1:19" ht="14.25" customHeight="1">
      <c r="A55" s="19">
        <v>41</v>
      </c>
      <c r="B55" s="115">
        <v>1446780</v>
      </c>
      <c r="C55" s="65" t="s">
        <v>130</v>
      </c>
      <c r="D55" s="116">
        <v>8</v>
      </c>
      <c r="E55" s="117">
        <v>6</v>
      </c>
      <c r="F55" s="118">
        <v>6</v>
      </c>
      <c r="G55" s="86">
        <v>8</v>
      </c>
      <c r="H55" s="90">
        <v>12</v>
      </c>
      <c r="I55" s="86">
        <v>9</v>
      </c>
      <c r="J55" s="86">
        <v>2</v>
      </c>
      <c r="K55" s="84">
        <v>2</v>
      </c>
      <c r="L55" s="90">
        <v>2</v>
      </c>
      <c r="M55" s="58">
        <f t="shared" si="2"/>
        <v>55</v>
      </c>
      <c r="N55" s="75">
        <f t="shared" si="3"/>
        <v>52.380952380952387</v>
      </c>
      <c r="O55" s="47"/>
      <c r="P55" s="4"/>
      <c r="Q55" s="4"/>
      <c r="R55" s="13"/>
      <c r="S55" s="13"/>
    </row>
    <row r="56" spans="1:19" ht="14.25" customHeight="1">
      <c r="A56" s="19">
        <v>42</v>
      </c>
      <c r="B56" s="115">
        <v>1446781</v>
      </c>
      <c r="C56" s="65" t="s">
        <v>131</v>
      </c>
      <c r="D56" s="116">
        <v>4</v>
      </c>
      <c r="E56" s="117">
        <v>17</v>
      </c>
      <c r="F56" s="118">
        <v>11</v>
      </c>
      <c r="G56" s="86">
        <v>12</v>
      </c>
      <c r="H56" s="90">
        <v>17</v>
      </c>
      <c r="I56" s="86">
        <v>3</v>
      </c>
      <c r="J56" s="86">
        <v>1</v>
      </c>
      <c r="K56" s="84">
        <v>4</v>
      </c>
      <c r="L56" s="90">
        <v>4</v>
      </c>
      <c r="M56" s="58">
        <f t="shared" si="2"/>
        <v>73</v>
      </c>
      <c r="N56" s="75">
        <f t="shared" si="3"/>
        <v>69.523809523809518</v>
      </c>
      <c r="O56" s="47"/>
      <c r="P56" s="4"/>
      <c r="Q56" s="4"/>
      <c r="R56" s="13"/>
      <c r="S56" s="13"/>
    </row>
    <row r="57" spans="1:19" ht="14.25" customHeight="1">
      <c r="A57" s="19">
        <v>43</v>
      </c>
      <c r="B57" s="115">
        <v>1446782</v>
      </c>
      <c r="C57" s="65" t="s">
        <v>132</v>
      </c>
      <c r="D57" s="116">
        <v>12</v>
      </c>
      <c r="E57" s="117">
        <v>15</v>
      </c>
      <c r="F57" s="118">
        <v>14</v>
      </c>
      <c r="G57" s="86">
        <v>9</v>
      </c>
      <c r="H57" s="90">
        <v>14</v>
      </c>
      <c r="I57" s="86">
        <v>8</v>
      </c>
      <c r="J57" s="86">
        <v>3</v>
      </c>
      <c r="K57" s="84">
        <v>3</v>
      </c>
      <c r="L57" s="90">
        <v>4</v>
      </c>
      <c r="M57" s="58">
        <f t="shared" si="2"/>
        <v>82</v>
      </c>
      <c r="N57" s="75">
        <f t="shared" si="3"/>
        <v>78.095238095238102</v>
      </c>
      <c r="O57" s="47"/>
      <c r="P57" s="4"/>
      <c r="Q57" s="4"/>
      <c r="R57" s="13"/>
      <c r="S57" s="13"/>
    </row>
    <row r="58" spans="1:19" ht="14.25" customHeight="1">
      <c r="A58" s="19">
        <v>44</v>
      </c>
      <c r="B58" s="115">
        <v>1446783</v>
      </c>
      <c r="C58" s="65" t="s">
        <v>133</v>
      </c>
      <c r="D58" s="116">
        <v>8</v>
      </c>
      <c r="E58" s="117">
        <v>13</v>
      </c>
      <c r="F58" s="118">
        <v>12</v>
      </c>
      <c r="G58" s="86">
        <v>9</v>
      </c>
      <c r="H58" s="90">
        <v>15</v>
      </c>
      <c r="I58" s="86">
        <v>6</v>
      </c>
      <c r="J58" s="86">
        <v>2</v>
      </c>
      <c r="K58" s="84">
        <v>1</v>
      </c>
      <c r="L58" s="90">
        <v>3</v>
      </c>
      <c r="M58" s="58">
        <f t="shared" si="2"/>
        <v>69</v>
      </c>
      <c r="N58" s="75">
        <f t="shared" si="3"/>
        <v>65.714285714285708</v>
      </c>
      <c r="O58" s="47"/>
      <c r="P58" s="4"/>
      <c r="Q58" s="4"/>
      <c r="R58" s="13"/>
      <c r="S58" s="13"/>
    </row>
    <row r="59" spans="1:19" ht="14.25" customHeight="1">
      <c r="A59" s="2" t="s">
        <v>0</v>
      </c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58"/>
      <c r="N59" s="137"/>
      <c r="O59" s="138"/>
      <c r="P59" s="4"/>
      <c r="Q59" s="4"/>
      <c r="R59" s="13"/>
      <c r="S59" s="13"/>
    </row>
    <row r="60" spans="1:19" ht="14.25" customHeight="1">
      <c r="A60" s="2" t="s">
        <v>1</v>
      </c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58"/>
      <c r="N60" s="137"/>
      <c r="O60" s="138"/>
      <c r="P60" s="4"/>
      <c r="Q60" s="4"/>
      <c r="R60" s="13"/>
      <c r="S60" s="13"/>
    </row>
    <row r="61" spans="1:19" ht="14.25" customHeight="1">
      <c r="A61" s="2" t="s">
        <v>134</v>
      </c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58"/>
      <c r="N61" s="137"/>
      <c r="O61" s="138"/>
      <c r="P61" s="4"/>
      <c r="Q61" s="4"/>
      <c r="R61" s="13"/>
      <c r="S61" s="13"/>
    </row>
    <row r="62" spans="1:19" ht="14.25" customHeight="1">
      <c r="A62" s="5" t="s">
        <v>28</v>
      </c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58"/>
      <c r="N62" s="139"/>
      <c r="O62" s="138"/>
      <c r="P62" s="4"/>
      <c r="Q62" s="4"/>
      <c r="R62" s="13"/>
      <c r="S62" s="13"/>
    </row>
    <row r="63" spans="1:19" ht="12.75" customHeight="1">
      <c r="A63" s="293" t="s">
        <v>4</v>
      </c>
      <c r="B63" s="293" t="s">
        <v>5</v>
      </c>
      <c r="C63" s="102" t="s">
        <v>6</v>
      </c>
      <c r="D63" s="103" t="s">
        <v>29</v>
      </c>
      <c r="E63" s="103" t="s">
        <v>30</v>
      </c>
      <c r="F63" s="105" t="s">
        <v>31</v>
      </c>
      <c r="G63" s="103" t="s">
        <v>35</v>
      </c>
      <c r="H63" s="103" t="s">
        <v>36</v>
      </c>
      <c r="I63" s="103" t="s">
        <v>37</v>
      </c>
      <c r="J63" s="103" t="s">
        <v>38</v>
      </c>
      <c r="K63" s="103" t="s">
        <v>39</v>
      </c>
      <c r="L63" s="136" t="s">
        <v>40</v>
      </c>
      <c r="M63" s="53" t="s">
        <v>41</v>
      </c>
      <c r="N63" s="297" t="s">
        <v>42</v>
      </c>
      <c r="O63" s="37"/>
      <c r="P63" s="4"/>
      <c r="Q63" s="4"/>
      <c r="R63" s="13"/>
      <c r="S63" s="13"/>
    </row>
    <row r="64" spans="1:19" ht="15.75" customHeight="1">
      <c r="A64" s="294"/>
      <c r="B64" s="294"/>
      <c r="C64" s="109"/>
      <c r="D64" s="40" t="s">
        <v>135</v>
      </c>
      <c r="E64" s="40" t="s">
        <v>44</v>
      </c>
      <c r="F64" s="42" t="s">
        <v>45</v>
      </c>
      <c r="G64" s="40" t="s">
        <v>46</v>
      </c>
      <c r="H64" s="40" t="s">
        <v>47</v>
      </c>
      <c r="I64" s="40" t="s">
        <v>135</v>
      </c>
      <c r="J64" s="40" t="s">
        <v>44</v>
      </c>
      <c r="K64" s="40" t="s">
        <v>45</v>
      </c>
      <c r="L64" s="9" t="s">
        <v>47</v>
      </c>
      <c r="M64" s="58"/>
      <c r="N64" s="298"/>
      <c r="O64" s="37"/>
      <c r="P64" s="4"/>
      <c r="Q64" s="4"/>
      <c r="R64" s="13"/>
      <c r="S64" s="13"/>
    </row>
    <row r="65" spans="1:19" ht="21.75" customHeight="1">
      <c r="A65" s="6"/>
      <c r="B65" s="6"/>
      <c r="C65" s="109" t="s">
        <v>24</v>
      </c>
      <c r="D65" s="140">
        <v>10</v>
      </c>
      <c r="E65" s="111">
        <v>22</v>
      </c>
      <c r="F65" s="112">
        <v>15</v>
      </c>
      <c r="G65" s="111">
        <v>13</v>
      </c>
      <c r="H65" s="111">
        <v>22</v>
      </c>
      <c r="I65" s="140">
        <v>3</v>
      </c>
      <c r="J65" s="111">
        <v>5</v>
      </c>
      <c r="K65" s="111">
        <v>3</v>
      </c>
      <c r="L65" s="111">
        <v>4</v>
      </c>
      <c r="M65" s="58">
        <f t="shared" ref="M65:M88" si="4">(D65+E65+F65+G65+H65+I65+J65+K65+L65)</f>
        <v>97</v>
      </c>
      <c r="N65" s="298"/>
      <c r="O65" s="37"/>
      <c r="P65" s="4"/>
      <c r="Q65" s="4"/>
      <c r="R65" s="13"/>
      <c r="S65" s="13"/>
    </row>
    <row r="66" spans="1:19" ht="14.25" customHeight="1">
      <c r="A66" s="19">
        <v>45</v>
      </c>
      <c r="B66" s="115">
        <v>1446784</v>
      </c>
      <c r="C66" s="65" t="s">
        <v>137</v>
      </c>
      <c r="D66" s="142">
        <v>9</v>
      </c>
      <c r="E66" s="143">
        <v>21</v>
      </c>
      <c r="F66" s="145">
        <v>5</v>
      </c>
      <c r="G66" s="143">
        <v>6</v>
      </c>
      <c r="H66" s="72">
        <v>21</v>
      </c>
      <c r="I66" s="67">
        <v>3</v>
      </c>
      <c r="J66" s="143">
        <v>5</v>
      </c>
      <c r="K66" s="131">
        <v>1</v>
      </c>
      <c r="L66" s="72">
        <v>1</v>
      </c>
      <c r="M66" s="58">
        <f t="shared" si="4"/>
        <v>72</v>
      </c>
      <c r="N66" s="75">
        <f t="shared" ref="N66:N88" si="5">(M66/97)*100</f>
        <v>74.226804123711347</v>
      </c>
      <c r="O66" s="37"/>
      <c r="P66" s="4"/>
      <c r="Q66" s="4"/>
      <c r="R66" s="13"/>
      <c r="S66" s="13"/>
    </row>
    <row r="67" spans="1:19" ht="14.25" customHeight="1">
      <c r="A67" s="19">
        <v>46</v>
      </c>
      <c r="B67" s="115">
        <v>1446785</v>
      </c>
      <c r="C67" s="65" t="s">
        <v>139</v>
      </c>
      <c r="D67" s="142">
        <v>8</v>
      </c>
      <c r="E67" s="147">
        <v>22</v>
      </c>
      <c r="F67" s="145">
        <v>10</v>
      </c>
      <c r="G67" s="147">
        <v>10</v>
      </c>
      <c r="H67" s="72">
        <v>17</v>
      </c>
      <c r="I67" s="67">
        <v>2</v>
      </c>
      <c r="J67" s="147">
        <v>5</v>
      </c>
      <c r="K67" s="147">
        <v>2</v>
      </c>
      <c r="L67" s="72">
        <v>3</v>
      </c>
      <c r="M67" s="58">
        <f t="shared" si="4"/>
        <v>79</v>
      </c>
      <c r="N67" s="75">
        <f t="shared" si="5"/>
        <v>81.44329896907216</v>
      </c>
      <c r="O67" s="37"/>
      <c r="P67" s="4"/>
      <c r="Q67" s="4"/>
      <c r="R67" s="13"/>
      <c r="S67" s="13"/>
    </row>
    <row r="68" spans="1:19" ht="14.25" customHeight="1">
      <c r="A68" s="19">
        <v>47</v>
      </c>
      <c r="B68" s="115">
        <v>1446786</v>
      </c>
      <c r="C68" s="65" t="s">
        <v>140</v>
      </c>
      <c r="D68" s="142">
        <v>2</v>
      </c>
      <c r="E68" s="147">
        <v>8</v>
      </c>
      <c r="F68" s="145">
        <v>2</v>
      </c>
      <c r="G68" s="147">
        <v>2</v>
      </c>
      <c r="H68" s="72">
        <v>8</v>
      </c>
      <c r="I68" s="67">
        <v>1</v>
      </c>
      <c r="J68" s="147">
        <v>2</v>
      </c>
      <c r="K68" s="147">
        <v>1</v>
      </c>
      <c r="L68" s="72">
        <v>1</v>
      </c>
      <c r="M68" s="58">
        <f t="shared" si="4"/>
        <v>27</v>
      </c>
      <c r="N68" s="75">
        <f t="shared" si="5"/>
        <v>27.835051546391753</v>
      </c>
      <c r="O68" s="37"/>
      <c r="P68" s="4"/>
      <c r="Q68" s="4"/>
      <c r="R68" s="13"/>
      <c r="S68" s="13"/>
    </row>
    <row r="69" spans="1:19" ht="14.25" customHeight="1">
      <c r="A69" s="19">
        <v>48</v>
      </c>
      <c r="B69" s="115">
        <v>1446787</v>
      </c>
      <c r="C69" s="65" t="s">
        <v>141</v>
      </c>
      <c r="D69" s="142">
        <v>4</v>
      </c>
      <c r="E69" s="147">
        <v>12</v>
      </c>
      <c r="F69" s="145">
        <v>2</v>
      </c>
      <c r="G69" s="147">
        <v>6</v>
      </c>
      <c r="H69" s="72">
        <v>9</v>
      </c>
      <c r="I69" s="67">
        <v>2</v>
      </c>
      <c r="J69" s="147">
        <v>3</v>
      </c>
      <c r="K69" s="147">
        <v>1</v>
      </c>
      <c r="L69" s="72">
        <v>1</v>
      </c>
      <c r="M69" s="58">
        <f t="shared" si="4"/>
        <v>40</v>
      </c>
      <c r="N69" s="75">
        <f t="shared" si="5"/>
        <v>41.237113402061851</v>
      </c>
      <c r="O69" s="37"/>
      <c r="P69" s="4"/>
      <c r="Q69" s="4"/>
      <c r="R69" s="13"/>
      <c r="S69" s="13"/>
    </row>
    <row r="70" spans="1:19" ht="14.25" customHeight="1">
      <c r="A70" s="19">
        <v>49</v>
      </c>
      <c r="B70" s="115">
        <v>1446789</v>
      </c>
      <c r="C70" s="65" t="s">
        <v>142</v>
      </c>
      <c r="D70" s="142">
        <v>8</v>
      </c>
      <c r="E70" s="147">
        <v>12</v>
      </c>
      <c r="F70" s="145">
        <v>9</v>
      </c>
      <c r="G70" s="147">
        <v>6</v>
      </c>
      <c r="H70" s="72">
        <v>9</v>
      </c>
      <c r="I70" s="67">
        <v>3</v>
      </c>
      <c r="J70" s="147">
        <v>4</v>
      </c>
      <c r="K70" s="147">
        <v>2</v>
      </c>
      <c r="L70" s="72">
        <v>2</v>
      </c>
      <c r="M70" s="58">
        <f t="shared" si="4"/>
        <v>55</v>
      </c>
      <c r="N70" s="75">
        <f t="shared" si="5"/>
        <v>56.701030927835049</v>
      </c>
      <c r="O70" s="37"/>
      <c r="P70" s="4"/>
      <c r="Q70" s="4"/>
      <c r="R70" s="13"/>
      <c r="S70" s="13"/>
    </row>
    <row r="71" spans="1:19" ht="14.25" customHeight="1">
      <c r="A71" s="19">
        <v>50</v>
      </c>
      <c r="B71" s="115">
        <v>1446790</v>
      </c>
      <c r="C71" s="65" t="s">
        <v>143</v>
      </c>
      <c r="D71" s="142">
        <v>8</v>
      </c>
      <c r="E71" s="147">
        <v>19</v>
      </c>
      <c r="F71" s="145">
        <v>10</v>
      </c>
      <c r="G71" s="147">
        <v>11</v>
      </c>
      <c r="H71" s="72">
        <v>14</v>
      </c>
      <c r="I71" s="67">
        <v>3</v>
      </c>
      <c r="J71" s="147">
        <v>5</v>
      </c>
      <c r="K71" s="147">
        <v>3</v>
      </c>
      <c r="L71" s="72">
        <v>3</v>
      </c>
      <c r="M71" s="58">
        <f t="shared" si="4"/>
        <v>76</v>
      </c>
      <c r="N71" s="75">
        <f t="shared" si="5"/>
        <v>78.350515463917532</v>
      </c>
      <c r="O71" s="37"/>
      <c r="P71" s="4"/>
      <c r="Q71" s="4"/>
      <c r="R71" s="13"/>
      <c r="S71" s="13"/>
    </row>
    <row r="72" spans="1:19" ht="14.25" customHeight="1">
      <c r="A72" s="19">
        <v>51</v>
      </c>
      <c r="B72" s="115">
        <v>1446791</v>
      </c>
      <c r="C72" s="65" t="s">
        <v>144</v>
      </c>
      <c r="D72" s="142">
        <v>8</v>
      </c>
      <c r="E72" s="147">
        <v>8</v>
      </c>
      <c r="F72" s="145">
        <v>3</v>
      </c>
      <c r="G72" s="147">
        <v>5</v>
      </c>
      <c r="H72" s="72">
        <v>5</v>
      </c>
      <c r="I72" s="67">
        <v>3</v>
      </c>
      <c r="J72" s="147">
        <v>3</v>
      </c>
      <c r="K72" s="147">
        <v>0</v>
      </c>
      <c r="L72" s="72">
        <v>1</v>
      </c>
      <c r="M72" s="58">
        <f t="shared" si="4"/>
        <v>36</v>
      </c>
      <c r="N72" s="75">
        <f t="shared" si="5"/>
        <v>37.113402061855673</v>
      </c>
      <c r="O72" s="37"/>
      <c r="P72" s="4"/>
      <c r="Q72" s="4"/>
      <c r="R72" s="13"/>
      <c r="S72" s="13"/>
    </row>
    <row r="73" spans="1:19" ht="14.25" customHeight="1">
      <c r="A73" s="19">
        <v>52</v>
      </c>
      <c r="B73" s="115">
        <v>1446793</v>
      </c>
      <c r="C73" s="65" t="s">
        <v>146</v>
      </c>
      <c r="D73" s="142">
        <v>8</v>
      </c>
      <c r="E73" s="147">
        <v>13</v>
      </c>
      <c r="F73" s="145">
        <v>10</v>
      </c>
      <c r="G73" s="147">
        <v>6</v>
      </c>
      <c r="H73" s="72">
        <v>14</v>
      </c>
      <c r="I73" s="67">
        <v>3</v>
      </c>
      <c r="J73" s="147">
        <v>1</v>
      </c>
      <c r="K73" s="147">
        <v>2</v>
      </c>
      <c r="L73" s="72">
        <v>3</v>
      </c>
      <c r="M73" s="58">
        <f t="shared" si="4"/>
        <v>60</v>
      </c>
      <c r="N73" s="75">
        <f t="shared" si="5"/>
        <v>61.855670103092784</v>
      </c>
      <c r="O73" s="37"/>
      <c r="P73" s="4"/>
      <c r="Q73" s="4"/>
      <c r="R73" s="13"/>
      <c r="S73" s="13"/>
    </row>
    <row r="74" spans="1:19" ht="14.25" customHeight="1">
      <c r="A74" s="19">
        <v>53</v>
      </c>
      <c r="B74" s="115">
        <v>1446795</v>
      </c>
      <c r="C74" s="65" t="s">
        <v>147</v>
      </c>
      <c r="D74" s="142">
        <v>8</v>
      </c>
      <c r="E74" s="147">
        <v>12</v>
      </c>
      <c r="F74" s="145">
        <v>9</v>
      </c>
      <c r="G74" s="147">
        <v>7</v>
      </c>
      <c r="H74" s="72">
        <v>11</v>
      </c>
      <c r="I74" s="67">
        <v>3</v>
      </c>
      <c r="J74" s="147">
        <v>4</v>
      </c>
      <c r="K74" s="147">
        <v>3</v>
      </c>
      <c r="L74" s="72">
        <v>3</v>
      </c>
      <c r="M74" s="58">
        <f t="shared" si="4"/>
        <v>60</v>
      </c>
      <c r="N74" s="75">
        <f t="shared" si="5"/>
        <v>61.855670103092784</v>
      </c>
      <c r="O74" s="37"/>
      <c r="P74" s="4"/>
      <c r="Q74" s="4"/>
      <c r="R74" s="13"/>
      <c r="S74" s="13"/>
    </row>
    <row r="75" spans="1:19" ht="14.25" customHeight="1">
      <c r="A75" s="19">
        <v>54</v>
      </c>
      <c r="B75" s="115">
        <v>1446796</v>
      </c>
      <c r="C75" s="65" t="s">
        <v>149</v>
      </c>
      <c r="D75" s="142">
        <v>9</v>
      </c>
      <c r="E75" s="147">
        <v>20</v>
      </c>
      <c r="F75" s="145">
        <v>10</v>
      </c>
      <c r="G75" s="147">
        <v>9</v>
      </c>
      <c r="H75" s="72">
        <v>18</v>
      </c>
      <c r="I75" s="67">
        <v>3</v>
      </c>
      <c r="J75" s="147">
        <v>5</v>
      </c>
      <c r="K75" s="147">
        <v>3</v>
      </c>
      <c r="L75" s="72">
        <v>2</v>
      </c>
      <c r="M75" s="58">
        <f t="shared" si="4"/>
        <v>79</v>
      </c>
      <c r="N75" s="75">
        <f t="shared" si="5"/>
        <v>81.44329896907216</v>
      </c>
      <c r="O75" s="37"/>
      <c r="P75" s="4"/>
      <c r="Q75" s="4"/>
      <c r="R75" s="13"/>
      <c r="S75" s="13"/>
    </row>
    <row r="76" spans="1:19" ht="14.25" customHeight="1">
      <c r="A76" s="19">
        <v>55</v>
      </c>
      <c r="B76" s="115">
        <v>1446797</v>
      </c>
      <c r="C76" s="65" t="s">
        <v>151</v>
      </c>
      <c r="D76" s="142">
        <v>5</v>
      </c>
      <c r="E76" s="147">
        <v>12</v>
      </c>
      <c r="F76" s="145">
        <v>6</v>
      </c>
      <c r="G76" s="147">
        <v>7</v>
      </c>
      <c r="H76" s="72">
        <v>10</v>
      </c>
      <c r="I76" s="67">
        <v>3</v>
      </c>
      <c r="J76" s="147">
        <v>3</v>
      </c>
      <c r="K76" s="147">
        <v>2</v>
      </c>
      <c r="L76" s="72">
        <v>3</v>
      </c>
      <c r="M76" s="58">
        <f t="shared" si="4"/>
        <v>51</v>
      </c>
      <c r="N76" s="75">
        <f t="shared" si="5"/>
        <v>52.577319587628871</v>
      </c>
      <c r="O76" s="37"/>
      <c r="P76" s="4"/>
      <c r="Q76" s="4"/>
      <c r="R76" s="13"/>
      <c r="S76" s="13"/>
    </row>
    <row r="77" spans="1:19" ht="14.25" customHeight="1">
      <c r="A77" s="19">
        <v>56</v>
      </c>
      <c r="B77" s="115">
        <v>1446798</v>
      </c>
      <c r="C77" s="65" t="s">
        <v>152</v>
      </c>
      <c r="D77" s="142">
        <v>9</v>
      </c>
      <c r="E77" s="147">
        <v>13</v>
      </c>
      <c r="F77" s="145">
        <v>8</v>
      </c>
      <c r="G77" s="147">
        <v>12</v>
      </c>
      <c r="H77" s="72">
        <v>15</v>
      </c>
      <c r="I77" s="67">
        <v>3</v>
      </c>
      <c r="J77" s="147">
        <v>4</v>
      </c>
      <c r="K77" s="147">
        <v>3</v>
      </c>
      <c r="L77" s="72">
        <v>2</v>
      </c>
      <c r="M77" s="58">
        <f t="shared" si="4"/>
        <v>69</v>
      </c>
      <c r="N77" s="75">
        <f t="shared" si="5"/>
        <v>71.134020618556704</v>
      </c>
      <c r="O77" s="37"/>
      <c r="P77" s="4"/>
      <c r="Q77" s="4"/>
      <c r="R77" s="13"/>
      <c r="S77" s="13"/>
    </row>
    <row r="78" spans="1:19" ht="14.25" customHeight="1">
      <c r="A78" s="19">
        <v>57</v>
      </c>
      <c r="B78" s="115">
        <v>1446799</v>
      </c>
      <c r="C78" s="65" t="s">
        <v>154</v>
      </c>
      <c r="D78" s="142">
        <v>8</v>
      </c>
      <c r="E78" s="147">
        <v>20</v>
      </c>
      <c r="F78" s="145">
        <v>12</v>
      </c>
      <c r="G78" s="147">
        <v>10</v>
      </c>
      <c r="H78" s="72">
        <v>15</v>
      </c>
      <c r="I78" s="67">
        <v>3</v>
      </c>
      <c r="J78" s="147">
        <v>5</v>
      </c>
      <c r="K78" s="147">
        <v>3</v>
      </c>
      <c r="L78" s="72">
        <v>2</v>
      </c>
      <c r="M78" s="58">
        <f t="shared" si="4"/>
        <v>78</v>
      </c>
      <c r="N78" s="75">
        <f t="shared" si="5"/>
        <v>80.412371134020617</v>
      </c>
      <c r="O78" s="37"/>
      <c r="P78" s="4"/>
      <c r="Q78" s="4"/>
      <c r="R78" s="13"/>
      <c r="S78" s="13"/>
    </row>
    <row r="79" spans="1:19" ht="14.25" customHeight="1">
      <c r="A79" s="19">
        <v>58</v>
      </c>
      <c r="B79" s="115">
        <v>1446800</v>
      </c>
      <c r="C79" s="65" t="s">
        <v>156</v>
      </c>
      <c r="D79" s="142">
        <v>5</v>
      </c>
      <c r="E79" s="147">
        <v>11</v>
      </c>
      <c r="F79" s="145">
        <v>6</v>
      </c>
      <c r="G79" s="147">
        <v>8</v>
      </c>
      <c r="H79" s="72">
        <v>8</v>
      </c>
      <c r="I79" s="67">
        <v>3</v>
      </c>
      <c r="J79" s="147">
        <v>2</v>
      </c>
      <c r="K79" s="147">
        <v>1</v>
      </c>
      <c r="L79" s="72">
        <v>0</v>
      </c>
      <c r="M79" s="58">
        <f t="shared" si="4"/>
        <v>44</v>
      </c>
      <c r="N79" s="75">
        <f t="shared" si="5"/>
        <v>45.360824742268044</v>
      </c>
      <c r="O79" s="37"/>
      <c r="P79" s="4"/>
      <c r="Q79" s="4"/>
      <c r="R79" s="13"/>
      <c r="S79" s="13"/>
    </row>
    <row r="80" spans="1:19" ht="14.25" customHeight="1">
      <c r="A80" s="19">
        <v>59</v>
      </c>
      <c r="B80" s="115">
        <v>1446801</v>
      </c>
      <c r="C80" s="65" t="s">
        <v>157</v>
      </c>
      <c r="D80" s="142">
        <v>2</v>
      </c>
      <c r="E80" s="147">
        <v>11</v>
      </c>
      <c r="F80" s="145">
        <v>2</v>
      </c>
      <c r="G80" s="147">
        <v>4</v>
      </c>
      <c r="H80" s="72">
        <v>8</v>
      </c>
      <c r="I80" s="67">
        <v>1</v>
      </c>
      <c r="J80" s="147">
        <v>4</v>
      </c>
      <c r="K80" s="147">
        <v>1</v>
      </c>
      <c r="L80" s="72">
        <v>1</v>
      </c>
      <c r="M80" s="58">
        <f t="shared" si="4"/>
        <v>34</v>
      </c>
      <c r="N80" s="75">
        <f t="shared" si="5"/>
        <v>35.051546391752574</v>
      </c>
      <c r="O80" s="37"/>
      <c r="P80" s="4"/>
      <c r="Q80" s="4"/>
      <c r="R80" s="13"/>
      <c r="S80" s="13"/>
    </row>
    <row r="81" spans="1:19" ht="14.25" customHeight="1">
      <c r="A81" s="19">
        <v>60</v>
      </c>
      <c r="B81" s="115">
        <v>1446803</v>
      </c>
      <c r="C81" s="65" t="s">
        <v>159</v>
      </c>
      <c r="D81" s="142">
        <v>8</v>
      </c>
      <c r="E81" s="147">
        <v>11</v>
      </c>
      <c r="F81" s="145">
        <v>4</v>
      </c>
      <c r="G81" s="147">
        <v>7</v>
      </c>
      <c r="H81" s="72">
        <v>10</v>
      </c>
      <c r="I81" s="67">
        <v>3</v>
      </c>
      <c r="J81" s="147">
        <v>3</v>
      </c>
      <c r="K81" s="147">
        <v>1</v>
      </c>
      <c r="L81" s="72">
        <v>2</v>
      </c>
      <c r="M81" s="58">
        <f t="shared" si="4"/>
        <v>49</v>
      </c>
      <c r="N81" s="75">
        <f t="shared" si="5"/>
        <v>50.515463917525771</v>
      </c>
      <c r="O81" s="37"/>
      <c r="P81" s="4"/>
      <c r="Q81" s="4"/>
      <c r="R81" s="13"/>
      <c r="S81" s="13"/>
    </row>
    <row r="82" spans="1:19" ht="14.25" customHeight="1">
      <c r="A82" s="19">
        <v>61</v>
      </c>
      <c r="B82" s="115">
        <v>1446804</v>
      </c>
      <c r="C82" s="65" t="s">
        <v>160</v>
      </c>
      <c r="D82" s="142">
        <v>8</v>
      </c>
      <c r="E82" s="147">
        <v>17</v>
      </c>
      <c r="F82" s="145">
        <v>6</v>
      </c>
      <c r="G82" s="147">
        <v>11</v>
      </c>
      <c r="H82" s="72">
        <v>20</v>
      </c>
      <c r="I82" s="67">
        <v>3</v>
      </c>
      <c r="J82" s="147">
        <v>4</v>
      </c>
      <c r="K82" s="147">
        <v>1</v>
      </c>
      <c r="L82" s="72">
        <v>1</v>
      </c>
      <c r="M82" s="58">
        <f t="shared" si="4"/>
        <v>71</v>
      </c>
      <c r="N82" s="75">
        <f t="shared" si="5"/>
        <v>73.19587628865979</v>
      </c>
      <c r="O82" s="37"/>
      <c r="P82" s="4"/>
      <c r="Q82" s="4"/>
      <c r="R82" s="13"/>
      <c r="S82" s="13"/>
    </row>
    <row r="83" spans="1:19" ht="14.25" customHeight="1">
      <c r="A83" s="19">
        <v>62</v>
      </c>
      <c r="B83" s="115">
        <v>1446805</v>
      </c>
      <c r="C83" s="65" t="s">
        <v>162</v>
      </c>
      <c r="D83" s="142">
        <v>8</v>
      </c>
      <c r="E83" s="147">
        <v>14</v>
      </c>
      <c r="F83" s="145">
        <v>5</v>
      </c>
      <c r="G83" s="147">
        <v>9</v>
      </c>
      <c r="H83" s="72">
        <v>17</v>
      </c>
      <c r="I83" s="67">
        <v>3</v>
      </c>
      <c r="J83" s="147">
        <v>5</v>
      </c>
      <c r="K83" s="147">
        <v>1</v>
      </c>
      <c r="L83" s="72">
        <v>1</v>
      </c>
      <c r="M83" s="58">
        <f t="shared" si="4"/>
        <v>63</v>
      </c>
      <c r="N83" s="75">
        <f t="shared" si="5"/>
        <v>64.948453608247419</v>
      </c>
      <c r="O83" s="37"/>
      <c r="P83" s="4"/>
      <c r="Q83" s="4"/>
      <c r="R83" s="13"/>
      <c r="S83" s="13"/>
    </row>
    <row r="84" spans="1:19" ht="14.25" customHeight="1">
      <c r="A84" s="19">
        <v>63</v>
      </c>
      <c r="B84" s="115">
        <v>1446806</v>
      </c>
      <c r="C84" s="65" t="s">
        <v>164</v>
      </c>
      <c r="D84" s="142">
        <v>9</v>
      </c>
      <c r="E84" s="147">
        <v>14</v>
      </c>
      <c r="F84" s="145">
        <v>9</v>
      </c>
      <c r="G84" s="147">
        <v>9</v>
      </c>
      <c r="H84" s="72">
        <v>13</v>
      </c>
      <c r="I84" s="67">
        <v>3</v>
      </c>
      <c r="J84" s="147">
        <v>4</v>
      </c>
      <c r="K84" s="147">
        <v>2</v>
      </c>
      <c r="L84" s="72">
        <v>2</v>
      </c>
      <c r="M84" s="58">
        <f t="shared" si="4"/>
        <v>65</v>
      </c>
      <c r="N84" s="75">
        <f t="shared" si="5"/>
        <v>67.010309278350505</v>
      </c>
      <c r="O84" s="37"/>
      <c r="P84" s="4"/>
      <c r="Q84" s="4"/>
      <c r="R84" s="13"/>
      <c r="S84" s="13"/>
    </row>
    <row r="85" spans="1:19" ht="14.25" customHeight="1">
      <c r="A85" s="19">
        <v>64</v>
      </c>
      <c r="B85" s="115">
        <v>1446807</v>
      </c>
      <c r="C85" s="65" t="s">
        <v>165</v>
      </c>
      <c r="D85" s="142">
        <v>9</v>
      </c>
      <c r="E85" s="147">
        <v>21</v>
      </c>
      <c r="F85" s="145">
        <v>13</v>
      </c>
      <c r="G85" s="147">
        <v>12</v>
      </c>
      <c r="H85" s="72">
        <v>17</v>
      </c>
      <c r="I85" s="67">
        <v>3</v>
      </c>
      <c r="J85" s="147">
        <v>3</v>
      </c>
      <c r="K85" s="147">
        <v>3</v>
      </c>
      <c r="L85" s="72">
        <v>4</v>
      </c>
      <c r="M85" s="58">
        <f t="shared" si="4"/>
        <v>85</v>
      </c>
      <c r="N85" s="75">
        <f t="shared" si="5"/>
        <v>87.628865979381445</v>
      </c>
      <c r="O85" s="37"/>
      <c r="P85" s="4"/>
      <c r="Q85" s="4"/>
      <c r="R85" s="13"/>
      <c r="S85" s="13"/>
    </row>
    <row r="86" spans="1:19" ht="14.25" customHeight="1">
      <c r="A86" s="19">
        <v>65</v>
      </c>
      <c r="B86" s="152">
        <v>1535778</v>
      </c>
      <c r="C86" s="153" t="s">
        <v>167</v>
      </c>
      <c r="D86" s="142">
        <v>5</v>
      </c>
      <c r="E86" s="147">
        <v>15</v>
      </c>
      <c r="F86" s="145">
        <v>5</v>
      </c>
      <c r="G86" s="147">
        <v>4</v>
      </c>
      <c r="H86" s="72">
        <v>7</v>
      </c>
      <c r="I86" s="67">
        <v>2</v>
      </c>
      <c r="J86" s="147">
        <v>4</v>
      </c>
      <c r="K86" s="147">
        <v>2</v>
      </c>
      <c r="L86" s="72">
        <v>1</v>
      </c>
      <c r="M86" s="58">
        <f t="shared" si="4"/>
        <v>45</v>
      </c>
      <c r="N86" s="75">
        <f t="shared" si="5"/>
        <v>46.391752577319586</v>
      </c>
      <c r="O86" s="37"/>
      <c r="P86" s="4"/>
      <c r="Q86" s="4"/>
      <c r="R86" s="13"/>
      <c r="S86" s="13"/>
    </row>
    <row r="87" spans="1:19" ht="14.25" customHeight="1">
      <c r="A87" s="19">
        <v>66</v>
      </c>
      <c r="B87" s="154">
        <v>20102</v>
      </c>
      <c r="C87" s="153" t="s">
        <v>169</v>
      </c>
      <c r="D87" s="142">
        <v>7</v>
      </c>
      <c r="E87" s="143">
        <v>13</v>
      </c>
      <c r="F87" s="155">
        <v>4</v>
      </c>
      <c r="G87" s="147">
        <v>1</v>
      </c>
      <c r="H87" s="72">
        <v>5</v>
      </c>
      <c r="I87" s="67">
        <v>2</v>
      </c>
      <c r="J87" s="147">
        <v>1</v>
      </c>
      <c r="K87" s="147">
        <v>2</v>
      </c>
      <c r="L87" s="72">
        <v>0</v>
      </c>
      <c r="M87" s="58">
        <f t="shared" si="4"/>
        <v>35</v>
      </c>
      <c r="N87" s="75">
        <f t="shared" si="5"/>
        <v>36.082474226804123</v>
      </c>
      <c r="O87" s="37"/>
      <c r="P87" s="4"/>
      <c r="Q87" s="4"/>
      <c r="R87" s="13"/>
      <c r="S87" s="13"/>
    </row>
    <row r="88" spans="1:19" ht="14.25" customHeight="1">
      <c r="A88" s="19">
        <v>67</v>
      </c>
      <c r="B88" s="154">
        <v>20103</v>
      </c>
      <c r="C88" s="153" t="s">
        <v>171</v>
      </c>
      <c r="D88" s="142">
        <v>7</v>
      </c>
      <c r="E88" s="147">
        <v>14</v>
      </c>
      <c r="F88" s="155">
        <v>3</v>
      </c>
      <c r="G88" s="147">
        <v>5</v>
      </c>
      <c r="H88" s="72">
        <v>8</v>
      </c>
      <c r="I88" s="67">
        <v>2</v>
      </c>
      <c r="J88" s="147">
        <v>3</v>
      </c>
      <c r="K88" s="147">
        <v>1</v>
      </c>
      <c r="L88" s="72">
        <v>2</v>
      </c>
      <c r="M88" s="58">
        <f t="shared" si="4"/>
        <v>45</v>
      </c>
      <c r="N88" s="75">
        <f t="shared" si="5"/>
        <v>46.391752577319586</v>
      </c>
      <c r="O88" s="37"/>
      <c r="P88" s="4"/>
      <c r="Q88" s="4"/>
      <c r="R88" s="13"/>
      <c r="S88" s="13"/>
    </row>
    <row r="89" spans="1:19" ht="14.25" customHeight="1">
      <c r="A89" s="156" t="s">
        <v>0</v>
      </c>
      <c r="B89" s="157"/>
      <c r="C89" s="157"/>
      <c r="D89" s="157"/>
      <c r="E89" s="157"/>
      <c r="F89" s="157"/>
      <c r="G89" s="157"/>
      <c r="H89" s="157"/>
      <c r="I89" s="157"/>
      <c r="J89" s="157"/>
      <c r="K89" s="157"/>
      <c r="L89" s="157"/>
      <c r="M89" s="58"/>
      <c r="N89" s="158"/>
      <c r="O89" s="159"/>
      <c r="P89" s="4"/>
      <c r="Q89" s="4"/>
      <c r="R89" s="13"/>
      <c r="S89" s="13"/>
    </row>
    <row r="90" spans="1:19" ht="14.25" customHeight="1">
      <c r="A90" s="156" t="s">
        <v>1</v>
      </c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58"/>
      <c r="N90" s="158"/>
      <c r="O90" s="159"/>
      <c r="P90" s="4"/>
      <c r="Q90" s="4"/>
      <c r="R90" s="13"/>
      <c r="S90" s="13"/>
    </row>
    <row r="91" spans="1:19" ht="14.25" customHeight="1">
      <c r="A91" s="156" t="s">
        <v>174</v>
      </c>
      <c r="B91" s="157"/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58"/>
      <c r="N91" s="158"/>
      <c r="O91" s="159"/>
      <c r="P91" s="4"/>
      <c r="Q91" s="4"/>
      <c r="R91" s="13"/>
      <c r="S91" s="13"/>
    </row>
    <row r="92" spans="1:19" ht="14.25" customHeight="1">
      <c r="A92" s="5" t="s">
        <v>28</v>
      </c>
      <c r="B92" s="135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58"/>
      <c r="N92" s="139"/>
      <c r="O92" s="159"/>
      <c r="P92" s="4"/>
      <c r="Q92" s="4"/>
      <c r="R92" s="13"/>
      <c r="S92" s="13"/>
    </row>
    <row r="93" spans="1:19" ht="12.75" customHeight="1">
      <c r="A93" s="299" t="s">
        <v>4</v>
      </c>
      <c r="B93" s="299" t="s">
        <v>5</v>
      </c>
      <c r="C93" s="160" t="s">
        <v>6</v>
      </c>
      <c r="D93" s="103" t="s">
        <v>29</v>
      </c>
      <c r="E93" s="103" t="s">
        <v>30</v>
      </c>
      <c r="F93" s="105" t="s">
        <v>31</v>
      </c>
      <c r="G93" s="103" t="s">
        <v>35</v>
      </c>
      <c r="H93" s="103" t="s">
        <v>36</v>
      </c>
      <c r="I93" s="103" t="s">
        <v>37</v>
      </c>
      <c r="J93" s="103" t="s">
        <v>38</v>
      </c>
      <c r="K93" s="103" t="s">
        <v>39</v>
      </c>
      <c r="L93" s="136" t="s">
        <v>40</v>
      </c>
      <c r="M93" s="53" t="s">
        <v>41</v>
      </c>
      <c r="N93" s="293" t="s">
        <v>42</v>
      </c>
      <c r="O93" s="47"/>
      <c r="P93" s="4"/>
      <c r="Q93" s="4"/>
      <c r="R93" s="13"/>
      <c r="S93" s="13"/>
    </row>
    <row r="94" spans="1:19" ht="15.75" customHeight="1">
      <c r="A94" s="294"/>
      <c r="B94" s="294"/>
      <c r="C94" s="161"/>
      <c r="D94" s="40" t="s">
        <v>135</v>
      </c>
      <c r="E94" s="40" t="s">
        <v>44</v>
      </c>
      <c r="F94" s="42" t="s">
        <v>45</v>
      </c>
      <c r="G94" s="40" t="s">
        <v>46</v>
      </c>
      <c r="H94" s="40" t="s">
        <v>47</v>
      </c>
      <c r="I94" s="40" t="s">
        <v>135</v>
      </c>
      <c r="J94" s="40" t="s">
        <v>44</v>
      </c>
      <c r="K94" s="40" t="s">
        <v>45</v>
      </c>
      <c r="L94" s="44" t="s">
        <v>47</v>
      </c>
      <c r="M94" s="58"/>
      <c r="N94" s="294"/>
      <c r="O94" s="47"/>
      <c r="P94" s="4"/>
      <c r="Q94" s="4"/>
      <c r="R94" s="13"/>
      <c r="S94" s="13"/>
    </row>
    <row r="95" spans="1:19" ht="12.75" customHeight="1">
      <c r="A95" s="162"/>
      <c r="B95" s="162"/>
      <c r="C95" s="163" t="s">
        <v>24</v>
      </c>
      <c r="D95" s="165">
        <v>10</v>
      </c>
      <c r="E95" s="166">
        <v>22</v>
      </c>
      <c r="F95" s="167">
        <v>15</v>
      </c>
      <c r="G95" s="166">
        <v>13</v>
      </c>
      <c r="H95" s="166">
        <v>22</v>
      </c>
      <c r="I95" s="168">
        <v>3</v>
      </c>
      <c r="J95" s="166">
        <v>4</v>
      </c>
      <c r="K95" s="169">
        <v>4</v>
      </c>
      <c r="L95" s="166">
        <v>4</v>
      </c>
      <c r="M95" s="58">
        <f t="shared" ref="M95:M128" si="6">(D95+E95+F95+G95+H95+I95+J95+K95+L95)</f>
        <v>97</v>
      </c>
      <c r="N95" s="294"/>
      <c r="O95" s="47"/>
      <c r="P95" s="4"/>
      <c r="Q95" s="4"/>
      <c r="R95" s="13"/>
      <c r="S95" s="13"/>
    </row>
    <row r="96" spans="1:19" ht="14.25" customHeight="1">
      <c r="A96" s="19">
        <v>68</v>
      </c>
      <c r="B96" s="115">
        <v>1446808</v>
      </c>
      <c r="C96" s="65" t="s">
        <v>183</v>
      </c>
      <c r="D96" s="170">
        <v>8</v>
      </c>
      <c r="E96" s="171">
        <v>13</v>
      </c>
      <c r="F96" s="172">
        <v>7</v>
      </c>
      <c r="G96" s="173">
        <v>8</v>
      </c>
      <c r="H96" s="174">
        <v>11</v>
      </c>
      <c r="I96" s="175">
        <v>2</v>
      </c>
      <c r="J96" s="176">
        <v>1</v>
      </c>
      <c r="K96" s="84">
        <v>3</v>
      </c>
      <c r="L96" s="174">
        <v>2</v>
      </c>
      <c r="M96" s="58">
        <f t="shared" si="6"/>
        <v>55</v>
      </c>
      <c r="N96" s="177">
        <f t="shared" ref="N96:N128" si="7">(M96/97)*100</f>
        <v>56.701030927835049</v>
      </c>
      <c r="O96" s="47"/>
      <c r="P96" s="4"/>
      <c r="Q96" s="4"/>
      <c r="R96" s="13"/>
      <c r="S96" s="13"/>
    </row>
    <row r="97" spans="1:19" ht="14.25" customHeight="1">
      <c r="A97" s="19">
        <v>69</v>
      </c>
      <c r="B97" s="115">
        <v>1446809</v>
      </c>
      <c r="C97" s="65" t="s">
        <v>189</v>
      </c>
      <c r="D97" s="170">
        <v>9</v>
      </c>
      <c r="E97" s="90">
        <v>16</v>
      </c>
      <c r="F97" s="172">
        <v>13</v>
      </c>
      <c r="G97" s="173">
        <v>10</v>
      </c>
      <c r="H97" s="174">
        <v>17</v>
      </c>
      <c r="I97" s="175">
        <v>3</v>
      </c>
      <c r="J97" s="176">
        <v>2</v>
      </c>
      <c r="K97" s="84">
        <v>3</v>
      </c>
      <c r="L97" s="174">
        <v>2</v>
      </c>
      <c r="M97" s="58">
        <f t="shared" si="6"/>
        <v>75</v>
      </c>
      <c r="N97" s="177">
        <f t="shared" si="7"/>
        <v>77.319587628865989</v>
      </c>
      <c r="O97" s="47"/>
      <c r="P97" s="4"/>
      <c r="Q97" s="4"/>
      <c r="R97" s="13"/>
      <c r="S97" s="13"/>
    </row>
    <row r="98" spans="1:19" ht="14.25" customHeight="1">
      <c r="A98" s="19">
        <v>70</v>
      </c>
      <c r="B98" s="115">
        <v>1446810</v>
      </c>
      <c r="C98" s="65" t="s">
        <v>190</v>
      </c>
      <c r="D98" s="170">
        <v>9</v>
      </c>
      <c r="E98" s="178">
        <v>11</v>
      </c>
      <c r="F98" s="172">
        <v>9</v>
      </c>
      <c r="G98" s="173">
        <v>4</v>
      </c>
      <c r="H98" s="174">
        <v>8</v>
      </c>
      <c r="I98" s="175">
        <v>3</v>
      </c>
      <c r="J98" s="176">
        <v>1</v>
      </c>
      <c r="K98" s="84">
        <v>4</v>
      </c>
      <c r="L98" s="174">
        <v>3</v>
      </c>
      <c r="M98" s="58">
        <f t="shared" si="6"/>
        <v>52</v>
      </c>
      <c r="N98" s="177">
        <f t="shared" si="7"/>
        <v>53.608247422680414</v>
      </c>
      <c r="O98" s="47"/>
      <c r="P98" s="4"/>
      <c r="Q98" s="4"/>
      <c r="R98" s="13"/>
      <c r="S98" s="13"/>
    </row>
    <row r="99" spans="1:19" ht="14.25" customHeight="1">
      <c r="A99" s="19">
        <v>71</v>
      </c>
      <c r="B99" s="115">
        <v>1446811</v>
      </c>
      <c r="C99" s="65" t="s">
        <v>191</v>
      </c>
      <c r="D99" s="170">
        <v>8</v>
      </c>
      <c r="E99" s="178">
        <v>9</v>
      </c>
      <c r="F99" s="172">
        <v>4</v>
      </c>
      <c r="G99" s="173">
        <v>6</v>
      </c>
      <c r="H99" s="174">
        <v>7</v>
      </c>
      <c r="I99" s="175">
        <v>3</v>
      </c>
      <c r="J99" s="176">
        <v>1</v>
      </c>
      <c r="K99" s="84">
        <v>3</v>
      </c>
      <c r="L99" s="174">
        <v>2</v>
      </c>
      <c r="M99" s="58">
        <f t="shared" si="6"/>
        <v>43</v>
      </c>
      <c r="N99" s="177">
        <f t="shared" si="7"/>
        <v>44.329896907216494</v>
      </c>
      <c r="O99" s="47"/>
      <c r="P99" s="4"/>
      <c r="Q99" s="4"/>
      <c r="R99" s="13"/>
      <c r="S99" s="13"/>
    </row>
    <row r="100" spans="1:19" ht="14.25" customHeight="1">
      <c r="A100" s="19">
        <v>72</v>
      </c>
      <c r="B100" s="115">
        <v>1446812</v>
      </c>
      <c r="C100" s="65" t="s">
        <v>193</v>
      </c>
      <c r="D100" s="170">
        <v>9</v>
      </c>
      <c r="E100" s="178">
        <v>14</v>
      </c>
      <c r="F100" s="172">
        <v>6</v>
      </c>
      <c r="G100" s="173">
        <v>12</v>
      </c>
      <c r="H100" s="174">
        <v>14</v>
      </c>
      <c r="I100" s="175">
        <v>3</v>
      </c>
      <c r="J100" s="176">
        <v>2</v>
      </c>
      <c r="K100" s="84">
        <v>3</v>
      </c>
      <c r="L100" s="174">
        <v>3</v>
      </c>
      <c r="M100" s="58">
        <f t="shared" si="6"/>
        <v>66</v>
      </c>
      <c r="N100" s="177">
        <f t="shared" si="7"/>
        <v>68.041237113402062</v>
      </c>
      <c r="O100" s="47"/>
      <c r="P100" s="4"/>
      <c r="Q100" s="4"/>
      <c r="R100" s="13"/>
      <c r="S100" s="13"/>
    </row>
    <row r="101" spans="1:19" ht="14.25" customHeight="1">
      <c r="A101" s="19">
        <v>73</v>
      </c>
      <c r="B101" s="115">
        <v>1446813</v>
      </c>
      <c r="C101" s="65" t="s">
        <v>194</v>
      </c>
      <c r="D101" s="170">
        <v>9</v>
      </c>
      <c r="E101" s="178">
        <v>14</v>
      </c>
      <c r="F101" s="172">
        <v>10</v>
      </c>
      <c r="G101" s="173">
        <v>10</v>
      </c>
      <c r="H101" s="174">
        <v>18</v>
      </c>
      <c r="I101" s="175">
        <v>3</v>
      </c>
      <c r="J101" s="176">
        <v>3</v>
      </c>
      <c r="K101" s="84">
        <v>3</v>
      </c>
      <c r="L101" s="174">
        <v>1</v>
      </c>
      <c r="M101" s="58">
        <f t="shared" si="6"/>
        <v>71</v>
      </c>
      <c r="N101" s="177">
        <f t="shared" si="7"/>
        <v>73.19587628865979</v>
      </c>
      <c r="O101" s="47"/>
      <c r="P101" s="4"/>
      <c r="Q101" s="4"/>
      <c r="R101" s="13"/>
      <c r="S101" s="13"/>
    </row>
    <row r="102" spans="1:19" ht="14.25" customHeight="1">
      <c r="A102" s="19">
        <v>74</v>
      </c>
      <c r="B102" s="115">
        <v>1446814</v>
      </c>
      <c r="C102" s="65" t="s">
        <v>195</v>
      </c>
      <c r="D102" s="170">
        <v>7</v>
      </c>
      <c r="E102" s="178">
        <v>12</v>
      </c>
      <c r="F102" s="172">
        <v>5</v>
      </c>
      <c r="G102" s="173">
        <v>7</v>
      </c>
      <c r="H102" s="174">
        <v>12</v>
      </c>
      <c r="I102" s="175">
        <v>3</v>
      </c>
      <c r="J102" s="176">
        <v>2</v>
      </c>
      <c r="K102" s="84">
        <v>1</v>
      </c>
      <c r="L102" s="174">
        <v>1</v>
      </c>
      <c r="M102" s="58">
        <f t="shared" si="6"/>
        <v>50</v>
      </c>
      <c r="N102" s="177">
        <f t="shared" si="7"/>
        <v>51.546391752577314</v>
      </c>
      <c r="O102" s="47"/>
      <c r="P102" s="4"/>
      <c r="Q102" s="4"/>
      <c r="R102" s="13"/>
      <c r="S102" s="13"/>
    </row>
    <row r="103" spans="1:19" ht="14.25" customHeight="1">
      <c r="A103" s="19">
        <v>75</v>
      </c>
      <c r="B103" s="115">
        <v>1446815</v>
      </c>
      <c r="C103" s="65" t="s">
        <v>196</v>
      </c>
      <c r="D103" s="170">
        <v>7</v>
      </c>
      <c r="E103" s="178">
        <v>11</v>
      </c>
      <c r="F103" s="172">
        <v>6</v>
      </c>
      <c r="G103" s="173">
        <v>6</v>
      </c>
      <c r="H103" s="174">
        <v>9</v>
      </c>
      <c r="I103" s="175">
        <v>2</v>
      </c>
      <c r="J103" s="176">
        <v>1</v>
      </c>
      <c r="K103" s="84">
        <v>3</v>
      </c>
      <c r="L103" s="174">
        <v>2</v>
      </c>
      <c r="M103" s="58">
        <f t="shared" si="6"/>
        <v>47</v>
      </c>
      <c r="N103" s="177">
        <f t="shared" si="7"/>
        <v>48.453608247422679</v>
      </c>
      <c r="O103" s="47"/>
      <c r="P103" s="4"/>
      <c r="Q103" s="4"/>
      <c r="R103" s="13"/>
      <c r="S103" s="13"/>
    </row>
    <row r="104" spans="1:19" ht="14.25" customHeight="1">
      <c r="A104" s="19">
        <v>76</v>
      </c>
      <c r="B104" s="115">
        <v>1446816</v>
      </c>
      <c r="C104" s="65" t="s">
        <v>197</v>
      </c>
      <c r="D104" s="170">
        <v>9</v>
      </c>
      <c r="E104" s="178">
        <v>15</v>
      </c>
      <c r="F104" s="172">
        <v>11</v>
      </c>
      <c r="G104" s="173">
        <v>7</v>
      </c>
      <c r="H104" s="174">
        <v>14</v>
      </c>
      <c r="I104" s="175">
        <v>3</v>
      </c>
      <c r="J104" s="176">
        <v>2</v>
      </c>
      <c r="K104" s="84">
        <v>3</v>
      </c>
      <c r="L104" s="174">
        <v>2</v>
      </c>
      <c r="M104" s="58">
        <f t="shared" si="6"/>
        <v>66</v>
      </c>
      <c r="N104" s="177">
        <f t="shared" si="7"/>
        <v>68.041237113402062</v>
      </c>
      <c r="O104" s="47"/>
      <c r="P104" s="4"/>
      <c r="Q104" s="4"/>
      <c r="R104" s="13"/>
      <c r="S104" s="13"/>
    </row>
    <row r="105" spans="1:19" ht="14.25" customHeight="1">
      <c r="A105" s="19">
        <v>77</v>
      </c>
      <c r="B105" s="115">
        <v>1446817</v>
      </c>
      <c r="C105" s="65" t="s">
        <v>198</v>
      </c>
      <c r="D105" s="170">
        <v>9</v>
      </c>
      <c r="E105" s="178">
        <v>16</v>
      </c>
      <c r="F105" s="172">
        <v>9</v>
      </c>
      <c r="G105" s="173">
        <v>9</v>
      </c>
      <c r="H105" s="174">
        <v>15</v>
      </c>
      <c r="I105" s="175">
        <v>3</v>
      </c>
      <c r="J105" s="176">
        <v>1</v>
      </c>
      <c r="K105" s="84">
        <v>4</v>
      </c>
      <c r="L105" s="174">
        <v>1</v>
      </c>
      <c r="M105" s="58">
        <f t="shared" si="6"/>
        <v>67</v>
      </c>
      <c r="N105" s="177">
        <f t="shared" si="7"/>
        <v>69.072164948453604</v>
      </c>
      <c r="O105" s="47"/>
      <c r="P105" s="4"/>
      <c r="Q105" s="4"/>
      <c r="R105" s="13"/>
      <c r="S105" s="13"/>
    </row>
    <row r="106" spans="1:19" ht="14.25" customHeight="1">
      <c r="A106" s="19">
        <v>78</v>
      </c>
      <c r="B106" s="115">
        <v>1446818</v>
      </c>
      <c r="C106" s="65" t="s">
        <v>199</v>
      </c>
      <c r="D106" s="170">
        <v>9</v>
      </c>
      <c r="E106" s="178">
        <v>18</v>
      </c>
      <c r="F106" s="172">
        <v>12</v>
      </c>
      <c r="G106" s="173">
        <v>12</v>
      </c>
      <c r="H106" s="174">
        <v>19</v>
      </c>
      <c r="I106" s="175">
        <v>3</v>
      </c>
      <c r="J106" s="176">
        <v>3</v>
      </c>
      <c r="K106" s="84">
        <v>3</v>
      </c>
      <c r="L106" s="174">
        <v>4</v>
      </c>
      <c r="M106" s="58">
        <f t="shared" si="6"/>
        <v>83</v>
      </c>
      <c r="N106" s="177">
        <f t="shared" si="7"/>
        <v>85.567010309278345</v>
      </c>
      <c r="O106" s="47"/>
      <c r="P106" s="4"/>
      <c r="Q106" s="4"/>
      <c r="R106" s="13"/>
      <c r="S106" s="13"/>
    </row>
    <row r="107" spans="1:19" ht="14.25" customHeight="1">
      <c r="A107" s="19">
        <v>79</v>
      </c>
      <c r="B107" s="115">
        <v>1446819</v>
      </c>
      <c r="C107" s="65" t="s">
        <v>200</v>
      </c>
      <c r="D107" s="170">
        <v>9</v>
      </c>
      <c r="E107" s="178">
        <v>12</v>
      </c>
      <c r="F107" s="172">
        <v>9</v>
      </c>
      <c r="G107" s="173">
        <v>9</v>
      </c>
      <c r="H107" s="174">
        <v>17</v>
      </c>
      <c r="I107" s="175">
        <v>3</v>
      </c>
      <c r="J107" s="176">
        <v>2</v>
      </c>
      <c r="K107" s="84">
        <v>3</v>
      </c>
      <c r="L107" s="174">
        <v>1</v>
      </c>
      <c r="M107" s="58">
        <f t="shared" si="6"/>
        <v>65</v>
      </c>
      <c r="N107" s="177">
        <f t="shared" si="7"/>
        <v>67.010309278350505</v>
      </c>
      <c r="O107" s="47"/>
      <c r="P107" s="4"/>
      <c r="Q107" s="4"/>
      <c r="R107" s="13"/>
      <c r="S107" s="13"/>
    </row>
    <row r="108" spans="1:19" ht="14.25" customHeight="1">
      <c r="A108" s="19">
        <v>80</v>
      </c>
      <c r="B108" s="115">
        <v>1446820</v>
      </c>
      <c r="C108" s="65" t="s">
        <v>201</v>
      </c>
      <c r="D108" s="170">
        <v>7</v>
      </c>
      <c r="E108" s="178">
        <v>6</v>
      </c>
      <c r="F108" s="172">
        <v>4</v>
      </c>
      <c r="G108" s="173">
        <v>5</v>
      </c>
      <c r="H108" s="174">
        <v>5</v>
      </c>
      <c r="I108" s="175">
        <v>2</v>
      </c>
      <c r="J108" s="176">
        <v>1</v>
      </c>
      <c r="K108" s="84">
        <v>2</v>
      </c>
      <c r="L108" s="174">
        <v>1</v>
      </c>
      <c r="M108" s="58">
        <f t="shared" si="6"/>
        <v>33</v>
      </c>
      <c r="N108" s="177">
        <f t="shared" si="7"/>
        <v>34.020618556701031</v>
      </c>
      <c r="O108" s="47"/>
      <c r="P108" s="4"/>
      <c r="Q108" s="4"/>
      <c r="R108" s="13"/>
      <c r="S108" s="13"/>
    </row>
    <row r="109" spans="1:19" ht="14.25" customHeight="1">
      <c r="A109" s="19">
        <v>81</v>
      </c>
      <c r="B109" s="115">
        <v>1446821</v>
      </c>
      <c r="C109" s="65" t="s">
        <v>203</v>
      </c>
      <c r="D109" s="170">
        <v>7</v>
      </c>
      <c r="E109" s="178">
        <v>8</v>
      </c>
      <c r="F109" s="172">
        <v>2</v>
      </c>
      <c r="G109" s="173">
        <v>7</v>
      </c>
      <c r="H109" s="174">
        <v>5</v>
      </c>
      <c r="I109" s="175">
        <v>1</v>
      </c>
      <c r="J109" s="176">
        <v>1</v>
      </c>
      <c r="K109" s="84">
        <v>0</v>
      </c>
      <c r="L109" s="174">
        <v>1</v>
      </c>
      <c r="M109" s="58">
        <f t="shared" si="6"/>
        <v>32</v>
      </c>
      <c r="N109" s="177">
        <f t="shared" si="7"/>
        <v>32.989690721649481</v>
      </c>
      <c r="O109" s="47"/>
      <c r="P109" s="4"/>
      <c r="Q109" s="4"/>
      <c r="R109" s="13"/>
      <c r="S109" s="13"/>
    </row>
    <row r="110" spans="1:19" ht="14.25" customHeight="1">
      <c r="A110" s="19">
        <v>82</v>
      </c>
      <c r="B110" s="115">
        <v>1446822</v>
      </c>
      <c r="C110" s="179" t="s">
        <v>206</v>
      </c>
      <c r="D110" s="170">
        <v>8</v>
      </c>
      <c r="E110" s="178">
        <v>11</v>
      </c>
      <c r="F110" s="172">
        <v>10</v>
      </c>
      <c r="G110" s="173">
        <v>4</v>
      </c>
      <c r="H110" s="174">
        <v>14</v>
      </c>
      <c r="I110" s="175">
        <v>3</v>
      </c>
      <c r="J110" s="176">
        <v>2</v>
      </c>
      <c r="K110" s="84">
        <v>4</v>
      </c>
      <c r="L110" s="174">
        <v>3</v>
      </c>
      <c r="M110" s="58">
        <f t="shared" si="6"/>
        <v>59</v>
      </c>
      <c r="N110" s="177">
        <f t="shared" si="7"/>
        <v>60.824742268041234</v>
      </c>
      <c r="O110" s="47"/>
      <c r="P110" s="4"/>
      <c r="Q110" s="4"/>
      <c r="R110" s="13"/>
      <c r="S110" s="13"/>
    </row>
    <row r="111" spans="1:19" ht="14.25" customHeight="1">
      <c r="A111" s="19">
        <v>83</v>
      </c>
      <c r="B111" s="115">
        <v>1446823</v>
      </c>
      <c r="C111" s="65" t="s">
        <v>207</v>
      </c>
      <c r="D111" s="170">
        <v>8</v>
      </c>
      <c r="E111" s="178">
        <v>16</v>
      </c>
      <c r="F111" s="172">
        <v>13</v>
      </c>
      <c r="G111" s="173">
        <v>11</v>
      </c>
      <c r="H111" s="174">
        <v>19</v>
      </c>
      <c r="I111" s="175">
        <v>3</v>
      </c>
      <c r="J111" s="176">
        <v>2</v>
      </c>
      <c r="K111" s="84">
        <v>4</v>
      </c>
      <c r="L111" s="174">
        <v>3</v>
      </c>
      <c r="M111" s="58">
        <f t="shared" si="6"/>
        <v>79</v>
      </c>
      <c r="N111" s="177">
        <f t="shared" si="7"/>
        <v>81.44329896907216</v>
      </c>
      <c r="O111" s="47"/>
      <c r="P111" s="4"/>
      <c r="Q111" s="4"/>
      <c r="R111" s="13"/>
      <c r="S111" s="13"/>
    </row>
    <row r="112" spans="1:19" ht="14.25" customHeight="1">
      <c r="A112" s="19">
        <v>84</v>
      </c>
      <c r="B112" s="115">
        <v>1446824</v>
      </c>
      <c r="C112" s="65" t="s">
        <v>208</v>
      </c>
      <c r="D112" s="170">
        <v>8</v>
      </c>
      <c r="E112" s="178">
        <v>7</v>
      </c>
      <c r="F112" s="172">
        <v>6</v>
      </c>
      <c r="G112" s="173">
        <v>6</v>
      </c>
      <c r="H112" s="174">
        <v>6</v>
      </c>
      <c r="I112" s="175">
        <v>3</v>
      </c>
      <c r="J112" s="176">
        <v>1</v>
      </c>
      <c r="K112" s="84">
        <v>2</v>
      </c>
      <c r="L112" s="174">
        <v>2</v>
      </c>
      <c r="M112" s="58">
        <f t="shared" si="6"/>
        <v>41</v>
      </c>
      <c r="N112" s="177">
        <f t="shared" si="7"/>
        <v>42.268041237113401</v>
      </c>
      <c r="O112" s="47"/>
      <c r="P112" s="4"/>
      <c r="Q112" s="4"/>
      <c r="R112" s="13"/>
      <c r="S112" s="13"/>
    </row>
    <row r="113" spans="1:19" ht="14.25" customHeight="1">
      <c r="A113" s="19">
        <v>85</v>
      </c>
      <c r="B113" s="115">
        <v>1446825</v>
      </c>
      <c r="C113" s="65" t="s">
        <v>210</v>
      </c>
      <c r="D113" s="170">
        <v>9</v>
      </c>
      <c r="E113" s="178">
        <v>17</v>
      </c>
      <c r="F113" s="172">
        <v>11</v>
      </c>
      <c r="G113" s="173">
        <v>12</v>
      </c>
      <c r="H113" s="174">
        <v>17</v>
      </c>
      <c r="I113" s="175">
        <v>3</v>
      </c>
      <c r="J113" s="176">
        <v>3</v>
      </c>
      <c r="K113" s="84">
        <v>4</v>
      </c>
      <c r="L113" s="174">
        <v>3</v>
      </c>
      <c r="M113" s="58">
        <f t="shared" si="6"/>
        <v>79</v>
      </c>
      <c r="N113" s="177">
        <f t="shared" si="7"/>
        <v>81.44329896907216</v>
      </c>
      <c r="O113" s="47"/>
      <c r="P113" s="4"/>
      <c r="Q113" s="4"/>
      <c r="R113" s="13"/>
      <c r="S113" s="13"/>
    </row>
    <row r="114" spans="1:19" ht="14.25" customHeight="1">
      <c r="A114" s="19">
        <v>86</v>
      </c>
      <c r="B114" s="115">
        <v>1455624</v>
      </c>
      <c r="C114" s="65" t="s">
        <v>211</v>
      </c>
      <c r="D114" s="170">
        <v>8</v>
      </c>
      <c r="E114" s="178">
        <v>14</v>
      </c>
      <c r="F114" s="172">
        <v>5</v>
      </c>
      <c r="G114" s="173">
        <v>11</v>
      </c>
      <c r="H114" s="174">
        <v>17</v>
      </c>
      <c r="I114" s="175">
        <v>3</v>
      </c>
      <c r="J114" s="176">
        <v>2</v>
      </c>
      <c r="K114" s="84">
        <v>3</v>
      </c>
      <c r="L114" s="174">
        <v>3</v>
      </c>
      <c r="M114" s="58">
        <f t="shared" si="6"/>
        <v>66</v>
      </c>
      <c r="N114" s="177">
        <f t="shared" si="7"/>
        <v>68.041237113402062</v>
      </c>
      <c r="O114" s="47"/>
      <c r="P114" s="4"/>
      <c r="Q114" s="4"/>
      <c r="R114" s="13"/>
      <c r="S114" s="13"/>
    </row>
    <row r="115" spans="1:19" ht="14.25" customHeight="1">
      <c r="A115" s="19">
        <v>87</v>
      </c>
      <c r="B115" s="63">
        <v>1460690</v>
      </c>
      <c r="C115" s="65" t="s">
        <v>213</v>
      </c>
      <c r="D115" s="170">
        <v>9</v>
      </c>
      <c r="E115" s="178">
        <v>18</v>
      </c>
      <c r="F115" s="172">
        <v>12</v>
      </c>
      <c r="G115" s="173">
        <v>11</v>
      </c>
      <c r="H115" s="174">
        <v>18</v>
      </c>
      <c r="I115" s="175">
        <v>3</v>
      </c>
      <c r="J115" s="176">
        <v>3</v>
      </c>
      <c r="K115" s="84">
        <v>3</v>
      </c>
      <c r="L115" s="174">
        <v>4</v>
      </c>
      <c r="M115" s="58">
        <f t="shared" si="6"/>
        <v>81</v>
      </c>
      <c r="N115" s="177">
        <f t="shared" si="7"/>
        <v>83.505154639175259</v>
      </c>
      <c r="O115" s="47"/>
      <c r="P115" s="4"/>
      <c r="Q115" s="4"/>
      <c r="R115" s="13"/>
      <c r="S115" s="13"/>
    </row>
    <row r="116" spans="1:19" ht="14.25" customHeight="1">
      <c r="A116" s="19">
        <v>88</v>
      </c>
      <c r="B116" s="63">
        <v>1460691</v>
      </c>
      <c r="C116" s="65" t="s">
        <v>214</v>
      </c>
      <c r="D116" s="170">
        <v>9</v>
      </c>
      <c r="E116" s="176">
        <v>7</v>
      </c>
      <c r="F116" s="172">
        <v>5</v>
      </c>
      <c r="G116" s="173">
        <v>6</v>
      </c>
      <c r="H116" s="174">
        <v>5</v>
      </c>
      <c r="I116" s="175">
        <v>3</v>
      </c>
      <c r="J116" s="176">
        <v>0</v>
      </c>
      <c r="K116" s="84">
        <v>3</v>
      </c>
      <c r="L116" s="174">
        <v>2</v>
      </c>
      <c r="M116" s="58">
        <f t="shared" si="6"/>
        <v>40</v>
      </c>
      <c r="N116" s="177">
        <f t="shared" si="7"/>
        <v>41.237113402061851</v>
      </c>
      <c r="O116" s="47"/>
      <c r="P116" s="4"/>
      <c r="Q116" s="4"/>
      <c r="R116" s="13"/>
      <c r="S116" s="13"/>
    </row>
    <row r="117" spans="1:19" ht="14.25" customHeight="1">
      <c r="A117" s="19">
        <v>89</v>
      </c>
      <c r="B117" s="154" t="s">
        <v>215</v>
      </c>
      <c r="C117" s="185" t="s">
        <v>216</v>
      </c>
      <c r="D117" s="170">
        <v>0</v>
      </c>
      <c r="E117" s="176">
        <v>0</v>
      </c>
      <c r="F117" s="172">
        <v>0</v>
      </c>
      <c r="G117" s="173">
        <v>0</v>
      </c>
      <c r="H117" s="174">
        <v>0</v>
      </c>
      <c r="I117" s="175">
        <v>0</v>
      </c>
      <c r="J117" s="176">
        <v>0</v>
      </c>
      <c r="K117" s="84">
        <v>1</v>
      </c>
      <c r="L117" s="174">
        <v>0</v>
      </c>
      <c r="M117" s="58">
        <f t="shared" si="6"/>
        <v>1</v>
      </c>
      <c r="N117" s="177">
        <f t="shared" si="7"/>
        <v>1.0309278350515463</v>
      </c>
      <c r="O117" s="47"/>
      <c r="P117" s="4"/>
      <c r="Q117" s="4"/>
      <c r="R117" s="13"/>
      <c r="S117" s="13"/>
    </row>
    <row r="118" spans="1:19" ht="12.75" customHeight="1">
      <c r="A118" s="19">
        <v>90</v>
      </c>
      <c r="B118" s="154" t="s">
        <v>217</v>
      </c>
      <c r="C118" s="185" t="s">
        <v>218</v>
      </c>
      <c r="D118" s="170">
        <v>6</v>
      </c>
      <c r="E118" s="174">
        <v>11</v>
      </c>
      <c r="F118" s="186">
        <v>6</v>
      </c>
      <c r="G118" s="174">
        <v>3</v>
      </c>
      <c r="H118" s="187">
        <v>7</v>
      </c>
      <c r="I118" s="175">
        <v>1</v>
      </c>
      <c r="J118" s="174">
        <v>1</v>
      </c>
      <c r="K118" s="84">
        <v>2</v>
      </c>
      <c r="L118" s="174">
        <v>1</v>
      </c>
      <c r="M118" s="58">
        <f t="shared" si="6"/>
        <v>38</v>
      </c>
      <c r="N118" s="177">
        <f t="shared" si="7"/>
        <v>39.175257731958766</v>
      </c>
      <c r="O118" s="47"/>
      <c r="P118" s="4"/>
      <c r="Q118" s="4"/>
      <c r="R118" s="13"/>
      <c r="S118" s="13"/>
    </row>
    <row r="119" spans="1:19" ht="15.75" customHeight="1">
      <c r="A119" s="19">
        <v>91</v>
      </c>
      <c r="B119" s="154" t="s">
        <v>219</v>
      </c>
      <c r="C119" s="185" t="s">
        <v>220</v>
      </c>
      <c r="D119" s="170">
        <v>6</v>
      </c>
      <c r="E119" s="174">
        <v>11</v>
      </c>
      <c r="F119" s="186">
        <v>6</v>
      </c>
      <c r="G119" s="174">
        <v>6</v>
      </c>
      <c r="H119" s="174">
        <v>9</v>
      </c>
      <c r="I119" s="175">
        <v>1</v>
      </c>
      <c r="J119" s="174">
        <v>1</v>
      </c>
      <c r="K119" s="84">
        <v>2</v>
      </c>
      <c r="L119" s="174">
        <v>1</v>
      </c>
      <c r="M119" s="58">
        <f t="shared" si="6"/>
        <v>43</v>
      </c>
      <c r="N119" s="177">
        <f t="shared" si="7"/>
        <v>44.329896907216494</v>
      </c>
      <c r="O119" s="47"/>
      <c r="P119" s="4"/>
      <c r="Q119" s="4"/>
      <c r="R119" s="13"/>
      <c r="S119" s="13"/>
    </row>
    <row r="120" spans="1:19" ht="12.75" customHeight="1">
      <c r="A120" s="19">
        <v>92</v>
      </c>
      <c r="B120" s="7"/>
      <c r="C120" s="7" t="s">
        <v>221</v>
      </c>
      <c r="D120" s="170">
        <v>6</v>
      </c>
      <c r="E120" s="174">
        <v>6</v>
      </c>
      <c r="F120" s="186">
        <v>0</v>
      </c>
      <c r="G120" s="174">
        <v>0</v>
      </c>
      <c r="H120" s="174">
        <v>0</v>
      </c>
      <c r="I120" s="175">
        <v>0</v>
      </c>
      <c r="J120" s="174">
        <v>0</v>
      </c>
      <c r="K120" s="84">
        <v>2</v>
      </c>
      <c r="L120" s="174">
        <v>0</v>
      </c>
      <c r="M120" s="58">
        <f t="shared" si="6"/>
        <v>14</v>
      </c>
      <c r="N120" s="177">
        <f t="shared" si="7"/>
        <v>14.432989690721648</v>
      </c>
      <c r="O120" s="47"/>
      <c r="P120" s="4"/>
      <c r="Q120" s="4"/>
      <c r="R120" s="13"/>
      <c r="S120" s="13"/>
    </row>
    <row r="121" spans="1:19" ht="12.75" customHeight="1">
      <c r="A121" s="19">
        <v>93</v>
      </c>
      <c r="B121" s="7">
        <v>1446913</v>
      </c>
      <c r="C121" s="7" t="s">
        <v>222</v>
      </c>
      <c r="D121" s="170">
        <v>4</v>
      </c>
      <c r="E121" s="189">
        <v>2</v>
      </c>
      <c r="F121" s="190">
        <v>1</v>
      </c>
      <c r="G121" s="189">
        <v>0</v>
      </c>
      <c r="H121" s="189">
        <v>0</v>
      </c>
      <c r="I121" s="175">
        <v>2</v>
      </c>
      <c r="J121" s="189">
        <v>0</v>
      </c>
      <c r="K121" s="164">
        <v>0</v>
      </c>
      <c r="L121" s="189">
        <v>0</v>
      </c>
      <c r="M121" s="58">
        <f t="shared" si="6"/>
        <v>9</v>
      </c>
      <c r="N121" s="177">
        <f t="shared" si="7"/>
        <v>9.2783505154639183</v>
      </c>
      <c r="O121" s="47"/>
      <c r="P121" s="4"/>
      <c r="Q121" s="4"/>
      <c r="R121" s="13"/>
      <c r="S121" s="13"/>
    </row>
    <row r="122" spans="1:19" ht="12.75" customHeight="1">
      <c r="A122" s="19">
        <v>94</v>
      </c>
      <c r="B122" s="7">
        <v>1423323</v>
      </c>
      <c r="C122" s="7" t="s">
        <v>114</v>
      </c>
      <c r="D122" s="191">
        <v>8</v>
      </c>
      <c r="E122" s="149">
        <v>17</v>
      </c>
      <c r="F122" s="192">
        <v>7</v>
      </c>
      <c r="G122" s="149">
        <v>7</v>
      </c>
      <c r="H122" s="192">
        <v>17</v>
      </c>
      <c r="I122" s="175">
        <v>2</v>
      </c>
      <c r="J122" s="149">
        <v>5</v>
      </c>
      <c r="K122" s="149">
        <v>2</v>
      </c>
      <c r="L122" s="192">
        <v>2</v>
      </c>
      <c r="M122" s="58">
        <f t="shared" si="6"/>
        <v>67</v>
      </c>
      <c r="N122" s="177">
        <f t="shared" si="7"/>
        <v>69.072164948453604</v>
      </c>
      <c r="O122" s="47"/>
      <c r="P122" s="4"/>
      <c r="Q122" s="4"/>
      <c r="R122" s="13"/>
      <c r="S122" s="13"/>
    </row>
    <row r="123" spans="1:19" ht="15.75" customHeight="1">
      <c r="A123" s="19">
        <v>95</v>
      </c>
      <c r="B123" s="7"/>
      <c r="C123" s="7" t="s">
        <v>225</v>
      </c>
      <c r="D123" s="191">
        <v>7</v>
      </c>
      <c r="E123" s="149">
        <v>9</v>
      </c>
      <c r="F123" s="192">
        <v>7</v>
      </c>
      <c r="G123" s="149">
        <v>7</v>
      </c>
      <c r="H123" s="192">
        <v>8</v>
      </c>
      <c r="I123" s="175">
        <v>2</v>
      </c>
      <c r="J123" s="149">
        <v>0</v>
      </c>
      <c r="K123" s="149">
        <v>3</v>
      </c>
      <c r="L123" s="192">
        <v>1</v>
      </c>
      <c r="M123" s="58">
        <f t="shared" si="6"/>
        <v>44</v>
      </c>
      <c r="N123" s="177">
        <f t="shared" si="7"/>
        <v>45.360824742268044</v>
      </c>
      <c r="O123" s="4"/>
      <c r="P123" s="4"/>
      <c r="Q123" s="4"/>
      <c r="R123" s="13"/>
      <c r="S123" s="13"/>
    </row>
    <row r="124" spans="1:19" ht="15.75" customHeight="1">
      <c r="A124" s="19">
        <v>96</v>
      </c>
      <c r="B124" s="7"/>
      <c r="C124" s="7" t="s">
        <v>227</v>
      </c>
      <c r="D124" s="191">
        <v>6</v>
      </c>
      <c r="E124" s="149">
        <v>5</v>
      </c>
      <c r="F124" s="192">
        <v>1</v>
      </c>
      <c r="G124" s="149">
        <v>2</v>
      </c>
      <c r="H124" s="192">
        <v>3</v>
      </c>
      <c r="I124" s="175">
        <v>2</v>
      </c>
      <c r="J124" s="149">
        <v>0</v>
      </c>
      <c r="K124" s="149">
        <v>1</v>
      </c>
      <c r="L124" s="192">
        <v>0</v>
      </c>
      <c r="M124" s="58">
        <f t="shared" si="6"/>
        <v>20</v>
      </c>
      <c r="N124" s="177">
        <f t="shared" si="7"/>
        <v>20.618556701030926</v>
      </c>
      <c r="O124" s="4"/>
      <c r="P124" s="4"/>
      <c r="Q124" s="4"/>
      <c r="R124" s="13"/>
      <c r="S124" s="13"/>
    </row>
    <row r="125" spans="1:19" ht="15.75" customHeight="1">
      <c r="A125" s="19">
        <v>97</v>
      </c>
      <c r="B125" s="7">
        <v>20118</v>
      </c>
      <c r="C125" s="7" t="s">
        <v>228</v>
      </c>
      <c r="D125" s="191">
        <v>7</v>
      </c>
      <c r="E125" s="149">
        <v>11</v>
      </c>
      <c r="F125" s="192">
        <v>8</v>
      </c>
      <c r="G125" s="149">
        <v>9</v>
      </c>
      <c r="H125" s="192">
        <v>13</v>
      </c>
      <c r="I125" s="175">
        <v>1</v>
      </c>
      <c r="J125" s="149">
        <v>4</v>
      </c>
      <c r="K125" s="149">
        <v>2</v>
      </c>
      <c r="L125" s="192">
        <v>3</v>
      </c>
      <c r="M125" s="58">
        <f t="shared" si="6"/>
        <v>58</v>
      </c>
      <c r="N125" s="177">
        <f t="shared" si="7"/>
        <v>59.793814432989691</v>
      </c>
      <c r="O125" s="4"/>
      <c r="P125" s="4"/>
      <c r="Q125" s="4"/>
      <c r="R125" s="13"/>
      <c r="S125" s="13"/>
    </row>
    <row r="126" spans="1:19" ht="15.75" customHeight="1">
      <c r="A126" s="19">
        <v>98</v>
      </c>
      <c r="B126" s="7">
        <v>20117</v>
      </c>
      <c r="C126" s="7" t="s">
        <v>230</v>
      </c>
      <c r="D126" s="191">
        <v>7</v>
      </c>
      <c r="E126" s="149">
        <v>13</v>
      </c>
      <c r="F126" s="192">
        <v>8</v>
      </c>
      <c r="G126" s="149">
        <v>8</v>
      </c>
      <c r="H126" s="192">
        <v>9</v>
      </c>
      <c r="I126" s="175">
        <v>2</v>
      </c>
      <c r="J126" s="149">
        <v>4</v>
      </c>
      <c r="K126" s="149">
        <v>3</v>
      </c>
      <c r="L126" s="192">
        <v>4</v>
      </c>
      <c r="M126" s="58">
        <f t="shared" si="6"/>
        <v>58</v>
      </c>
      <c r="N126" s="177">
        <f t="shared" si="7"/>
        <v>59.793814432989691</v>
      </c>
      <c r="O126" s="4"/>
      <c r="P126" s="4"/>
      <c r="Q126" s="4"/>
      <c r="R126" s="13"/>
      <c r="S126" s="13"/>
    </row>
    <row r="127" spans="1:19" ht="15.75" customHeight="1">
      <c r="A127" s="19">
        <v>99</v>
      </c>
      <c r="B127" s="7"/>
      <c r="C127" s="7" t="s">
        <v>231</v>
      </c>
      <c r="D127" s="191">
        <v>6</v>
      </c>
      <c r="E127" s="149">
        <v>3</v>
      </c>
      <c r="F127" s="192">
        <v>0</v>
      </c>
      <c r="G127" s="149">
        <v>3</v>
      </c>
      <c r="H127" s="192">
        <v>2</v>
      </c>
      <c r="I127" s="175">
        <v>1</v>
      </c>
      <c r="J127" s="149">
        <v>2</v>
      </c>
      <c r="K127" s="149">
        <v>0</v>
      </c>
      <c r="L127" s="192">
        <v>0</v>
      </c>
      <c r="M127" s="58">
        <f t="shared" si="6"/>
        <v>17</v>
      </c>
      <c r="N127" s="177">
        <f t="shared" si="7"/>
        <v>17.525773195876287</v>
      </c>
      <c r="O127" s="4"/>
      <c r="P127" s="4"/>
      <c r="Q127" s="4"/>
      <c r="R127" s="13"/>
      <c r="S127" s="13"/>
    </row>
    <row r="128" spans="1:19" ht="15.75" customHeight="1">
      <c r="A128" s="19">
        <v>100</v>
      </c>
      <c r="B128" s="7"/>
      <c r="C128" s="7" t="s">
        <v>233</v>
      </c>
      <c r="D128" s="191">
        <v>7</v>
      </c>
      <c r="E128" s="149">
        <v>0</v>
      </c>
      <c r="F128" s="192">
        <v>0</v>
      </c>
      <c r="G128" s="149">
        <v>0</v>
      </c>
      <c r="H128" s="192">
        <v>0</v>
      </c>
      <c r="I128" s="175">
        <v>1</v>
      </c>
      <c r="J128" s="149">
        <v>0</v>
      </c>
      <c r="K128" s="149">
        <v>0</v>
      </c>
      <c r="L128" s="192">
        <v>0</v>
      </c>
      <c r="M128" s="58">
        <f t="shared" si="6"/>
        <v>8</v>
      </c>
      <c r="N128" s="177">
        <f t="shared" si="7"/>
        <v>8.2474226804123703</v>
      </c>
      <c r="O128" s="4"/>
      <c r="P128" s="4"/>
      <c r="Q128" s="4"/>
      <c r="R128" s="13"/>
      <c r="S128" s="13"/>
    </row>
    <row r="129" spans="1:19" ht="15.75" customHeight="1">
      <c r="A129" s="4"/>
      <c r="B129" s="4"/>
      <c r="C129" s="193"/>
      <c r="D129" s="4"/>
      <c r="E129" s="4"/>
      <c r="F129" s="1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13"/>
      <c r="S129" s="13"/>
    </row>
    <row r="130" spans="1:19" ht="15.75" customHeight="1">
      <c r="A130" s="4"/>
      <c r="B130" s="4"/>
      <c r="C130" s="4"/>
      <c r="D130" s="4"/>
      <c r="E130" s="4"/>
      <c r="F130" s="1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13"/>
      <c r="S130" s="13"/>
    </row>
    <row r="131" spans="1:19" ht="15.75" customHeight="1">
      <c r="A131" s="4"/>
      <c r="B131" s="4"/>
      <c r="C131" s="3"/>
      <c r="D131" s="4"/>
      <c r="E131" s="4"/>
      <c r="F131" s="15"/>
      <c r="G131" s="194"/>
      <c r="H131" s="193"/>
      <c r="I131" s="4"/>
      <c r="J131" s="4"/>
      <c r="K131" s="4"/>
      <c r="L131" s="4"/>
      <c r="M131" s="4"/>
      <c r="N131" s="4"/>
      <c r="O131" s="4"/>
      <c r="P131" s="4"/>
      <c r="Q131" s="4"/>
      <c r="R131" s="13"/>
      <c r="S131" s="13"/>
    </row>
    <row r="132" spans="1:19" ht="15.75" customHeight="1">
      <c r="A132" s="4"/>
      <c r="B132" s="4"/>
      <c r="C132" s="4"/>
      <c r="D132" s="4"/>
      <c r="E132" s="4"/>
      <c r="F132" s="15"/>
      <c r="G132" s="19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13"/>
      <c r="S132" s="13"/>
    </row>
    <row r="133" spans="1:19" ht="15.75" customHeight="1">
      <c r="A133" s="4"/>
      <c r="B133" s="4"/>
      <c r="C133" s="4"/>
      <c r="D133" s="4"/>
      <c r="E133" s="4"/>
      <c r="F133" s="1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13"/>
      <c r="S133" s="13"/>
    </row>
    <row r="134" spans="1:19" ht="12.75" customHeight="1">
      <c r="A134" s="4"/>
      <c r="B134" s="4"/>
      <c r="C134" s="4"/>
      <c r="D134" s="4"/>
      <c r="E134" s="4"/>
      <c r="F134" s="1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13"/>
      <c r="S134" s="13"/>
    </row>
    <row r="135" spans="1:19" ht="12.75" customHeight="1">
      <c r="A135" s="4"/>
      <c r="B135" s="4"/>
      <c r="C135" s="4"/>
      <c r="D135" s="4"/>
      <c r="E135" s="4"/>
      <c r="F135" s="1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13"/>
      <c r="S135" s="13"/>
    </row>
    <row r="136" spans="1:19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spans="1:19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 spans="1:19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spans="1:19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 spans="1:19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spans="1:19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pans="1:19" ht="12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pans="1:19" ht="12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spans="1:19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pans="1:19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 spans="1:19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spans="1:19" ht="12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spans="1:19" ht="12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spans="1:19" ht="12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 spans="1:19" ht="12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spans="1:19" ht="12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 spans="1:19" ht="12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 spans="1:19" ht="12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 spans="1:19" ht="12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spans="1:19" ht="12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 spans="1:19" ht="12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 spans="1:19" ht="12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r="158" spans="1:19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 spans="1:19" ht="12.7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spans="1:19" ht="12.7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spans="1:19" ht="12.7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 spans="1:19" ht="12.7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spans="1:19" ht="12.7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2.7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2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spans="1:19" ht="12.7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spans="1:19" ht="12.7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spans="1:19" ht="12.7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spans="1:19" ht="12.7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spans="1:19" ht="12.7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spans="1:19" ht="12.7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spans="1:19" ht="12.7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 spans="1:19" ht="12.7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 spans="1:19" ht="12.7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 spans="1:19" ht="12.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 spans="1:19" ht="12.7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 spans="1:19" ht="12.7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 spans="1:19" ht="12.7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spans="1:19" ht="12.7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spans="1:19" ht="12.7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2.7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2.7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2.7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2.7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2.7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2.7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2.7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2.7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2.7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2.7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2.7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2.7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2.7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2.7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spans="1:19" ht="12.7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spans="1:19" ht="12.7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spans="1:19" ht="12.7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spans="1:19" ht="12.7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spans="1:19" ht="12.7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 spans="1:19" ht="12.7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spans="1:19" ht="12.7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spans="1:19" ht="12.7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spans="1:19" ht="12.7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spans="1:19" ht="12.7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spans="1:19" ht="12.7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 spans="1:19" ht="12.7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spans="1:19" ht="12.7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spans="1:19" ht="12.7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spans="1:19" ht="12.7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spans="1:19" ht="12.7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1:19" ht="12.7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spans="1:19" ht="12.7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spans="1:19" ht="12.7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4" spans="1:19" ht="12.7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5" spans="1:19" ht="12.7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 spans="1:19" ht="12.7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 spans="1:19" ht="12.7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r="218" spans="1:19" ht="12.7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 spans="1:19" ht="12.7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r="220" spans="1:19" ht="12.7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r="221" spans="1:19" ht="12.7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r="222" spans="1:19" ht="12.7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 spans="1:19" ht="12.7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r="224" spans="1:19" ht="12.7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 spans="1:19" ht="12.7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 spans="1:19" ht="12.7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7" spans="1:19" ht="12.7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r="228" spans="1:19" ht="12.7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29" spans="1:19" ht="12.7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 spans="1:19" ht="12.7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r="231" spans="1:19" ht="12.7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 spans="1:19" ht="12.7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r="233" spans="1:19" ht="12.7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 spans="1:19" ht="12.7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1:19" ht="12.7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r="236" spans="1:19" ht="12.7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spans="1:19" ht="12.7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 spans="1:19" ht="12.7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 spans="1:19" ht="12.7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spans="1:19" ht="12.7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 spans="1:19" ht="12.7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r="242" spans="1:19" ht="12.7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r="243" spans="1:19" ht="12.7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4" spans="1:19" ht="12.7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r="245" spans="1:19" ht="12.7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r="246" spans="1:19" ht="12.7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 spans="1:19" ht="12.7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r="248" spans="1:19" ht="12.7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r="249" spans="1:19" ht="12.7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r="250" spans="1:19" ht="12.7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r="251" spans="1:19" ht="12.7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r="252" spans="1:19" ht="12.7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r="253" spans="1:19" ht="12.7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 spans="1:19" ht="12.7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 spans="1:19" ht="12.7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spans="1:19" ht="12.7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 spans="1:19" ht="12.7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 spans="1:19" ht="12.7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 spans="1:19" ht="12.7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 spans="1:19" ht="12.7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r="261" spans="1:19" ht="12.7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r="262" spans="1:19" ht="12.7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 spans="1:19" ht="12.7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r="264" spans="1:19" ht="12.7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r="265" spans="1:19" ht="12.7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r="266" spans="1:19" ht="12.7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r="267" spans="1:19" ht="12.7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 spans="1:19" ht="12.7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69" spans="1:19" ht="12.7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r="270" spans="1:19" ht="12.7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 spans="1:19" ht="12.7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r="272" spans="1:19" ht="12.7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r="273" spans="1:19" ht="12.7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4" spans="1:19" ht="12.7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5" spans="1:19" ht="12.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r="276" spans="1:19" ht="12.7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r="277" spans="1:19" ht="12.7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r="278" spans="1:19" ht="12.7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 spans="1:19" ht="12.7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r="280" spans="1:19" ht="12.7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r="281" spans="1:19" ht="12.7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r="282" spans="1:19" ht="12.7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3" spans="1:19" ht="12.7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r="284" spans="1:19" ht="12.7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r="285" spans="1:19" ht="12.7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 spans="1:19" ht="12.7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 spans="1:19" ht="12.7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r="288" spans="1:19" ht="12.7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89" spans="1:19" ht="12.7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r="290" spans="1:19" ht="12.7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 spans="1:19" ht="12.7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r="292" spans="1:19" ht="12.7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r="293" spans="1:19" ht="12.7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 spans="1:19" ht="12.7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r="295" spans="1:19" ht="12.7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r="296" spans="1:19" ht="12.7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7" spans="1:19" ht="12.7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 spans="1:19" ht="12.7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 spans="1:19" ht="12.7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 spans="1:19" ht="12.7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spans="1:19" ht="12.7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r="302" spans="1:19" ht="12.7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r="303" spans="1:19" ht="12.7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4" spans="1:19" ht="12.7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r="305" spans="1:19" ht="12.7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r="306" spans="1:19" ht="12.7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r="307" spans="1:19" ht="12.7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r="308" spans="1:19" ht="12.7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 spans="1:19" ht="12.7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spans="1:19" ht="12.7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1" spans="1:19" ht="12.7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r="312" spans="1:19" ht="12.7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r="313" spans="1:19" ht="12.7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r="314" spans="1:19" ht="12.7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r="315" spans="1:19" ht="12.7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r="316" spans="1:19" ht="12.7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</row>
    <row r="317" spans="1:19" ht="12.7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</row>
    <row r="318" spans="1:19" ht="12.7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</row>
    <row r="319" spans="1:19" ht="12.7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</row>
    <row r="320" spans="1:19" ht="12.7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r="321" spans="1:19" ht="12.7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</row>
    <row r="322" spans="1:19" ht="12.7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</row>
    <row r="323" spans="1:19" ht="12.7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</row>
    <row r="324" spans="1:19" ht="12.7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r="325" spans="1:19" ht="12.7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r="326" spans="1:19" ht="12.7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</row>
    <row r="327" spans="1:19" ht="12.7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</row>
    <row r="328" spans="1:19" ht="12.7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</row>
    <row r="329" spans="1:19" ht="12.7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</row>
    <row r="330" spans="1:19" ht="12.7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</row>
    <row r="331" spans="1:19" ht="12.7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r="332" spans="1:19" ht="12.7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</row>
    <row r="333" spans="1:19" ht="12.7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</row>
    <row r="334" spans="1:19" ht="12.7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</row>
    <row r="335" spans="1:19" ht="12.7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</row>
    <row r="336" spans="1:19" ht="12.7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</row>
    <row r="337" spans="1:19" ht="12.7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</row>
    <row r="338" spans="1:19" ht="12.7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</row>
    <row r="339" spans="1:19" ht="12.7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</row>
    <row r="340" spans="1:19" ht="12.7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</row>
    <row r="341" spans="1:19" ht="12.7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</row>
    <row r="342" spans="1:19" ht="12.7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</row>
    <row r="343" spans="1:19" ht="12.7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</row>
    <row r="344" spans="1:19" ht="12.7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</row>
    <row r="345" spans="1:19" ht="12.7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</row>
    <row r="346" spans="1:19" ht="12.7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</row>
    <row r="347" spans="1:19" ht="12.7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</row>
    <row r="348" spans="1:19" ht="12.7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</row>
    <row r="349" spans="1:19" ht="12.7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</row>
    <row r="350" spans="1:19" ht="12.7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</row>
    <row r="351" spans="1:19" ht="12.7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</row>
    <row r="352" spans="1:19" ht="12.7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</row>
    <row r="353" spans="1:19" ht="12.7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</row>
    <row r="354" spans="1:19" ht="12.7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</row>
    <row r="355" spans="1:19" ht="12.7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</row>
    <row r="356" spans="1:19" ht="12.7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</row>
    <row r="357" spans="1:19" ht="12.7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</row>
    <row r="358" spans="1:19" ht="12.7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</row>
    <row r="359" spans="1:19" ht="12.7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</row>
    <row r="360" spans="1:19" ht="12.7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</row>
    <row r="361" spans="1:19" ht="12.7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r="362" spans="1:19" ht="12.7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</row>
    <row r="363" spans="1:19" ht="12.7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r="364" spans="1:19" ht="12.7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</row>
    <row r="365" spans="1:19" ht="12.7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r="366" spans="1:19" ht="12.7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r="367" spans="1:19" ht="12.7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</row>
    <row r="368" spans="1:19" ht="12.7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 spans="1:19" ht="12.7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</row>
    <row r="370" spans="1:19" ht="12.7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r="371" spans="1:19" ht="12.7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</row>
    <row r="372" spans="1:19" ht="12.7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</row>
    <row r="373" spans="1:19" ht="12.7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</row>
    <row r="374" spans="1:19" ht="12.7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</row>
    <row r="375" spans="1:19" ht="12.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r="376" spans="1:19" ht="12.7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r="377" spans="1:19" ht="12.7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</row>
    <row r="378" spans="1:19" ht="12.7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r="379" spans="1:19" ht="12.7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</row>
    <row r="380" spans="1:19" ht="12.7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r="381" spans="1:19" ht="12.7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</row>
    <row r="382" spans="1:19" ht="12.7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</row>
    <row r="383" spans="1:19" ht="12.7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</row>
    <row r="384" spans="1:19" ht="12.7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spans="1:19" ht="12.7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</row>
    <row r="386" spans="1:19" ht="12.7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r="387" spans="1:19" ht="12.7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</row>
    <row r="388" spans="1:19" ht="12.7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</row>
    <row r="389" spans="1:19" ht="12.7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</row>
    <row r="390" spans="1:19" ht="12.7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</row>
    <row r="391" spans="1:19" ht="12.7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r="392" spans="1:19" ht="12.7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</row>
    <row r="393" spans="1:19" ht="12.7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</row>
    <row r="394" spans="1:19" ht="12.7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</row>
    <row r="395" spans="1:19" ht="12.7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</row>
    <row r="396" spans="1:19" ht="12.7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</row>
    <row r="397" spans="1:19" ht="12.7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</row>
    <row r="398" spans="1:19" ht="12.7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</row>
    <row r="399" spans="1:19" ht="12.7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r="400" spans="1:19" ht="12.7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</row>
    <row r="401" spans="1:19" ht="12.7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</row>
    <row r="402" spans="1:19" ht="12.7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</row>
    <row r="403" spans="1:19" ht="12.7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</row>
    <row r="404" spans="1:19" ht="12.7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</row>
    <row r="405" spans="1:19" ht="12.7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</row>
    <row r="406" spans="1:19" ht="12.7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r="407" spans="1:19" ht="12.7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</row>
    <row r="408" spans="1:19" ht="12.7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</row>
    <row r="409" spans="1:19" ht="12.7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</row>
    <row r="410" spans="1:19" ht="12.7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</row>
    <row r="411" spans="1:19" ht="12.7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</row>
    <row r="412" spans="1:19" ht="12.7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</row>
    <row r="413" spans="1:19" ht="12.7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</row>
    <row r="414" spans="1:19" ht="12.7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</row>
    <row r="415" spans="1:19" ht="12.7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</row>
    <row r="416" spans="1:19" ht="12.7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</row>
    <row r="417" spans="1:19" ht="12.7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</row>
    <row r="418" spans="1:19" ht="12.7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</row>
    <row r="419" spans="1:19" ht="12.7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</row>
    <row r="420" spans="1:19" ht="12.7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</row>
    <row r="421" spans="1:19" ht="12.7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r="422" spans="1:19" ht="12.7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</row>
    <row r="423" spans="1:19" ht="12.7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r="424" spans="1:19" ht="12.7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</row>
    <row r="425" spans="1:19" ht="12.7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</row>
    <row r="426" spans="1:19" ht="12.7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</row>
    <row r="427" spans="1:19" ht="12.7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</row>
    <row r="428" spans="1:19" ht="12.7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</row>
    <row r="429" spans="1:19" ht="12.7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r="430" spans="1:19" ht="12.7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</row>
    <row r="431" spans="1:19" ht="12.7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</row>
    <row r="432" spans="1:19" ht="12.7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</row>
    <row r="433" spans="1:19" ht="12.7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spans="1:19" ht="12.7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spans="1:19" ht="12.7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</row>
    <row r="436" spans="1:19" ht="12.7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r="437" spans="1:19" ht="12.7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</row>
    <row r="438" spans="1:19" ht="12.7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</row>
    <row r="439" spans="1:19" ht="12.7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r="440" spans="1:19" ht="12.7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</row>
    <row r="441" spans="1:19" ht="12.7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</row>
    <row r="442" spans="1:19" ht="12.7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</row>
    <row r="443" spans="1:19" ht="12.7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</row>
    <row r="444" spans="1:19" ht="12.7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</row>
    <row r="445" spans="1:19" ht="12.7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</row>
    <row r="446" spans="1:19" ht="12.7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r="447" spans="1:19" ht="12.7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  <row r="448" spans="1:19" ht="12.7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</row>
    <row r="449" spans="1:19" ht="12.7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</row>
    <row r="450" spans="1:19" ht="12.7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</row>
    <row r="451" spans="1:19" ht="12.7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 spans="1:19" ht="12.7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</row>
    <row r="453" spans="1:19" ht="12.7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</row>
    <row r="454" spans="1:19" ht="12.7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</row>
    <row r="455" spans="1:19" ht="12.7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</row>
    <row r="456" spans="1:19" ht="12.7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</row>
    <row r="457" spans="1:19" ht="12.7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</row>
    <row r="458" spans="1:19" ht="12.7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</row>
    <row r="459" spans="1:19" ht="12.7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</row>
    <row r="460" spans="1:19" ht="12.7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</row>
    <row r="461" spans="1:19" ht="12.7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</row>
    <row r="462" spans="1:19" ht="12.7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</row>
    <row r="463" spans="1:19" ht="12.7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</row>
    <row r="464" spans="1:19" ht="12.7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</row>
    <row r="465" spans="1:19" ht="12.7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</row>
    <row r="466" spans="1:19" ht="12.7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r="467" spans="1:19" ht="12.7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</row>
    <row r="468" spans="1:19" ht="12.7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</row>
    <row r="469" spans="1:19" ht="12.7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</row>
    <row r="470" spans="1:19" ht="12.7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r="471" spans="1:19" ht="12.7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r="472" spans="1:19" ht="12.7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</row>
    <row r="473" spans="1:19" ht="12.7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</row>
    <row r="474" spans="1:19" ht="12.7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</row>
    <row r="475" spans="1:19" ht="12.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</row>
    <row r="476" spans="1:19" ht="12.7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</row>
    <row r="477" spans="1:19" ht="12.7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</row>
    <row r="478" spans="1:19" ht="12.7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</row>
    <row r="479" spans="1:19" ht="12.7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</row>
    <row r="480" spans="1:19" ht="12.7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</row>
    <row r="481" spans="1:19" ht="12.7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 spans="1:19" ht="12.7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</row>
    <row r="483" spans="1:19" ht="12.7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</row>
    <row r="484" spans="1:19" ht="12.7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r="485" spans="1:19" ht="12.7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</row>
    <row r="486" spans="1:19" ht="12.7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</row>
    <row r="487" spans="1:19" ht="12.7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</row>
    <row r="488" spans="1:19" ht="12.7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</row>
    <row r="489" spans="1:19" ht="12.7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</row>
    <row r="490" spans="1:19" ht="12.7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</row>
    <row r="491" spans="1:19" ht="12.7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</row>
    <row r="492" spans="1:19" ht="12.7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</row>
    <row r="493" spans="1:19" ht="12.7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</row>
    <row r="494" spans="1:19" ht="12.7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</row>
    <row r="495" spans="1:19" ht="12.7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r="496" spans="1:19" ht="12.7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r="497" spans="1:19" ht="12.7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r="498" spans="1:19" ht="12.7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</row>
    <row r="499" spans="1:19" ht="12.7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</row>
    <row r="500" spans="1:19" ht="12.7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</row>
    <row r="501" spans="1:19" ht="12.7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</row>
    <row r="502" spans="1:19" ht="12.7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</row>
    <row r="503" spans="1:19" ht="12.7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</row>
    <row r="504" spans="1:19" ht="12.7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</row>
    <row r="505" spans="1:19" ht="12.7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</row>
    <row r="506" spans="1:19" ht="12.7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r="507" spans="1:19" ht="12.7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r="508" spans="1:19" ht="12.7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r="509" spans="1:19" ht="12.7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r="510" spans="1:19" ht="12.7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r="511" spans="1:19" ht="12.7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r="512" spans="1:19" ht="12.7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r="513" spans="1:19" ht="12.7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 spans="1:19" ht="12.7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r="515" spans="1:19" ht="12.7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r="516" spans="1:19" ht="12.7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r="517" spans="1:19" ht="12.7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r="518" spans="1:19" ht="12.7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r="519" spans="1:19" ht="12.7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r="520" spans="1:19" ht="12.7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 spans="1:19" ht="12.7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r="522" spans="1:19" ht="12.7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r="523" spans="1:19" ht="12.7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r="524" spans="1:19" ht="12.7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r="525" spans="1:19" ht="12.7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r="526" spans="1:19" ht="12.7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r="527" spans="1:19" ht="12.7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r="528" spans="1:19" ht="12.7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 spans="1:19" ht="12.7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r="530" spans="1:19" ht="12.7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r="531" spans="1:19" ht="12.7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r="532" spans="1:19" ht="12.7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 spans="1:19" ht="12.7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r="534" spans="1:19" ht="12.7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r="535" spans="1:19" ht="12.7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r="536" spans="1:19" ht="12.7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r="537" spans="1:19" ht="12.7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r="538" spans="1:19" ht="12.7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r="539" spans="1:19" ht="12.7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r="540" spans="1:19" ht="12.7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r="541" spans="1:19" ht="12.7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r="542" spans="1:19" ht="12.7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r="543" spans="1:19" ht="12.7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r="544" spans="1:19" ht="12.7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r="545" spans="1:19" ht="12.7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 spans="1:19" ht="12.7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r="547" spans="1:19" ht="12.7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 spans="1:19" ht="12.7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r="549" spans="1:19" ht="12.7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r="550" spans="1:19" ht="12.7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r="551" spans="1:19" ht="12.7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r="552" spans="1:19" ht="12.7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r="553" spans="1:19" ht="12.7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r="554" spans="1:19" ht="12.7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r="555" spans="1:19" ht="12.7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r="556" spans="1:19" ht="12.7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r="557" spans="1:19" ht="12.7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r="558" spans="1:19" ht="12.7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r="559" spans="1:19" ht="12.7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r="560" spans="1:19" ht="12.7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 spans="1:19" ht="12.7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r="562" spans="1:19" ht="12.7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r="563" spans="1:19" ht="12.7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r="564" spans="1:19" ht="12.7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r="565" spans="1:19" ht="12.7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r="566" spans="1:19" ht="12.7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 spans="1:19" ht="12.7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r="568" spans="1:19" ht="12.7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r="569" spans="1:19" ht="12.7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r="570" spans="1:19" ht="12.7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r="571" spans="1:19" ht="12.7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r="572" spans="1:19" ht="12.7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r="573" spans="1:19" ht="12.7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r="574" spans="1:19" ht="12.7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r="575" spans="1:19" ht="12.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r="576" spans="1:19" ht="12.7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r="577" spans="1:19" ht="12.7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r="578" spans="1:19" ht="12.7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r="579" spans="1:19" ht="12.7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r="580" spans="1:19" ht="12.7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r="581" spans="1:19" ht="12.7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r="582" spans="1:19" ht="12.7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r="583" spans="1:19" ht="12.7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r="584" spans="1:19" ht="12.7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 spans="1:19" ht="12.7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r="586" spans="1:19" ht="12.7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r="587" spans="1:19" ht="12.7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r="588" spans="1:19" ht="12.7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r="589" spans="1:19" ht="12.7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r="590" spans="1:19" ht="12.7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 spans="1:19" ht="12.7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r="592" spans="1:19" ht="12.7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r="593" spans="1:19" ht="12.7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r="594" spans="1:19" ht="12.7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r="595" spans="1:19" ht="12.7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r="596" spans="1:19" ht="12.7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r="597" spans="1:19" ht="12.7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r="598" spans="1:19" ht="12.7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 spans="1:19" ht="12.7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r="600" spans="1:19" ht="12.7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r="601" spans="1:19" ht="12.7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r="602" spans="1:19" ht="12.7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r="603" spans="1:19" ht="12.7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r="604" spans="1:19" ht="12.7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r="605" spans="1:19" ht="12.7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r="606" spans="1:19" ht="12.7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r="607" spans="1:19" ht="12.7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r="608" spans="1:19" ht="12.7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r="609" spans="1:19" ht="12.7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r="610" spans="1:19" ht="12.7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r="611" spans="1:19" ht="12.7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r="612" spans="1:19" ht="12.7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r="613" spans="1:19" ht="12.7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r="614" spans="1:19" ht="12.7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 spans="1:19" ht="12.7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r="616" spans="1:19" ht="12.7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r="617" spans="1:19" ht="12.7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r="618" spans="1:19" ht="12.7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r="619" spans="1:19" ht="12.7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r="620" spans="1:19" ht="12.7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 spans="1:19" ht="12.7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r="622" spans="1:19" ht="12.7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r="623" spans="1:19" ht="12.7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r="624" spans="1:19" ht="12.7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r="625" spans="1:19" ht="12.7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r="626" spans="1:19" ht="12.7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r="627" spans="1:19" ht="12.7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r="628" spans="1:19" ht="12.7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r="629" spans="1:19" ht="12.7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r="630" spans="1:19" ht="12.7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r="631" spans="1:19" ht="12.7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r="632" spans="1:19" ht="12.7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r="633" spans="1:19" ht="12.7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</row>
    <row r="634" spans="1:19" ht="12.7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</row>
    <row r="635" spans="1:19" ht="12.7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</row>
    <row r="636" spans="1:19" ht="12.7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</row>
    <row r="637" spans="1:19" ht="12.7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</row>
    <row r="638" spans="1:19" ht="12.7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</row>
    <row r="639" spans="1:19" ht="12.7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</row>
    <row r="640" spans="1:19" ht="12.7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r="641" spans="1:19" ht="12.7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</row>
    <row r="642" spans="1:19" ht="12.7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</row>
    <row r="643" spans="1:19" ht="12.7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</row>
    <row r="644" spans="1:19" ht="12.7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</row>
    <row r="645" spans="1:19" ht="12.7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</row>
    <row r="646" spans="1:19" ht="12.7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</row>
    <row r="647" spans="1:19" ht="12.7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</row>
    <row r="648" spans="1:19" ht="12.7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</row>
    <row r="649" spans="1:19" ht="12.7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r="650" spans="1:19" ht="12.7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</row>
    <row r="651" spans="1:19" ht="12.7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</row>
    <row r="652" spans="1:19" ht="12.7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</row>
    <row r="653" spans="1:19" ht="12.7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</row>
    <row r="654" spans="1:19" ht="12.7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</row>
    <row r="655" spans="1:19" ht="12.7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</row>
    <row r="656" spans="1:19" ht="12.7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</row>
    <row r="657" spans="1:19" ht="12.7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r="658" spans="1:19" ht="12.7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</row>
    <row r="659" spans="1:19" ht="12.7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</row>
    <row r="660" spans="1:19" ht="12.7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</row>
    <row r="661" spans="1:19" ht="12.7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r="662" spans="1:19" ht="12.7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</row>
    <row r="663" spans="1:19" ht="12.7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</row>
    <row r="664" spans="1:19" ht="12.7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r="665" spans="1:19" ht="12.7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</row>
    <row r="666" spans="1:19" ht="12.7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</row>
    <row r="667" spans="1:19" ht="12.7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</row>
    <row r="668" spans="1:19" ht="12.7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</row>
    <row r="669" spans="1:19" ht="12.7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</row>
    <row r="670" spans="1:19" ht="12.7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</row>
    <row r="671" spans="1:19" ht="12.7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</row>
    <row r="672" spans="1:19" ht="12.7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</row>
    <row r="673" spans="1:19" ht="12.7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</row>
    <row r="674" spans="1:19" ht="12.7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</row>
    <row r="675" spans="1:19" ht="12.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r="676" spans="1:19" ht="12.7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</row>
    <row r="677" spans="1:19" ht="12.7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</row>
    <row r="678" spans="1:19" ht="12.7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</row>
    <row r="679" spans="1:19" ht="12.7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  <row r="680" spans="1:19" ht="12.7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</row>
    <row r="681" spans="1:19" ht="12.7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</row>
    <row r="682" spans="1:19" ht="12.7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</row>
    <row r="683" spans="1:19" ht="12.7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</row>
    <row r="684" spans="1:19" ht="12.7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</row>
    <row r="685" spans="1:19" ht="12.7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r="686" spans="1:19" ht="12.7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</row>
    <row r="687" spans="1:19" ht="12.7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</row>
    <row r="688" spans="1:19" ht="12.7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</row>
    <row r="689" spans="1:19" ht="12.7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</row>
    <row r="690" spans="1:19" ht="12.7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</row>
    <row r="691" spans="1:19" ht="12.7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</row>
    <row r="692" spans="1:19" ht="12.7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</row>
    <row r="693" spans="1:19" ht="12.7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</row>
    <row r="694" spans="1:19" ht="12.7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</row>
    <row r="695" spans="1:19" ht="12.7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</row>
    <row r="696" spans="1:19" ht="12.7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</row>
    <row r="697" spans="1:19" ht="12.7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</row>
    <row r="698" spans="1:19" ht="12.7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</row>
    <row r="699" spans="1:19" ht="12.7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</row>
    <row r="700" spans="1:19" ht="12.7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</row>
    <row r="701" spans="1:19" ht="12.7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</row>
    <row r="702" spans="1:19" ht="12.7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</row>
    <row r="703" spans="1:19" ht="12.7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</row>
    <row r="704" spans="1:19" ht="12.7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</row>
    <row r="705" spans="1:19" ht="12.7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</row>
    <row r="706" spans="1:19" ht="12.7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</row>
    <row r="707" spans="1:19" ht="12.7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</row>
    <row r="708" spans="1:19" ht="12.7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</row>
    <row r="709" spans="1:19" ht="12.7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r="710" spans="1:19" ht="12.7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</row>
    <row r="711" spans="1:19" ht="12.7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</row>
    <row r="712" spans="1:19" ht="12.7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</row>
    <row r="713" spans="1:19" ht="12.7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</row>
    <row r="714" spans="1:19" ht="12.7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</row>
    <row r="715" spans="1:19" ht="12.7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</row>
    <row r="716" spans="1:19" ht="12.7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</row>
    <row r="717" spans="1:19" ht="12.7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r="718" spans="1:19" ht="12.7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</row>
    <row r="719" spans="1:19" ht="12.7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</row>
    <row r="720" spans="1:19" ht="12.7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</row>
    <row r="721" spans="1:19" ht="12.7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</row>
    <row r="722" spans="1:19" ht="12.7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</row>
    <row r="723" spans="1:19" ht="12.7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</row>
    <row r="724" spans="1:19" ht="12.7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</row>
    <row r="725" spans="1:19" ht="12.7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</row>
    <row r="726" spans="1:19" ht="12.7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</row>
    <row r="727" spans="1:19" ht="12.7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</row>
    <row r="728" spans="1:19" ht="12.7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</row>
    <row r="729" spans="1:19" ht="12.7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</row>
    <row r="730" spans="1:19" ht="12.7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</row>
    <row r="731" spans="1:19" ht="12.7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</row>
    <row r="732" spans="1:19" ht="12.7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</row>
    <row r="733" spans="1:19" ht="12.7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r="734" spans="1:19" ht="12.7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</row>
    <row r="735" spans="1:19" ht="12.7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</row>
    <row r="736" spans="1:19" ht="12.7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</row>
    <row r="737" spans="1:19" ht="12.7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</row>
    <row r="738" spans="1:19" ht="12.7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</row>
    <row r="739" spans="1:19" ht="12.7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r="740" spans="1:19" ht="12.7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</row>
    <row r="741" spans="1:19" ht="12.7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</row>
    <row r="742" spans="1:19" ht="12.7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</row>
    <row r="743" spans="1:19" ht="12.7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</row>
    <row r="744" spans="1:19" ht="12.7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</row>
    <row r="745" spans="1:19" ht="12.7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</row>
    <row r="746" spans="1:19" ht="12.7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</row>
    <row r="747" spans="1:19" ht="12.7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</row>
    <row r="748" spans="1:19" ht="12.7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</row>
    <row r="749" spans="1:19" ht="12.7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</row>
    <row r="750" spans="1:19" ht="12.7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</row>
    <row r="751" spans="1:19" ht="12.7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</row>
    <row r="752" spans="1:19" ht="12.7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</row>
    <row r="753" spans="1:19" ht="12.7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r="754" spans="1:19" ht="12.7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</row>
    <row r="755" spans="1:19" ht="12.7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</row>
    <row r="756" spans="1:19" ht="12.7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</row>
    <row r="757" spans="1:19" ht="12.7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</row>
    <row r="758" spans="1:19" ht="12.7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</row>
    <row r="759" spans="1:19" ht="12.7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</row>
    <row r="760" spans="1:19" ht="12.7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</row>
    <row r="761" spans="1:19" ht="12.7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</row>
    <row r="762" spans="1:19" ht="12.7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</row>
    <row r="763" spans="1:19" ht="12.7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</row>
    <row r="764" spans="1:19" ht="12.7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</row>
    <row r="765" spans="1:19" ht="12.7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</row>
    <row r="766" spans="1:19" ht="12.7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</row>
    <row r="767" spans="1:19" ht="12.7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</row>
    <row r="768" spans="1:19" ht="12.7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</row>
    <row r="769" spans="1:19" ht="12.7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</row>
    <row r="770" spans="1:19" ht="12.7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</row>
    <row r="771" spans="1:19" ht="12.7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</row>
    <row r="772" spans="1:19" ht="12.7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</row>
    <row r="773" spans="1:19" ht="12.7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</row>
    <row r="774" spans="1:19" ht="12.7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</row>
    <row r="775" spans="1:19" ht="12.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</row>
    <row r="776" spans="1:19" ht="12.7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</row>
    <row r="777" spans="1:19" ht="12.7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</row>
    <row r="778" spans="1:19" ht="12.7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</row>
    <row r="779" spans="1:19" ht="12.7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</row>
    <row r="780" spans="1:19" ht="12.7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</row>
    <row r="781" spans="1:19" ht="12.7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</row>
    <row r="782" spans="1:19" ht="12.7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</row>
    <row r="783" spans="1:19" ht="12.7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</row>
    <row r="784" spans="1:19" ht="12.7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</row>
    <row r="785" spans="1:19" ht="12.7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</row>
    <row r="786" spans="1:19" ht="12.7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</row>
    <row r="787" spans="1:19" ht="12.7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</row>
    <row r="788" spans="1:19" ht="12.7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</row>
    <row r="789" spans="1:19" ht="12.7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</row>
    <row r="790" spans="1:19" ht="12.7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</row>
    <row r="791" spans="1:19" ht="12.7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</row>
    <row r="792" spans="1:19" ht="12.7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</row>
    <row r="793" spans="1:19" ht="12.7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</row>
    <row r="794" spans="1:19" ht="12.7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</row>
    <row r="795" spans="1:19" ht="12.7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</row>
    <row r="796" spans="1:19" ht="12.7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</row>
    <row r="797" spans="1:19" ht="12.7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</row>
    <row r="798" spans="1:19" ht="12.7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</row>
    <row r="799" spans="1:19" ht="12.7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</row>
    <row r="800" spans="1:19" ht="12.7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</row>
    <row r="801" spans="1:19" ht="12.7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</row>
    <row r="802" spans="1:19" ht="12.7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</row>
    <row r="803" spans="1:19" ht="12.7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</row>
    <row r="804" spans="1:19" ht="12.7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</row>
    <row r="805" spans="1:19" ht="12.7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</row>
    <row r="806" spans="1:19" ht="12.7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</row>
    <row r="807" spans="1:19" ht="12.7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</row>
    <row r="808" spans="1:19" ht="12.7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</row>
    <row r="809" spans="1:19" ht="12.7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</row>
    <row r="810" spans="1:19" ht="12.7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</row>
    <row r="811" spans="1:19" ht="12.7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</row>
    <row r="812" spans="1:19" ht="12.7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</row>
    <row r="813" spans="1:19" ht="12.7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</row>
    <row r="814" spans="1:19" ht="12.7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</row>
    <row r="815" spans="1:19" ht="12.7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</row>
    <row r="816" spans="1:19" ht="12.7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</row>
    <row r="817" spans="1:19" ht="12.7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</row>
    <row r="818" spans="1:19" ht="12.7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</row>
    <row r="819" spans="1:19" ht="12.7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</row>
    <row r="820" spans="1:19" ht="12.7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</row>
    <row r="821" spans="1:19" ht="12.7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</row>
    <row r="822" spans="1:19" ht="12.7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</row>
    <row r="823" spans="1:19" ht="12.7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</row>
    <row r="824" spans="1:19" ht="12.7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</row>
    <row r="825" spans="1:19" ht="12.7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</row>
    <row r="826" spans="1:19" ht="12.7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r="827" spans="1:19" ht="12.7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</row>
    <row r="828" spans="1:19" ht="12.7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</row>
    <row r="829" spans="1:19" ht="12.7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</row>
    <row r="830" spans="1:19" ht="12.7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</row>
    <row r="831" spans="1:19" ht="12.7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</row>
    <row r="832" spans="1:19" ht="12.7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r="833" spans="1:19" ht="12.7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</row>
    <row r="834" spans="1:19" ht="12.7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</row>
    <row r="835" spans="1:19" ht="12.7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</row>
    <row r="836" spans="1:19" ht="12.7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</row>
    <row r="837" spans="1:19" ht="12.7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</row>
    <row r="838" spans="1:19" ht="12.7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</row>
    <row r="839" spans="1:19" ht="12.7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</row>
    <row r="840" spans="1:19" ht="12.7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</row>
    <row r="841" spans="1:19" ht="12.7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</row>
    <row r="842" spans="1:19" ht="12.7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</row>
    <row r="843" spans="1:19" ht="12.7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</row>
    <row r="844" spans="1:19" ht="12.7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</row>
    <row r="845" spans="1:19" ht="12.7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</row>
    <row r="846" spans="1:19" ht="12.7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</row>
    <row r="847" spans="1:19" ht="12.7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</row>
    <row r="848" spans="1:19" ht="12.7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</row>
    <row r="849" spans="1:19" ht="12.7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</row>
    <row r="850" spans="1:19" ht="12.7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</row>
    <row r="851" spans="1:19" ht="12.7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r="852" spans="1:19" ht="12.7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</row>
    <row r="853" spans="1:19" ht="12.7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</row>
    <row r="854" spans="1:19" ht="12.7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</row>
    <row r="855" spans="1:19" ht="12.7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</row>
    <row r="856" spans="1:19" ht="12.7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</row>
    <row r="857" spans="1:19" ht="12.7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</row>
    <row r="858" spans="1:19" ht="12.7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</row>
    <row r="859" spans="1:19" ht="12.7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</row>
    <row r="860" spans="1:19" ht="12.7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</row>
    <row r="861" spans="1:19" ht="12.7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</row>
    <row r="862" spans="1:19" ht="12.7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</row>
    <row r="863" spans="1:19" ht="12.7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</row>
    <row r="864" spans="1:19" ht="12.7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</row>
    <row r="865" spans="1:19" ht="12.7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</row>
    <row r="866" spans="1:19" ht="12.7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</row>
    <row r="867" spans="1:19" ht="12.7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</row>
    <row r="868" spans="1:19" ht="12.7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</row>
    <row r="869" spans="1:19" ht="12.7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r="870" spans="1:19" ht="12.7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</row>
    <row r="871" spans="1:19" ht="12.7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</row>
    <row r="872" spans="1:19" ht="12.7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</row>
    <row r="873" spans="1:19" ht="12.7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</row>
    <row r="874" spans="1:19" ht="12.7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</row>
    <row r="875" spans="1:19" ht="12.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</row>
    <row r="876" spans="1:19" ht="12.7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</row>
    <row r="877" spans="1:19" ht="12.7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</row>
    <row r="878" spans="1:19" ht="12.7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</row>
    <row r="879" spans="1:19" ht="12.7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</row>
    <row r="880" spans="1:19" ht="12.7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</row>
    <row r="881" spans="1:19" ht="12.7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</row>
    <row r="882" spans="1:19" ht="12.7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</row>
    <row r="883" spans="1:19" ht="12.7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</row>
    <row r="884" spans="1:19" ht="12.7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</row>
    <row r="885" spans="1:19" ht="12.7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</row>
    <row r="886" spans="1:19" ht="12.7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</row>
    <row r="887" spans="1:19" ht="12.7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</row>
    <row r="888" spans="1:19" ht="12.7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</row>
    <row r="889" spans="1:19" ht="12.7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</row>
    <row r="890" spans="1:19" ht="12.7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</row>
    <row r="891" spans="1:19" ht="12.7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</row>
    <row r="892" spans="1:19" ht="12.7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</row>
    <row r="893" spans="1:19" ht="12.7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</row>
    <row r="894" spans="1:19" ht="12.7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</row>
    <row r="895" spans="1:19" ht="12.7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</row>
    <row r="896" spans="1:19" ht="12.7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</row>
    <row r="897" spans="1:19" ht="12.7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</row>
    <row r="898" spans="1:19" ht="12.7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</row>
    <row r="899" spans="1:19" ht="12.7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</row>
    <row r="900" spans="1:19" ht="12.7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</row>
    <row r="901" spans="1:19" ht="12.7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</row>
    <row r="902" spans="1:19" ht="12.7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</row>
    <row r="903" spans="1:19" ht="12.7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</row>
    <row r="904" spans="1:19" ht="12.7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</row>
    <row r="905" spans="1:19" ht="12.7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</row>
    <row r="906" spans="1:19" ht="12.7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</row>
    <row r="907" spans="1:19" ht="12.7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</row>
    <row r="908" spans="1:19" ht="12.7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</row>
    <row r="909" spans="1:19" ht="12.7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</row>
    <row r="910" spans="1:19" ht="12.7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</row>
    <row r="911" spans="1:19" ht="12.7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</row>
    <row r="912" spans="1:19" ht="12.7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</row>
    <row r="913" spans="1:19" ht="12.7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</row>
    <row r="914" spans="1:19" ht="12.7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</row>
    <row r="915" spans="1:19" ht="12.7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</row>
    <row r="916" spans="1:19" ht="12.7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</row>
    <row r="917" spans="1:19" ht="12.7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</row>
    <row r="918" spans="1:19" ht="12.7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</row>
    <row r="919" spans="1:19" ht="12.7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</row>
    <row r="920" spans="1:19" ht="12.7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</row>
    <row r="921" spans="1:19" ht="12.7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</row>
    <row r="922" spans="1:19" ht="12.7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</row>
    <row r="923" spans="1:19" ht="12.7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</row>
    <row r="924" spans="1:19" ht="12.7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</row>
    <row r="925" spans="1:19" ht="12.7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</row>
    <row r="926" spans="1:19" ht="12.7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</row>
    <row r="927" spans="1:19" ht="12.7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</row>
    <row r="928" spans="1:19" ht="12.7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</row>
    <row r="929" spans="1:19" ht="12.7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</row>
    <row r="930" spans="1:19" ht="12.7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</row>
    <row r="931" spans="1:19" ht="12.7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</row>
    <row r="932" spans="1:19" ht="12.7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</row>
    <row r="933" spans="1:19" ht="12.7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</row>
    <row r="934" spans="1:19" ht="12.7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</row>
    <row r="935" spans="1:19" ht="12.7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</row>
    <row r="936" spans="1:19" ht="12.7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</row>
    <row r="937" spans="1:19" ht="12.7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</row>
    <row r="938" spans="1:19" ht="12.7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</row>
    <row r="939" spans="1:19" ht="12.7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</row>
    <row r="940" spans="1:19" ht="12.7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</row>
    <row r="941" spans="1:19" ht="12.7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</row>
    <row r="942" spans="1:19" ht="12.7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</row>
    <row r="943" spans="1:19" ht="12.7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</row>
    <row r="944" spans="1:19" ht="12.7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</row>
    <row r="945" spans="1:19" ht="12.7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</row>
    <row r="946" spans="1:19" ht="12.7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</row>
    <row r="947" spans="1:19" ht="12.7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</row>
    <row r="948" spans="1:19" ht="12.7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</row>
    <row r="949" spans="1:19" ht="12.7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</row>
    <row r="950" spans="1:19" ht="12.7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</row>
    <row r="951" spans="1:19" ht="12.7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</row>
    <row r="952" spans="1:19" ht="12.7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</row>
    <row r="953" spans="1:19" ht="12.7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</row>
    <row r="954" spans="1:19" ht="12.7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</row>
    <row r="955" spans="1:19" ht="12.7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</row>
    <row r="956" spans="1:19" ht="12.7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</row>
    <row r="957" spans="1:19" ht="12.7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</row>
    <row r="958" spans="1:19" ht="12.7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</row>
    <row r="959" spans="1:19" ht="12.7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</row>
    <row r="960" spans="1:19" ht="12.7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</row>
    <row r="961" spans="1:19" ht="12.7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</row>
    <row r="962" spans="1:19" ht="12.7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</row>
    <row r="963" spans="1:19" ht="12.7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</row>
    <row r="964" spans="1:19" ht="12.7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</row>
    <row r="965" spans="1:19" ht="12.7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</row>
    <row r="966" spans="1:19" ht="12.7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</row>
    <row r="967" spans="1:19" ht="12.7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</row>
    <row r="968" spans="1:19" ht="12.7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</row>
    <row r="969" spans="1:19" ht="12.7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</row>
    <row r="970" spans="1:19" ht="12.7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</row>
    <row r="971" spans="1:19" ht="12.7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</row>
    <row r="972" spans="1:19" ht="12.7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</row>
    <row r="973" spans="1:19" ht="12.7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</row>
    <row r="974" spans="1:19" ht="12.7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</row>
    <row r="975" spans="1:19" ht="12.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</row>
    <row r="976" spans="1:19" ht="12.7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</row>
    <row r="977" spans="1:19" ht="12.7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</row>
    <row r="978" spans="1:19" ht="12.7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</row>
    <row r="979" spans="1:19" ht="12.7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</row>
    <row r="980" spans="1:19" ht="12.7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</row>
    <row r="981" spans="1:19" ht="12.7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</row>
    <row r="982" spans="1:19" ht="12.7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</row>
    <row r="983" spans="1:19" ht="12.7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</row>
    <row r="984" spans="1:19" ht="12.7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</row>
    <row r="985" spans="1:19" ht="12.7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</row>
    <row r="986" spans="1:19" ht="12.7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</row>
    <row r="987" spans="1:19" ht="12.7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</row>
    <row r="988" spans="1:19" ht="12.7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</row>
    <row r="989" spans="1:19" ht="12.7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</row>
    <row r="990" spans="1:19" ht="12.7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</row>
    <row r="991" spans="1:19" ht="12.7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</row>
    <row r="992" spans="1:19" ht="12.7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</row>
    <row r="993" spans="1:19" ht="12.7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</row>
    <row r="994" spans="1:19" ht="12.7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</row>
    <row r="995" spans="1:19" ht="12.7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</row>
    <row r="996" spans="1:19" ht="12.7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</row>
    <row r="997" spans="1:19" ht="12.7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</row>
    <row r="998" spans="1:19" ht="12.7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</row>
    <row r="999" spans="1:19" ht="12.7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</row>
    <row r="1000" spans="1:19" ht="12.7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</row>
  </sheetData>
  <mergeCells count="22">
    <mergeCell ref="A31:N31"/>
    <mergeCell ref="A32:N32"/>
    <mergeCell ref="A33:N33"/>
    <mergeCell ref="A34:N34"/>
    <mergeCell ref="B35:B36"/>
    <mergeCell ref="N63:N65"/>
    <mergeCell ref="N93:N95"/>
    <mergeCell ref="N35:N37"/>
    <mergeCell ref="A35:A36"/>
    <mergeCell ref="A63:A64"/>
    <mergeCell ref="B63:B64"/>
    <mergeCell ref="A93:A94"/>
    <mergeCell ref="B93:B94"/>
    <mergeCell ref="A3:N3"/>
    <mergeCell ref="A2:N2"/>
    <mergeCell ref="A1:N1"/>
    <mergeCell ref="N5:N7"/>
    <mergeCell ref="M5:M6"/>
    <mergeCell ref="B5:B6"/>
    <mergeCell ref="A5:A6"/>
    <mergeCell ref="A4:N4"/>
    <mergeCell ref="C5:C6"/>
  </mergeCells>
  <conditionalFormatting sqref="N5 N8:N30 N35 N38:N58 N63 N66:N88 N93 N96:N128">
    <cfRule type="cellIs" dxfId="7" priority="1" operator="lessThan">
      <formula>74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000"/>
  <sheetViews>
    <sheetView workbookViewId="0"/>
  </sheetViews>
  <sheetFormatPr defaultColWidth="17.28515625" defaultRowHeight="15" customHeight="1"/>
  <cols>
    <col min="1" max="1" width="4.5703125" customWidth="1"/>
    <col min="2" max="2" width="11.7109375" customWidth="1"/>
    <col min="3" max="3" width="21" customWidth="1"/>
    <col min="4" max="4" width="13.28515625" customWidth="1"/>
    <col min="5" max="5" width="14.5703125" customWidth="1"/>
    <col min="6" max="6" width="11.140625" customWidth="1"/>
    <col min="7" max="17" width="8.7109375" customWidth="1"/>
  </cols>
  <sheetData>
    <row r="1" spans="1:17" ht="15" customHeight="1">
      <c r="A1" s="1"/>
      <c r="B1" s="303" t="s">
        <v>0</v>
      </c>
      <c r="C1" s="301"/>
      <c r="D1" s="301"/>
      <c r="E1" s="16"/>
      <c r="F1" s="18"/>
      <c r="G1" s="20"/>
      <c r="H1" s="22"/>
      <c r="I1" s="300"/>
      <c r="J1" s="301"/>
      <c r="K1" s="301"/>
      <c r="L1" s="25"/>
      <c r="M1" s="28"/>
      <c r="N1" s="22"/>
      <c r="O1" s="28"/>
      <c r="P1" s="28"/>
      <c r="Q1" s="20"/>
    </row>
    <row r="2" spans="1:17" ht="15" customHeight="1">
      <c r="A2" s="1"/>
      <c r="B2" s="30"/>
      <c r="C2" s="30"/>
      <c r="D2" s="30"/>
      <c r="E2" s="16"/>
      <c r="F2" s="18"/>
      <c r="G2" s="20"/>
      <c r="H2" s="22"/>
      <c r="I2" s="32"/>
      <c r="J2" s="32"/>
      <c r="K2" s="32"/>
      <c r="L2" s="25"/>
      <c r="M2" s="28"/>
      <c r="N2" s="28"/>
      <c r="O2" s="28"/>
      <c r="P2" s="28"/>
      <c r="Q2" s="28"/>
    </row>
    <row r="3" spans="1:17" ht="15" customHeight="1">
      <c r="A3" s="1"/>
      <c r="B3" s="303" t="s">
        <v>33</v>
      </c>
      <c r="C3" s="301"/>
      <c r="D3" s="301"/>
      <c r="E3" s="16"/>
      <c r="F3" s="18"/>
      <c r="G3" s="20"/>
      <c r="H3" s="22"/>
      <c r="I3" s="300"/>
      <c r="J3" s="301"/>
      <c r="K3" s="301"/>
      <c r="L3" s="25"/>
      <c r="M3" s="28"/>
      <c r="N3" s="28"/>
      <c r="O3" s="28"/>
      <c r="P3" s="28"/>
      <c r="Q3" s="28"/>
    </row>
    <row r="4" spans="1:17" ht="15" customHeight="1">
      <c r="A4" s="304" t="s">
        <v>34</v>
      </c>
      <c r="B4" s="305"/>
      <c r="C4" s="305"/>
      <c r="D4" s="305"/>
      <c r="E4" s="305"/>
      <c r="F4" s="305"/>
      <c r="G4" s="305"/>
      <c r="H4" s="302"/>
      <c r="I4" s="301"/>
      <c r="J4" s="301"/>
      <c r="K4" s="301"/>
      <c r="L4" s="301"/>
      <c r="M4" s="301"/>
      <c r="N4" s="301"/>
      <c r="O4" s="301"/>
      <c r="P4" s="301"/>
      <c r="Q4" s="301"/>
    </row>
    <row r="5" spans="1:17" ht="15" customHeight="1">
      <c r="A5" s="38"/>
      <c r="B5" s="39"/>
      <c r="C5" s="39"/>
      <c r="D5" s="39"/>
      <c r="E5" s="38"/>
      <c r="F5" s="38"/>
      <c r="G5" s="41"/>
      <c r="H5" s="22"/>
      <c r="I5" s="25"/>
      <c r="J5" s="25"/>
      <c r="K5" s="25"/>
      <c r="L5" s="22"/>
      <c r="M5" s="22"/>
      <c r="N5" s="22"/>
      <c r="O5" s="22"/>
      <c r="P5" s="22"/>
      <c r="Q5" s="22"/>
    </row>
    <row r="6" spans="1:17" ht="28.5" customHeight="1">
      <c r="A6" s="43" t="s">
        <v>4</v>
      </c>
      <c r="B6" s="43" t="s">
        <v>48</v>
      </c>
      <c r="C6" s="43" t="s">
        <v>6</v>
      </c>
      <c r="D6" s="43" t="s">
        <v>49</v>
      </c>
      <c r="E6" s="43" t="s">
        <v>50</v>
      </c>
      <c r="F6" s="43" t="s">
        <v>51</v>
      </c>
      <c r="G6" s="45" t="s">
        <v>42</v>
      </c>
      <c r="H6" s="46"/>
      <c r="I6" s="46"/>
      <c r="J6" s="48"/>
      <c r="K6" s="50"/>
      <c r="L6" s="50"/>
      <c r="M6" s="50"/>
      <c r="N6" s="50"/>
      <c r="O6" s="50"/>
      <c r="P6" s="50"/>
      <c r="Q6" s="52"/>
    </row>
    <row r="7" spans="1:17" ht="28.5" customHeight="1">
      <c r="A7" s="54"/>
      <c r="B7" s="54"/>
      <c r="C7" s="54" t="s">
        <v>24</v>
      </c>
      <c r="D7" s="56">
        <v>15</v>
      </c>
      <c r="E7" s="56">
        <v>21</v>
      </c>
      <c r="F7" s="59">
        <f t="shared" ref="F7:F15" si="0">(D7+E7)</f>
        <v>36</v>
      </c>
      <c r="G7" s="60"/>
      <c r="H7" s="46"/>
      <c r="I7" s="46"/>
      <c r="J7" s="50"/>
      <c r="K7" s="62"/>
      <c r="L7" s="50"/>
      <c r="M7" s="50"/>
      <c r="N7" s="50"/>
      <c r="O7" s="50"/>
      <c r="P7" s="50"/>
      <c r="Q7" s="52"/>
    </row>
    <row r="8" spans="1:17" ht="31.5" customHeight="1">
      <c r="A8" s="64">
        <v>1</v>
      </c>
      <c r="B8" s="66">
        <v>15952</v>
      </c>
      <c r="C8" s="68" t="s">
        <v>53</v>
      </c>
      <c r="D8" s="73">
        <v>0</v>
      </c>
      <c r="E8" s="73">
        <v>0</v>
      </c>
      <c r="F8" s="59">
        <f t="shared" si="0"/>
        <v>0</v>
      </c>
      <c r="G8" s="79">
        <f t="shared" ref="G8:G15" si="1">(F8/36)*100</f>
        <v>0</v>
      </c>
      <c r="H8" s="81"/>
      <c r="I8" s="83"/>
      <c r="J8" s="83"/>
      <c r="K8" s="62"/>
      <c r="L8" s="85"/>
      <c r="M8" s="85"/>
      <c r="N8" s="85"/>
      <c r="O8" s="85"/>
      <c r="P8" s="50"/>
      <c r="Q8" s="87"/>
    </row>
    <row r="9" spans="1:17" ht="31.5" customHeight="1">
      <c r="A9" s="64">
        <v>2</v>
      </c>
      <c r="B9" s="88">
        <v>15953</v>
      </c>
      <c r="C9" s="89" t="s">
        <v>56</v>
      </c>
      <c r="D9" s="73">
        <v>14</v>
      </c>
      <c r="E9" s="73">
        <v>19</v>
      </c>
      <c r="F9" s="59">
        <f t="shared" si="0"/>
        <v>33</v>
      </c>
      <c r="G9" s="79">
        <f t="shared" si="1"/>
        <v>91.666666666666657</v>
      </c>
      <c r="H9" s="81"/>
      <c r="I9" s="83"/>
      <c r="J9" s="83"/>
      <c r="K9" s="62"/>
      <c r="L9" s="85"/>
      <c r="M9" s="85"/>
      <c r="N9" s="85"/>
      <c r="O9" s="85"/>
      <c r="P9" s="50"/>
      <c r="Q9" s="87"/>
    </row>
    <row r="10" spans="1:17" ht="31.5" customHeight="1">
      <c r="A10" s="64">
        <v>3</v>
      </c>
      <c r="B10" s="88">
        <v>15954</v>
      </c>
      <c r="C10" s="89" t="s">
        <v>57</v>
      </c>
      <c r="D10" s="73">
        <v>14</v>
      </c>
      <c r="E10" s="73">
        <v>19</v>
      </c>
      <c r="F10" s="59">
        <f t="shared" si="0"/>
        <v>33</v>
      </c>
      <c r="G10" s="79">
        <f t="shared" si="1"/>
        <v>91.666666666666657</v>
      </c>
      <c r="H10" s="81"/>
      <c r="I10" s="83"/>
      <c r="J10" s="83"/>
      <c r="K10" s="62"/>
      <c r="L10" s="85"/>
      <c r="M10" s="85"/>
      <c r="N10" s="85"/>
      <c r="O10" s="85"/>
      <c r="P10" s="50"/>
      <c r="Q10" s="87"/>
    </row>
    <row r="11" spans="1:17" ht="31.5" customHeight="1">
      <c r="A11" s="64">
        <v>4</v>
      </c>
      <c r="B11" s="88">
        <v>15955</v>
      </c>
      <c r="C11" s="92" t="s">
        <v>58</v>
      </c>
      <c r="D11" s="73">
        <v>14</v>
      </c>
      <c r="E11" s="73">
        <v>20</v>
      </c>
      <c r="F11" s="59">
        <f t="shared" si="0"/>
        <v>34</v>
      </c>
      <c r="G11" s="79">
        <f t="shared" si="1"/>
        <v>94.444444444444443</v>
      </c>
      <c r="H11" s="81"/>
      <c r="I11" s="83"/>
      <c r="J11" s="83"/>
      <c r="K11" s="62"/>
      <c r="L11" s="85"/>
      <c r="M11" s="85"/>
      <c r="N11" s="85"/>
      <c r="O11" s="85"/>
      <c r="P11" s="50"/>
      <c r="Q11" s="87"/>
    </row>
    <row r="12" spans="1:17" ht="31.5" customHeight="1">
      <c r="A12" s="64">
        <v>5</v>
      </c>
      <c r="B12" s="88">
        <v>15956</v>
      </c>
      <c r="C12" s="89" t="s">
        <v>60</v>
      </c>
      <c r="D12" s="73">
        <v>14</v>
      </c>
      <c r="E12" s="73">
        <v>20</v>
      </c>
      <c r="F12" s="59">
        <f t="shared" si="0"/>
        <v>34</v>
      </c>
      <c r="G12" s="79">
        <f t="shared" si="1"/>
        <v>94.444444444444443</v>
      </c>
      <c r="H12" s="81"/>
      <c r="I12" s="83"/>
      <c r="J12" s="83"/>
      <c r="K12" s="62"/>
      <c r="L12" s="85"/>
      <c r="M12" s="85"/>
      <c r="N12" s="85"/>
      <c r="O12" s="85"/>
      <c r="P12" s="50"/>
      <c r="Q12" s="87"/>
    </row>
    <row r="13" spans="1:17" ht="31.5" customHeight="1">
      <c r="A13" s="64">
        <v>6</v>
      </c>
      <c r="B13" s="88">
        <v>15957</v>
      </c>
      <c r="C13" s="89" t="s">
        <v>63</v>
      </c>
      <c r="D13" s="73">
        <v>12</v>
      </c>
      <c r="E13" s="73">
        <v>20</v>
      </c>
      <c r="F13" s="59">
        <f t="shared" si="0"/>
        <v>32</v>
      </c>
      <c r="G13" s="79">
        <f t="shared" si="1"/>
        <v>88.888888888888886</v>
      </c>
      <c r="H13" s="81"/>
      <c r="I13" s="83"/>
      <c r="J13" s="83"/>
      <c r="K13" s="62"/>
      <c r="L13" s="85"/>
      <c r="M13" s="85"/>
      <c r="N13" s="85"/>
      <c r="O13" s="85"/>
      <c r="P13" s="50"/>
      <c r="Q13" s="87"/>
    </row>
    <row r="14" spans="1:17" ht="31.5" customHeight="1">
      <c r="A14" s="64">
        <v>7</v>
      </c>
      <c r="B14" s="88">
        <v>15958</v>
      </c>
      <c r="C14" s="89" t="s">
        <v>64</v>
      </c>
      <c r="D14" s="73">
        <v>10</v>
      </c>
      <c r="E14" s="73">
        <v>19</v>
      </c>
      <c r="F14" s="59">
        <f t="shared" si="0"/>
        <v>29</v>
      </c>
      <c r="G14" s="79">
        <f t="shared" si="1"/>
        <v>80.555555555555557</v>
      </c>
      <c r="H14" s="81"/>
      <c r="I14" s="83"/>
      <c r="J14" s="83"/>
      <c r="K14" s="62"/>
      <c r="L14" s="85"/>
      <c r="M14" s="85"/>
      <c r="N14" s="85"/>
      <c r="O14" s="85"/>
      <c r="P14" s="50"/>
      <c r="Q14" s="87"/>
    </row>
    <row r="15" spans="1:17" ht="31.5" customHeight="1">
      <c r="A15" s="64">
        <v>8</v>
      </c>
      <c r="B15" s="88">
        <v>15959</v>
      </c>
      <c r="C15" s="89" t="s">
        <v>66</v>
      </c>
      <c r="D15" s="73">
        <v>10</v>
      </c>
      <c r="E15" s="73">
        <v>12</v>
      </c>
      <c r="F15" s="59">
        <f t="shared" si="0"/>
        <v>22</v>
      </c>
      <c r="G15" s="79">
        <f t="shared" si="1"/>
        <v>61.111111111111114</v>
      </c>
      <c r="H15" s="81"/>
      <c r="I15" s="83"/>
      <c r="J15" s="83"/>
      <c r="K15" s="62"/>
      <c r="L15" s="85"/>
      <c r="M15" s="85"/>
      <c r="N15" s="85"/>
      <c r="O15" s="85"/>
      <c r="P15" s="50"/>
      <c r="Q15" s="87"/>
    </row>
    <row r="16" spans="1:17" ht="15" customHeight="1">
      <c r="A16" s="94"/>
      <c r="B16" s="94"/>
      <c r="C16" s="94"/>
      <c r="D16" s="94"/>
      <c r="E16" s="94"/>
      <c r="F16" s="94"/>
      <c r="G16" s="3"/>
      <c r="H16" s="94"/>
      <c r="I16" s="94"/>
      <c r="J16" s="94"/>
      <c r="K16" s="94"/>
      <c r="L16" s="94"/>
      <c r="M16" s="94"/>
      <c r="N16" s="94"/>
      <c r="O16" s="94"/>
      <c r="P16" s="94"/>
      <c r="Q16" s="94"/>
    </row>
    <row r="17" spans="1: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2.7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ht="12.7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ht="12.7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ht="12.7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7" ht="12.7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2.7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1:17" ht="12.7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 ht="12.7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 ht="12.7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ht="12.7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ht="12.7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ht="12.7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ht="12.7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 ht="12.7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ht="12.7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1:17" ht="12.7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1:17" ht="12.7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1:17" ht="12.7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1:17" ht="12.7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 ht="12.7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ht="12.7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ht="12.7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1:17" ht="12.7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1:17" ht="12.7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1:17" ht="12.7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1:17" ht="12.7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spans="1:17" ht="12.7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1:17" ht="12.7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 ht="12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17" ht="12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1:17" ht="12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17" ht="12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17" ht="12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ht="12.7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1:17" ht="12.7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spans="1:17" ht="12.7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1:17" ht="12.7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 ht="12.7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 ht="12.7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ht="12.7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 ht="12.7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 ht="12.7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spans="1:17" ht="12.7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spans="1:17" ht="12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spans="1:17" ht="12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1:17" ht="12.7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 ht="12.7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 ht="12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</row>
    <row r="71" spans="1:17" ht="12.7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spans="1:17" ht="12.7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 spans="1:17" ht="12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 spans="1:17" ht="12.7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 spans="1:17" ht="12.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</row>
    <row r="76" spans="1:17" ht="12.7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77" spans="1:17" ht="12.7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</row>
    <row r="78" spans="1:17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spans="1:17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</row>
    <row r="80" spans="1:17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</row>
    <row r="81" spans="1:17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1:17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1:17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</row>
    <row r="84" spans="1:17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spans="1:17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</row>
    <row r="90" spans="1:17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</row>
    <row r="91" spans="1:17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</row>
    <row r="92" spans="1:17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</row>
    <row r="93" spans="1:17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</row>
    <row r="94" spans="1:17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</row>
    <row r="95" spans="1:17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</row>
    <row r="96" spans="1:17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</row>
    <row r="97" spans="1:17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</row>
    <row r="102" spans="1:17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</row>
    <row r="103" spans="1:17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</row>
    <row r="104" spans="1:17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spans="1:17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</row>
    <row r="106" spans="1:17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</row>
    <row r="107" spans="1:17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</row>
    <row r="108" spans="1:17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</row>
    <row r="109" spans="1:17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</row>
    <row r="110" spans="1:17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 spans="1:17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 spans="1:17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 spans="1:17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</row>
    <row r="114" spans="1:17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</row>
    <row r="115" spans="1:17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</row>
    <row r="116" spans="1:17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</row>
    <row r="117" spans="1:17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</row>
    <row r="121" spans="1:17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</row>
    <row r="122" spans="1:17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</row>
    <row r="123" spans="1:17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</row>
    <row r="124" spans="1:17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</row>
    <row r="125" spans="1:17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7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</row>
    <row r="130" spans="1:17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</row>
    <row r="131" spans="1:17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</row>
    <row r="132" spans="1:17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</row>
    <row r="133" spans="1:17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</row>
    <row r="134" spans="1:17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</row>
    <row r="135" spans="1:17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</row>
    <row r="136" spans="1:17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7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7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7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</row>
    <row r="140" spans="1:17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</row>
    <row r="141" spans="1:17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</row>
    <row r="142" spans="1:17" ht="12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</row>
    <row r="143" spans="1:17" ht="12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</row>
    <row r="144" spans="1:17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</row>
    <row r="145" spans="1:17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 ht="12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 ht="12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</row>
    <row r="149" spans="1:17" ht="12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</row>
    <row r="150" spans="1:17" ht="12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</row>
    <row r="151" spans="1:17" ht="12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</row>
    <row r="152" spans="1:17" ht="12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</row>
    <row r="153" spans="1:17" ht="12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 ht="12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 ht="12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 ht="12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</row>
    <row r="157" spans="1:17" ht="12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</row>
    <row r="158" spans="1:17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</row>
    <row r="159" spans="1:17" ht="12.7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</row>
    <row r="160" spans="1:17" ht="12.7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</row>
    <row r="161" spans="1:17" ht="12.7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</row>
    <row r="162" spans="1:17" ht="12.7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 ht="12.7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 ht="12.7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 ht="12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</row>
    <row r="166" spans="1:17" ht="12.7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</row>
    <row r="167" spans="1:17" ht="12.7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</row>
    <row r="168" spans="1:17" ht="12.7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</row>
    <row r="169" spans="1:17" ht="12.7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0" spans="1:17" ht="12.7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</row>
    <row r="171" spans="1:17" ht="12.7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spans="1:17" ht="12.7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spans="1:17" ht="12.7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1:17" ht="12.7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</row>
    <row r="175" spans="1:17" ht="12.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</row>
    <row r="176" spans="1:17" ht="12.7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</row>
    <row r="177" spans="1:17" ht="12.7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</row>
    <row r="178" spans="1:17" ht="12.7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</row>
    <row r="179" spans="1:17" ht="12.7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</row>
    <row r="180" spans="1:17" ht="12.7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</row>
    <row r="181" spans="1:17" ht="12.7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</row>
    <row r="182" spans="1:17" ht="12.7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spans="1:17" ht="12.7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</row>
    <row r="184" spans="1:17" ht="12.7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</row>
    <row r="185" spans="1:17" ht="12.7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</row>
    <row r="186" spans="1:17" ht="12.7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7" spans="1:17" ht="12.7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</row>
    <row r="188" spans="1:17" ht="12.7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</row>
    <row r="189" spans="1:17" ht="12.7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</row>
    <row r="190" spans="1:17" ht="12.7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</row>
    <row r="191" spans="1:17" ht="12.7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1:17" ht="12.7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</row>
    <row r="193" spans="1:17" ht="12.7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</row>
    <row r="194" spans="1:17" ht="12.7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</row>
    <row r="195" spans="1:17" ht="12.7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</row>
    <row r="196" spans="1:17" ht="12.7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</row>
    <row r="197" spans="1:17" ht="12.7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</row>
    <row r="198" spans="1:17" ht="12.7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</row>
    <row r="199" spans="1:17" ht="12.7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</row>
    <row r="200" spans="1:17" ht="12.7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</row>
    <row r="201" spans="1:17" ht="12.7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</row>
    <row r="202" spans="1:17" ht="12.7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</row>
    <row r="203" spans="1:17" ht="12.7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</row>
    <row r="204" spans="1:17" ht="12.7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</row>
    <row r="205" spans="1:17" ht="12.7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</row>
    <row r="206" spans="1:17" ht="12.7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</row>
    <row r="207" spans="1:17" ht="12.7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</row>
    <row r="208" spans="1:17" ht="12.7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</row>
    <row r="209" spans="1:17" ht="12.7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</row>
    <row r="210" spans="1:17" ht="12.7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</row>
    <row r="211" spans="1:17" ht="12.7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</row>
    <row r="212" spans="1:17" ht="12.7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</row>
    <row r="213" spans="1:17" ht="12.7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</row>
    <row r="214" spans="1:17" ht="12.7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</row>
    <row r="215" spans="1:17" ht="12.7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</row>
    <row r="216" spans="1:17" ht="12.7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</row>
    <row r="217" spans="1:17" ht="12.7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</row>
    <row r="218" spans="1:17" ht="12.7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</row>
    <row r="219" spans="1:17" ht="12.7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</row>
    <row r="220" spans="1:17" ht="12.7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</row>
    <row r="221" spans="1:17" ht="12.7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</row>
    <row r="222" spans="1:17" ht="12.7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</row>
    <row r="223" spans="1:17" ht="12.7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</row>
    <row r="224" spans="1:17" ht="12.7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</row>
    <row r="225" spans="1:17" ht="12.7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</row>
    <row r="226" spans="1:17" ht="12.7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</row>
    <row r="227" spans="1:17" ht="12.7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</row>
    <row r="228" spans="1:17" ht="12.7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</row>
    <row r="229" spans="1:17" ht="12.7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</row>
    <row r="230" spans="1:17" ht="12.7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</row>
    <row r="231" spans="1:17" ht="12.7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</row>
    <row r="232" spans="1:17" ht="12.7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</row>
    <row r="233" spans="1:17" ht="12.7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</row>
    <row r="234" spans="1:17" ht="12.7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</row>
    <row r="235" spans="1:17" ht="12.7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</row>
    <row r="236" spans="1:17" ht="12.7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</row>
    <row r="237" spans="1:17" ht="12.7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</row>
    <row r="238" spans="1:17" ht="12.7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</row>
    <row r="239" spans="1:17" ht="12.7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</row>
    <row r="240" spans="1:17" ht="12.7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</row>
    <row r="241" spans="1:17" ht="12.7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</row>
    <row r="242" spans="1:17" ht="12.7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</row>
    <row r="243" spans="1:17" ht="12.7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</row>
    <row r="244" spans="1:17" ht="12.7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</row>
    <row r="245" spans="1:17" ht="12.7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</row>
    <row r="246" spans="1:17" ht="12.7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</row>
    <row r="247" spans="1:17" ht="12.7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</row>
    <row r="248" spans="1:17" ht="12.7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</row>
    <row r="249" spans="1:17" ht="12.7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</row>
    <row r="250" spans="1:17" ht="12.7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</row>
    <row r="251" spans="1:17" ht="12.7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</row>
    <row r="252" spans="1:17" ht="12.7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</row>
    <row r="253" spans="1:17" ht="12.7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</row>
    <row r="254" spans="1:17" ht="12.7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</row>
    <row r="255" spans="1:17" ht="12.7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</row>
    <row r="256" spans="1:17" ht="12.7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</row>
    <row r="257" spans="1:17" ht="12.7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</row>
    <row r="258" spans="1:17" ht="12.7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</row>
    <row r="259" spans="1:17" ht="12.7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</row>
    <row r="260" spans="1:17" ht="12.7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</row>
    <row r="261" spans="1:17" ht="12.7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</row>
    <row r="262" spans="1:17" ht="12.7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</row>
    <row r="263" spans="1:17" ht="12.7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</row>
    <row r="264" spans="1:17" ht="12.7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</row>
    <row r="265" spans="1:17" ht="12.7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</row>
    <row r="266" spans="1:17" ht="12.7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</row>
    <row r="267" spans="1:17" ht="12.7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</row>
    <row r="268" spans="1:17" ht="12.7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</row>
    <row r="269" spans="1:17" ht="12.7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</row>
    <row r="270" spans="1:17" ht="12.7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</row>
    <row r="271" spans="1:17" ht="12.7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</row>
    <row r="272" spans="1:17" ht="12.7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</row>
    <row r="273" spans="1:17" ht="12.7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</row>
    <row r="274" spans="1:17" ht="12.7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</row>
    <row r="275" spans="1:17" ht="12.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</row>
    <row r="276" spans="1:17" ht="12.7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</row>
    <row r="277" spans="1:17" ht="12.7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</row>
    <row r="278" spans="1:17" ht="12.7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</row>
    <row r="279" spans="1:17" ht="12.7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</row>
    <row r="280" spans="1:17" ht="12.7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</row>
    <row r="281" spans="1:17" ht="12.7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</row>
    <row r="282" spans="1:17" ht="12.7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</row>
    <row r="283" spans="1:17" ht="12.7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</row>
    <row r="284" spans="1:17" ht="12.7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</row>
    <row r="285" spans="1:17" ht="12.7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</row>
    <row r="286" spans="1:17" ht="12.7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</row>
    <row r="287" spans="1:17" ht="12.7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</row>
    <row r="288" spans="1:17" ht="12.7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</row>
    <row r="289" spans="1:17" ht="12.7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</row>
    <row r="290" spans="1:17" ht="12.7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</row>
    <row r="291" spans="1:17" ht="12.7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</row>
    <row r="292" spans="1:17" ht="12.7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</row>
    <row r="293" spans="1:17" ht="12.7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</row>
    <row r="294" spans="1:17" ht="12.7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</row>
    <row r="295" spans="1:17" ht="12.7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</row>
    <row r="296" spans="1:17" ht="12.7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</row>
    <row r="297" spans="1:17" ht="12.7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</row>
    <row r="298" spans="1:17" ht="12.7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</row>
    <row r="299" spans="1:17" ht="12.7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</row>
    <row r="300" spans="1:17" ht="12.7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</row>
    <row r="301" spans="1:17" ht="12.7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</row>
    <row r="302" spans="1:17" ht="12.7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</row>
    <row r="303" spans="1:17" ht="12.7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</row>
    <row r="304" spans="1:17" ht="12.7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</row>
    <row r="305" spans="1:17" ht="12.7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</row>
    <row r="306" spans="1:17" ht="12.7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</row>
    <row r="307" spans="1:17" ht="12.7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</row>
    <row r="308" spans="1:17" ht="12.7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</row>
    <row r="309" spans="1:17" ht="12.7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</row>
    <row r="310" spans="1:17" ht="12.7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</row>
    <row r="311" spans="1:17" ht="12.7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</row>
    <row r="312" spans="1:17" ht="12.7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</row>
    <row r="313" spans="1:17" ht="12.7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</row>
    <row r="314" spans="1:17" ht="12.7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</row>
    <row r="315" spans="1:17" ht="12.7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</row>
    <row r="316" spans="1:17" ht="12.7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</row>
    <row r="317" spans="1:17" ht="12.7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</row>
    <row r="318" spans="1:17" ht="12.7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</row>
    <row r="319" spans="1:17" ht="12.7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</row>
    <row r="320" spans="1:17" ht="12.7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</row>
    <row r="321" spans="1:17" ht="12.7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</row>
    <row r="322" spans="1:17" ht="12.7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</row>
    <row r="323" spans="1:17" ht="12.7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</row>
    <row r="324" spans="1:17" ht="12.7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</row>
    <row r="325" spans="1:17" ht="12.7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</row>
    <row r="326" spans="1:17" ht="12.7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</row>
    <row r="327" spans="1:17" ht="12.7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</row>
    <row r="328" spans="1:17" ht="12.7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</row>
    <row r="329" spans="1:17" ht="12.7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</row>
    <row r="330" spans="1:17" ht="12.7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</row>
    <row r="331" spans="1:17" ht="12.7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</row>
    <row r="332" spans="1:17" ht="12.7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</row>
    <row r="333" spans="1:17" ht="12.7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</row>
    <row r="334" spans="1:17" ht="12.7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</row>
    <row r="335" spans="1:17" ht="12.7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</row>
    <row r="336" spans="1:17" ht="12.7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</row>
    <row r="337" spans="1:17" ht="12.7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</row>
    <row r="338" spans="1:17" ht="12.7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</row>
    <row r="339" spans="1:17" ht="12.7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</row>
    <row r="340" spans="1:17" ht="12.7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</row>
    <row r="341" spans="1:17" ht="12.7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</row>
    <row r="342" spans="1:17" ht="12.7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</row>
    <row r="343" spans="1:17" ht="12.7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</row>
    <row r="344" spans="1:17" ht="12.7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</row>
    <row r="345" spans="1:17" ht="12.7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</row>
    <row r="346" spans="1:17" ht="12.7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</row>
    <row r="347" spans="1:17" ht="12.7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</row>
    <row r="348" spans="1:17" ht="12.7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</row>
    <row r="349" spans="1:17" ht="12.7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</row>
    <row r="350" spans="1:17" ht="12.7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</row>
    <row r="351" spans="1:17" ht="12.7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</row>
    <row r="352" spans="1:17" ht="12.7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</row>
    <row r="353" spans="1:17" ht="12.7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</row>
    <row r="354" spans="1:17" ht="12.7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</row>
    <row r="355" spans="1:17" ht="12.7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</row>
    <row r="356" spans="1:17" ht="12.7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</row>
    <row r="357" spans="1:17" ht="12.7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</row>
    <row r="358" spans="1:17" ht="12.7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</row>
    <row r="359" spans="1:17" ht="12.7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</row>
    <row r="360" spans="1:17" ht="12.7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</row>
    <row r="361" spans="1:17" ht="12.7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</row>
    <row r="362" spans="1:17" ht="12.7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</row>
    <row r="363" spans="1:17" ht="12.7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</row>
    <row r="364" spans="1:17" ht="12.7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</row>
    <row r="365" spans="1:17" ht="12.7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</row>
    <row r="366" spans="1:17" ht="12.7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</row>
    <row r="367" spans="1:17" ht="12.7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</row>
    <row r="368" spans="1:17" ht="12.7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</row>
    <row r="369" spans="1:17" ht="12.7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</row>
    <row r="370" spans="1:17" ht="12.7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</row>
    <row r="371" spans="1:17" ht="12.7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</row>
    <row r="372" spans="1:17" ht="12.7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</row>
    <row r="373" spans="1:17" ht="12.7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</row>
    <row r="374" spans="1:17" ht="12.7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</row>
    <row r="375" spans="1:17" ht="12.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</row>
    <row r="376" spans="1:17" ht="12.7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</row>
    <row r="377" spans="1:17" ht="12.7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</row>
    <row r="378" spans="1:17" ht="12.7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</row>
    <row r="379" spans="1:17" ht="12.7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</row>
    <row r="380" spans="1:17" ht="12.7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</row>
    <row r="381" spans="1:17" ht="12.7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</row>
    <row r="382" spans="1:17" ht="12.7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</row>
    <row r="383" spans="1:17" ht="12.7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</row>
    <row r="384" spans="1:17" ht="12.7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</row>
    <row r="385" spans="1:17" ht="12.7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</row>
    <row r="386" spans="1:17" ht="12.7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</row>
    <row r="387" spans="1:17" ht="12.7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</row>
    <row r="388" spans="1:17" ht="12.7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</row>
    <row r="389" spans="1:17" ht="12.7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</row>
    <row r="390" spans="1:17" ht="12.7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</row>
    <row r="391" spans="1:17" ht="12.7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</row>
    <row r="392" spans="1:17" ht="12.7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</row>
    <row r="393" spans="1:17" ht="12.7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</row>
    <row r="394" spans="1:17" ht="12.7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</row>
    <row r="395" spans="1:17" ht="12.7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</row>
    <row r="396" spans="1:17" ht="12.7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</row>
    <row r="397" spans="1:17" ht="12.7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</row>
    <row r="398" spans="1:17" ht="12.7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</row>
    <row r="399" spans="1:17" ht="12.7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</row>
    <row r="400" spans="1:17" ht="12.7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</row>
    <row r="401" spans="1:17" ht="12.7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</row>
    <row r="402" spans="1:17" ht="12.7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</row>
    <row r="403" spans="1:17" ht="12.7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</row>
    <row r="404" spans="1:17" ht="12.7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</row>
    <row r="405" spans="1:17" ht="12.7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</row>
    <row r="406" spans="1:17" ht="12.7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</row>
    <row r="407" spans="1:17" ht="12.7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</row>
    <row r="408" spans="1:17" ht="12.7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</row>
    <row r="409" spans="1:17" ht="12.7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</row>
    <row r="410" spans="1:17" ht="12.7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</row>
    <row r="411" spans="1:17" ht="12.7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</row>
    <row r="412" spans="1:17" ht="12.7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</row>
    <row r="413" spans="1:17" ht="12.7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</row>
    <row r="414" spans="1:17" ht="12.7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</row>
    <row r="415" spans="1:17" ht="12.7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</row>
    <row r="416" spans="1:17" ht="12.7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</row>
    <row r="417" spans="1:17" ht="12.7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</row>
    <row r="418" spans="1:17" ht="12.7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</row>
    <row r="419" spans="1:17" ht="12.7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</row>
    <row r="420" spans="1:17" ht="12.7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</row>
    <row r="421" spans="1:17" ht="12.7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</row>
    <row r="422" spans="1:17" ht="12.7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</row>
    <row r="423" spans="1:17" ht="12.7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</row>
    <row r="424" spans="1:17" ht="12.7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</row>
    <row r="425" spans="1:17" ht="12.7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</row>
    <row r="426" spans="1:17" ht="12.7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</row>
    <row r="427" spans="1:17" ht="12.7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</row>
    <row r="428" spans="1:17" ht="12.7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</row>
    <row r="429" spans="1:17" ht="12.7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</row>
    <row r="430" spans="1:17" ht="12.7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</row>
    <row r="431" spans="1:17" ht="12.7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</row>
    <row r="432" spans="1:17" ht="12.7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</row>
    <row r="433" spans="1:17" ht="12.7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</row>
    <row r="434" spans="1:17" ht="12.7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</row>
    <row r="435" spans="1:17" ht="12.7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</row>
    <row r="436" spans="1:17" ht="12.7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</row>
    <row r="437" spans="1:17" ht="12.7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</row>
    <row r="438" spans="1:17" ht="12.7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</row>
    <row r="439" spans="1:17" ht="12.7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</row>
    <row r="440" spans="1:17" ht="12.7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</row>
    <row r="441" spans="1:17" ht="12.7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</row>
    <row r="442" spans="1:17" ht="12.7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</row>
    <row r="443" spans="1:17" ht="12.7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</row>
    <row r="444" spans="1:17" ht="12.7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</row>
    <row r="445" spans="1:17" ht="12.7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</row>
    <row r="446" spans="1:17" ht="12.7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</row>
    <row r="447" spans="1:17" ht="12.7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</row>
    <row r="448" spans="1:17" ht="12.7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</row>
    <row r="449" spans="1:17" ht="12.7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</row>
    <row r="450" spans="1:17" ht="12.7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</row>
    <row r="451" spans="1:17" ht="12.7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</row>
    <row r="452" spans="1:17" ht="12.7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</row>
    <row r="453" spans="1:17" ht="12.7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</row>
    <row r="454" spans="1:17" ht="12.7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</row>
    <row r="455" spans="1:17" ht="12.7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</row>
    <row r="456" spans="1:17" ht="12.7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</row>
    <row r="457" spans="1:17" ht="12.7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</row>
    <row r="458" spans="1:17" ht="12.7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</row>
    <row r="459" spans="1:17" ht="12.7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</row>
    <row r="460" spans="1:17" ht="12.7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</row>
    <row r="461" spans="1:17" ht="12.7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</row>
    <row r="462" spans="1:17" ht="12.7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</row>
    <row r="463" spans="1:17" ht="12.7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</row>
    <row r="464" spans="1:17" ht="12.7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</row>
    <row r="465" spans="1:17" ht="12.7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</row>
    <row r="466" spans="1:17" ht="12.7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</row>
    <row r="467" spans="1:17" ht="12.7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</row>
    <row r="468" spans="1:17" ht="12.7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</row>
    <row r="469" spans="1:17" ht="12.7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</row>
    <row r="470" spans="1:17" ht="12.7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</row>
    <row r="471" spans="1:17" ht="12.7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</row>
    <row r="472" spans="1:17" ht="12.7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</row>
    <row r="473" spans="1:17" ht="12.7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</row>
    <row r="474" spans="1:17" ht="12.7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</row>
    <row r="475" spans="1:17" ht="12.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</row>
    <row r="476" spans="1:17" ht="12.7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</row>
    <row r="477" spans="1:17" ht="12.7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</row>
    <row r="478" spans="1:17" ht="12.7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</row>
    <row r="479" spans="1:17" ht="12.7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</row>
    <row r="480" spans="1:17" ht="12.7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</row>
    <row r="481" spans="1:17" ht="12.7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</row>
    <row r="482" spans="1:17" ht="12.7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</row>
    <row r="483" spans="1:17" ht="12.7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</row>
    <row r="484" spans="1:17" ht="12.7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</row>
    <row r="485" spans="1:17" ht="12.7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</row>
    <row r="486" spans="1:17" ht="12.7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</row>
    <row r="487" spans="1:17" ht="12.7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</row>
    <row r="488" spans="1:17" ht="12.7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</row>
    <row r="489" spans="1:17" ht="12.7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</row>
    <row r="490" spans="1:17" ht="12.7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</row>
    <row r="491" spans="1:17" ht="12.7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</row>
    <row r="492" spans="1:17" ht="12.7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</row>
    <row r="493" spans="1:17" ht="12.7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</row>
    <row r="494" spans="1:17" ht="12.7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</row>
    <row r="495" spans="1:17" ht="12.7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</row>
    <row r="496" spans="1:17" ht="12.7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</row>
    <row r="497" spans="1:17" ht="12.7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</row>
    <row r="498" spans="1:17" ht="12.7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</row>
    <row r="499" spans="1:17" ht="12.7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</row>
    <row r="500" spans="1:17" ht="12.7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</row>
    <row r="501" spans="1:17" ht="12.7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</row>
    <row r="502" spans="1:17" ht="12.7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</row>
    <row r="503" spans="1:17" ht="12.7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</row>
    <row r="504" spans="1:17" ht="12.7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</row>
    <row r="505" spans="1:17" ht="12.7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</row>
    <row r="506" spans="1:17" ht="12.7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</row>
    <row r="507" spans="1:17" ht="12.7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</row>
    <row r="508" spans="1:17" ht="12.7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</row>
    <row r="509" spans="1:17" ht="12.7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</row>
    <row r="510" spans="1:17" ht="12.7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</row>
    <row r="511" spans="1:17" ht="12.7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</row>
    <row r="512" spans="1:17" ht="12.7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</row>
    <row r="513" spans="1:17" ht="12.7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</row>
    <row r="514" spans="1:17" ht="12.7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</row>
    <row r="515" spans="1:17" ht="12.7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</row>
    <row r="516" spans="1:17" ht="12.7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</row>
    <row r="517" spans="1:17" ht="12.7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</row>
    <row r="518" spans="1:17" ht="12.7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</row>
    <row r="519" spans="1:17" ht="12.7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</row>
    <row r="520" spans="1:17" ht="12.7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</row>
    <row r="521" spans="1:17" ht="12.7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</row>
    <row r="522" spans="1:17" ht="12.7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</row>
    <row r="523" spans="1:17" ht="12.7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</row>
    <row r="524" spans="1:17" ht="12.7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</row>
    <row r="525" spans="1:17" ht="12.7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</row>
    <row r="526" spans="1:17" ht="12.7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</row>
    <row r="527" spans="1:17" ht="12.7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</row>
    <row r="528" spans="1:17" ht="12.7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</row>
    <row r="529" spans="1:17" ht="12.7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</row>
    <row r="530" spans="1:17" ht="12.7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</row>
    <row r="531" spans="1:17" ht="12.7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</row>
    <row r="532" spans="1:17" ht="12.7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</row>
    <row r="533" spans="1:17" ht="12.7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</row>
    <row r="534" spans="1:17" ht="12.7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</row>
    <row r="535" spans="1:17" ht="12.7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</row>
    <row r="536" spans="1:17" ht="12.7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</row>
    <row r="537" spans="1:17" ht="12.7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</row>
    <row r="538" spans="1:17" ht="12.7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</row>
    <row r="539" spans="1:17" ht="12.7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</row>
    <row r="540" spans="1:17" ht="12.7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</row>
    <row r="541" spans="1:17" ht="12.7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</row>
    <row r="542" spans="1:17" ht="12.7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</row>
    <row r="543" spans="1:17" ht="12.7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</row>
    <row r="544" spans="1:17" ht="12.7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</row>
    <row r="545" spans="1:17" ht="12.7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</row>
    <row r="546" spans="1:17" ht="12.7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</row>
    <row r="547" spans="1:17" ht="12.7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</row>
    <row r="548" spans="1:17" ht="12.7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</row>
    <row r="549" spans="1:17" ht="12.7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</row>
    <row r="550" spans="1:17" ht="12.7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</row>
    <row r="551" spans="1:17" ht="12.7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</row>
    <row r="552" spans="1:17" ht="12.7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</row>
    <row r="553" spans="1:17" ht="12.7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</row>
    <row r="554" spans="1:17" ht="12.7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</row>
    <row r="555" spans="1:17" ht="12.7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</row>
    <row r="556" spans="1:17" ht="12.7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</row>
    <row r="557" spans="1:17" ht="12.7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</row>
    <row r="558" spans="1:17" ht="12.7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</row>
    <row r="559" spans="1:17" ht="12.7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</row>
    <row r="560" spans="1:17" ht="12.7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</row>
    <row r="561" spans="1:17" ht="12.7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</row>
    <row r="562" spans="1:17" ht="12.7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</row>
    <row r="563" spans="1:17" ht="12.7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</row>
    <row r="564" spans="1:17" ht="12.7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</row>
    <row r="565" spans="1:17" ht="12.7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</row>
    <row r="566" spans="1:17" ht="12.7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</row>
    <row r="567" spans="1:17" ht="12.7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</row>
    <row r="568" spans="1:17" ht="12.7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</row>
    <row r="569" spans="1:17" ht="12.7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</row>
    <row r="570" spans="1:17" ht="12.7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</row>
    <row r="571" spans="1:17" ht="12.7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</row>
    <row r="572" spans="1:17" ht="12.7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</row>
    <row r="573" spans="1:17" ht="12.7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</row>
    <row r="574" spans="1:17" ht="12.7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</row>
    <row r="575" spans="1:17" ht="12.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</row>
    <row r="576" spans="1:17" ht="12.7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</row>
    <row r="577" spans="1:17" ht="12.7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</row>
    <row r="578" spans="1:17" ht="12.7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</row>
    <row r="579" spans="1:17" ht="12.7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</row>
    <row r="580" spans="1:17" ht="12.7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</row>
    <row r="581" spans="1:17" ht="12.7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</row>
    <row r="582" spans="1:17" ht="12.7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</row>
    <row r="583" spans="1:17" ht="12.7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</row>
    <row r="584" spans="1:17" ht="12.7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</row>
    <row r="585" spans="1:17" ht="12.7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</row>
    <row r="586" spans="1:17" ht="12.7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</row>
    <row r="587" spans="1:17" ht="12.7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</row>
    <row r="588" spans="1:17" ht="12.7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</row>
    <row r="589" spans="1:17" ht="12.7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</row>
    <row r="590" spans="1:17" ht="12.7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</row>
    <row r="591" spans="1:17" ht="12.7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</row>
    <row r="592" spans="1:17" ht="12.7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</row>
    <row r="593" spans="1:17" ht="12.7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</row>
    <row r="594" spans="1:17" ht="12.7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</row>
    <row r="595" spans="1:17" ht="12.7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</row>
    <row r="596" spans="1:17" ht="12.7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</row>
    <row r="597" spans="1:17" ht="12.7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</row>
    <row r="598" spans="1:17" ht="12.7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</row>
    <row r="599" spans="1:17" ht="12.7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</row>
    <row r="600" spans="1:17" ht="12.7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</row>
    <row r="601" spans="1:17" ht="12.7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</row>
    <row r="602" spans="1:17" ht="12.7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</row>
    <row r="603" spans="1:17" ht="12.7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</row>
    <row r="604" spans="1:17" ht="12.7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</row>
    <row r="605" spans="1:17" ht="12.7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</row>
    <row r="606" spans="1:17" ht="12.7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</row>
    <row r="607" spans="1:17" ht="12.7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</row>
    <row r="608" spans="1:17" ht="12.7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</row>
    <row r="609" spans="1:17" ht="12.7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</row>
    <row r="610" spans="1:17" ht="12.7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</row>
    <row r="611" spans="1:17" ht="12.7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</row>
    <row r="612" spans="1:17" ht="12.7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</row>
    <row r="613" spans="1:17" ht="12.7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</row>
    <row r="614" spans="1:17" ht="12.7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</row>
    <row r="615" spans="1:17" ht="12.7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</row>
    <row r="616" spans="1:17" ht="12.7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</row>
    <row r="617" spans="1:17" ht="12.7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</row>
    <row r="618" spans="1:17" ht="12.7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</row>
    <row r="619" spans="1:17" ht="12.7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</row>
    <row r="620" spans="1:17" ht="12.7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</row>
    <row r="621" spans="1:17" ht="12.7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</row>
    <row r="622" spans="1:17" ht="12.7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</row>
    <row r="623" spans="1:17" ht="12.7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</row>
    <row r="624" spans="1:17" ht="12.7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</row>
    <row r="625" spans="1:17" ht="12.7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</row>
    <row r="626" spans="1:17" ht="12.7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</row>
    <row r="627" spans="1:17" ht="12.7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</row>
    <row r="628" spans="1:17" ht="12.7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</row>
    <row r="629" spans="1:17" ht="12.7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</row>
    <row r="630" spans="1:17" ht="12.7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</row>
    <row r="631" spans="1:17" ht="12.7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</row>
    <row r="632" spans="1:17" ht="12.7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</row>
    <row r="633" spans="1:17" ht="12.7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</row>
    <row r="634" spans="1:17" ht="12.7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</row>
    <row r="635" spans="1:17" ht="12.7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</row>
    <row r="636" spans="1:17" ht="12.7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</row>
    <row r="637" spans="1:17" ht="12.7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</row>
    <row r="638" spans="1:17" ht="12.7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</row>
    <row r="639" spans="1:17" ht="12.7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</row>
    <row r="640" spans="1:17" ht="12.7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</row>
    <row r="641" spans="1:17" ht="12.7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</row>
    <row r="642" spans="1:17" ht="12.7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</row>
    <row r="643" spans="1:17" ht="12.7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</row>
    <row r="644" spans="1:17" ht="12.7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</row>
    <row r="645" spans="1:17" ht="12.7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</row>
    <row r="646" spans="1:17" ht="12.7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</row>
    <row r="647" spans="1:17" ht="12.7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</row>
    <row r="648" spans="1:17" ht="12.7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</row>
    <row r="649" spans="1:17" ht="12.7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</row>
    <row r="650" spans="1:17" ht="12.7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</row>
    <row r="651" spans="1:17" ht="12.7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</row>
    <row r="652" spans="1:17" ht="12.7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</row>
    <row r="653" spans="1:17" ht="12.7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</row>
    <row r="654" spans="1:17" ht="12.7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</row>
    <row r="655" spans="1:17" ht="12.7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</row>
    <row r="656" spans="1:17" ht="12.7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</row>
    <row r="657" spans="1:17" ht="12.7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</row>
    <row r="658" spans="1:17" ht="12.7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</row>
    <row r="659" spans="1:17" ht="12.7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</row>
    <row r="660" spans="1:17" ht="12.7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</row>
    <row r="661" spans="1:17" ht="12.7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</row>
    <row r="662" spans="1:17" ht="12.7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</row>
    <row r="663" spans="1:17" ht="12.7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</row>
    <row r="664" spans="1:17" ht="12.7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</row>
    <row r="665" spans="1:17" ht="12.7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</row>
    <row r="666" spans="1:17" ht="12.7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</row>
    <row r="667" spans="1:17" ht="12.7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</row>
    <row r="668" spans="1:17" ht="12.7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</row>
    <row r="669" spans="1:17" ht="12.7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</row>
    <row r="670" spans="1:17" ht="12.7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</row>
    <row r="671" spans="1:17" ht="12.7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</row>
    <row r="672" spans="1:17" ht="12.7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</row>
    <row r="673" spans="1:17" ht="12.7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</row>
    <row r="674" spans="1:17" ht="12.7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</row>
    <row r="675" spans="1:17" ht="12.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</row>
    <row r="676" spans="1:17" ht="12.7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</row>
    <row r="677" spans="1:17" ht="12.7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</row>
    <row r="678" spans="1:17" ht="12.7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</row>
    <row r="679" spans="1:17" ht="12.7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</row>
    <row r="680" spans="1:17" ht="12.7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</row>
    <row r="681" spans="1:17" ht="12.7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</row>
    <row r="682" spans="1:17" ht="12.7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</row>
    <row r="683" spans="1:17" ht="12.7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</row>
    <row r="684" spans="1:17" ht="12.7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</row>
    <row r="685" spans="1:17" ht="12.7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</row>
    <row r="686" spans="1:17" ht="12.7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</row>
    <row r="687" spans="1:17" ht="12.7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</row>
    <row r="688" spans="1:17" ht="12.7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</row>
    <row r="689" spans="1:17" ht="12.7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</row>
    <row r="690" spans="1:17" ht="12.7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</row>
    <row r="691" spans="1:17" ht="12.7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</row>
    <row r="692" spans="1:17" ht="12.7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</row>
    <row r="693" spans="1:17" ht="12.7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</row>
    <row r="694" spans="1:17" ht="12.7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</row>
    <row r="695" spans="1:17" ht="12.7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</row>
    <row r="696" spans="1:17" ht="12.7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</row>
    <row r="697" spans="1:17" ht="12.7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</row>
    <row r="698" spans="1:17" ht="12.7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</row>
    <row r="699" spans="1:17" ht="12.7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</row>
    <row r="700" spans="1:17" ht="12.7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</row>
    <row r="701" spans="1:17" ht="12.7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</row>
    <row r="702" spans="1:17" ht="12.7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</row>
    <row r="703" spans="1:17" ht="12.7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</row>
    <row r="704" spans="1:17" ht="12.7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</row>
    <row r="705" spans="1:17" ht="12.7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</row>
    <row r="706" spans="1:17" ht="12.7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</row>
    <row r="707" spans="1:17" ht="12.7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</row>
    <row r="708" spans="1:17" ht="12.7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</row>
    <row r="709" spans="1:17" ht="12.7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</row>
    <row r="710" spans="1:17" ht="12.7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</row>
    <row r="711" spans="1:17" ht="12.7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</row>
    <row r="712" spans="1:17" ht="12.7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</row>
    <row r="713" spans="1:17" ht="12.7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</row>
    <row r="714" spans="1:17" ht="12.7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</row>
    <row r="715" spans="1:17" ht="12.7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</row>
    <row r="716" spans="1:17" ht="12.7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</row>
    <row r="717" spans="1:17" ht="12.7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</row>
    <row r="718" spans="1:17" ht="12.7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</row>
    <row r="719" spans="1:17" ht="12.7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</row>
    <row r="720" spans="1:17" ht="12.7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</row>
    <row r="721" spans="1:17" ht="12.7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</row>
    <row r="722" spans="1:17" ht="12.7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</row>
    <row r="723" spans="1:17" ht="12.7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</row>
    <row r="724" spans="1:17" ht="12.7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</row>
    <row r="725" spans="1:17" ht="12.7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</row>
    <row r="726" spans="1:17" ht="12.7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</row>
    <row r="727" spans="1:17" ht="12.7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</row>
    <row r="728" spans="1:17" ht="12.7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</row>
    <row r="729" spans="1:17" ht="12.7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</row>
    <row r="730" spans="1:17" ht="12.7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</row>
    <row r="731" spans="1:17" ht="12.7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</row>
    <row r="732" spans="1:17" ht="12.7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</row>
    <row r="733" spans="1:17" ht="12.7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</row>
    <row r="734" spans="1:17" ht="12.7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</row>
    <row r="735" spans="1:17" ht="12.7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</row>
    <row r="736" spans="1:17" ht="12.7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</row>
    <row r="737" spans="1:17" ht="12.7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</row>
    <row r="738" spans="1:17" ht="12.7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</row>
    <row r="739" spans="1:17" ht="12.7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</row>
    <row r="740" spans="1:17" ht="12.7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</row>
    <row r="741" spans="1:17" ht="12.7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</row>
    <row r="742" spans="1:17" ht="12.7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</row>
    <row r="743" spans="1:17" ht="12.7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</row>
    <row r="744" spans="1:17" ht="12.7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</row>
    <row r="745" spans="1:17" ht="12.7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</row>
    <row r="746" spans="1:17" ht="12.7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</row>
    <row r="747" spans="1:17" ht="12.7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</row>
    <row r="748" spans="1:17" ht="12.7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</row>
    <row r="749" spans="1:17" ht="12.7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</row>
    <row r="750" spans="1:17" ht="12.7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</row>
    <row r="751" spans="1:17" ht="12.7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</row>
    <row r="752" spans="1:17" ht="12.7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</row>
    <row r="753" spans="1:17" ht="12.7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</row>
    <row r="754" spans="1:17" ht="12.7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</row>
    <row r="755" spans="1:17" ht="12.7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</row>
    <row r="756" spans="1:17" ht="12.7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</row>
    <row r="757" spans="1:17" ht="12.7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</row>
    <row r="758" spans="1:17" ht="12.7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</row>
    <row r="759" spans="1:17" ht="12.7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</row>
    <row r="760" spans="1:17" ht="12.7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</row>
    <row r="761" spans="1:17" ht="12.7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</row>
    <row r="762" spans="1:17" ht="12.7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</row>
    <row r="763" spans="1:17" ht="12.7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</row>
    <row r="764" spans="1:17" ht="12.7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</row>
    <row r="765" spans="1:17" ht="12.7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</row>
    <row r="766" spans="1:17" ht="12.7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</row>
    <row r="767" spans="1:17" ht="12.7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</row>
    <row r="768" spans="1:17" ht="12.7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</row>
    <row r="769" spans="1:17" ht="12.7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</row>
    <row r="770" spans="1:17" ht="12.7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</row>
    <row r="771" spans="1:17" ht="12.7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</row>
    <row r="772" spans="1:17" ht="12.7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</row>
    <row r="773" spans="1:17" ht="12.7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</row>
    <row r="774" spans="1:17" ht="12.7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</row>
    <row r="775" spans="1:17" ht="12.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</row>
    <row r="776" spans="1:17" ht="12.7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</row>
    <row r="777" spans="1:17" ht="12.7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</row>
    <row r="778" spans="1:17" ht="12.7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</row>
    <row r="779" spans="1:17" ht="12.7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</row>
    <row r="780" spans="1:17" ht="12.7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</row>
    <row r="781" spans="1:17" ht="12.7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</row>
    <row r="782" spans="1:17" ht="12.7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</row>
    <row r="783" spans="1:17" ht="12.7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</row>
    <row r="784" spans="1:17" ht="12.7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</row>
    <row r="785" spans="1:17" ht="12.7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</row>
    <row r="786" spans="1:17" ht="12.7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</row>
    <row r="787" spans="1:17" ht="12.7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</row>
    <row r="788" spans="1:17" ht="12.7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</row>
    <row r="789" spans="1:17" ht="12.7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</row>
    <row r="790" spans="1:17" ht="12.7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</row>
    <row r="791" spans="1:17" ht="12.7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</row>
    <row r="792" spans="1:17" ht="12.7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</row>
    <row r="793" spans="1:17" ht="12.7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</row>
    <row r="794" spans="1:17" ht="12.7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</row>
    <row r="795" spans="1:17" ht="12.7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</row>
    <row r="796" spans="1:17" ht="12.7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</row>
    <row r="797" spans="1:17" ht="12.7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</row>
    <row r="798" spans="1:17" ht="12.7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</row>
    <row r="799" spans="1:17" ht="12.7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</row>
    <row r="800" spans="1:17" ht="12.7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</row>
    <row r="801" spans="1:17" ht="12.7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</row>
    <row r="802" spans="1:17" ht="12.7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</row>
    <row r="803" spans="1:17" ht="12.7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</row>
    <row r="804" spans="1:17" ht="12.7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</row>
    <row r="805" spans="1:17" ht="12.7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</row>
    <row r="806" spans="1:17" ht="12.7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</row>
    <row r="807" spans="1:17" ht="12.7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</row>
    <row r="808" spans="1:17" ht="12.7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</row>
    <row r="809" spans="1:17" ht="12.7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</row>
    <row r="810" spans="1:17" ht="12.7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</row>
    <row r="811" spans="1:17" ht="12.7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</row>
    <row r="812" spans="1:17" ht="12.7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</row>
    <row r="813" spans="1:17" ht="12.7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</row>
    <row r="814" spans="1:17" ht="12.7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</row>
    <row r="815" spans="1:17" ht="12.7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</row>
    <row r="816" spans="1:17" ht="12.7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</row>
    <row r="817" spans="1:17" ht="12.7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</row>
    <row r="818" spans="1:17" ht="12.7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</row>
    <row r="819" spans="1:17" ht="12.7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</row>
    <row r="820" spans="1:17" ht="12.7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</row>
    <row r="821" spans="1:17" ht="12.7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</row>
    <row r="822" spans="1:17" ht="12.7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</row>
    <row r="823" spans="1:17" ht="12.7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</row>
    <row r="824" spans="1:17" ht="12.7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</row>
    <row r="825" spans="1:17" ht="12.7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</row>
    <row r="826" spans="1:17" ht="12.7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</row>
    <row r="827" spans="1:17" ht="12.7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</row>
    <row r="828" spans="1:17" ht="12.7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</row>
    <row r="829" spans="1:17" ht="12.7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</row>
    <row r="830" spans="1:17" ht="12.7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</row>
    <row r="831" spans="1:17" ht="12.7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</row>
    <row r="832" spans="1:17" ht="12.7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</row>
    <row r="833" spans="1:17" ht="12.7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</row>
    <row r="834" spans="1:17" ht="12.7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</row>
    <row r="835" spans="1:17" ht="12.7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</row>
    <row r="836" spans="1:17" ht="12.7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</row>
    <row r="837" spans="1:17" ht="12.7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</row>
    <row r="838" spans="1:17" ht="12.7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</row>
    <row r="839" spans="1:17" ht="12.7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</row>
    <row r="840" spans="1:17" ht="12.7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</row>
    <row r="841" spans="1:17" ht="12.7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</row>
    <row r="842" spans="1:17" ht="12.7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</row>
    <row r="843" spans="1:17" ht="12.7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</row>
    <row r="844" spans="1:17" ht="12.7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</row>
    <row r="845" spans="1:17" ht="12.7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</row>
    <row r="846" spans="1:17" ht="12.7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</row>
    <row r="847" spans="1:17" ht="12.7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</row>
    <row r="848" spans="1:17" ht="12.7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</row>
    <row r="849" spans="1:17" ht="12.7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</row>
    <row r="850" spans="1:17" ht="12.7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</row>
    <row r="851" spans="1:17" ht="12.7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</row>
    <row r="852" spans="1:17" ht="12.7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</row>
    <row r="853" spans="1:17" ht="12.7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</row>
    <row r="854" spans="1:17" ht="12.7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</row>
    <row r="855" spans="1:17" ht="12.7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</row>
    <row r="856" spans="1:17" ht="12.7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</row>
    <row r="857" spans="1:17" ht="12.7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</row>
    <row r="858" spans="1:17" ht="12.7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</row>
    <row r="859" spans="1:17" ht="12.7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</row>
    <row r="860" spans="1:17" ht="12.7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</row>
    <row r="861" spans="1:17" ht="12.7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</row>
    <row r="862" spans="1:17" ht="12.7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</row>
    <row r="863" spans="1:17" ht="12.7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</row>
    <row r="864" spans="1:17" ht="12.7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</row>
    <row r="865" spans="1:17" ht="12.7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</row>
    <row r="866" spans="1:17" ht="12.7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</row>
    <row r="867" spans="1:17" ht="12.7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</row>
    <row r="868" spans="1:17" ht="12.7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</row>
    <row r="869" spans="1:17" ht="12.7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</row>
    <row r="870" spans="1:17" ht="12.7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</row>
    <row r="871" spans="1:17" ht="12.7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</row>
    <row r="872" spans="1:17" ht="12.7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</row>
    <row r="873" spans="1:17" ht="12.7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</row>
    <row r="874" spans="1:17" ht="12.7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</row>
    <row r="875" spans="1:17" ht="12.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</row>
    <row r="876" spans="1:17" ht="12.7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</row>
    <row r="877" spans="1:17" ht="12.7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</row>
    <row r="878" spans="1:17" ht="12.7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</row>
    <row r="879" spans="1:17" ht="12.7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</row>
    <row r="880" spans="1:17" ht="12.7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</row>
    <row r="881" spans="1:17" ht="12.7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</row>
    <row r="882" spans="1:17" ht="12.7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</row>
    <row r="883" spans="1:17" ht="12.7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</row>
    <row r="884" spans="1:17" ht="12.7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</row>
    <row r="885" spans="1:17" ht="12.7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</row>
    <row r="886" spans="1:17" ht="12.7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</row>
    <row r="887" spans="1:17" ht="12.7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</row>
    <row r="888" spans="1:17" ht="12.7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</row>
    <row r="889" spans="1:17" ht="12.7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</row>
    <row r="890" spans="1:17" ht="12.7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</row>
    <row r="891" spans="1:17" ht="12.7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</row>
    <row r="892" spans="1:17" ht="12.7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</row>
    <row r="893" spans="1:17" ht="12.7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</row>
    <row r="894" spans="1:17" ht="12.7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</row>
    <row r="895" spans="1:17" ht="12.7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</row>
    <row r="896" spans="1:17" ht="12.7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</row>
    <row r="897" spans="1:17" ht="12.7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</row>
    <row r="898" spans="1:17" ht="12.7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</row>
    <row r="899" spans="1:17" ht="12.7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</row>
    <row r="900" spans="1:17" ht="12.7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</row>
    <row r="901" spans="1:17" ht="12.7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</row>
    <row r="902" spans="1:17" ht="12.7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</row>
    <row r="903" spans="1:17" ht="12.7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</row>
    <row r="904" spans="1:17" ht="12.7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</row>
    <row r="905" spans="1:17" ht="12.7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</row>
    <row r="906" spans="1:17" ht="12.7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</row>
    <row r="907" spans="1:17" ht="12.7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</row>
    <row r="908" spans="1:17" ht="12.7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</row>
    <row r="909" spans="1:17" ht="12.7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</row>
    <row r="910" spans="1:17" ht="12.7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</row>
    <row r="911" spans="1:17" ht="12.7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</row>
    <row r="912" spans="1:17" ht="12.7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</row>
    <row r="913" spans="1:17" ht="12.7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</row>
    <row r="914" spans="1:17" ht="12.7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</row>
    <row r="915" spans="1:17" ht="12.7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</row>
    <row r="916" spans="1:17" ht="12.7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</row>
    <row r="917" spans="1:17" ht="12.7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</row>
    <row r="918" spans="1:17" ht="12.7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</row>
    <row r="919" spans="1:17" ht="12.7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</row>
    <row r="920" spans="1:17" ht="12.7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</row>
    <row r="921" spans="1:17" ht="12.7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</row>
    <row r="922" spans="1:17" ht="12.7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</row>
    <row r="923" spans="1:17" ht="12.7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</row>
    <row r="924" spans="1:17" ht="12.7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</row>
    <row r="925" spans="1:17" ht="12.7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</row>
    <row r="926" spans="1:17" ht="12.7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</row>
    <row r="927" spans="1:17" ht="12.7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</row>
    <row r="928" spans="1:17" ht="12.7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</row>
    <row r="929" spans="1:17" ht="12.7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</row>
    <row r="930" spans="1:17" ht="12.7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</row>
    <row r="931" spans="1:17" ht="12.7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</row>
    <row r="932" spans="1:17" ht="12.7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</row>
    <row r="933" spans="1:17" ht="12.7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</row>
    <row r="934" spans="1:17" ht="12.7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</row>
    <row r="935" spans="1:17" ht="12.7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</row>
    <row r="936" spans="1:17" ht="12.7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</row>
    <row r="937" spans="1:17" ht="12.7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</row>
    <row r="938" spans="1:17" ht="12.7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</row>
    <row r="939" spans="1:17" ht="12.7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</row>
    <row r="940" spans="1:17" ht="12.7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</row>
    <row r="941" spans="1:17" ht="12.7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</row>
    <row r="942" spans="1:17" ht="12.7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</row>
    <row r="943" spans="1:17" ht="12.7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</row>
    <row r="944" spans="1:17" ht="12.7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</row>
    <row r="945" spans="1:17" ht="12.7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</row>
    <row r="946" spans="1:17" ht="12.7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</row>
    <row r="947" spans="1:17" ht="12.7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</row>
    <row r="948" spans="1:17" ht="12.7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</row>
    <row r="949" spans="1:17" ht="12.7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</row>
    <row r="950" spans="1:17" ht="12.7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</row>
    <row r="951" spans="1:17" ht="12.7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</row>
    <row r="952" spans="1:17" ht="12.7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</row>
    <row r="953" spans="1:17" ht="12.7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</row>
    <row r="954" spans="1:17" ht="12.7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</row>
    <row r="955" spans="1:17" ht="12.7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</row>
    <row r="956" spans="1:17" ht="12.7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</row>
    <row r="957" spans="1:17" ht="12.7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</row>
    <row r="958" spans="1:17" ht="12.7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</row>
    <row r="959" spans="1:17" ht="12.7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</row>
    <row r="960" spans="1:17" ht="12.7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</row>
    <row r="961" spans="1:17" ht="12.7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</row>
    <row r="962" spans="1:17" ht="12.7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</row>
    <row r="963" spans="1:17" ht="12.7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</row>
    <row r="964" spans="1:17" ht="12.7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</row>
    <row r="965" spans="1:17" ht="12.7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</row>
    <row r="966" spans="1:17" ht="12.7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</row>
    <row r="967" spans="1:17" ht="12.7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</row>
    <row r="968" spans="1:17" ht="12.7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</row>
    <row r="969" spans="1:17" ht="12.7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</row>
    <row r="970" spans="1:17" ht="12.7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</row>
    <row r="971" spans="1:17" ht="12.7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</row>
    <row r="972" spans="1:17" ht="12.7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</row>
    <row r="973" spans="1:17" ht="12.7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</row>
    <row r="974" spans="1:17" ht="12.7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</row>
    <row r="975" spans="1:17" ht="12.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</row>
    <row r="976" spans="1:17" ht="12.7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</row>
    <row r="977" spans="1:17" ht="12.7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</row>
    <row r="978" spans="1:17" ht="12.7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</row>
    <row r="979" spans="1:17" ht="12.7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</row>
    <row r="980" spans="1:17" ht="12.7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</row>
    <row r="981" spans="1:17" ht="12.7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</row>
    <row r="982" spans="1:17" ht="12.7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</row>
    <row r="983" spans="1:17" ht="12.7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</row>
    <row r="984" spans="1:17" ht="12.7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</row>
    <row r="985" spans="1:17" ht="12.7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</row>
    <row r="986" spans="1:17" ht="12.7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</row>
    <row r="987" spans="1:17" ht="12.7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</row>
    <row r="988" spans="1:17" ht="12.7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</row>
    <row r="989" spans="1:17" ht="12.7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</row>
    <row r="990" spans="1:17" ht="12.7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</row>
    <row r="991" spans="1:17" ht="12.7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</row>
    <row r="992" spans="1:17" ht="12.7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</row>
    <row r="993" spans="1:17" ht="12.7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</row>
    <row r="994" spans="1:17" ht="12.7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</row>
    <row r="995" spans="1:17" ht="12.7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</row>
    <row r="996" spans="1:17" ht="12.7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</row>
    <row r="997" spans="1:17" ht="12.7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</row>
    <row r="998" spans="1:17" ht="12.7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</row>
    <row r="999" spans="1:17" ht="12.7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</row>
    <row r="1000" spans="1:17" ht="12.7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</row>
  </sheetData>
  <mergeCells count="6">
    <mergeCell ref="I3:K3"/>
    <mergeCell ref="I1:K1"/>
    <mergeCell ref="H4:Q4"/>
    <mergeCell ref="B3:D3"/>
    <mergeCell ref="B1:D1"/>
    <mergeCell ref="A4:G4"/>
  </mergeCells>
  <conditionalFormatting sqref="F7:F15 Q7:Q15 G8:G15">
    <cfRule type="cellIs" dxfId="6" priority="1" operator="lessThan">
      <formula>75</formula>
    </cfRule>
  </conditionalFormatting>
  <conditionalFormatting sqref="G8:G15 Q8:Q15">
    <cfRule type="cellIs" dxfId="5" priority="2" operator="lessThan">
      <formula>74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9.140625" customWidth="1"/>
    <col min="2" max="2" width="10" customWidth="1"/>
    <col min="3" max="3" width="16.7109375" customWidth="1"/>
    <col min="4" max="4" width="9.5703125" customWidth="1"/>
    <col min="5" max="5" width="10.7109375" customWidth="1"/>
    <col min="6" max="6" width="9.7109375" customWidth="1"/>
    <col min="7" max="7" width="8.7109375" customWidth="1"/>
    <col min="8" max="8" width="9.140625" customWidth="1"/>
    <col min="9" max="9" width="8.5703125" customWidth="1"/>
    <col min="10" max="11" width="9.140625" customWidth="1"/>
    <col min="12" max="16" width="17.28515625" customWidth="1"/>
  </cols>
  <sheetData>
    <row r="1" spans="1:16" ht="14.25" customHeight="1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0"/>
      <c r="K1" s="12"/>
      <c r="L1" s="4"/>
      <c r="M1" s="4"/>
      <c r="N1" s="13"/>
      <c r="O1" s="13"/>
      <c r="P1" s="13"/>
    </row>
    <row r="2" spans="1:16" ht="14.25" customHeight="1">
      <c r="A2" s="291" t="s">
        <v>1</v>
      </c>
      <c r="B2" s="292"/>
      <c r="C2" s="292"/>
      <c r="D2" s="292"/>
      <c r="E2" s="292"/>
      <c r="F2" s="292"/>
      <c r="G2" s="292"/>
      <c r="H2" s="292"/>
      <c r="I2" s="292"/>
      <c r="J2" s="290"/>
      <c r="K2" s="12"/>
      <c r="L2" s="4"/>
      <c r="M2" s="4"/>
      <c r="N2" s="13"/>
      <c r="O2" s="13"/>
      <c r="P2" s="13"/>
    </row>
    <row r="3" spans="1:16" ht="14.25" customHeight="1">
      <c r="A3" s="211"/>
      <c r="B3" s="311" t="s">
        <v>287</v>
      </c>
      <c r="C3" s="292"/>
      <c r="D3" s="292"/>
      <c r="E3" s="292"/>
      <c r="F3" s="292"/>
      <c r="G3" s="292"/>
      <c r="H3" s="292"/>
      <c r="I3" s="212"/>
      <c r="J3" s="215"/>
      <c r="K3" s="12"/>
      <c r="L3" s="4"/>
      <c r="M3" s="4"/>
      <c r="N3" s="13"/>
      <c r="O3" s="13"/>
      <c r="P3" s="13"/>
    </row>
    <row r="4" spans="1:16" ht="14.25" customHeight="1">
      <c r="A4" s="291" t="s">
        <v>288</v>
      </c>
      <c r="B4" s="292"/>
      <c r="C4" s="292"/>
      <c r="D4" s="292"/>
      <c r="E4" s="292"/>
      <c r="F4" s="292"/>
      <c r="G4" s="292"/>
      <c r="H4" s="292"/>
      <c r="I4" s="292"/>
      <c r="J4" s="290"/>
      <c r="K4" s="12"/>
      <c r="L4" s="4"/>
      <c r="M4" s="4"/>
      <c r="N4" s="13"/>
      <c r="O4" s="13"/>
      <c r="P4" s="13"/>
    </row>
    <row r="5" spans="1:16" ht="15" customHeight="1">
      <c r="A5" s="293" t="s">
        <v>4</v>
      </c>
      <c r="B5" s="293" t="s">
        <v>5</v>
      </c>
      <c r="C5" s="293" t="s">
        <v>6</v>
      </c>
      <c r="D5" s="6" t="s">
        <v>290</v>
      </c>
      <c r="E5" s="6" t="s">
        <v>291</v>
      </c>
      <c r="F5" s="6" t="s">
        <v>292</v>
      </c>
      <c r="G5" s="6" t="s">
        <v>20</v>
      </c>
      <c r="H5" s="6" t="s">
        <v>293</v>
      </c>
      <c r="I5" s="216" t="s">
        <v>51</v>
      </c>
      <c r="J5" s="297"/>
      <c r="K5" s="37"/>
      <c r="L5" s="4"/>
      <c r="M5" s="4"/>
      <c r="N5" s="13"/>
      <c r="O5" s="13"/>
      <c r="P5" s="13"/>
    </row>
    <row r="6" spans="1:16" ht="15.75" customHeight="1">
      <c r="A6" s="294"/>
      <c r="B6" s="294"/>
      <c r="C6" s="294"/>
      <c r="D6" s="40" t="s">
        <v>295</v>
      </c>
      <c r="E6" s="40" t="s">
        <v>296</v>
      </c>
      <c r="F6" s="40" t="s">
        <v>136</v>
      </c>
      <c r="G6" s="40" t="s">
        <v>297</v>
      </c>
      <c r="H6" s="40" t="s">
        <v>295</v>
      </c>
      <c r="I6" s="216"/>
      <c r="J6" s="298"/>
      <c r="K6" s="47"/>
      <c r="L6" s="4"/>
      <c r="M6" s="4"/>
      <c r="N6" s="13"/>
      <c r="O6" s="13"/>
      <c r="P6" s="13"/>
    </row>
    <row r="7" spans="1:16" ht="14.25" customHeight="1">
      <c r="A7" s="49"/>
      <c r="B7" s="49"/>
      <c r="C7" s="51" t="s">
        <v>24</v>
      </c>
      <c r="D7" s="11">
        <v>19</v>
      </c>
      <c r="E7" s="217">
        <v>22</v>
      </c>
      <c r="F7" s="218">
        <v>16</v>
      </c>
      <c r="G7" s="11">
        <v>18</v>
      </c>
      <c r="H7" s="219">
        <v>8</v>
      </c>
      <c r="I7" s="221">
        <f t="shared" ref="I7:I35" si="0">SUM(D7+E7+F7+G7+H7)</f>
        <v>83</v>
      </c>
      <c r="J7" s="298"/>
      <c r="K7" s="61"/>
      <c r="L7" s="4"/>
      <c r="M7" s="4"/>
      <c r="N7" s="13"/>
      <c r="O7" s="13"/>
      <c r="P7" s="13"/>
    </row>
    <row r="8" spans="1:16" ht="14.25" customHeight="1">
      <c r="A8" s="19">
        <v>1</v>
      </c>
      <c r="B8" s="222" t="s">
        <v>300</v>
      </c>
      <c r="C8" s="23" t="s">
        <v>301</v>
      </c>
      <c r="D8" s="223">
        <v>1</v>
      </c>
      <c r="E8" s="224">
        <v>0</v>
      </c>
      <c r="F8" s="150">
        <v>0</v>
      </c>
      <c r="G8" s="71">
        <v>0</v>
      </c>
      <c r="H8" s="225">
        <v>0</v>
      </c>
      <c r="I8" s="221">
        <f t="shared" si="0"/>
        <v>1</v>
      </c>
      <c r="J8" s="75">
        <f t="shared" ref="J8:J35" si="1">(I8/83)*100</f>
        <v>1.2048192771084338</v>
      </c>
      <c r="K8" s="47"/>
      <c r="L8" s="4"/>
      <c r="M8" s="4"/>
      <c r="N8" s="13"/>
      <c r="O8" s="13"/>
      <c r="P8" s="13"/>
    </row>
    <row r="9" spans="1:16" ht="14.25" customHeight="1">
      <c r="A9" s="19">
        <v>2</v>
      </c>
      <c r="B9" s="222" t="s">
        <v>304</v>
      </c>
      <c r="C9" s="23" t="s">
        <v>62</v>
      </c>
      <c r="D9" s="223">
        <v>0</v>
      </c>
      <c r="E9" s="224">
        <v>3</v>
      </c>
      <c r="F9" s="150">
        <v>1</v>
      </c>
      <c r="G9" s="93">
        <v>3</v>
      </c>
      <c r="H9" s="225">
        <v>0</v>
      </c>
      <c r="I9" s="221">
        <f t="shared" si="0"/>
        <v>7</v>
      </c>
      <c r="J9" s="75">
        <f t="shared" si="1"/>
        <v>8.4337349397590362</v>
      </c>
      <c r="K9" s="47"/>
      <c r="L9" s="4"/>
      <c r="M9" s="4"/>
      <c r="N9" s="13"/>
      <c r="O9" s="13"/>
      <c r="P9" s="13"/>
    </row>
    <row r="10" spans="1:16" ht="14.25" customHeight="1">
      <c r="A10" s="19">
        <v>3</v>
      </c>
      <c r="B10" s="226" t="s">
        <v>305</v>
      </c>
      <c r="C10" s="227" t="s">
        <v>306</v>
      </c>
      <c r="D10" s="223">
        <v>0</v>
      </c>
      <c r="E10" s="224">
        <v>1</v>
      </c>
      <c r="F10" s="150">
        <v>1</v>
      </c>
      <c r="G10" s="93">
        <v>1</v>
      </c>
      <c r="H10" s="225">
        <v>0</v>
      </c>
      <c r="I10" s="221">
        <f t="shared" si="0"/>
        <v>3</v>
      </c>
      <c r="J10" s="75">
        <f t="shared" si="1"/>
        <v>3.6144578313253009</v>
      </c>
      <c r="K10" s="47"/>
      <c r="L10" s="4"/>
      <c r="M10" s="4"/>
      <c r="N10" s="13"/>
      <c r="O10" s="13"/>
      <c r="P10" s="13"/>
    </row>
    <row r="11" spans="1:16" ht="21" customHeight="1">
      <c r="A11" s="19">
        <v>4</v>
      </c>
      <c r="B11" s="222">
        <v>1347969</v>
      </c>
      <c r="C11" s="23" t="s">
        <v>308</v>
      </c>
      <c r="D11" s="223">
        <v>0</v>
      </c>
      <c r="E11" s="224">
        <v>0</v>
      </c>
      <c r="F11" s="150">
        <v>1</v>
      </c>
      <c r="G11" s="93">
        <v>1</v>
      </c>
      <c r="H11" s="225">
        <v>0</v>
      </c>
      <c r="I11" s="221">
        <f t="shared" si="0"/>
        <v>2</v>
      </c>
      <c r="J11" s="75">
        <f t="shared" si="1"/>
        <v>2.4096385542168677</v>
      </c>
      <c r="K11" s="47"/>
      <c r="L11" s="4"/>
      <c r="M11" s="4"/>
      <c r="N11" s="13"/>
      <c r="O11" s="13"/>
      <c r="P11" s="13"/>
    </row>
    <row r="12" spans="1:16" ht="14.25" customHeight="1">
      <c r="A12" s="19">
        <v>5</v>
      </c>
      <c r="B12" s="222">
        <v>1347970</v>
      </c>
      <c r="C12" s="23" t="s">
        <v>309</v>
      </c>
      <c r="D12" s="223">
        <v>0</v>
      </c>
      <c r="E12" s="224">
        <v>0</v>
      </c>
      <c r="F12" s="150">
        <v>1</v>
      </c>
      <c r="G12" s="93">
        <v>1</v>
      </c>
      <c r="H12" s="225">
        <v>0</v>
      </c>
      <c r="I12" s="221">
        <f t="shared" si="0"/>
        <v>2</v>
      </c>
      <c r="J12" s="75">
        <f t="shared" si="1"/>
        <v>2.4096385542168677</v>
      </c>
      <c r="K12" s="47"/>
      <c r="L12" s="4"/>
      <c r="M12" s="4"/>
      <c r="N12" s="13"/>
      <c r="O12" s="13"/>
      <c r="P12" s="13"/>
    </row>
    <row r="13" spans="1:16" ht="14.25" customHeight="1">
      <c r="A13" s="19">
        <v>6</v>
      </c>
      <c r="B13" s="222" t="s">
        <v>311</v>
      </c>
      <c r="C13" s="23" t="s">
        <v>73</v>
      </c>
      <c r="D13" s="223">
        <v>0</v>
      </c>
      <c r="E13" s="224">
        <v>0</v>
      </c>
      <c r="F13" s="150">
        <v>0</v>
      </c>
      <c r="G13" s="97">
        <v>0</v>
      </c>
      <c r="H13" s="225">
        <v>0</v>
      </c>
      <c r="I13" s="221">
        <f t="shared" si="0"/>
        <v>0</v>
      </c>
      <c r="J13" s="75">
        <f t="shared" si="1"/>
        <v>0</v>
      </c>
      <c r="K13" s="47"/>
      <c r="L13" s="4"/>
      <c r="M13" s="4"/>
      <c r="N13" s="13"/>
      <c r="O13" s="13"/>
      <c r="P13" s="13"/>
    </row>
    <row r="14" spans="1:16" ht="14.25" customHeight="1">
      <c r="A14" s="19">
        <v>7</v>
      </c>
      <c r="B14" s="222" t="s">
        <v>312</v>
      </c>
      <c r="C14" s="23" t="s">
        <v>313</v>
      </c>
      <c r="D14" s="223">
        <v>0</v>
      </c>
      <c r="E14" s="224">
        <v>0</v>
      </c>
      <c r="F14" s="150">
        <v>1</v>
      </c>
      <c r="G14" s="71">
        <v>0</v>
      </c>
      <c r="H14" s="225">
        <v>0</v>
      </c>
      <c r="I14" s="221">
        <f t="shared" si="0"/>
        <v>1</v>
      </c>
      <c r="J14" s="75">
        <f t="shared" si="1"/>
        <v>1.2048192771084338</v>
      </c>
      <c r="K14" s="47"/>
      <c r="L14" s="4"/>
      <c r="M14" s="4"/>
      <c r="N14" s="13"/>
      <c r="O14" s="13"/>
      <c r="P14" s="13"/>
    </row>
    <row r="15" spans="1:16" ht="14.25" customHeight="1">
      <c r="A15" s="19">
        <v>8</v>
      </c>
      <c r="B15" s="222" t="s">
        <v>315</v>
      </c>
      <c r="C15" s="23" t="s">
        <v>316</v>
      </c>
      <c r="D15" s="223">
        <v>4</v>
      </c>
      <c r="E15" s="224">
        <v>2</v>
      </c>
      <c r="F15" s="150">
        <v>4</v>
      </c>
      <c r="G15" s="93">
        <v>5</v>
      </c>
      <c r="H15" s="225">
        <v>2</v>
      </c>
      <c r="I15" s="221">
        <f t="shared" si="0"/>
        <v>17</v>
      </c>
      <c r="J15" s="75">
        <f t="shared" si="1"/>
        <v>20.481927710843372</v>
      </c>
      <c r="K15" s="47"/>
      <c r="L15" s="4"/>
      <c r="M15" s="4"/>
      <c r="N15" s="13"/>
      <c r="O15" s="13"/>
      <c r="P15" s="13"/>
    </row>
    <row r="16" spans="1:16" ht="14.25" customHeight="1">
      <c r="A16" s="19">
        <v>9</v>
      </c>
      <c r="B16" s="222" t="s">
        <v>317</v>
      </c>
      <c r="C16" s="23" t="s">
        <v>318</v>
      </c>
      <c r="D16" s="223">
        <v>4</v>
      </c>
      <c r="E16" s="224">
        <v>3</v>
      </c>
      <c r="F16" s="150">
        <v>7</v>
      </c>
      <c r="G16" s="93">
        <v>7</v>
      </c>
      <c r="H16" s="225">
        <v>4</v>
      </c>
      <c r="I16" s="221">
        <f t="shared" si="0"/>
        <v>25</v>
      </c>
      <c r="J16" s="75">
        <f t="shared" si="1"/>
        <v>30.120481927710845</v>
      </c>
      <c r="K16" s="47"/>
      <c r="L16" s="4"/>
      <c r="M16" s="4"/>
      <c r="N16" s="13"/>
      <c r="O16" s="13"/>
      <c r="P16" s="13"/>
    </row>
    <row r="17" spans="1:16" ht="14.25" customHeight="1">
      <c r="A17" s="19">
        <v>10</v>
      </c>
      <c r="B17" s="222" t="s">
        <v>319</v>
      </c>
      <c r="C17" s="23" t="s">
        <v>320</v>
      </c>
      <c r="D17" s="223">
        <v>5</v>
      </c>
      <c r="E17" s="224">
        <v>5</v>
      </c>
      <c r="F17" s="150">
        <v>6</v>
      </c>
      <c r="G17" s="93">
        <v>6</v>
      </c>
      <c r="H17" s="225">
        <v>0</v>
      </c>
      <c r="I17" s="221">
        <f t="shared" si="0"/>
        <v>22</v>
      </c>
      <c r="J17" s="75">
        <f t="shared" si="1"/>
        <v>26.506024096385545</v>
      </c>
      <c r="K17" s="47"/>
      <c r="L17" s="4"/>
      <c r="M17" s="4"/>
      <c r="N17" s="13"/>
      <c r="O17" s="13"/>
      <c r="P17" s="13"/>
    </row>
    <row r="18" spans="1:16" ht="14.25" customHeight="1">
      <c r="A18" s="19">
        <v>11</v>
      </c>
      <c r="B18" s="222" t="s">
        <v>322</v>
      </c>
      <c r="C18" s="23" t="s">
        <v>323</v>
      </c>
      <c r="D18" s="223">
        <v>1</v>
      </c>
      <c r="E18" s="224">
        <v>1</v>
      </c>
      <c r="F18" s="150">
        <v>2</v>
      </c>
      <c r="G18" s="93">
        <v>1</v>
      </c>
      <c r="H18" s="225">
        <v>0</v>
      </c>
      <c r="I18" s="221">
        <f t="shared" si="0"/>
        <v>5</v>
      </c>
      <c r="J18" s="75">
        <f t="shared" si="1"/>
        <v>6.024096385542169</v>
      </c>
      <c r="K18" s="47"/>
      <c r="L18" s="4"/>
      <c r="M18" s="4"/>
      <c r="N18" s="13"/>
      <c r="O18" s="13"/>
      <c r="P18" s="13"/>
    </row>
    <row r="19" spans="1:16" ht="14.25" customHeight="1">
      <c r="A19" s="19">
        <v>12</v>
      </c>
      <c r="B19" s="222" t="s">
        <v>324</v>
      </c>
      <c r="C19" s="23" t="s">
        <v>325</v>
      </c>
      <c r="D19" s="223">
        <v>2</v>
      </c>
      <c r="E19" s="224">
        <v>3</v>
      </c>
      <c r="F19" s="150">
        <v>3</v>
      </c>
      <c r="G19" s="97">
        <v>0</v>
      </c>
      <c r="H19" s="225">
        <v>0</v>
      </c>
      <c r="I19" s="221">
        <f t="shared" si="0"/>
        <v>8</v>
      </c>
      <c r="J19" s="75">
        <f t="shared" si="1"/>
        <v>9.6385542168674707</v>
      </c>
      <c r="K19" s="47"/>
      <c r="L19" s="4"/>
      <c r="M19" s="4"/>
      <c r="N19" s="13"/>
      <c r="O19" s="13"/>
      <c r="P19" s="13"/>
    </row>
    <row r="20" spans="1:16" ht="14.25" customHeight="1">
      <c r="A20" s="19">
        <v>13</v>
      </c>
      <c r="B20" s="222" t="s">
        <v>327</v>
      </c>
      <c r="C20" s="23" t="s">
        <v>328</v>
      </c>
      <c r="D20" s="223">
        <v>1</v>
      </c>
      <c r="E20" s="224">
        <v>1</v>
      </c>
      <c r="F20" s="150">
        <v>2</v>
      </c>
      <c r="G20" s="71">
        <v>1</v>
      </c>
      <c r="H20" s="225">
        <v>0</v>
      </c>
      <c r="I20" s="221">
        <f t="shared" si="0"/>
        <v>5</v>
      </c>
      <c r="J20" s="75">
        <f t="shared" si="1"/>
        <v>6.024096385542169</v>
      </c>
      <c r="K20" s="47"/>
      <c r="L20" s="4"/>
      <c r="M20" s="4"/>
      <c r="N20" s="13"/>
      <c r="O20" s="13"/>
      <c r="P20" s="13"/>
    </row>
    <row r="21" spans="1:16" ht="14.25" customHeight="1">
      <c r="A21" s="19">
        <v>14</v>
      </c>
      <c r="B21" s="222" t="s">
        <v>329</v>
      </c>
      <c r="C21" s="23" t="s">
        <v>330</v>
      </c>
      <c r="D21" s="223">
        <v>1</v>
      </c>
      <c r="E21" s="224">
        <v>1</v>
      </c>
      <c r="F21" s="150">
        <v>0</v>
      </c>
      <c r="G21" s="93">
        <v>1</v>
      </c>
      <c r="H21" s="225">
        <v>0</v>
      </c>
      <c r="I21" s="221">
        <f t="shared" si="0"/>
        <v>3</v>
      </c>
      <c r="J21" s="75">
        <f t="shared" si="1"/>
        <v>3.6144578313253009</v>
      </c>
      <c r="K21" s="47"/>
      <c r="L21" s="4"/>
      <c r="M21" s="4"/>
      <c r="N21" s="13"/>
      <c r="O21" s="13"/>
      <c r="P21" s="13"/>
    </row>
    <row r="22" spans="1:16" ht="14.25" customHeight="1">
      <c r="A22" s="19">
        <v>15</v>
      </c>
      <c r="B22" s="222" t="s">
        <v>332</v>
      </c>
      <c r="C22" s="23" t="s">
        <v>333</v>
      </c>
      <c r="D22" s="223">
        <v>0</v>
      </c>
      <c r="E22" s="224">
        <v>0</v>
      </c>
      <c r="F22" s="150">
        <v>0</v>
      </c>
      <c r="G22" s="93">
        <v>1</v>
      </c>
      <c r="H22" s="225">
        <v>0</v>
      </c>
      <c r="I22" s="221">
        <f t="shared" si="0"/>
        <v>1</v>
      </c>
      <c r="J22" s="75">
        <f t="shared" si="1"/>
        <v>1.2048192771084338</v>
      </c>
      <c r="K22" s="47"/>
      <c r="L22" s="4"/>
      <c r="M22" s="4"/>
      <c r="N22" s="13"/>
      <c r="O22" s="13"/>
      <c r="P22" s="13"/>
    </row>
    <row r="23" spans="1:16" ht="14.25" customHeight="1">
      <c r="A23" s="19">
        <v>16</v>
      </c>
      <c r="B23" s="222" t="s">
        <v>334</v>
      </c>
      <c r="C23" s="23" t="s">
        <v>335</v>
      </c>
      <c r="D23" s="223">
        <v>5</v>
      </c>
      <c r="E23" s="224">
        <v>2</v>
      </c>
      <c r="F23" s="150">
        <v>1</v>
      </c>
      <c r="G23" s="93">
        <v>0</v>
      </c>
      <c r="H23" s="225">
        <v>0</v>
      </c>
      <c r="I23" s="221">
        <f t="shared" si="0"/>
        <v>8</v>
      </c>
      <c r="J23" s="75">
        <f t="shared" si="1"/>
        <v>9.6385542168674707</v>
      </c>
      <c r="K23" s="47"/>
      <c r="L23" s="4"/>
      <c r="M23" s="4"/>
      <c r="N23" s="13"/>
      <c r="O23" s="13"/>
      <c r="P23" s="13"/>
    </row>
    <row r="24" spans="1:16" ht="14.25" customHeight="1">
      <c r="A24" s="19">
        <v>17</v>
      </c>
      <c r="B24" s="222" t="s">
        <v>336</v>
      </c>
      <c r="C24" s="23" t="s">
        <v>337</v>
      </c>
      <c r="D24" s="223">
        <v>0</v>
      </c>
      <c r="E24" s="224">
        <v>2</v>
      </c>
      <c r="F24" s="150">
        <v>3</v>
      </c>
      <c r="G24" s="93">
        <v>2</v>
      </c>
      <c r="H24" s="225">
        <v>0</v>
      </c>
      <c r="I24" s="221">
        <f t="shared" si="0"/>
        <v>7</v>
      </c>
      <c r="J24" s="75">
        <f t="shared" si="1"/>
        <v>8.4337349397590362</v>
      </c>
      <c r="K24" s="47"/>
      <c r="L24" s="4"/>
      <c r="M24" s="4"/>
      <c r="N24" s="13"/>
      <c r="O24" s="13"/>
      <c r="P24" s="13"/>
    </row>
    <row r="25" spans="1:16" ht="14.25" customHeight="1">
      <c r="A25" s="19">
        <v>18</v>
      </c>
      <c r="B25" s="222" t="s">
        <v>339</v>
      </c>
      <c r="C25" s="23" t="s">
        <v>340</v>
      </c>
      <c r="D25" s="223">
        <v>1</v>
      </c>
      <c r="E25" s="224">
        <v>1</v>
      </c>
      <c r="F25" s="150">
        <v>2</v>
      </c>
      <c r="G25" s="97">
        <v>2</v>
      </c>
      <c r="H25" s="225">
        <v>0</v>
      </c>
      <c r="I25" s="221">
        <f t="shared" si="0"/>
        <v>6</v>
      </c>
      <c r="J25" s="75">
        <f t="shared" si="1"/>
        <v>7.2289156626506017</v>
      </c>
      <c r="K25" s="47"/>
      <c r="L25" s="4"/>
      <c r="M25" s="4"/>
      <c r="N25" s="13"/>
      <c r="O25" s="13"/>
      <c r="P25" s="13"/>
    </row>
    <row r="26" spans="1:16" ht="14.25" customHeight="1">
      <c r="A26" s="19">
        <v>19</v>
      </c>
      <c r="B26" s="222" t="s">
        <v>341</v>
      </c>
      <c r="C26" s="23" t="s">
        <v>342</v>
      </c>
      <c r="D26" s="223">
        <v>1</v>
      </c>
      <c r="E26" s="224">
        <v>1</v>
      </c>
      <c r="F26" s="150">
        <v>1</v>
      </c>
      <c r="G26" s="71">
        <v>1</v>
      </c>
      <c r="H26" s="225">
        <v>0</v>
      </c>
      <c r="I26" s="221">
        <f t="shared" si="0"/>
        <v>4</v>
      </c>
      <c r="J26" s="75">
        <f t="shared" si="1"/>
        <v>4.8192771084337354</v>
      </c>
      <c r="K26" s="47"/>
      <c r="L26" s="4"/>
      <c r="M26" s="4"/>
      <c r="N26" s="13"/>
      <c r="O26" s="13"/>
      <c r="P26" s="13"/>
    </row>
    <row r="27" spans="1:16" ht="14.25" customHeight="1">
      <c r="A27" s="19">
        <v>20</v>
      </c>
      <c r="B27" s="222" t="s">
        <v>344</v>
      </c>
      <c r="C27" s="23" t="s">
        <v>345</v>
      </c>
      <c r="D27" s="223">
        <v>2</v>
      </c>
      <c r="E27" s="224">
        <v>2</v>
      </c>
      <c r="F27" s="150">
        <v>3</v>
      </c>
      <c r="G27" s="93">
        <v>2</v>
      </c>
      <c r="H27" s="225">
        <v>0</v>
      </c>
      <c r="I27" s="221">
        <f t="shared" si="0"/>
        <v>9</v>
      </c>
      <c r="J27" s="75">
        <f t="shared" si="1"/>
        <v>10.843373493975903</v>
      </c>
      <c r="K27" s="47"/>
      <c r="L27" s="4"/>
      <c r="M27" s="4"/>
      <c r="N27" s="13"/>
      <c r="O27" s="13"/>
      <c r="P27" s="13"/>
    </row>
    <row r="28" spans="1:16" ht="14.25" customHeight="1">
      <c r="A28" s="19">
        <v>21</v>
      </c>
      <c r="B28" s="222" t="s">
        <v>346</v>
      </c>
      <c r="C28" s="228" t="s">
        <v>347</v>
      </c>
      <c r="D28" s="223">
        <v>11</v>
      </c>
      <c r="E28" s="224">
        <v>12</v>
      </c>
      <c r="F28" s="150">
        <v>8</v>
      </c>
      <c r="G28" s="93">
        <v>7</v>
      </c>
      <c r="H28" s="225">
        <v>8</v>
      </c>
      <c r="I28" s="221">
        <f t="shared" si="0"/>
        <v>46</v>
      </c>
      <c r="J28" s="75">
        <f t="shared" si="1"/>
        <v>55.421686746987952</v>
      </c>
      <c r="K28" s="47"/>
      <c r="L28" s="4"/>
      <c r="M28" s="4"/>
      <c r="N28" s="13"/>
      <c r="O28" s="13"/>
      <c r="P28" s="13"/>
    </row>
    <row r="29" spans="1:16" ht="14.25" customHeight="1">
      <c r="A29" s="19">
        <v>22</v>
      </c>
      <c r="B29" s="222">
        <v>1347992</v>
      </c>
      <c r="C29" s="23" t="s">
        <v>349</v>
      </c>
      <c r="D29" s="223">
        <v>6</v>
      </c>
      <c r="E29" s="224">
        <v>7</v>
      </c>
      <c r="F29" s="150">
        <v>5</v>
      </c>
      <c r="G29" s="93">
        <v>4</v>
      </c>
      <c r="H29" s="225">
        <v>0</v>
      </c>
      <c r="I29" s="221">
        <f t="shared" si="0"/>
        <v>22</v>
      </c>
      <c r="J29" s="75">
        <f t="shared" si="1"/>
        <v>26.506024096385545</v>
      </c>
      <c r="K29" s="47"/>
      <c r="L29" s="4"/>
      <c r="M29" s="4"/>
      <c r="N29" s="13"/>
      <c r="O29" s="13"/>
      <c r="P29" s="13"/>
    </row>
    <row r="30" spans="1:16" ht="14.25" customHeight="1">
      <c r="A30" s="19">
        <v>23</v>
      </c>
      <c r="B30" s="222" t="s">
        <v>351</v>
      </c>
      <c r="C30" s="229" t="s">
        <v>352</v>
      </c>
      <c r="D30" s="223">
        <v>4</v>
      </c>
      <c r="E30" s="224">
        <v>4</v>
      </c>
      <c r="F30" s="150">
        <v>2</v>
      </c>
      <c r="G30" s="97">
        <v>4</v>
      </c>
      <c r="H30" s="225">
        <v>4</v>
      </c>
      <c r="I30" s="221">
        <f t="shared" si="0"/>
        <v>18</v>
      </c>
      <c r="J30" s="75">
        <f t="shared" si="1"/>
        <v>21.686746987951807</v>
      </c>
      <c r="K30" s="47"/>
      <c r="L30" s="4"/>
      <c r="M30" s="4"/>
      <c r="N30" s="13"/>
      <c r="O30" s="13"/>
      <c r="P30" s="13"/>
    </row>
    <row r="31" spans="1:16" ht="14.25" customHeight="1">
      <c r="A31" s="19">
        <v>24</v>
      </c>
      <c r="B31" s="222" t="s">
        <v>353</v>
      </c>
      <c r="C31" s="23" t="s">
        <v>354</v>
      </c>
      <c r="D31" s="223">
        <v>0</v>
      </c>
      <c r="E31" s="224">
        <v>0</v>
      </c>
      <c r="F31" s="150">
        <v>0</v>
      </c>
      <c r="G31" s="71">
        <v>0</v>
      </c>
      <c r="H31" s="225">
        <v>0</v>
      </c>
      <c r="I31" s="221">
        <f t="shared" si="0"/>
        <v>0</v>
      </c>
      <c r="J31" s="75">
        <f t="shared" si="1"/>
        <v>0</v>
      </c>
      <c r="K31" s="47"/>
      <c r="L31" s="4"/>
      <c r="M31" s="4"/>
      <c r="N31" s="13"/>
      <c r="O31" s="13"/>
      <c r="P31" s="13"/>
    </row>
    <row r="32" spans="1:16" ht="14.25" customHeight="1">
      <c r="A32" s="19">
        <v>25</v>
      </c>
      <c r="B32" s="222" t="s">
        <v>355</v>
      </c>
      <c r="C32" s="23" t="s">
        <v>356</v>
      </c>
      <c r="D32" s="223">
        <v>0</v>
      </c>
      <c r="E32" s="224">
        <v>0</v>
      </c>
      <c r="F32" s="150">
        <v>0</v>
      </c>
      <c r="G32" s="93">
        <v>0</v>
      </c>
      <c r="H32" s="225">
        <v>0</v>
      </c>
      <c r="I32" s="221">
        <f t="shared" si="0"/>
        <v>0</v>
      </c>
      <c r="J32" s="75">
        <f t="shared" si="1"/>
        <v>0</v>
      </c>
      <c r="K32" s="47"/>
      <c r="L32" s="4"/>
      <c r="M32" s="4"/>
      <c r="N32" s="13"/>
      <c r="O32" s="13"/>
      <c r="P32" s="13"/>
    </row>
    <row r="33" spans="1:16" ht="14.25" customHeight="1">
      <c r="A33" s="19">
        <v>26</v>
      </c>
      <c r="B33" s="222" t="s">
        <v>357</v>
      </c>
      <c r="C33" s="23" t="s">
        <v>358</v>
      </c>
      <c r="D33" s="223">
        <v>4</v>
      </c>
      <c r="E33" s="224">
        <v>5</v>
      </c>
      <c r="F33" s="150">
        <v>6</v>
      </c>
      <c r="G33" s="93">
        <v>5</v>
      </c>
      <c r="H33" s="225">
        <v>0</v>
      </c>
      <c r="I33" s="221">
        <f t="shared" si="0"/>
        <v>20</v>
      </c>
      <c r="J33" s="75">
        <f t="shared" si="1"/>
        <v>24.096385542168676</v>
      </c>
      <c r="K33" s="47"/>
      <c r="L33" s="4"/>
      <c r="M33" s="4"/>
      <c r="N33" s="13"/>
      <c r="O33" s="13"/>
      <c r="P33" s="13"/>
    </row>
    <row r="34" spans="1:16" ht="14.25" customHeight="1">
      <c r="A34" s="19">
        <v>27</v>
      </c>
      <c r="B34" s="222" t="s">
        <v>359</v>
      </c>
      <c r="C34" s="23" t="s">
        <v>360</v>
      </c>
      <c r="D34" s="223">
        <v>1</v>
      </c>
      <c r="E34" s="224">
        <v>1</v>
      </c>
      <c r="F34" s="150">
        <v>2</v>
      </c>
      <c r="G34" s="93">
        <v>1</v>
      </c>
      <c r="H34" s="225">
        <v>0</v>
      </c>
      <c r="I34" s="221">
        <f t="shared" si="0"/>
        <v>5</v>
      </c>
      <c r="J34" s="75">
        <f t="shared" si="1"/>
        <v>6.024096385542169</v>
      </c>
      <c r="K34" s="47"/>
      <c r="L34" s="4"/>
      <c r="M34" s="4"/>
      <c r="N34" s="13"/>
      <c r="O34" s="13"/>
      <c r="P34" s="13"/>
    </row>
    <row r="35" spans="1:16" ht="14.25" customHeight="1">
      <c r="A35" s="19">
        <v>28</v>
      </c>
      <c r="B35" s="230" t="s">
        <v>361</v>
      </c>
      <c r="C35" s="106" t="s">
        <v>363</v>
      </c>
      <c r="D35" s="223">
        <v>3</v>
      </c>
      <c r="E35" s="224">
        <v>4</v>
      </c>
      <c r="F35" s="150">
        <v>4</v>
      </c>
      <c r="G35" s="93">
        <v>2</v>
      </c>
      <c r="H35" s="225">
        <v>0</v>
      </c>
      <c r="I35" s="221">
        <f t="shared" si="0"/>
        <v>13</v>
      </c>
      <c r="J35" s="75">
        <f t="shared" si="1"/>
        <v>15.66265060240964</v>
      </c>
      <c r="K35" s="47"/>
      <c r="L35" s="4"/>
      <c r="M35" s="4"/>
      <c r="N35" s="13"/>
      <c r="O35" s="13"/>
      <c r="P35" s="13"/>
    </row>
    <row r="36" spans="1:16" ht="14.25" customHeight="1">
      <c r="A36" s="291" t="s">
        <v>0</v>
      </c>
      <c r="B36" s="292"/>
      <c r="C36" s="292"/>
      <c r="D36" s="292"/>
      <c r="E36" s="292"/>
      <c r="F36" s="292"/>
      <c r="G36" s="292"/>
      <c r="H36" s="292"/>
      <c r="I36" s="292"/>
      <c r="J36" s="290"/>
      <c r="K36" s="12"/>
      <c r="L36" s="4"/>
      <c r="M36" s="4"/>
      <c r="N36" s="13"/>
      <c r="O36" s="13"/>
      <c r="P36" s="13"/>
    </row>
    <row r="37" spans="1:16" ht="14.25" customHeight="1">
      <c r="A37" s="291" t="s">
        <v>1</v>
      </c>
      <c r="B37" s="292"/>
      <c r="C37" s="292"/>
      <c r="D37" s="292"/>
      <c r="E37" s="292"/>
      <c r="F37" s="292"/>
      <c r="G37" s="292"/>
      <c r="H37" s="292"/>
      <c r="I37" s="292"/>
      <c r="J37" s="290"/>
      <c r="K37" s="12"/>
      <c r="L37" s="4"/>
      <c r="M37" s="4"/>
      <c r="N37" s="13"/>
      <c r="O37" s="13"/>
      <c r="P37" s="13"/>
    </row>
    <row r="38" spans="1:16" ht="14.25" customHeight="1">
      <c r="A38" s="291" t="s">
        <v>365</v>
      </c>
      <c r="B38" s="292"/>
      <c r="C38" s="292"/>
      <c r="D38" s="292"/>
      <c r="E38" s="292"/>
      <c r="F38" s="292"/>
      <c r="G38" s="292"/>
      <c r="H38" s="292"/>
      <c r="I38" s="292"/>
      <c r="J38" s="290"/>
      <c r="K38" s="12"/>
      <c r="L38" s="4"/>
      <c r="M38" s="4"/>
      <c r="N38" s="13"/>
      <c r="O38" s="13"/>
      <c r="P38" s="13"/>
    </row>
    <row r="39" spans="1:16" ht="14.25" customHeight="1">
      <c r="A39" s="291" t="s">
        <v>288</v>
      </c>
      <c r="B39" s="292"/>
      <c r="C39" s="292"/>
      <c r="D39" s="292"/>
      <c r="E39" s="292"/>
      <c r="F39" s="292"/>
      <c r="G39" s="292"/>
      <c r="H39" s="292"/>
      <c r="I39" s="292"/>
      <c r="J39" s="290"/>
      <c r="K39" s="12"/>
      <c r="L39" s="4"/>
      <c r="M39" s="4"/>
      <c r="N39" s="13"/>
      <c r="O39" s="13"/>
      <c r="P39" s="13"/>
    </row>
    <row r="40" spans="1:16" ht="12.75" customHeight="1">
      <c r="A40" s="293" t="s">
        <v>4</v>
      </c>
      <c r="B40" s="293" t="s">
        <v>5</v>
      </c>
      <c r="C40" s="231" t="s">
        <v>6</v>
      </c>
      <c r="D40" s="6" t="s">
        <v>290</v>
      </c>
      <c r="E40" s="6" t="s">
        <v>291</v>
      </c>
      <c r="F40" s="6" t="s">
        <v>292</v>
      </c>
      <c r="G40" s="6" t="s">
        <v>20</v>
      </c>
      <c r="H40" s="6" t="s">
        <v>293</v>
      </c>
      <c r="I40" s="216" t="s">
        <v>51</v>
      </c>
      <c r="J40" s="297"/>
      <c r="K40" s="37"/>
      <c r="L40" s="4"/>
      <c r="M40" s="4"/>
      <c r="N40" s="13"/>
      <c r="O40" s="13"/>
      <c r="P40" s="13"/>
    </row>
    <row r="41" spans="1:16" ht="15.75" customHeight="1">
      <c r="A41" s="294"/>
      <c r="B41" s="294"/>
      <c r="C41" s="109"/>
      <c r="D41" s="40" t="s">
        <v>295</v>
      </c>
      <c r="E41" s="40" t="s">
        <v>296</v>
      </c>
      <c r="F41" s="40" t="s">
        <v>136</v>
      </c>
      <c r="G41" s="40" t="s">
        <v>297</v>
      </c>
      <c r="H41" s="40" t="s">
        <v>295</v>
      </c>
      <c r="I41" s="216"/>
      <c r="J41" s="298"/>
      <c r="K41" s="47"/>
      <c r="L41" s="4"/>
      <c r="M41" s="4"/>
      <c r="N41" s="13"/>
      <c r="O41" s="13"/>
      <c r="P41" s="13"/>
    </row>
    <row r="42" spans="1:16" ht="12.75" customHeight="1">
      <c r="A42" s="6"/>
      <c r="B42" s="6"/>
      <c r="C42" s="109" t="s">
        <v>24</v>
      </c>
      <c r="D42" s="11">
        <v>19</v>
      </c>
      <c r="E42" s="217">
        <v>22</v>
      </c>
      <c r="F42" s="218">
        <v>16</v>
      </c>
      <c r="G42" s="11">
        <v>18</v>
      </c>
      <c r="H42" s="219">
        <v>6</v>
      </c>
      <c r="I42" s="221">
        <f t="shared" ref="I42:I75" si="2">SUM(D42+E42+F42+G42+H42)</f>
        <v>81</v>
      </c>
      <c r="J42" s="298"/>
      <c r="K42" s="47"/>
      <c r="L42" s="4"/>
      <c r="M42" s="4"/>
      <c r="N42" s="13"/>
      <c r="O42" s="13"/>
      <c r="P42" s="13"/>
    </row>
    <row r="43" spans="1:16" ht="14.25" customHeight="1">
      <c r="A43" s="19">
        <v>29</v>
      </c>
      <c r="B43" s="222" t="s">
        <v>369</v>
      </c>
      <c r="C43" s="23" t="s">
        <v>370</v>
      </c>
      <c r="D43" s="223">
        <v>0</v>
      </c>
      <c r="E43" s="232">
        <v>3</v>
      </c>
      <c r="F43" s="150">
        <v>2</v>
      </c>
      <c r="G43" s="86">
        <v>2</v>
      </c>
      <c r="H43" s="233">
        <v>0</v>
      </c>
      <c r="I43" s="221">
        <f t="shared" si="2"/>
        <v>7</v>
      </c>
      <c r="J43" s="75">
        <f t="shared" ref="J43:J75" si="3">(I43/81)*100</f>
        <v>8.6419753086419746</v>
      </c>
      <c r="K43" s="47"/>
      <c r="L43" s="4"/>
      <c r="M43" s="4"/>
      <c r="N43" s="13"/>
      <c r="O43" s="13"/>
      <c r="P43" s="13"/>
    </row>
    <row r="44" spans="1:16" ht="14.25" customHeight="1">
      <c r="A44" s="19">
        <v>30</v>
      </c>
      <c r="B44" s="222" t="s">
        <v>372</v>
      </c>
      <c r="C44" s="23" t="s">
        <v>373</v>
      </c>
      <c r="D44" s="223">
        <v>0</v>
      </c>
      <c r="E44" s="232">
        <v>2</v>
      </c>
      <c r="F44" s="150">
        <v>2</v>
      </c>
      <c r="G44" s="86">
        <v>0</v>
      </c>
      <c r="H44" s="233">
        <v>0</v>
      </c>
      <c r="I44" s="221">
        <f t="shared" si="2"/>
        <v>4</v>
      </c>
      <c r="J44" s="75">
        <f t="shared" si="3"/>
        <v>4.9382716049382713</v>
      </c>
      <c r="K44" s="47"/>
      <c r="L44" s="4"/>
      <c r="M44" s="4"/>
      <c r="N44" s="13"/>
      <c r="O44" s="13"/>
      <c r="P44" s="13"/>
    </row>
    <row r="45" spans="1:16" ht="14.25" customHeight="1">
      <c r="A45" s="19">
        <v>31</v>
      </c>
      <c r="B45" s="222" t="s">
        <v>375</v>
      </c>
      <c r="C45" s="23" t="s">
        <v>376</v>
      </c>
      <c r="D45" s="223">
        <v>4</v>
      </c>
      <c r="E45" s="232">
        <v>9</v>
      </c>
      <c r="F45" s="150">
        <v>6</v>
      </c>
      <c r="G45" s="86">
        <v>4</v>
      </c>
      <c r="H45" s="233">
        <v>4</v>
      </c>
      <c r="I45" s="221">
        <f t="shared" si="2"/>
        <v>27</v>
      </c>
      <c r="J45" s="75">
        <f t="shared" si="3"/>
        <v>33.333333333333329</v>
      </c>
      <c r="K45" s="47"/>
      <c r="L45" s="4"/>
      <c r="M45" s="4"/>
      <c r="N45" s="13"/>
      <c r="O45" s="13"/>
      <c r="P45" s="13"/>
    </row>
    <row r="46" spans="1:16" ht="14.25" customHeight="1">
      <c r="A46" s="19">
        <v>32</v>
      </c>
      <c r="B46" s="222" t="s">
        <v>377</v>
      </c>
      <c r="C46" s="23" t="s">
        <v>378</v>
      </c>
      <c r="D46" s="223">
        <v>2</v>
      </c>
      <c r="E46" s="232">
        <v>3</v>
      </c>
      <c r="F46" s="150">
        <v>3</v>
      </c>
      <c r="G46" s="86">
        <v>2</v>
      </c>
      <c r="H46" s="233">
        <v>0</v>
      </c>
      <c r="I46" s="221">
        <f t="shared" si="2"/>
        <v>10</v>
      </c>
      <c r="J46" s="75">
        <f t="shared" si="3"/>
        <v>12.345679012345679</v>
      </c>
      <c r="K46" s="47"/>
      <c r="L46" s="4"/>
      <c r="M46" s="4"/>
      <c r="N46" s="13"/>
      <c r="O46" s="13"/>
      <c r="P46" s="13"/>
    </row>
    <row r="47" spans="1:16" ht="14.25" customHeight="1">
      <c r="A47" s="19">
        <v>33</v>
      </c>
      <c r="B47" s="222" t="s">
        <v>379</v>
      </c>
      <c r="C47" s="23" t="s">
        <v>380</v>
      </c>
      <c r="D47" s="223">
        <v>1</v>
      </c>
      <c r="E47" s="232">
        <v>2</v>
      </c>
      <c r="F47" s="150">
        <v>1</v>
      </c>
      <c r="G47" s="86">
        <v>3</v>
      </c>
      <c r="H47" s="233">
        <v>2</v>
      </c>
      <c r="I47" s="221">
        <f t="shared" si="2"/>
        <v>9</v>
      </c>
      <c r="J47" s="75">
        <f t="shared" si="3"/>
        <v>11.111111111111111</v>
      </c>
      <c r="K47" s="47"/>
      <c r="L47" s="4"/>
      <c r="M47" s="4"/>
      <c r="N47" s="13"/>
      <c r="O47" s="13"/>
      <c r="P47" s="13"/>
    </row>
    <row r="48" spans="1:16" ht="14.25" customHeight="1">
      <c r="A48" s="19">
        <v>34</v>
      </c>
      <c r="B48" s="222" t="s">
        <v>381</v>
      </c>
      <c r="C48" s="23" t="s">
        <v>382</v>
      </c>
      <c r="D48" s="223">
        <v>13</v>
      </c>
      <c r="E48" s="232">
        <v>17</v>
      </c>
      <c r="F48" s="150">
        <v>11</v>
      </c>
      <c r="G48" s="86">
        <v>14</v>
      </c>
      <c r="H48" s="233">
        <v>6</v>
      </c>
      <c r="I48" s="221">
        <f t="shared" si="2"/>
        <v>61</v>
      </c>
      <c r="J48" s="75">
        <f t="shared" si="3"/>
        <v>75.308641975308646</v>
      </c>
      <c r="K48" s="47"/>
      <c r="L48" s="4"/>
      <c r="M48" s="4"/>
      <c r="N48" s="13"/>
      <c r="O48" s="13"/>
      <c r="P48" s="13"/>
    </row>
    <row r="49" spans="1:16" ht="14.25" customHeight="1">
      <c r="A49" s="19">
        <v>35</v>
      </c>
      <c r="B49" s="222" t="s">
        <v>383</v>
      </c>
      <c r="C49" s="23" t="s">
        <v>384</v>
      </c>
      <c r="D49" s="223">
        <v>1</v>
      </c>
      <c r="E49" s="232">
        <v>2</v>
      </c>
      <c r="F49" s="150">
        <v>2</v>
      </c>
      <c r="G49" s="86">
        <v>3</v>
      </c>
      <c r="H49" s="233">
        <v>0</v>
      </c>
      <c r="I49" s="221">
        <f t="shared" si="2"/>
        <v>8</v>
      </c>
      <c r="J49" s="75">
        <f t="shared" si="3"/>
        <v>9.8765432098765427</v>
      </c>
      <c r="K49" s="47"/>
      <c r="L49" s="4"/>
      <c r="M49" s="4"/>
      <c r="N49" s="13"/>
      <c r="O49" s="13"/>
      <c r="P49" s="13"/>
    </row>
    <row r="50" spans="1:16" ht="14.25" customHeight="1">
      <c r="A50" s="19">
        <v>36</v>
      </c>
      <c r="B50" s="222" t="s">
        <v>386</v>
      </c>
      <c r="C50" s="23" t="s">
        <v>387</v>
      </c>
      <c r="D50" s="223">
        <v>9</v>
      </c>
      <c r="E50" s="232">
        <v>9</v>
      </c>
      <c r="F50" s="150">
        <v>8</v>
      </c>
      <c r="G50" s="86">
        <v>9</v>
      </c>
      <c r="H50" s="233">
        <v>2</v>
      </c>
      <c r="I50" s="221">
        <f t="shared" si="2"/>
        <v>37</v>
      </c>
      <c r="J50" s="75">
        <f t="shared" si="3"/>
        <v>45.679012345679013</v>
      </c>
      <c r="K50" s="47"/>
      <c r="L50" s="4"/>
      <c r="M50" s="4"/>
      <c r="N50" s="13"/>
      <c r="O50" s="13"/>
      <c r="P50" s="13"/>
    </row>
    <row r="51" spans="1:16" ht="14.25" customHeight="1">
      <c r="A51" s="19">
        <v>37</v>
      </c>
      <c r="B51" s="222" t="s">
        <v>388</v>
      </c>
      <c r="C51" s="23" t="s">
        <v>389</v>
      </c>
      <c r="D51" s="223">
        <v>7</v>
      </c>
      <c r="E51" s="232">
        <v>4</v>
      </c>
      <c r="F51" s="150">
        <v>7</v>
      </c>
      <c r="G51" s="86">
        <v>6</v>
      </c>
      <c r="H51" s="233">
        <v>0</v>
      </c>
      <c r="I51" s="221">
        <f t="shared" si="2"/>
        <v>24</v>
      </c>
      <c r="J51" s="75">
        <f t="shared" si="3"/>
        <v>29.629629629629626</v>
      </c>
      <c r="K51" s="47"/>
      <c r="L51" s="4"/>
      <c r="M51" s="4"/>
      <c r="N51" s="13"/>
      <c r="O51" s="13"/>
      <c r="P51" s="13"/>
    </row>
    <row r="52" spans="1:16" ht="14.25" customHeight="1">
      <c r="A52" s="19">
        <v>38</v>
      </c>
      <c r="B52" s="222" t="s">
        <v>391</v>
      </c>
      <c r="C52" s="23" t="s">
        <v>392</v>
      </c>
      <c r="D52" s="223">
        <v>1</v>
      </c>
      <c r="E52" s="232">
        <v>0</v>
      </c>
      <c r="F52" s="150">
        <v>2</v>
      </c>
      <c r="G52" s="86">
        <v>1</v>
      </c>
      <c r="H52" s="233">
        <v>4</v>
      </c>
      <c r="I52" s="221">
        <f t="shared" si="2"/>
        <v>8</v>
      </c>
      <c r="J52" s="75">
        <f t="shared" si="3"/>
        <v>9.8765432098765427</v>
      </c>
      <c r="K52" s="47"/>
      <c r="L52" s="4"/>
      <c r="M52" s="4"/>
      <c r="N52" s="13"/>
      <c r="O52" s="13"/>
      <c r="P52" s="13"/>
    </row>
    <row r="53" spans="1:16" ht="14.25" customHeight="1">
      <c r="A53" s="19">
        <v>39</v>
      </c>
      <c r="B53" s="222" t="s">
        <v>393</v>
      </c>
      <c r="C53" s="23" t="s">
        <v>394</v>
      </c>
      <c r="D53" s="223">
        <v>0</v>
      </c>
      <c r="E53" s="232">
        <v>0</v>
      </c>
      <c r="F53" s="150">
        <v>1</v>
      </c>
      <c r="G53" s="86">
        <v>0</v>
      </c>
      <c r="H53" s="233">
        <v>2</v>
      </c>
      <c r="I53" s="221">
        <f t="shared" si="2"/>
        <v>3</v>
      </c>
      <c r="J53" s="75">
        <f t="shared" si="3"/>
        <v>3.7037037037037033</v>
      </c>
      <c r="K53" s="47"/>
      <c r="L53" s="4"/>
      <c r="M53" s="4"/>
      <c r="N53" s="13"/>
      <c r="O53" s="13"/>
      <c r="P53" s="13"/>
    </row>
    <row r="54" spans="1:16" ht="14.25" customHeight="1">
      <c r="A54" s="19">
        <v>40</v>
      </c>
      <c r="B54" s="222" t="s">
        <v>395</v>
      </c>
      <c r="C54" s="23" t="s">
        <v>396</v>
      </c>
      <c r="D54" s="223">
        <v>2</v>
      </c>
      <c r="E54" s="232">
        <v>2</v>
      </c>
      <c r="F54" s="150">
        <v>2</v>
      </c>
      <c r="G54" s="86">
        <v>1</v>
      </c>
      <c r="H54" s="233">
        <v>0</v>
      </c>
      <c r="I54" s="221">
        <f t="shared" si="2"/>
        <v>7</v>
      </c>
      <c r="J54" s="75">
        <f t="shared" si="3"/>
        <v>8.6419753086419746</v>
      </c>
      <c r="K54" s="47"/>
      <c r="L54" s="4"/>
      <c r="M54" s="4"/>
      <c r="N54" s="13"/>
      <c r="O54" s="13"/>
      <c r="P54" s="13"/>
    </row>
    <row r="55" spans="1:16" ht="14.25" customHeight="1">
      <c r="A55" s="19">
        <v>41</v>
      </c>
      <c r="B55" s="222" t="s">
        <v>398</v>
      </c>
      <c r="C55" s="23" t="s">
        <v>399</v>
      </c>
      <c r="D55" s="223">
        <v>6</v>
      </c>
      <c r="E55" s="232">
        <v>9</v>
      </c>
      <c r="F55" s="150">
        <v>4</v>
      </c>
      <c r="G55" s="86">
        <v>5</v>
      </c>
      <c r="H55" s="233">
        <v>0</v>
      </c>
      <c r="I55" s="221">
        <f t="shared" si="2"/>
        <v>24</v>
      </c>
      <c r="J55" s="75">
        <f t="shared" si="3"/>
        <v>29.629629629629626</v>
      </c>
      <c r="K55" s="47"/>
      <c r="L55" s="4"/>
      <c r="M55" s="4"/>
      <c r="N55" s="13"/>
      <c r="O55" s="13"/>
      <c r="P55" s="13"/>
    </row>
    <row r="56" spans="1:16" ht="14.25" customHeight="1">
      <c r="A56" s="19">
        <v>42</v>
      </c>
      <c r="B56" s="222" t="s">
        <v>400</v>
      </c>
      <c r="C56" s="23" t="s">
        <v>401</v>
      </c>
      <c r="D56" s="223">
        <v>7</v>
      </c>
      <c r="E56" s="232">
        <v>4</v>
      </c>
      <c r="F56" s="150">
        <v>6</v>
      </c>
      <c r="G56" s="86">
        <v>5</v>
      </c>
      <c r="H56" s="233">
        <v>0</v>
      </c>
      <c r="I56" s="221">
        <f t="shared" si="2"/>
        <v>22</v>
      </c>
      <c r="J56" s="75">
        <f t="shared" si="3"/>
        <v>27.160493827160494</v>
      </c>
      <c r="K56" s="47"/>
      <c r="L56" s="4"/>
      <c r="M56" s="4"/>
      <c r="N56" s="13"/>
      <c r="O56" s="13"/>
      <c r="P56" s="13"/>
    </row>
    <row r="57" spans="1:16" ht="14.25" customHeight="1">
      <c r="A57" s="19">
        <v>43</v>
      </c>
      <c r="B57" s="222" t="s">
        <v>403</v>
      </c>
      <c r="C57" s="23" t="s">
        <v>404</v>
      </c>
      <c r="D57" s="223">
        <v>2</v>
      </c>
      <c r="E57" s="232">
        <v>2</v>
      </c>
      <c r="F57" s="150">
        <v>3</v>
      </c>
      <c r="G57" s="86">
        <v>0</v>
      </c>
      <c r="H57" s="233">
        <v>2</v>
      </c>
      <c r="I57" s="221">
        <f t="shared" si="2"/>
        <v>9</v>
      </c>
      <c r="J57" s="75">
        <f t="shared" si="3"/>
        <v>11.111111111111111</v>
      </c>
      <c r="K57" s="47"/>
      <c r="L57" s="4"/>
      <c r="M57" s="4"/>
      <c r="N57" s="13"/>
      <c r="O57" s="13"/>
      <c r="P57" s="13"/>
    </row>
    <row r="58" spans="1:16" ht="14.25" customHeight="1">
      <c r="A58" s="19">
        <v>44</v>
      </c>
      <c r="B58" s="222" t="s">
        <v>405</v>
      </c>
      <c r="C58" s="23" t="s">
        <v>406</v>
      </c>
      <c r="D58" s="223">
        <v>2</v>
      </c>
      <c r="E58" s="232">
        <v>2</v>
      </c>
      <c r="F58" s="150">
        <v>1</v>
      </c>
      <c r="G58" s="86">
        <v>3</v>
      </c>
      <c r="H58" s="233">
        <v>0</v>
      </c>
      <c r="I58" s="221">
        <f t="shared" si="2"/>
        <v>8</v>
      </c>
      <c r="J58" s="75">
        <f t="shared" si="3"/>
        <v>9.8765432098765427</v>
      </c>
      <c r="K58" s="47"/>
      <c r="L58" s="4"/>
      <c r="M58" s="4"/>
      <c r="N58" s="13"/>
      <c r="O58" s="13"/>
      <c r="P58" s="13"/>
    </row>
    <row r="59" spans="1:16" ht="21" customHeight="1">
      <c r="A59" s="19">
        <v>45</v>
      </c>
      <c r="B59" s="222" t="s">
        <v>408</v>
      </c>
      <c r="C59" s="23" t="s">
        <v>409</v>
      </c>
      <c r="D59" s="223">
        <v>1</v>
      </c>
      <c r="E59" s="232">
        <v>1</v>
      </c>
      <c r="F59" s="150">
        <v>2</v>
      </c>
      <c r="G59" s="86">
        <v>2</v>
      </c>
      <c r="H59" s="233">
        <v>0</v>
      </c>
      <c r="I59" s="221">
        <f t="shared" si="2"/>
        <v>6</v>
      </c>
      <c r="J59" s="75">
        <f t="shared" si="3"/>
        <v>7.4074074074074066</v>
      </c>
      <c r="K59" s="47"/>
      <c r="L59" s="4"/>
      <c r="M59" s="4"/>
      <c r="N59" s="13"/>
      <c r="O59" s="13"/>
      <c r="P59" s="13"/>
    </row>
    <row r="60" spans="1:16" ht="14.25" customHeight="1">
      <c r="A60" s="19">
        <v>46</v>
      </c>
      <c r="B60" s="222" t="s">
        <v>410</v>
      </c>
      <c r="C60" s="23" t="s">
        <v>411</v>
      </c>
      <c r="D60" s="223">
        <v>0</v>
      </c>
      <c r="E60" s="232">
        <v>1</v>
      </c>
      <c r="F60" s="150">
        <v>0</v>
      </c>
      <c r="G60" s="86">
        <v>0</v>
      </c>
      <c r="H60" s="233">
        <v>0</v>
      </c>
      <c r="I60" s="221">
        <f t="shared" si="2"/>
        <v>1</v>
      </c>
      <c r="J60" s="75">
        <f t="shared" si="3"/>
        <v>1.2345679012345678</v>
      </c>
      <c r="K60" s="47"/>
      <c r="L60" s="4"/>
      <c r="M60" s="4"/>
      <c r="N60" s="13"/>
      <c r="O60" s="13"/>
      <c r="P60" s="13"/>
    </row>
    <row r="61" spans="1:16" ht="19.5" customHeight="1">
      <c r="A61" s="19">
        <v>47</v>
      </c>
      <c r="B61" s="222" t="s">
        <v>412</v>
      </c>
      <c r="C61" s="23" t="s">
        <v>413</v>
      </c>
      <c r="D61" s="223">
        <v>2</v>
      </c>
      <c r="E61" s="232">
        <v>3</v>
      </c>
      <c r="F61" s="150">
        <v>3</v>
      </c>
      <c r="G61" s="86">
        <v>3</v>
      </c>
      <c r="H61" s="233">
        <v>0</v>
      </c>
      <c r="I61" s="221">
        <f t="shared" si="2"/>
        <v>11</v>
      </c>
      <c r="J61" s="75">
        <f t="shared" si="3"/>
        <v>13.580246913580247</v>
      </c>
      <c r="K61" s="47"/>
      <c r="L61" s="4"/>
      <c r="M61" s="4"/>
      <c r="N61" s="13"/>
      <c r="O61" s="13"/>
      <c r="P61" s="13"/>
    </row>
    <row r="62" spans="1:16" ht="14.25" customHeight="1">
      <c r="A62" s="19">
        <v>48</v>
      </c>
      <c r="B62" s="222" t="s">
        <v>414</v>
      </c>
      <c r="C62" s="23" t="s">
        <v>124</v>
      </c>
      <c r="D62" s="223">
        <v>0</v>
      </c>
      <c r="E62" s="232">
        <v>1</v>
      </c>
      <c r="F62" s="150">
        <v>3</v>
      </c>
      <c r="G62" s="86">
        <v>0</v>
      </c>
      <c r="H62" s="233">
        <v>0</v>
      </c>
      <c r="I62" s="221">
        <f t="shared" si="2"/>
        <v>4</v>
      </c>
      <c r="J62" s="75">
        <f t="shared" si="3"/>
        <v>4.9382716049382713</v>
      </c>
      <c r="K62" s="47"/>
      <c r="L62" s="4"/>
      <c r="M62" s="4"/>
      <c r="N62" s="13"/>
      <c r="O62" s="13"/>
      <c r="P62" s="13"/>
    </row>
    <row r="63" spans="1:16" ht="14.25" customHeight="1">
      <c r="A63" s="19">
        <v>49</v>
      </c>
      <c r="B63" s="222" t="s">
        <v>415</v>
      </c>
      <c r="C63" s="23" t="s">
        <v>416</v>
      </c>
      <c r="D63" s="223">
        <v>0</v>
      </c>
      <c r="E63" s="232">
        <v>2</v>
      </c>
      <c r="F63" s="150">
        <v>2</v>
      </c>
      <c r="G63" s="86">
        <v>1</v>
      </c>
      <c r="H63" s="233">
        <v>0</v>
      </c>
      <c r="I63" s="221">
        <f t="shared" si="2"/>
        <v>5</v>
      </c>
      <c r="J63" s="75">
        <f t="shared" si="3"/>
        <v>6.1728395061728394</v>
      </c>
      <c r="K63" s="47"/>
      <c r="L63" s="4"/>
      <c r="M63" s="4"/>
      <c r="N63" s="13"/>
      <c r="O63" s="13"/>
      <c r="P63" s="13"/>
    </row>
    <row r="64" spans="1:16" ht="14.25" customHeight="1">
      <c r="A64" s="19">
        <v>50</v>
      </c>
      <c r="B64" s="222" t="s">
        <v>417</v>
      </c>
      <c r="C64" s="23" t="s">
        <v>418</v>
      </c>
      <c r="D64" s="223">
        <v>9</v>
      </c>
      <c r="E64" s="232">
        <v>9</v>
      </c>
      <c r="F64" s="150">
        <v>8</v>
      </c>
      <c r="G64" s="86">
        <v>7</v>
      </c>
      <c r="H64" s="233">
        <v>4</v>
      </c>
      <c r="I64" s="221">
        <f t="shared" si="2"/>
        <v>37</v>
      </c>
      <c r="J64" s="75">
        <f t="shared" si="3"/>
        <v>45.679012345679013</v>
      </c>
      <c r="K64" s="47"/>
      <c r="L64" s="4"/>
      <c r="M64" s="4"/>
      <c r="N64" s="13"/>
      <c r="O64" s="13"/>
      <c r="P64" s="13"/>
    </row>
    <row r="65" spans="1:16" ht="14.25" customHeight="1">
      <c r="A65" s="19">
        <v>51</v>
      </c>
      <c r="B65" s="222" t="s">
        <v>419</v>
      </c>
      <c r="C65" s="23" t="s">
        <v>420</v>
      </c>
      <c r="D65" s="223">
        <v>1</v>
      </c>
      <c r="E65" s="232">
        <v>1</v>
      </c>
      <c r="F65" s="150">
        <v>1</v>
      </c>
      <c r="G65" s="86">
        <v>0</v>
      </c>
      <c r="H65" s="233">
        <v>0</v>
      </c>
      <c r="I65" s="221">
        <f t="shared" si="2"/>
        <v>3</v>
      </c>
      <c r="J65" s="75">
        <f t="shared" si="3"/>
        <v>3.7037037037037033</v>
      </c>
      <c r="K65" s="47"/>
      <c r="L65" s="4"/>
      <c r="M65" s="4"/>
      <c r="N65" s="13"/>
      <c r="O65" s="234"/>
      <c r="P65" s="228"/>
    </row>
    <row r="66" spans="1:16" ht="14.25" customHeight="1">
      <c r="A66" s="19">
        <v>52</v>
      </c>
      <c r="B66" s="222" t="s">
        <v>421</v>
      </c>
      <c r="C66" s="23" t="s">
        <v>422</v>
      </c>
      <c r="D66" s="223">
        <v>6</v>
      </c>
      <c r="E66" s="232">
        <v>5</v>
      </c>
      <c r="F66" s="150">
        <v>5</v>
      </c>
      <c r="G66" s="86">
        <v>7</v>
      </c>
      <c r="H66" s="233">
        <v>2</v>
      </c>
      <c r="I66" s="221">
        <f t="shared" si="2"/>
        <v>25</v>
      </c>
      <c r="J66" s="75">
        <f t="shared" si="3"/>
        <v>30.864197530864196</v>
      </c>
      <c r="K66" s="47"/>
      <c r="L66" s="4"/>
      <c r="M66" s="4"/>
      <c r="N66" s="13"/>
      <c r="O66" s="13"/>
      <c r="P66" s="13"/>
    </row>
    <row r="67" spans="1:16" ht="14.25" customHeight="1">
      <c r="A67" s="19">
        <v>53</v>
      </c>
      <c r="B67" s="222" t="s">
        <v>423</v>
      </c>
      <c r="C67" s="23" t="s">
        <v>424</v>
      </c>
      <c r="D67" s="223">
        <v>5</v>
      </c>
      <c r="E67" s="232">
        <v>5</v>
      </c>
      <c r="F67" s="150">
        <v>4</v>
      </c>
      <c r="G67" s="86">
        <v>3</v>
      </c>
      <c r="H67" s="233">
        <v>0</v>
      </c>
      <c r="I67" s="221">
        <f t="shared" si="2"/>
        <v>17</v>
      </c>
      <c r="J67" s="75">
        <f t="shared" si="3"/>
        <v>20.987654320987652</v>
      </c>
      <c r="K67" s="47"/>
      <c r="L67" s="4"/>
      <c r="M67" s="4"/>
      <c r="N67" s="13"/>
      <c r="O67" s="13"/>
      <c r="P67" s="13"/>
    </row>
    <row r="68" spans="1:16" ht="14.25" customHeight="1">
      <c r="A68" s="19">
        <v>54</v>
      </c>
      <c r="B68" s="222" t="s">
        <v>426</v>
      </c>
      <c r="C68" s="23" t="s">
        <v>427</v>
      </c>
      <c r="D68" s="223">
        <v>1</v>
      </c>
      <c r="E68" s="232">
        <v>2</v>
      </c>
      <c r="F68" s="150">
        <v>3</v>
      </c>
      <c r="G68" s="86">
        <v>2</v>
      </c>
      <c r="H68" s="233">
        <v>0</v>
      </c>
      <c r="I68" s="221">
        <f t="shared" si="2"/>
        <v>8</v>
      </c>
      <c r="J68" s="75">
        <f t="shared" si="3"/>
        <v>9.8765432098765427</v>
      </c>
      <c r="K68" s="47"/>
      <c r="L68" s="4"/>
      <c r="M68" s="4"/>
      <c r="N68" s="13"/>
      <c r="O68" s="13"/>
      <c r="P68" s="13"/>
    </row>
    <row r="69" spans="1:16" ht="14.25" customHeight="1">
      <c r="A69" s="19">
        <v>55</v>
      </c>
      <c r="B69" s="222">
        <v>1446829</v>
      </c>
      <c r="C69" s="23" t="s">
        <v>428</v>
      </c>
      <c r="D69" s="223">
        <v>2</v>
      </c>
      <c r="E69" s="232">
        <v>3</v>
      </c>
      <c r="F69" s="150">
        <v>1</v>
      </c>
      <c r="G69" s="86">
        <v>1</v>
      </c>
      <c r="H69" s="233">
        <v>2</v>
      </c>
      <c r="I69" s="221">
        <f t="shared" si="2"/>
        <v>9</v>
      </c>
      <c r="J69" s="75">
        <f t="shared" si="3"/>
        <v>11.111111111111111</v>
      </c>
      <c r="K69" s="47"/>
      <c r="L69" s="4"/>
      <c r="M69" s="4"/>
      <c r="N69" s="13"/>
      <c r="O69" s="13"/>
      <c r="P69" s="13"/>
    </row>
    <row r="70" spans="1:16" ht="14.25" customHeight="1">
      <c r="A70" s="19">
        <v>56</v>
      </c>
      <c r="B70" s="222">
        <v>1446831</v>
      </c>
      <c r="C70" s="23" t="s">
        <v>429</v>
      </c>
      <c r="D70" s="235" t="s">
        <v>430</v>
      </c>
      <c r="E70" s="57">
        <v>1</v>
      </c>
      <c r="F70" s="236" t="s">
        <v>431</v>
      </c>
      <c r="G70" s="237" t="s">
        <v>431</v>
      </c>
      <c r="H70" s="238">
        <v>2</v>
      </c>
      <c r="I70" s="221">
        <f t="shared" si="2"/>
        <v>7</v>
      </c>
      <c r="J70" s="75">
        <f t="shared" si="3"/>
        <v>8.6419753086419746</v>
      </c>
      <c r="K70" s="47"/>
      <c r="L70" s="4"/>
      <c r="M70" s="4"/>
      <c r="N70" s="13"/>
      <c r="O70" s="13"/>
      <c r="P70" s="13"/>
    </row>
    <row r="71" spans="1:16" ht="14.25" customHeight="1">
      <c r="A71" s="19">
        <v>57</v>
      </c>
      <c r="B71" s="222">
        <v>1446833</v>
      </c>
      <c r="C71" s="23" t="s">
        <v>433</v>
      </c>
      <c r="D71" s="235" t="s">
        <v>434</v>
      </c>
      <c r="E71" s="57">
        <v>3</v>
      </c>
      <c r="F71" s="236" t="s">
        <v>431</v>
      </c>
      <c r="G71" s="237" t="s">
        <v>431</v>
      </c>
      <c r="H71" s="238">
        <v>0</v>
      </c>
      <c r="I71" s="221">
        <f t="shared" si="2"/>
        <v>5</v>
      </c>
      <c r="J71" s="75">
        <f t="shared" si="3"/>
        <v>6.1728395061728394</v>
      </c>
      <c r="K71" s="47"/>
      <c r="L71" s="4"/>
      <c r="M71" s="4"/>
      <c r="N71" s="13"/>
      <c r="O71" s="13"/>
      <c r="P71" s="13"/>
    </row>
    <row r="72" spans="1:16" ht="14.25" customHeight="1">
      <c r="A72" s="19">
        <v>58</v>
      </c>
      <c r="B72" s="230">
        <v>1446838</v>
      </c>
      <c r="C72" s="23" t="s">
        <v>435</v>
      </c>
      <c r="D72" s="223">
        <v>1</v>
      </c>
      <c r="E72" s="116">
        <v>1</v>
      </c>
      <c r="F72" s="150">
        <v>2</v>
      </c>
      <c r="G72" s="97">
        <v>1</v>
      </c>
      <c r="H72" s="238">
        <v>0</v>
      </c>
      <c r="I72" s="221">
        <f t="shared" si="2"/>
        <v>5</v>
      </c>
      <c r="J72" s="75">
        <f t="shared" si="3"/>
        <v>6.1728395061728394</v>
      </c>
      <c r="K72" s="47"/>
      <c r="L72" s="4"/>
      <c r="M72" s="4"/>
      <c r="N72" s="13"/>
      <c r="O72" s="13"/>
      <c r="P72" s="13"/>
    </row>
    <row r="73" spans="1:16" ht="14.25" customHeight="1">
      <c r="A73" s="19">
        <v>59</v>
      </c>
      <c r="B73" s="230">
        <v>1446840</v>
      </c>
      <c r="C73" s="106" t="s">
        <v>436</v>
      </c>
      <c r="D73" s="239">
        <v>8</v>
      </c>
      <c r="E73" s="240">
        <v>9</v>
      </c>
      <c r="F73" s="241">
        <v>4</v>
      </c>
      <c r="G73" s="242">
        <v>2</v>
      </c>
      <c r="H73" s="238">
        <v>4</v>
      </c>
      <c r="I73" s="221">
        <f t="shared" si="2"/>
        <v>27</v>
      </c>
      <c r="J73" s="75">
        <f t="shared" si="3"/>
        <v>33.333333333333329</v>
      </c>
      <c r="K73" s="47"/>
      <c r="L73" s="4"/>
      <c r="M73" s="4"/>
      <c r="N73" s="13"/>
      <c r="O73" s="13"/>
      <c r="P73" s="13"/>
    </row>
    <row r="74" spans="1:16" ht="14.25" customHeight="1">
      <c r="A74" s="19">
        <v>60</v>
      </c>
      <c r="B74" s="222">
        <v>1446841</v>
      </c>
      <c r="C74" s="23" t="s">
        <v>437</v>
      </c>
      <c r="D74" s="223">
        <v>4</v>
      </c>
      <c r="E74" s="150">
        <v>4</v>
      </c>
      <c r="F74" s="150">
        <v>2</v>
      </c>
      <c r="G74" s="97">
        <v>4</v>
      </c>
      <c r="H74" s="238">
        <v>0</v>
      </c>
      <c r="I74" s="221">
        <f t="shared" si="2"/>
        <v>14</v>
      </c>
      <c r="J74" s="75">
        <f t="shared" si="3"/>
        <v>17.283950617283949</v>
      </c>
      <c r="K74" s="47"/>
      <c r="L74" s="4"/>
      <c r="M74" s="4"/>
      <c r="N74" s="4"/>
      <c r="O74" s="4"/>
      <c r="P74" s="4"/>
    </row>
    <row r="75" spans="1:16" ht="14.25" customHeight="1">
      <c r="A75" s="19">
        <v>61</v>
      </c>
      <c r="B75" s="243">
        <v>1348104</v>
      </c>
      <c r="C75" s="244" t="s">
        <v>438</v>
      </c>
      <c r="D75" s="223">
        <v>2</v>
      </c>
      <c r="E75" s="150">
        <v>0</v>
      </c>
      <c r="F75" s="150">
        <v>2</v>
      </c>
      <c r="G75" s="97">
        <v>0</v>
      </c>
      <c r="H75" s="238">
        <v>4</v>
      </c>
      <c r="I75" s="221">
        <f t="shared" si="2"/>
        <v>8</v>
      </c>
      <c r="J75" s="75">
        <f t="shared" si="3"/>
        <v>9.8765432098765427</v>
      </c>
      <c r="K75" s="47"/>
      <c r="L75" s="4"/>
      <c r="M75" s="4"/>
      <c r="N75" s="4"/>
      <c r="O75" s="4"/>
      <c r="P75" s="4"/>
    </row>
    <row r="76" spans="1:16" ht="14.25" customHeight="1">
      <c r="A76" s="307" t="s">
        <v>0</v>
      </c>
      <c r="B76" s="305"/>
      <c r="C76" s="305"/>
      <c r="D76" s="305"/>
      <c r="E76" s="305"/>
      <c r="F76" s="305"/>
      <c r="G76" s="305"/>
      <c r="H76" s="305"/>
      <c r="I76" s="305"/>
      <c r="J76" s="288"/>
      <c r="K76" s="47"/>
      <c r="L76" s="4"/>
      <c r="M76" s="4"/>
      <c r="N76" s="13"/>
      <c r="O76" s="13"/>
      <c r="P76" s="13"/>
    </row>
    <row r="77" spans="1:16" ht="14.25" customHeight="1">
      <c r="A77" s="291" t="s">
        <v>1</v>
      </c>
      <c r="B77" s="292"/>
      <c r="C77" s="292"/>
      <c r="D77" s="292"/>
      <c r="E77" s="292"/>
      <c r="F77" s="292"/>
      <c r="G77" s="292"/>
      <c r="H77" s="292"/>
      <c r="I77" s="292"/>
      <c r="J77" s="290"/>
      <c r="K77" s="47"/>
      <c r="L77" s="4"/>
      <c r="M77" s="4"/>
      <c r="N77" s="13"/>
      <c r="O77" s="13"/>
      <c r="P77" s="13"/>
    </row>
    <row r="78" spans="1:16" ht="14.25" customHeight="1">
      <c r="A78" s="211"/>
      <c r="B78" s="311" t="s">
        <v>439</v>
      </c>
      <c r="C78" s="292"/>
      <c r="D78" s="292"/>
      <c r="E78" s="292"/>
      <c r="F78" s="292"/>
      <c r="G78" s="292"/>
      <c r="H78" s="292"/>
      <c r="I78" s="292"/>
      <c r="J78" s="215"/>
      <c r="K78" s="47"/>
      <c r="L78" s="4"/>
      <c r="M78" s="4"/>
      <c r="N78" s="13"/>
      <c r="O78" s="13"/>
      <c r="P78" s="13"/>
    </row>
    <row r="79" spans="1:16" ht="14.25" customHeight="1">
      <c r="A79" s="291" t="s">
        <v>288</v>
      </c>
      <c r="B79" s="292"/>
      <c r="C79" s="292"/>
      <c r="D79" s="292"/>
      <c r="E79" s="292"/>
      <c r="F79" s="292"/>
      <c r="G79" s="292"/>
      <c r="H79" s="292"/>
      <c r="I79" s="292"/>
      <c r="J79" s="290"/>
      <c r="K79" s="47"/>
      <c r="L79" s="4"/>
      <c r="M79" s="4"/>
      <c r="N79" s="13"/>
      <c r="O79" s="13"/>
      <c r="P79" s="13"/>
    </row>
    <row r="80" spans="1:16" ht="12.75" customHeight="1">
      <c r="A80" s="293" t="s">
        <v>4</v>
      </c>
      <c r="B80" s="293" t="s">
        <v>5</v>
      </c>
      <c r="C80" s="231" t="s">
        <v>6</v>
      </c>
      <c r="D80" s="6" t="s">
        <v>290</v>
      </c>
      <c r="E80" s="6" t="s">
        <v>291</v>
      </c>
      <c r="F80" s="6" t="s">
        <v>292</v>
      </c>
      <c r="G80" s="6" t="s">
        <v>20</v>
      </c>
      <c r="H80" s="6" t="s">
        <v>293</v>
      </c>
      <c r="I80" s="216" t="s">
        <v>51</v>
      </c>
      <c r="J80" s="297"/>
      <c r="K80" s="37"/>
      <c r="L80" s="4"/>
      <c r="M80" s="4"/>
      <c r="N80" s="13"/>
      <c r="O80" s="13"/>
      <c r="P80" s="13"/>
    </row>
    <row r="81" spans="1:16" ht="15.75" customHeight="1">
      <c r="A81" s="294"/>
      <c r="B81" s="294"/>
      <c r="C81" s="109"/>
      <c r="D81" s="40" t="s">
        <v>295</v>
      </c>
      <c r="E81" s="40" t="s">
        <v>296</v>
      </c>
      <c r="F81" s="40" t="s">
        <v>136</v>
      </c>
      <c r="G81" s="40" t="s">
        <v>297</v>
      </c>
      <c r="H81" s="40" t="s">
        <v>295</v>
      </c>
      <c r="I81" s="216"/>
      <c r="J81" s="298"/>
      <c r="K81" s="37"/>
      <c r="L81" s="4"/>
      <c r="M81" s="4"/>
      <c r="N81" s="13"/>
      <c r="O81" s="13"/>
      <c r="P81" s="13"/>
    </row>
    <row r="82" spans="1:16" ht="21.75" customHeight="1">
      <c r="A82" s="6"/>
      <c r="B82" s="6"/>
      <c r="C82" s="109" t="s">
        <v>24</v>
      </c>
      <c r="D82" s="11">
        <v>18</v>
      </c>
      <c r="E82" s="217">
        <v>22</v>
      </c>
      <c r="F82" s="218">
        <v>16</v>
      </c>
      <c r="G82" s="11">
        <v>18</v>
      </c>
      <c r="H82" s="219">
        <v>8</v>
      </c>
      <c r="I82" s="245">
        <f t="shared" ref="I82:I113" si="4">SUM(D82+E82+F82+G82+H82)</f>
        <v>82</v>
      </c>
      <c r="J82" s="298"/>
      <c r="K82" s="37"/>
      <c r="L82" s="4"/>
      <c r="M82" s="4"/>
      <c r="N82" s="13"/>
      <c r="O82" s="13"/>
      <c r="P82" s="13"/>
    </row>
    <row r="83" spans="1:16" ht="14.25" customHeight="1">
      <c r="A83" s="19">
        <v>62</v>
      </c>
      <c r="B83" s="243" t="s">
        <v>441</v>
      </c>
      <c r="C83" s="23" t="s">
        <v>442</v>
      </c>
      <c r="D83" s="223">
        <v>2</v>
      </c>
      <c r="E83" s="116">
        <v>2</v>
      </c>
      <c r="F83" s="150">
        <v>0</v>
      </c>
      <c r="G83" s="133">
        <v>3</v>
      </c>
      <c r="H83" s="225">
        <v>0</v>
      </c>
      <c r="I83" s="245">
        <f t="shared" si="4"/>
        <v>7</v>
      </c>
      <c r="J83" s="75">
        <f t="shared" ref="J83:J113" si="5">(I83/82)*100</f>
        <v>8.536585365853659</v>
      </c>
      <c r="K83" s="37"/>
      <c r="L83" s="4"/>
      <c r="M83" s="4"/>
      <c r="N83" s="13"/>
      <c r="O83" s="13"/>
      <c r="P83" s="13"/>
    </row>
    <row r="84" spans="1:16" ht="14.25" customHeight="1">
      <c r="A84" s="19">
        <v>63</v>
      </c>
      <c r="B84" s="243" t="s">
        <v>443</v>
      </c>
      <c r="C84" s="23" t="s">
        <v>444</v>
      </c>
      <c r="D84" s="223">
        <v>8</v>
      </c>
      <c r="E84" s="116">
        <v>12</v>
      </c>
      <c r="F84" s="150">
        <v>7</v>
      </c>
      <c r="G84" s="133">
        <v>10</v>
      </c>
      <c r="H84" s="225">
        <v>4</v>
      </c>
      <c r="I84" s="245">
        <f t="shared" si="4"/>
        <v>41</v>
      </c>
      <c r="J84" s="75">
        <f t="shared" si="5"/>
        <v>50</v>
      </c>
      <c r="K84" s="37"/>
      <c r="L84" s="4"/>
      <c r="M84" s="4"/>
      <c r="N84" s="13"/>
      <c r="O84" s="13"/>
      <c r="P84" s="13"/>
    </row>
    <row r="85" spans="1:16" ht="14.25" customHeight="1">
      <c r="A85" s="19">
        <v>64</v>
      </c>
      <c r="B85" s="243" t="s">
        <v>446</v>
      </c>
      <c r="C85" s="23" t="s">
        <v>447</v>
      </c>
      <c r="D85" s="223">
        <v>6</v>
      </c>
      <c r="E85" s="116">
        <v>7</v>
      </c>
      <c r="F85" s="150">
        <v>3</v>
      </c>
      <c r="G85" s="133">
        <v>3</v>
      </c>
      <c r="H85" s="225">
        <v>0</v>
      </c>
      <c r="I85" s="245">
        <f t="shared" si="4"/>
        <v>19</v>
      </c>
      <c r="J85" s="75">
        <f t="shared" si="5"/>
        <v>23.170731707317074</v>
      </c>
      <c r="K85" s="37"/>
      <c r="L85" s="4"/>
      <c r="M85" s="4"/>
      <c r="N85" s="13"/>
      <c r="O85" s="13"/>
      <c r="P85" s="13"/>
    </row>
    <row r="86" spans="1:16" ht="14.25" customHeight="1">
      <c r="A86" s="19">
        <v>65</v>
      </c>
      <c r="B86" s="243" t="s">
        <v>448</v>
      </c>
      <c r="C86" s="23" t="s">
        <v>449</v>
      </c>
      <c r="D86" s="223">
        <v>9</v>
      </c>
      <c r="E86" s="116">
        <v>6</v>
      </c>
      <c r="F86" s="150">
        <v>8</v>
      </c>
      <c r="G86" s="133">
        <v>7</v>
      </c>
      <c r="H86" s="225">
        <v>2</v>
      </c>
      <c r="I86" s="245">
        <f t="shared" si="4"/>
        <v>32</v>
      </c>
      <c r="J86" s="75">
        <f t="shared" si="5"/>
        <v>39.024390243902438</v>
      </c>
      <c r="K86" s="37"/>
      <c r="L86" s="4"/>
      <c r="M86" s="3" t="s">
        <v>451</v>
      </c>
      <c r="N86" s="13"/>
      <c r="O86" s="13"/>
      <c r="P86" s="13"/>
    </row>
    <row r="87" spans="1:16" ht="14.25" customHeight="1">
      <c r="A87" s="19">
        <v>66</v>
      </c>
      <c r="B87" s="243" t="s">
        <v>452</v>
      </c>
      <c r="C87" s="23" t="s">
        <v>453</v>
      </c>
      <c r="D87" s="223">
        <v>6</v>
      </c>
      <c r="E87" s="116">
        <v>5</v>
      </c>
      <c r="F87" s="150">
        <v>5</v>
      </c>
      <c r="G87" s="133">
        <v>5</v>
      </c>
      <c r="H87" s="225">
        <v>0</v>
      </c>
      <c r="I87" s="245">
        <f t="shared" si="4"/>
        <v>21</v>
      </c>
      <c r="J87" s="75">
        <f t="shared" si="5"/>
        <v>25.609756097560975</v>
      </c>
      <c r="K87" s="37"/>
      <c r="L87" s="4"/>
      <c r="M87" s="4"/>
      <c r="N87" s="13"/>
      <c r="O87" s="13"/>
      <c r="P87" s="13"/>
    </row>
    <row r="88" spans="1:16" ht="14.25" customHeight="1">
      <c r="A88" s="19">
        <v>67</v>
      </c>
      <c r="B88" s="243" t="s">
        <v>454</v>
      </c>
      <c r="C88" s="23" t="s">
        <v>455</v>
      </c>
      <c r="D88" s="223">
        <v>0</v>
      </c>
      <c r="E88" s="116">
        <v>0</v>
      </c>
      <c r="F88" s="150">
        <v>1</v>
      </c>
      <c r="G88" s="133">
        <v>0</v>
      </c>
      <c r="H88" s="225">
        <v>0</v>
      </c>
      <c r="I88" s="245">
        <f t="shared" si="4"/>
        <v>1</v>
      </c>
      <c r="J88" s="75">
        <f t="shared" si="5"/>
        <v>1.2195121951219512</v>
      </c>
      <c r="K88" s="37"/>
      <c r="L88" s="4"/>
      <c r="M88" s="4"/>
      <c r="N88" s="13"/>
      <c r="O88" s="13"/>
      <c r="P88" s="13"/>
    </row>
    <row r="89" spans="1:16" ht="14.25" customHeight="1">
      <c r="A89" s="19">
        <v>68</v>
      </c>
      <c r="B89" s="243" t="s">
        <v>456</v>
      </c>
      <c r="C89" s="23" t="s">
        <v>457</v>
      </c>
      <c r="D89" s="223">
        <v>6</v>
      </c>
      <c r="E89" s="116">
        <v>2</v>
      </c>
      <c r="F89" s="150">
        <v>3</v>
      </c>
      <c r="G89" s="133">
        <v>4</v>
      </c>
      <c r="H89" s="225">
        <v>0</v>
      </c>
      <c r="I89" s="245">
        <f t="shared" si="4"/>
        <v>15</v>
      </c>
      <c r="J89" s="75">
        <f t="shared" si="5"/>
        <v>18.292682926829269</v>
      </c>
      <c r="K89" s="37"/>
      <c r="L89" s="4"/>
      <c r="M89" s="4"/>
      <c r="N89" s="13"/>
      <c r="O89" s="13"/>
      <c r="P89" s="13"/>
    </row>
    <row r="90" spans="1:16" ht="14.25" customHeight="1">
      <c r="A90" s="19">
        <v>69</v>
      </c>
      <c r="B90" s="243" t="s">
        <v>458</v>
      </c>
      <c r="C90" s="23" t="s">
        <v>459</v>
      </c>
      <c r="D90" s="223">
        <v>4</v>
      </c>
      <c r="E90" s="116">
        <v>4</v>
      </c>
      <c r="F90" s="150">
        <v>1</v>
      </c>
      <c r="G90" s="133">
        <v>3</v>
      </c>
      <c r="H90" s="225">
        <v>2</v>
      </c>
      <c r="I90" s="245">
        <f t="shared" si="4"/>
        <v>14</v>
      </c>
      <c r="J90" s="75">
        <f t="shared" si="5"/>
        <v>17.073170731707318</v>
      </c>
      <c r="K90" s="37"/>
      <c r="L90" s="4"/>
      <c r="M90" s="4"/>
      <c r="N90" s="13"/>
      <c r="O90" s="13"/>
      <c r="P90" s="13"/>
    </row>
    <row r="91" spans="1:16" ht="14.25" customHeight="1">
      <c r="A91" s="19">
        <v>70</v>
      </c>
      <c r="B91" s="243" t="s">
        <v>460</v>
      </c>
      <c r="C91" s="23" t="s">
        <v>461</v>
      </c>
      <c r="D91" s="223">
        <v>1</v>
      </c>
      <c r="E91" s="116">
        <v>1</v>
      </c>
      <c r="F91" s="150">
        <v>1</v>
      </c>
      <c r="G91" s="133">
        <v>1</v>
      </c>
      <c r="H91" s="225">
        <v>2</v>
      </c>
      <c r="I91" s="245">
        <f t="shared" si="4"/>
        <v>6</v>
      </c>
      <c r="J91" s="75">
        <f t="shared" si="5"/>
        <v>7.3170731707317067</v>
      </c>
      <c r="K91" s="37"/>
      <c r="L91" s="4"/>
      <c r="M91" s="4"/>
      <c r="N91" s="13"/>
      <c r="O91" s="13"/>
      <c r="P91" s="13"/>
    </row>
    <row r="92" spans="1:16" ht="14.25" customHeight="1">
      <c r="A92" s="19">
        <v>71</v>
      </c>
      <c r="B92" s="243" t="s">
        <v>462</v>
      </c>
      <c r="C92" s="23" t="s">
        <v>463</v>
      </c>
      <c r="D92" s="223">
        <v>5</v>
      </c>
      <c r="E92" s="116">
        <v>7</v>
      </c>
      <c r="F92" s="150">
        <v>4</v>
      </c>
      <c r="G92" s="133">
        <v>0</v>
      </c>
      <c r="H92" s="225">
        <v>0</v>
      </c>
      <c r="I92" s="245">
        <f t="shared" si="4"/>
        <v>16</v>
      </c>
      <c r="J92" s="75">
        <f t="shared" si="5"/>
        <v>19.512195121951219</v>
      </c>
      <c r="K92" s="37"/>
      <c r="L92" s="4"/>
      <c r="M92" s="4"/>
      <c r="N92" s="13"/>
      <c r="O92" s="13"/>
      <c r="P92" s="13"/>
    </row>
    <row r="93" spans="1:16" ht="14.25" customHeight="1">
      <c r="A93" s="19">
        <v>72</v>
      </c>
      <c r="B93" s="243" t="s">
        <v>465</v>
      </c>
      <c r="C93" s="23" t="s">
        <v>466</v>
      </c>
      <c r="D93" s="223">
        <v>2</v>
      </c>
      <c r="E93" s="116">
        <v>1</v>
      </c>
      <c r="F93" s="150">
        <v>0</v>
      </c>
      <c r="G93" s="133">
        <v>2</v>
      </c>
      <c r="H93" s="225">
        <v>4</v>
      </c>
      <c r="I93" s="245">
        <f t="shared" si="4"/>
        <v>9</v>
      </c>
      <c r="J93" s="75">
        <f t="shared" si="5"/>
        <v>10.975609756097562</v>
      </c>
      <c r="K93" s="37"/>
      <c r="L93" s="4"/>
      <c r="M93" s="4"/>
      <c r="N93" s="13"/>
      <c r="O93" s="13"/>
      <c r="P93" s="13"/>
    </row>
    <row r="94" spans="1:16" ht="14.25" customHeight="1">
      <c r="A94" s="19">
        <v>73</v>
      </c>
      <c r="B94" s="243" t="s">
        <v>467</v>
      </c>
      <c r="C94" s="23" t="s">
        <v>468</v>
      </c>
      <c r="D94" s="223">
        <v>7</v>
      </c>
      <c r="E94" s="116">
        <v>10</v>
      </c>
      <c r="F94" s="150">
        <v>7</v>
      </c>
      <c r="G94" s="147">
        <v>4</v>
      </c>
      <c r="H94" s="225">
        <v>0</v>
      </c>
      <c r="I94" s="245">
        <f t="shared" si="4"/>
        <v>28</v>
      </c>
      <c r="J94" s="75">
        <f t="shared" si="5"/>
        <v>34.146341463414636</v>
      </c>
      <c r="K94" s="37"/>
      <c r="L94" s="4"/>
      <c r="M94" s="4"/>
      <c r="N94" s="13"/>
      <c r="O94" s="13"/>
      <c r="P94" s="13"/>
    </row>
    <row r="95" spans="1:16" ht="14.25" customHeight="1">
      <c r="A95" s="19">
        <v>74</v>
      </c>
      <c r="B95" s="243" t="s">
        <v>469</v>
      </c>
      <c r="C95" s="23" t="s">
        <v>470</v>
      </c>
      <c r="D95" s="223">
        <v>13</v>
      </c>
      <c r="E95" s="116">
        <v>11</v>
      </c>
      <c r="F95" s="150">
        <v>9</v>
      </c>
      <c r="G95" s="147">
        <v>8</v>
      </c>
      <c r="H95" s="225">
        <v>8</v>
      </c>
      <c r="I95" s="245">
        <f t="shared" si="4"/>
        <v>49</v>
      </c>
      <c r="J95" s="75">
        <f t="shared" si="5"/>
        <v>59.756097560975604</v>
      </c>
      <c r="K95" s="37"/>
      <c r="L95" s="4"/>
      <c r="M95" s="4"/>
      <c r="N95" s="13"/>
      <c r="O95" s="13"/>
      <c r="P95" s="13"/>
    </row>
    <row r="96" spans="1:16" ht="14.25" customHeight="1">
      <c r="A96" s="19">
        <v>75</v>
      </c>
      <c r="B96" s="243" t="s">
        <v>472</v>
      </c>
      <c r="C96" s="23" t="s">
        <v>473</v>
      </c>
      <c r="D96" s="223">
        <v>6</v>
      </c>
      <c r="E96" s="116">
        <v>6</v>
      </c>
      <c r="F96" s="150">
        <v>6</v>
      </c>
      <c r="G96" s="147">
        <v>6</v>
      </c>
      <c r="H96" s="225">
        <v>4</v>
      </c>
      <c r="I96" s="245">
        <f t="shared" si="4"/>
        <v>28</v>
      </c>
      <c r="J96" s="75">
        <f t="shared" si="5"/>
        <v>34.146341463414636</v>
      </c>
      <c r="K96" s="37"/>
      <c r="L96" s="4"/>
      <c r="M96" s="4"/>
      <c r="N96" s="13"/>
      <c r="O96" s="13"/>
      <c r="P96" s="13"/>
    </row>
    <row r="97" spans="1:16" ht="14.25" customHeight="1">
      <c r="A97" s="19">
        <v>76</v>
      </c>
      <c r="B97" s="243" t="s">
        <v>474</v>
      </c>
      <c r="C97" s="23" t="s">
        <v>475</v>
      </c>
      <c r="D97" s="223">
        <v>0</v>
      </c>
      <c r="E97" s="116">
        <v>1</v>
      </c>
      <c r="F97" s="150">
        <v>1</v>
      </c>
      <c r="G97" s="147">
        <v>2</v>
      </c>
      <c r="H97" s="225">
        <v>0</v>
      </c>
      <c r="I97" s="245">
        <f t="shared" si="4"/>
        <v>4</v>
      </c>
      <c r="J97" s="75">
        <f t="shared" si="5"/>
        <v>4.8780487804878048</v>
      </c>
      <c r="K97" s="37"/>
      <c r="L97" s="4"/>
      <c r="M97" s="4"/>
      <c r="N97" s="13"/>
      <c r="O97" s="13"/>
      <c r="P97" s="13"/>
    </row>
    <row r="98" spans="1:16" ht="14.25" customHeight="1">
      <c r="A98" s="19">
        <v>77</v>
      </c>
      <c r="B98" s="243" t="s">
        <v>476</v>
      </c>
      <c r="C98" s="23" t="s">
        <v>477</v>
      </c>
      <c r="D98" s="223">
        <v>0</v>
      </c>
      <c r="E98" s="116">
        <v>0</v>
      </c>
      <c r="F98" s="150">
        <v>1</v>
      </c>
      <c r="G98" s="147">
        <v>0</v>
      </c>
      <c r="H98" s="225">
        <v>0</v>
      </c>
      <c r="I98" s="245">
        <f t="shared" si="4"/>
        <v>1</v>
      </c>
      <c r="J98" s="75">
        <f t="shared" si="5"/>
        <v>1.2195121951219512</v>
      </c>
      <c r="K98" s="37"/>
      <c r="L98" s="4"/>
      <c r="M98" s="4"/>
      <c r="N98" s="13"/>
      <c r="O98" s="13"/>
      <c r="P98" s="13"/>
    </row>
    <row r="99" spans="1:16" ht="14.25" customHeight="1">
      <c r="A99" s="19">
        <v>78</v>
      </c>
      <c r="B99" s="243" t="s">
        <v>479</v>
      </c>
      <c r="C99" s="23" t="s">
        <v>480</v>
      </c>
      <c r="D99" s="223">
        <v>7</v>
      </c>
      <c r="E99" s="116">
        <v>8</v>
      </c>
      <c r="F99" s="150">
        <v>6</v>
      </c>
      <c r="G99" s="147">
        <v>6</v>
      </c>
      <c r="H99" s="225">
        <v>0</v>
      </c>
      <c r="I99" s="245">
        <f t="shared" si="4"/>
        <v>27</v>
      </c>
      <c r="J99" s="75">
        <f t="shared" si="5"/>
        <v>32.926829268292686</v>
      </c>
      <c r="K99" s="37"/>
      <c r="L99" s="4"/>
      <c r="M99" s="4"/>
      <c r="N99" s="13"/>
      <c r="O99" s="13"/>
      <c r="P99" s="13"/>
    </row>
    <row r="100" spans="1:16" ht="14.25" customHeight="1">
      <c r="A100" s="19">
        <v>79</v>
      </c>
      <c r="B100" s="243" t="s">
        <v>481</v>
      </c>
      <c r="C100" s="23" t="s">
        <v>482</v>
      </c>
      <c r="D100" s="223">
        <v>4</v>
      </c>
      <c r="E100" s="116">
        <v>4</v>
      </c>
      <c r="F100" s="150">
        <v>2</v>
      </c>
      <c r="G100" s="147">
        <v>5</v>
      </c>
      <c r="H100" s="225">
        <v>4</v>
      </c>
      <c r="I100" s="245">
        <f t="shared" si="4"/>
        <v>19</v>
      </c>
      <c r="J100" s="75">
        <f t="shared" si="5"/>
        <v>23.170731707317074</v>
      </c>
      <c r="K100" s="37"/>
      <c r="L100" s="4"/>
      <c r="M100" s="4"/>
      <c r="N100" s="13"/>
      <c r="O100" s="13"/>
      <c r="P100" s="13"/>
    </row>
    <row r="101" spans="1:16" ht="14.25" customHeight="1">
      <c r="A101" s="19">
        <v>80</v>
      </c>
      <c r="B101" s="243" t="s">
        <v>483</v>
      </c>
      <c r="C101" s="23" t="s">
        <v>484</v>
      </c>
      <c r="D101" s="223">
        <v>3</v>
      </c>
      <c r="E101" s="116">
        <v>5</v>
      </c>
      <c r="F101" s="150">
        <v>5</v>
      </c>
      <c r="G101" s="147">
        <v>3</v>
      </c>
      <c r="H101" s="246"/>
      <c r="I101" s="245">
        <f t="shared" si="4"/>
        <v>16</v>
      </c>
      <c r="J101" s="75">
        <f t="shared" si="5"/>
        <v>19.512195121951219</v>
      </c>
      <c r="K101" s="37"/>
      <c r="L101" s="4"/>
      <c r="M101" s="4"/>
      <c r="N101" s="13"/>
      <c r="O101" s="13"/>
      <c r="P101" s="13"/>
    </row>
    <row r="102" spans="1:16" ht="14.25" customHeight="1">
      <c r="A102" s="19">
        <v>81</v>
      </c>
      <c r="B102" s="243" t="s">
        <v>486</v>
      </c>
      <c r="C102" s="23" t="s">
        <v>487</v>
      </c>
      <c r="D102" s="223">
        <v>4</v>
      </c>
      <c r="E102" s="116">
        <v>6</v>
      </c>
      <c r="F102" s="150">
        <v>5</v>
      </c>
      <c r="G102" s="147">
        <v>6</v>
      </c>
      <c r="H102" s="225">
        <v>2</v>
      </c>
      <c r="I102" s="245">
        <f t="shared" si="4"/>
        <v>23</v>
      </c>
      <c r="J102" s="75">
        <f t="shared" si="5"/>
        <v>28.04878048780488</v>
      </c>
      <c r="K102" s="37"/>
      <c r="L102" s="4"/>
      <c r="M102" s="4"/>
      <c r="N102" s="13"/>
      <c r="O102" s="13"/>
      <c r="P102" s="13"/>
    </row>
    <row r="103" spans="1:16" ht="14.25" customHeight="1">
      <c r="A103" s="19">
        <v>82</v>
      </c>
      <c r="B103" s="243" t="s">
        <v>489</v>
      </c>
      <c r="C103" s="23" t="s">
        <v>490</v>
      </c>
      <c r="D103" s="223">
        <v>0</v>
      </c>
      <c r="E103" s="116">
        <v>1</v>
      </c>
      <c r="F103" s="150">
        <v>1</v>
      </c>
      <c r="G103" s="147">
        <v>0</v>
      </c>
      <c r="H103" s="225">
        <v>0</v>
      </c>
      <c r="I103" s="245">
        <f t="shared" si="4"/>
        <v>2</v>
      </c>
      <c r="J103" s="75">
        <f t="shared" si="5"/>
        <v>2.4390243902439024</v>
      </c>
      <c r="K103" s="37"/>
      <c r="L103" s="4"/>
      <c r="M103" s="4"/>
      <c r="N103" s="13"/>
      <c r="O103" s="13"/>
      <c r="P103" s="13"/>
    </row>
    <row r="104" spans="1:16" ht="14.25" customHeight="1">
      <c r="A104" s="19">
        <v>83</v>
      </c>
      <c r="B104" s="243" t="s">
        <v>491</v>
      </c>
      <c r="C104" s="23" t="s">
        <v>492</v>
      </c>
      <c r="D104" s="223">
        <v>3</v>
      </c>
      <c r="E104" s="116">
        <v>3</v>
      </c>
      <c r="F104" s="150">
        <v>1</v>
      </c>
      <c r="G104" s="147">
        <v>3</v>
      </c>
      <c r="H104" s="225">
        <v>0</v>
      </c>
      <c r="I104" s="245">
        <f t="shared" si="4"/>
        <v>10</v>
      </c>
      <c r="J104" s="75">
        <f t="shared" si="5"/>
        <v>12.195121951219512</v>
      </c>
      <c r="K104" s="37"/>
      <c r="L104" s="4"/>
      <c r="M104" s="4"/>
      <c r="N104" s="13"/>
      <c r="O104" s="13"/>
      <c r="P104" s="13"/>
    </row>
    <row r="105" spans="1:16" ht="14.25" customHeight="1">
      <c r="A105" s="19">
        <v>84</v>
      </c>
      <c r="B105" s="243" t="s">
        <v>494</v>
      </c>
      <c r="C105" s="23" t="s">
        <v>495</v>
      </c>
      <c r="D105" s="223">
        <v>0</v>
      </c>
      <c r="E105" s="116">
        <v>0</v>
      </c>
      <c r="F105" s="150">
        <v>1</v>
      </c>
      <c r="G105" s="147">
        <v>1</v>
      </c>
      <c r="H105" s="225">
        <v>0</v>
      </c>
      <c r="I105" s="245">
        <f t="shared" si="4"/>
        <v>2</v>
      </c>
      <c r="J105" s="75">
        <f t="shared" si="5"/>
        <v>2.4390243902439024</v>
      </c>
      <c r="K105" s="37"/>
      <c r="L105" s="4"/>
      <c r="M105" s="4"/>
      <c r="N105" s="13"/>
      <c r="O105" s="13"/>
      <c r="P105" s="13"/>
    </row>
    <row r="106" spans="1:16" ht="14.25" customHeight="1">
      <c r="A106" s="19">
        <v>85</v>
      </c>
      <c r="B106" s="243" t="s">
        <v>496</v>
      </c>
      <c r="C106" s="23" t="s">
        <v>497</v>
      </c>
      <c r="D106" s="223">
        <v>1</v>
      </c>
      <c r="E106" s="116">
        <v>1</v>
      </c>
      <c r="F106" s="150">
        <v>1</v>
      </c>
      <c r="G106" s="147">
        <v>1</v>
      </c>
      <c r="H106" s="225">
        <v>0</v>
      </c>
      <c r="I106" s="245">
        <f t="shared" si="4"/>
        <v>4</v>
      </c>
      <c r="J106" s="75">
        <f t="shared" si="5"/>
        <v>4.8780487804878048</v>
      </c>
      <c r="K106" s="37"/>
      <c r="L106" s="4"/>
      <c r="M106" s="4"/>
      <c r="N106" s="13"/>
      <c r="O106" s="13"/>
      <c r="P106" s="13"/>
    </row>
    <row r="107" spans="1:16" ht="14.25" customHeight="1">
      <c r="A107" s="19">
        <v>86</v>
      </c>
      <c r="B107" s="243" t="s">
        <v>498</v>
      </c>
      <c r="C107" s="23" t="s">
        <v>499</v>
      </c>
      <c r="D107" s="223">
        <v>2</v>
      </c>
      <c r="E107" s="116">
        <v>2</v>
      </c>
      <c r="F107" s="150">
        <v>1</v>
      </c>
      <c r="G107" s="147">
        <v>1</v>
      </c>
      <c r="H107" s="225">
        <v>0</v>
      </c>
      <c r="I107" s="245">
        <f t="shared" si="4"/>
        <v>6</v>
      </c>
      <c r="J107" s="75">
        <f t="shared" si="5"/>
        <v>7.3170731707317067</v>
      </c>
      <c r="K107" s="37"/>
      <c r="L107" s="4"/>
      <c r="M107" s="4"/>
      <c r="N107" s="13"/>
      <c r="O107" s="13"/>
      <c r="P107" s="13"/>
    </row>
    <row r="108" spans="1:16" ht="14.25" customHeight="1">
      <c r="A108" s="19">
        <v>87</v>
      </c>
      <c r="B108" s="243" t="s">
        <v>501</v>
      </c>
      <c r="C108" s="23" t="s">
        <v>502</v>
      </c>
      <c r="D108" s="223">
        <v>0</v>
      </c>
      <c r="E108" s="116">
        <v>0</v>
      </c>
      <c r="F108" s="150">
        <v>2</v>
      </c>
      <c r="G108" s="147">
        <v>0</v>
      </c>
      <c r="H108" s="225">
        <v>0</v>
      </c>
      <c r="I108" s="245">
        <f t="shared" si="4"/>
        <v>2</v>
      </c>
      <c r="J108" s="75">
        <f t="shared" si="5"/>
        <v>2.4390243902439024</v>
      </c>
      <c r="K108" s="37"/>
      <c r="L108" s="4"/>
      <c r="M108" s="4"/>
      <c r="N108" s="13"/>
      <c r="O108" s="13"/>
      <c r="P108" s="13"/>
    </row>
    <row r="109" spans="1:16" ht="14.25" customHeight="1">
      <c r="A109" s="19">
        <v>88</v>
      </c>
      <c r="B109" s="234" t="s">
        <v>503</v>
      </c>
      <c r="C109" s="106" t="s">
        <v>504</v>
      </c>
      <c r="D109" s="223">
        <v>0</v>
      </c>
      <c r="E109" s="116">
        <v>2</v>
      </c>
      <c r="F109" s="150">
        <v>1</v>
      </c>
      <c r="G109" s="147">
        <v>1</v>
      </c>
      <c r="H109" s="225">
        <v>0</v>
      </c>
      <c r="I109" s="245">
        <f t="shared" si="4"/>
        <v>4</v>
      </c>
      <c r="J109" s="75">
        <f t="shared" si="5"/>
        <v>4.8780487804878048</v>
      </c>
      <c r="K109" s="37"/>
      <c r="L109" s="4"/>
      <c r="M109" s="4"/>
      <c r="N109" s="13"/>
      <c r="O109" s="13"/>
      <c r="P109" s="13"/>
    </row>
    <row r="110" spans="1:16" ht="14.25" customHeight="1">
      <c r="A110" s="19">
        <v>89</v>
      </c>
      <c r="B110" s="4">
        <v>1348266</v>
      </c>
      <c r="C110" s="247" t="s">
        <v>505</v>
      </c>
      <c r="D110" s="223">
        <v>1</v>
      </c>
      <c r="E110" s="116">
        <v>0</v>
      </c>
      <c r="F110" s="150">
        <v>1</v>
      </c>
      <c r="G110" s="147">
        <v>0</v>
      </c>
      <c r="H110" s="225">
        <v>2</v>
      </c>
      <c r="I110" s="245">
        <f t="shared" si="4"/>
        <v>4</v>
      </c>
      <c r="J110" s="75">
        <f t="shared" si="5"/>
        <v>4.8780487804878048</v>
      </c>
      <c r="K110" s="37"/>
      <c r="L110" s="4"/>
      <c r="M110" s="4"/>
      <c r="N110" s="13"/>
      <c r="O110" s="13"/>
      <c r="P110" s="13"/>
    </row>
    <row r="111" spans="1:16" ht="14.25" customHeight="1">
      <c r="A111" s="19">
        <v>90</v>
      </c>
      <c r="B111" s="243">
        <v>1446827</v>
      </c>
      <c r="C111" s="23" t="s">
        <v>508</v>
      </c>
      <c r="D111" s="223">
        <v>2</v>
      </c>
      <c r="E111" s="116">
        <v>2</v>
      </c>
      <c r="F111" s="150">
        <v>1</v>
      </c>
      <c r="G111" s="147">
        <v>0</v>
      </c>
      <c r="H111" s="225">
        <v>0</v>
      </c>
      <c r="I111" s="245">
        <f t="shared" si="4"/>
        <v>5</v>
      </c>
      <c r="J111" s="75">
        <f t="shared" si="5"/>
        <v>6.0975609756097562</v>
      </c>
      <c r="K111" s="37"/>
      <c r="L111" s="4"/>
      <c r="M111" s="4"/>
      <c r="N111" s="13"/>
      <c r="O111" s="13"/>
      <c r="P111" s="13"/>
    </row>
    <row r="112" spans="1:16" ht="14.25" customHeight="1">
      <c r="A112" s="19">
        <v>91</v>
      </c>
      <c r="B112" s="243">
        <v>1446828</v>
      </c>
      <c r="C112" s="23" t="s">
        <v>509</v>
      </c>
      <c r="D112" s="223">
        <v>3</v>
      </c>
      <c r="E112" s="116">
        <v>5</v>
      </c>
      <c r="F112" s="150">
        <v>2</v>
      </c>
      <c r="G112" s="72">
        <v>6</v>
      </c>
      <c r="H112" s="225">
        <v>0</v>
      </c>
      <c r="I112" s="245">
        <f t="shared" si="4"/>
        <v>16</v>
      </c>
      <c r="J112" s="75">
        <f t="shared" si="5"/>
        <v>19.512195121951219</v>
      </c>
      <c r="K112" s="37"/>
      <c r="L112" s="4"/>
      <c r="M112" s="4"/>
      <c r="N112" s="13"/>
      <c r="O112" s="13"/>
      <c r="P112" s="13"/>
    </row>
    <row r="113" spans="1:16" ht="14.25" customHeight="1">
      <c r="A113" s="19">
        <v>92</v>
      </c>
      <c r="B113" s="243">
        <v>1446836</v>
      </c>
      <c r="C113" s="23" t="s">
        <v>511</v>
      </c>
      <c r="D113" s="223">
        <v>6</v>
      </c>
      <c r="E113" s="116">
        <v>6</v>
      </c>
      <c r="F113" s="150">
        <v>5</v>
      </c>
      <c r="G113" s="72">
        <v>7</v>
      </c>
      <c r="H113" s="225">
        <v>6</v>
      </c>
      <c r="I113" s="245">
        <f t="shared" si="4"/>
        <v>30</v>
      </c>
      <c r="J113" s="75">
        <f t="shared" si="5"/>
        <v>36.585365853658537</v>
      </c>
      <c r="K113" s="37"/>
      <c r="L113" s="4"/>
      <c r="M113" s="4"/>
      <c r="N113" s="13"/>
      <c r="O113" s="13"/>
      <c r="P113" s="13"/>
    </row>
    <row r="114" spans="1:16" ht="14.25" customHeight="1">
      <c r="A114" s="306" t="s">
        <v>0</v>
      </c>
      <c r="B114" s="292"/>
      <c r="C114" s="292"/>
      <c r="D114" s="292"/>
      <c r="E114" s="292"/>
      <c r="F114" s="292"/>
      <c r="G114" s="292"/>
      <c r="H114" s="292"/>
      <c r="I114" s="292"/>
      <c r="J114" s="290"/>
      <c r="K114" s="37"/>
      <c r="L114" s="4"/>
      <c r="M114" s="4"/>
      <c r="N114" s="13"/>
      <c r="O114" s="13"/>
      <c r="P114" s="13"/>
    </row>
    <row r="115" spans="1:16" ht="14.25" customHeight="1">
      <c r="A115" s="306" t="s">
        <v>1</v>
      </c>
      <c r="B115" s="292"/>
      <c r="C115" s="292"/>
      <c r="D115" s="292"/>
      <c r="E115" s="292"/>
      <c r="F115" s="292"/>
      <c r="G115" s="292"/>
      <c r="H115" s="292"/>
      <c r="I115" s="292"/>
      <c r="J115" s="290"/>
      <c r="K115" s="37"/>
      <c r="L115" s="4"/>
      <c r="M115" s="4"/>
      <c r="N115" s="13"/>
      <c r="O115" s="13"/>
      <c r="P115" s="13"/>
    </row>
    <row r="116" spans="1:16" ht="14.25" customHeight="1">
      <c r="A116" s="306" t="s">
        <v>514</v>
      </c>
      <c r="B116" s="292"/>
      <c r="C116" s="292"/>
      <c r="D116" s="292"/>
      <c r="E116" s="292"/>
      <c r="F116" s="292"/>
      <c r="G116" s="292"/>
      <c r="H116" s="292"/>
      <c r="I116" s="292"/>
      <c r="J116" s="290"/>
      <c r="K116" s="37"/>
      <c r="L116" s="4"/>
      <c r="M116" s="4"/>
      <c r="N116" s="13"/>
      <c r="O116" s="13"/>
      <c r="P116" s="13"/>
    </row>
    <row r="117" spans="1:16" ht="14.25" customHeight="1">
      <c r="A117" s="291" t="s">
        <v>288</v>
      </c>
      <c r="B117" s="292"/>
      <c r="C117" s="292"/>
      <c r="D117" s="292"/>
      <c r="E117" s="292"/>
      <c r="F117" s="292"/>
      <c r="G117" s="292"/>
      <c r="H117" s="292"/>
      <c r="I117" s="292"/>
      <c r="J117" s="290"/>
      <c r="K117" s="37"/>
      <c r="L117" s="4"/>
      <c r="M117" s="4"/>
      <c r="N117" s="13"/>
      <c r="O117" s="13"/>
      <c r="P117" s="13"/>
    </row>
    <row r="118" spans="1:16" ht="12.75" customHeight="1">
      <c r="A118" s="299" t="s">
        <v>4</v>
      </c>
      <c r="B118" s="299" t="s">
        <v>5</v>
      </c>
      <c r="C118" s="248" t="s">
        <v>6</v>
      </c>
      <c r="D118" s="6" t="s">
        <v>290</v>
      </c>
      <c r="E118" s="6" t="s">
        <v>291</v>
      </c>
      <c r="F118" s="6" t="s">
        <v>292</v>
      </c>
      <c r="G118" s="6" t="s">
        <v>20</v>
      </c>
      <c r="H118" s="6" t="s">
        <v>293</v>
      </c>
      <c r="I118" s="216" t="s">
        <v>51</v>
      </c>
      <c r="J118" s="293"/>
      <c r="K118" s="47"/>
      <c r="L118" s="4"/>
      <c r="M118" s="4"/>
      <c r="N118" s="13"/>
      <c r="O118" s="13"/>
      <c r="P118" s="13"/>
    </row>
    <row r="119" spans="1:16" ht="15.75" customHeight="1">
      <c r="A119" s="294"/>
      <c r="B119" s="294"/>
      <c r="C119" s="163"/>
      <c r="D119" s="40" t="s">
        <v>295</v>
      </c>
      <c r="E119" s="40" t="s">
        <v>296</v>
      </c>
      <c r="F119" s="40" t="s">
        <v>136</v>
      </c>
      <c r="G119" s="40" t="s">
        <v>297</v>
      </c>
      <c r="H119" s="40" t="s">
        <v>295</v>
      </c>
      <c r="I119" s="216"/>
      <c r="J119" s="294"/>
      <c r="K119" s="47"/>
      <c r="L119" s="4"/>
      <c r="M119" s="4"/>
      <c r="N119" s="13"/>
      <c r="O119" s="13"/>
      <c r="P119" s="13"/>
    </row>
    <row r="120" spans="1:16" ht="12.75" customHeight="1">
      <c r="A120" s="162"/>
      <c r="B120" s="162"/>
      <c r="C120" s="163" t="s">
        <v>24</v>
      </c>
      <c r="D120" s="11">
        <v>18</v>
      </c>
      <c r="E120" s="217">
        <v>22</v>
      </c>
      <c r="F120" s="218">
        <v>16</v>
      </c>
      <c r="G120" s="11">
        <v>18</v>
      </c>
      <c r="H120" s="219">
        <v>6</v>
      </c>
      <c r="I120" s="58">
        <f t="shared" ref="I120:I152" si="6">SUM(D120+E120+F120+G120+H120)</f>
        <v>80</v>
      </c>
      <c r="J120" s="294"/>
      <c r="K120" s="47"/>
      <c r="L120" s="4"/>
      <c r="M120" s="4"/>
      <c r="N120" s="13"/>
      <c r="O120" s="13"/>
      <c r="P120" s="13"/>
    </row>
    <row r="121" spans="1:16" ht="14.25" customHeight="1">
      <c r="A121" s="19">
        <v>93</v>
      </c>
      <c r="B121" s="243" t="s">
        <v>519</v>
      </c>
      <c r="C121" s="228" t="s">
        <v>520</v>
      </c>
      <c r="D121" s="223">
        <v>0</v>
      </c>
      <c r="E121" s="116">
        <v>0</v>
      </c>
      <c r="F121" s="150">
        <v>0</v>
      </c>
      <c r="G121" s="143">
        <v>0</v>
      </c>
      <c r="H121" s="249">
        <v>0</v>
      </c>
      <c r="I121" s="58">
        <f t="shared" si="6"/>
        <v>0</v>
      </c>
      <c r="J121" s="177">
        <f t="shared" ref="J121:J152" si="7">(I121/80)*100</f>
        <v>0</v>
      </c>
      <c r="K121" s="47"/>
      <c r="L121" s="4"/>
      <c r="M121" s="4"/>
      <c r="N121" s="13"/>
      <c r="O121" s="13"/>
      <c r="P121" s="13"/>
    </row>
    <row r="122" spans="1:16" ht="14.25" customHeight="1">
      <c r="A122" s="19">
        <v>94</v>
      </c>
      <c r="B122" s="243" t="s">
        <v>522</v>
      </c>
      <c r="C122" s="228" t="s">
        <v>523</v>
      </c>
      <c r="D122" s="223">
        <v>0</v>
      </c>
      <c r="E122" s="57">
        <v>0</v>
      </c>
      <c r="F122" s="150">
        <v>0</v>
      </c>
      <c r="G122" s="147">
        <v>0</v>
      </c>
      <c r="H122" s="249">
        <v>0</v>
      </c>
      <c r="I122" s="58">
        <f t="shared" si="6"/>
        <v>0</v>
      </c>
      <c r="J122" s="177">
        <f t="shared" si="7"/>
        <v>0</v>
      </c>
      <c r="K122" s="47"/>
      <c r="L122" s="4"/>
      <c r="M122" s="4"/>
      <c r="N122" s="13"/>
      <c r="O122" s="13"/>
      <c r="P122" s="13"/>
    </row>
    <row r="123" spans="1:16" ht="14.25" customHeight="1">
      <c r="A123" s="19">
        <v>95</v>
      </c>
      <c r="B123" s="243" t="s">
        <v>525</v>
      </c>
      <c r="C123" s="228" t="s">
        <v>526</v>
      </c>
      <c r="D123" s="223">
        <v>0</v>
      </c>
      <c r="E123" s="250">
        <v>0</v>
      </c>
      <c r="F123" s="150">
        <v>1</v>
      </c>
      <c r="G123" s="147">
        <v>0</v>
      </c>
      <c r="H123" s="249">
        <v>0</v>
      </c>
      <c r="I123" s="58">
        <f t="shared" si="6"/>
        <v>1</v>
      </c>
      <c r="J123" s="177">
        <f t="shared" si="7"/>
        <v>1.25</v>
      </c>
      <c r="K123" s="47"/>
      <c r="L123" s="4"/>
      <c r="M123" s="4"/>
      <c r="N123" s="13"/>
      <c r="O123" s="13"/>
      <c r="P123" s="13"/>
    </row>
    <row r="124" spans="1:16" ht="14.25" customHeight="1">
      <c r="A124" s="19">
        <v>96</v>
      </c>
      <c r="B124" s="243" t="s">
        <v>527</v>
      </c>
      <c r="C124" s="228" t="s">
        <v>528</v>
      </c>
      <c r="D124" s="223">
        <v>0</v>
      </c>
      <c r="E124" s="250">
        <v>1</v>
      </c>
      <c r="F124" s="150">
        <v>0</v>
      </c>
      <c r="G124" s="147">
        <v>0</v>
      </c>
      <c r="H124" s="249">
        <v>0</v>
      </c>
      <c r="I124" s="58">
        <f t="shared" si="6"/>
        <v>1</v>
      </c>
      <c r="J124" s="177">
        <f t="shared" si="7"/>
        <v>1.25</v>
      </c>
      <c r="K124" s="47"/>
      <c r="L124" s="4"/>
      <c r="M124" s="4"/>
      <c r="N124" s="13"/>
      <c r="O124" s="13"/>
      <c r="P124" s="13"/>
    </row>
    <row r="125" spans="1:16" ht="14.25" customHeight="1">
      <c r="A125" s="19">
        <v>97</v>
      </c>
      <c r="B125" s="243">
        <v>1348073</v>
      </c>
      <c r="C125" s="228" t="s">
        <v>530</v>
      </c>
      <c r="D125" s="223">
        <v>0</v>
      </c>
      <c r="E125" s="250">
        <v>3</v>
      </c>
      <c r="F125" s="150">
        <v>1</v>
      </c>
      <c r="G125" s="147">
        <v>0</v>
      </c>
      <c r="H125" s="249">
        <v>0</v>
      </c>
      <c r="I125" s="58">
        <f t="shared" si="6"/>
        <v>4</v>
      </c>
      <c r="J125" s="177">
        <f t="shared" si="7"/>
        <v>5</v>
      </c>
      <c r="K125" s="47"/>
      <c r="L125" s="4"/>
      <c r="M125" s="4"/>
      <c r="N125" s="13"/>
      <c r="O125" s="13"/>
      <c r="P125" s="13"/>
    </row>
    <row r="126" spans="1:16" ht="14.25" customHeight="1">
      <c r="A126" s="19">
        <v>98</v>
      </c>
      <c r="B126" s="243">
        <v>1348074</v>
      </c>
      <c r="C126" s="228" t="s">
        <v>530</v>
      </c>
      <c r="D126" s="223">
        <v>5</v>
      </c>
      <c r="E126" s="250">
        <v>6</v>
      </c>
      <c r="F126" s="150">
        <v>3</v>
      </c>
      <c r="G126" s="147">
        <v>6</v>
      </c>
      <c r="H126" s="249">
        <v>4</v>
      </c>
      <c r="I126" s="58">
        <f t="shared" si="6"/>
        <v>24</v>
      </c>
      <c r="J126" s="177">
        <f t="shared" si="7"/>
        <v>30</v>
      </c>
      <c r="K126" s="47"/>
      <c r="L126" s="4"/>
      <c r="M126" s="4"/>
      <c r="N126" s="13"/>
      <c r="O126" s="13"/>
      <c r="P126" s="13"/>
    </row>
    <row r="127" spans="1:16" ht="14.25" customHeight="1">
      <c r="A127" s="19">
        <v>99</v>
      </c>
      <c r="B127" s="243" t="s">
        <v>531</v>
      </c>
      <c r="C127" s="228" t="s">
        <v>532</v>
      </c>
      <c r="D127" s="223">
        <v>6</v>
      </c>
      <c r="E127" s="250">
        <v>5</v>
      </c>
      <c r="F127" s="150">
        <v>6</v>
      </c>
      <c r="G127" s="147">
        <v>6</v>
      </c>
      <c r="H127" s="249">
        <v>0</v>
      </c>
      <c r="I127" s="58">
        <f t="shared" si="6"/>
        <v>23</v>
      </c>
      <c r="J127" s="177">
        <f t="shared" si="7"/>
        <v>28.749999999999996</v>
      </c>
      <c r="K127" s="47"/>
      <c r="L127" s="4"/>
      <c r="M127" s="4"/>
      <c r="N127" s="13"/>
      <c r="O127" s="13"/>
      <c r="P127" s="13"/>
    </row>
    <row r="128" spans="1:16" ht="14.25" customHeight="1">
      <c r="A128" s="19">
        <v>100</v>
      </c>
      <c r="B128" s="243" t="s">
        <v>533</v>
      </c>
      <c r="C128" s="228" t="s">
        <v>534</v>
      </c>
      <c r="D128" s="223">
        <v>3</v>
      </c>
      <c r="E128" s="250">
        <v>5</v>
      </c>
      <c r="F128" s="150">
        <v>1</v>
      </c>
      <c r="G128" s="147">
        <v>3</v>
      </c>
      <c r="H128" s="249">
        <v>2</v>
      </c>
      <c r="I128" s="58">
        <f t="shared" si="6"/>
        <v>14</v>
      </c>
      <c r="J128" s="177">
        <f t="shared" si="7"/>
        <v>17.5</v>
      </c>
      <c r="K128" s="47"/>
      <c r="L128" s="4"/>
      <c r="M128" s="4"/>
      <c r="N128" s="13"/>
      <c r="O128" s="13"/>
      <c r="P128" s="13"/>
    </row>
    <row r="129" spans="1:16" ht="14.25" customHeight="1">
      <c r="A129" s="19">
        <v>101</v>
      </c>
      <c r="B129" s="243" t="s">
        <v>536</v>
      </c>
      <c r="C129" s="228" t="s">
        <v>537</v>
      </c>
      <c r="D129" s="223">
        <v>0</v>
      </c>
      <c r="E129" s="250">
        <v>0</v>
      </c>
      <c r="F129" s="150">
        <v>1</v>
      </c>
      <c r="G129" s="147">
        <v>0</v>
      </c>
      <c r="H129" s="249">
        <v>0</v>
      </c>
      <c r="I129" s="58">
        <f t="shared" si="6"/>
        <v>1</v>
      </c>
      <c r="J129" s="177">
        <f t="shared" si="7"/>
        <v>1.25</v>
      </c>
      <c r="K129" s="47"/>
      <c r="L129" s="4"/>
      <c r="M129" s="4"/>
      <c r="N129" s="13"/>
      <c r="O129" s="13"/>
      <c r="P129" s="13"/>
    </row>
    <row r="130" spans="1:16" ht="14.25" customHeight="1">
      <c r="A130" s="19">
        <v>102</v>
      </c>
      <c r="B130" s="243" t="s">
        <v>538</v>
      </c>
      <c r="C130" s="228" t="s">
        <v>189</v>
      </c>
      <c r="D130" s="223">
        <v>6</v>
      </c>
      <c r="E130" s="250">
        <v>7</v>
      </c>
      <c r="F130" s="150">
        <v>6</v>
      </c>
      <c r="G130" s="147">
        <v>7</v>
      </c>
      <c r="H130" s="249">
        <v>4</v>
      </c>
      <c r="I130" s="58">
        <f t="shared" si="6"/>
        <v>30</v>
      </c>
      <c r="J130" s="177">
        <f t="shared" si="7"/>
        <v>37.5</v>
      </c>
      <c r="K130" s="47"/>
      <c r="L130" s="4"/>
      <c r="M130" s="4"/>
      <c r="N130" s="13"/>
      <c r="O130" s="13"/>
      <c r="P130" s="13"/>
    </row>
    <row r="131" spans="1:16" ht="14.25" customHeight="1">
      <c r="A131" s="19">
        <v>103</v>
      </c>
      <c r="B131" s="243" t="s">
        <v>539</v>
      </c>
      <c r="C131" s="228" t="s">
        <v>540</v>
      </c>
      <c r="D131" s="223">
        <v>2</v>
      </c>
      <c r="E131" s="250">
        <v>5</v>
      </c>
      <c r="F131" s="150">
        <v>4</v>
      </c>
      <c r="G131" s="147">
        <v>2</v>
      </c>
      <c r="H131" s="249">
        <v>0</v>
      </c>
      <c r="I131" s="58">
        <f t="shared" si="6"/>
        <v>13</v>
      </c>
      <c r="J131" s="177">
        <f t="shared" si="7"/>
        <v>16.25</v>
      </c>
      <c r="K131" s="47"/>
      <c r="L131" s="4"/>
      <c r="M131" s="4"/>
      <c r="N131" s="13"/>
      <c r="O131" s="13"/>
      <c r="P131" s="13"/>
    </row>
    <row r="132" spans="1:16" ht="14.25" customHeight="1">
      <c r="A132" s="19">
        <v>104</v>
      </c>
      <c r="B132" s="243" t="s">
        <v>542</v>
      </c>
      <c r="C132" s="228" t="s">
        <v>543</v>
      </c>
      <c r="D132" s="223">
        <v>0</v>
      </c>
      <c r="E132" s="250">
        <v>0</v>
      </c>
      <c r="F132" s="150">
        <v>0</v>
      </c>
      <c r="G132" s="173">
        <v>0</v>
      </c>
      <c r="H132" s="249">
        <v>0</v>
      </c>
      <c r="I132" s="58">
        <f t="shared" si="6"/>
        <v>0</v>
      </c>
      <c r="J132" s="177">
        <f t="shared" si="7"/>
        <v>0</v>
      </c>
      <c r="K132" s="47"/>
      <c r="L132" s="4"/>
      <c r="M132" s="4"/>
      <c r="N132" s="13"/>
      <c r="O132" s="13"/>
      <c r="P132" s="13"/>
    </row>
    <row r="133" spans="1:16" ht="14.25" customHeight="1">
      <c r="A133" s="19">
        <v>105</v>
      </c>
      <c r="B133" s="243" t="s">
        <v>544</v>
      </c>
      <c r="C133" s="228" t="s">
        <v>545</v>
      </c>
      <c r="D133" s="223">
        <v>6</v>
      </c>
      <c r="E133" s="250">
        <v>9</v>
      </c>
      <c r="F133" s="150">
        <v>5</v>
      </c>
      <c r="G133" s="173">
        <v>6</v>
      </c>
      <c r="H133" s="249">
        <v>0</v>
      </c>
      <c r="I133" s="58">
        <f t="shared" si="6"/>
        <v>26</v>
      </c>
      <c r="J133" s="177">
        <f t="shared" si="7"/>
        <v>32.5</v>
      </c>
      <c r="K133" s="47"/>
      <c r="L133" s="4"/>
      <c r="M133" s="4"/>
      <c r="N133" s="13"/>
      <c r="O133" s="13"/>
      <c r="P133" s="13"/>
    </row>
    <row r="134" spans="1:16" ht="14.25" customHeight="1">
      <c r="A134" s="19">
        <v>106</v>
      </c>
      <c r="B134" s="243" t="s">
        <v>546</v>
      </c>
      <c r="C134" s="228" t="s">
        <v>547</v>
      </c>
      <c r="D134" s="223">
        <v>3</v>
      </c>
      <c r="E134" s="250">
        <v>6</v>
      </c>
      <c r="F134" s="150">
        <v>4</v>
      </c>
      <c r="G134" s="173">
        <v>4</v>
      </c>
      <c r="H134" s="249">
        <v>2</v>
      </c>
      <c r="I134" s="58">
        <f t="shared" si="6"/>
        <v>19</v>
      </c>
      <c r="J134" s="177">
        <f t="shared" si="7"/>
        <v>23.75</v>
      </c>
      <c r="K134" s="47"/>
      <c r="L134" s="4"/>
      <c r="M134" s="4"/>
      <c r="N134" s="13"/>
      <c r="O134" s="13"/>
      <c r="P134" s="13"/>
    </row>
    <row r="135" spans="1:16" ht="14.25" customHeight="1">
      <c r="A135" s="19">
        <v>107</v>
      </c>
      <c r="B135" s="243" t="s">
        <v>548</v>
      </c>
      <c r="C135" s="228" t="s">
        <v>549</v>
      </c>
      <c r="D135" s="223">
        <v>0</v>
      </c>
      <c r="E135" s="250">
        <v>0</v>
      </c>
      <c r="F135" s="150">
        <v>0</v>
      </c>
      <c r="G135" s="173">
        <v>0</v>
      </c>
      <c r="H135" s="249">
        <v>0</v>
      </c>
      <c r="I135" s="58">
        <f t="shared" si="6"/>
        <v>0</v>
      </c>
      <c r="J135" s="177">
        <f t="shared" si="7"/>
        <v>0</v>
      </c>
      <c r="K135" s="47"/>
      <c r="L135" s="4"/>
      <c r="M135" s="4"/>
      <c r="N135" s="13"/>
      <c r="O135" s="13"/>
      <c r="P135" s="13"/>
    </row>
    <row r="136" spans="1:16" ht="14.25" customHeight="1">
      <c r="A136" s="19">
        <v>108</v>
      </c>
      <c r="B136" s="243" t="s">
        <v>551</v>
      </c>
      <c r="C136" s="228" t="s">
        <v>552</v>
      </c>
      <c r="D136" s="223">
        <v>2</v>
      </c>
      <c r="E136" s="250">
        <v>2</v>
      </c>
      <c r="F136" s="150">
        <v>3</v>
      </c>
      <c r="G136" s="173">
        <v>0</v>
      </c>
      <c r="H136" s="249">
        <v>0</v>
      </c>
      <c r="I136" s="58">
        <f t="shared" si="6"/>
        <v>7</v>
      </c>
      <c r="J136" s="177">
        <f t="shared" si="7"/>
        <v>8.75</v>
      </c>
      <c r="K136" s="47"/>
      <c r="L136" s="4"/>
      <c r="M136" s="4"/>
      <c r="N136" s="13"/>
      <c r="O136" s="13"/>
      <c r="P136" s="13"/>
    </row>
    <row r="137" spans="1:16" ht="14.25" customHeight="1">
      <c r="A137" s="19">
        <v>109</v>
      </c>
      <c r="B137" s="243" t="s">
        <v>553</v>
      </c>
      <c r="C137" s="228" t="s">
        <v>554</v>
      </c>
      <c r="D137" s="223">
        <v>0</v>
      </c>
      <c r="E137" s="250">
        <v>0</v>
      </c>
      <c r="F137" s="150">
        <v>0</v>
      </c>
      <c r="G137" s="173">
        <v>0</v>
      </c>
      <c r="H137" s="249">
        <v>0</v>
      </c>
      <c r="I137" s="58">
        <f t="shared" si="6"/>
        <v>0</v>
      </c>
      <c r="J137" s="177">
        <f t="shared" si="7"/>
        <v>0</v>
      </c>
      <c r="K137" s="47"/>
      <c r="L137" s="4"/>
      <c r="M137" s="4"/>
      <c r="N137" s="13"/>
      <c r="O137" s="13"/>
      <c r="P137" s="13"/>
    </row>
    <row r="138" spans="1:16" ht="14.25" customHeight="1">
      <c r="A138" s="19">
        <v>110</v>
      </c>
      <c r="B138" s="243" t="s">
        <v>555</v>
      </c>
      <c r="C138" s="228" t="s">
        <v>556</v>
      </c>
      <c r="D138" s="223">
        <v>6</v>
      </c>
      <c r="E138" s="250">
        <v>6</v>
      </c>
      <c r="F138" s="150">
        <v>4</v>
      </c>
      <c r="G138" s="173">
        <v>5</v>
      </c>
      <c r="H138" s="249">
        <v>4</v>
      </c>
      <c r="I138" s="58">
        <f t="shared" si="6"/>
        <v>25</v>
      </c>
      <c r="J138" s="177">
        <f t="shared" si="7"/>
        <v>31.25</v>
      </c>
      <c r="K138" s="47"/>
      <c r="L138" s="4"/>
      <c r="M138" s="4"/>
      <c r="N138" s="13"/>
      <c r="O138" s="13"/>
      <c r="P138" s="13"/>
    </row>
    <row r="139" spans="1:16" ht="14.25" customHeight="1">
      <c r="A139" s="19">
        <v>111</v>
      </c>
      <c r="B139" s="243" t="s">
        <v>558</v>
      </c>
      <c r="C139" s="228" t="s">
        <v>559</v>
      </c>
      <c r="D139" s="223">
        <v>0</v>
      </c>
      <c r="E139" s="250">
        <v>1</v>
      </c>
      <c r="F139" s="150">
        <v>0</v>
      </c>
      <c r="G139" s="173">
        <v>0</v>
      </c>
      <c r="H139" s="249">
        <v>0</v>
      </c>
      <c r="I139" s="58">
        <f t="shared" si="6"/>
        <v>1</v>
      </c>
      <c r="J139" s="177">
        <f t="shared" si="7"/>
        <v>1.25</v>
      </c>
      <c r="K139" s="47"/>
      <c r="L139" s="4"/>
      <c r="M139" s="4"/>
      <c r="N139" s="13"/>
      <c r="O139" s="13"/>
      <c r="P139" s="13"/>
    </row>
    <row r="140" spans="1:16" ht="14.25" customHeight="1">
      <c r="A140" s="19">
        <v>112</v>
      </c>
      <c r="B140" s="243" t="s">
        <v>560</v>
      </c>
      <c r="C140" s="228" t="s">
        <v>561</v>
      </c>
      <c r="D140" s="223">
        <v>0</v>
      </c>
      <c r="E140" s="250">
        <v>0</v>
      </c>
      <c r="F140" s="150">
        <v>0</v>
      </c>
      <c r="G140" s="173">
        <v>1</v>
      </c>
      <c r="H140" s="249">
        <v>0</v>
      </c>
      <c r="I140" s="58">
        <f t="shared" si="6"/>
        <v>1</v>
      </c>
      <c r="J140" s="177">
        <f t="shared" si="7"/>
        <v>1.25</v>
      </c>
      <c r="K140" s="47"/>
      <c r="L140" s="4"/>
      <c r="M140" s="4"/>
      <c r="N140" s="13"/>
      <c r="O140" s="13"/>
      <c r="P140" s="13"/>
    </row>
    <row r="141" spans="1:16" ht="14.25" customHeight="1">
      <c r="A141" s="19">
        <v>113</v>
      </c>
      <c r="B141" s="243" t="s">
        <v>562</v>
      </c>
      <c r="C141" s="228" t="s">
        <v>563</v>
      </c>
      <c r="D141" s="223">
        <v>1</v>
      </c>
      <c r="E141" s="250">
        <v>2</v>
      </c>
      <c r="F141" s="150">
        <v>1</v>
      </c>
      <c r="G141" s="173">
        <v>0</v>
      </c>
      <c r="H141" s="249">
        <v>0</v>
      </c>
      <c r="I141" s="58">
        <f t="shared" si="6"/>
        <v>4</v>
      </c>
      <c r="J141" s="177">
        <f t="shared" si="7"/>
        <v>5</v>
      </c>
      <c r="K141" s="47"/>
      <c r="L141" s="4"/>
      <c r="M141" s="4"/>
      <c r="N141" s="13"/>
      <c r="O141" s="13"/>
      <c r="P141" s="13"/>
    </row>
    <row r="142" spans="1:16" ht="14.25" customHeight="1">
      <c r="A142" s="19">
        <v>114</v>
      </c>
      <c r="B142" s="243" t="s">
        <v>564</v>
      </c>
      <c r="C142" s="228" t="s">
        <v>565</v>
      </c>
      <c r="D142" s="223">
        <v>2</v>
      </c>
      <c r="E142" s="250">
        <v>0</v>
      </c>
      <c r="F142" s="150">
        <v>0</v>
      </c>
      <c r="G142" s="173">
        <v>0</v>
      </c>
      <c r="H142" s="249">
        <v>0</v>
      </c>
      <c r="I142" s="58">
        <f t="shared" si="6"/>
        <v>2</v>
      </c>
      <c r="J142" s="177">
        <f t="shared" si="7"/>
        <v>2.5</v>
      </c>
      <c r="K142" s="47"/>
      <c r="L142" s="4"/>
      <c r="M142" s="4"/>
      <c r="N142" s="13"/>
      <c r="O142" s="13"/>
      <c r="P142" s="13"/>
    </row>
    <row r="143" spans="1:16" ht="14.25" customHeight="1">
      <c r="A143" s="19">
        <v>115</v>
      </c>
      <c r="B143" s="243" t="s">
        <v>567</v>
      </c>
      <c r="C143" s="228" t="s">
        <v>568</v>
      </c>
      <c r="D143" s="223">
        <v>6</v>
      </c>
      <c r="E143" s="250">
        <v>11</v>
      </c>
      <c r="F143" s="150">
        <v>5</v>
      </c>
      <c r="G143" s="173">
        <v>5</v>
      </c>
      <c r="H143" s="249">
        <v>0</v>
      </c>
      <c r="I143" s="58">
        <f t="shared" si="6"/>
        <v>27</v>
      </c>
      <c r="J143" s="177">
        <f t="shared" si="7"/>
        <v>33.75</v>
      </c>
      <c r="K143" s="47"/>
      <c r="L143" s="4"/>
      <c r="M143" s="4"/>
      <c r="N143" s="13"/>
      <c r="O143" s="13"/>
      <c r="P143" s="13"/>
    </row>
    <row r="144" spans="1:16" ht="14.25" customHeight="1">
      <c r="A144" s="19">
        <v>116</v>
      </c>
      <c r="B144" s="243" t="s">
        <v>569</v>
      </c>
      <c r="C144" s="228" t="s">
        <v>513</v>
      </c>
      <c r="D144" s="223">
        <v>8</v>
      </c>
      <c r="E144" s="250">
        <v>13</v>
      </c>
      <c r="F144" s="150">
        <v>9</v>
      </c>
      <c r="G144" s="173">
        <v>8</v>
      </c>
      <c r="H144" s="249">
        <v>0</v>
      </c>
      <c r="I144" s="58">
        <f t="shared" si="6"/>
        <v>38</v>
      </c>
      <c r="J144" s="177">
        <f t="shared" si="7"/>
        <v>47.5</v>
      </c>
      <c r="K144" s="47"/>
      <c r="L144" s="4"/>
      <c r="M144" s="4"/>
      <c r="N144" s="13"/>
      <c r="O144" s="13"/>
      <c r="P144" s="13"/>
    </row>
    <row r="145" spans="1:16" ht="14.25" customHeight="1">
      <c r="A145" s="19">
        <v>117</v>
      </c>
      <c r="B145" s="243">
        <v>1348101</v>
      </c>
      <c r="C145" s="228" t="s">
        <v>570</v>
      </c>
      <c r="D145" s="223">
        <v>1</v>
      </c>
      <c r="E145" s="250">
        <v>0</v>
      </c>
      <c r="F145" s="150">
        <v>3</v>
      </c>
      <c r="G145" s="173">
        <v>0</v>
      </c>
      <c r="H145" s="249">
        <v>0</v>
      </c>
      <c r="I145" s="58">
        <f t="shared" si="6"/>
        <v>4</v>
      </c>
      <c r="J145" s="177">
        <f t="shared" si="7"/>
        <v>5</v>
      </c>
      <c r="K145" s="47"/>
      <c r="L145" s="4"/>
      <c r="M145" s="4"/>
      <c r="N145" s="13"/>
      <c r="O145" s="13"/>
      <c r="P145" s="13"/>
    </row>
    <row r="146" spans="1:16" ht="14.25" customHeight="1">
      <c r="A146" s="19">
        <v>118</v>
      </c>
      <c r="B146" s="243" t="s">
        <v>571</v>
      </c>
      <c r="C146" s="228" t="s">
        <v>572</v>
      </c>
      <c r="D146" s="223">
        <v>3</v>
      </c>
      <c r="E146" s="250">
        <v>4</v>
      </c>
      <c r="F146" s="150">
        <v>2</v>
      </c>
      <c r="G146" s="173">
        <v>2</v>
      </c>
      <c r="H146" s="249">
        <v>0</v>
      </c>
      <c r="I146" s="58">
        <f t="shared" si="6"/>
        <v>11</v>
      </c>
      <c r="J146" s="177">
        <f t="shared" si="7"/>
        <v>13.750000000000002</v>
      </c>
      <c r="K146" s="47"/>
      <c r="L146" s="4"/>
      <c r="M146" s="4"/>
      <c r="N146" s="13"/>
      <c r="O146" s="13"/>
      <c r="P146" s="13"/>
    </row>
    <row r="147" spans="1:16" ht="14.25" customHeight="1">
      <c r="A147" s="19">
        <v>119</v>
      </c>
      <c r="B147" s="253">
        <v>1446832</v>
      </c>
      <c r="C147" s="7" t="s">
        <v>574</v>
      </c>
      <c r="D147" s="223">
        <v>1</v>
      </c>
      <c r="E147" s="250">
        <v>4</v>
      </c>
      <c r="F147" s="150">
        <v>2</v>
      </c>
      <c r="G147" s="173">
        <v>5</v>
      </c>
      <c r="H147" s="249">
        <v>0</v>
      </c>
      <c r="I147" s="58">
        <f t="shared" si="6"/>
        <v>12</v>
      </c>
      <c r="J147" s="177">
        <f t="shared" si="7"/>
        <v>15</v>
      </c>
      <c r="K147" s="47"/>
      <c r="L147" s="4"/>
      <c r="M147" s="4"/>
      <c r="N147" s="13"/>
      <c r="O147" s="13"/>
      <c r="P147" s="13"/>
    </row>
    <row r="148" spans="1:16" ht="12.75" customHeight="1">
      <c r="A148" s="19">
        <v>120</v>
      </c>
      <c r="B148" s="243">
        <v>1446834</v>
      </c>
      <c r="C148" s="228" t="s">
        <v>575</v>
      </c>
      <c r="D148" s="223">
        <v>0</v>
      </c>
      <c r="E148" s="170">
        <v>1</v>
      </c>
      <c r="F148" s="150">
        <v>1</v>
      </c>
      <c r="G148" s="174">
        <v>2</v>
      </c>
      <c r="H148" s="249">
        <v>0</v>
      </c>
      <c r="I148" s="58">
        <f t="shared" si="6"/>
        <v>4</v>
      </c>
      <c r="J148" s="177">
        <f t="shared" si="7"/>
        <v>5</v>
      </c>
      <c r="K148" s="47"/>
      <c r="L148" s="4"/>
      <c r="M148" s="4"/>
      <c r="N148" s="13"/>
      <c r="O148" s="13"/>
      <c r="P148" s="13"/>
    </row>
    <row r="149" spans="1:16" ht="15.75" customHeight="1">
      <c r="A149" s="19">
        <v>121</v>
      </c>
      <c r="B149" s="254">
        <v>1446835</v>
      </c>
      <c r="C149" s="255" t="s">
        <v>578</v>
      </c>
      <c r="D149" s="223">
        <v>0</v>
      </c>
      <c r="E149" s="170">
        <v>1</v>
      </c>
      <c r="F149" s="150">
        <v>1</v>
      </c>
      <c r="G149" s="174">
        <v>0</v>
      </c>
      <c r="H149" s="249">
        <v>0</v>
      </c>
      <c r="I149" s="58">
        <f t="shared" si="6"/>
        <v>2</v>
      </c>
      <c r="J149" s="177">
        <f t="shared" si="7"/>
        <v>2.5</v>
      </c>
      <c r="K149" s="47"/>
      <c r="L149" s="4"/>
      <c r="M149" s="4"/>
      <c r="N149" s="13"/>
      <c r="O149" s="13"/>
      <c r="P149" s="13"/>
    </row>
    <row r="150" spans="1:16" ht="12.75" customHeight="1">
      <c r="A150" s="19">
        <v>122</v>
      </c>
      <c r="B150" s="243">
        <v>1446837</v>
      </c>
      <c r="C150" s="228" t="s">
        <v>579</v>
      </c>
      <c r="D150" s="223">
        <v>3</v>
      </c>
      <c r="E150" s="170">
        <v>3</v>
      </c>
      <c r="F150" s="150">
        <v>3</v>
      </c>
      <c r="G150" s="256">
        <v>6</v>
      </c>
      <c r="H150" s="249">
        <v>0</v>
      </c>
      <c r="I150" s="58">
        <f t="shared" si="6"/>
        <v>15</v>
      </c>
      <c r="J150" s="177">
        <f t="shared" si="7"/>
        <v>18.75</v>
      </c>
      <c r="K150" s="47"/>
      <c r="L150" s="4"/>
      <c r="M150" s="4"/>
      <c r="N150" s="13"/>
      <c r="O150" s="13"/>
      <c r="P150" s="13"/>
    </row>
    <row r="151" spans="1:16" ht="12.75" customHeight="1">
      <c r="A151" s="19">
        <v>123</v>
      </c>
      <c r="B151" s="243">
        <v>1446839</v>
      </c>
      <c r="C151" s="228" t="s">
        <v>581</v>
      </c>
      <c r="D151" s="223">
        <v>0</v>
      </c>
      <c r="E151" s="170">
        <v>1</v>
      </c>
      <c r="F151" s="150">
        <v>1</v>
      </c>
      <c r="G151" s="257">
        <v>0</v>
      </c>
      <c r="H151" s="249">
        <v>0</v>
      </c>
      <c r="I151" s="58">
        <f t="shared" si="6"/>
        <v>2</v>
      </c>
      <c r="J151" s="177">
        <f t="shared" si="7"/>
        <v>2.5</v>
      </c>
      <c r="K151" s="47"/>
      <c r="L151" s="4"/>
      <c r="M151" s="4"/>
      <c r="N151" s="13"/>
      <c r="O151" s="13"/>
      <c r="P151" s="13"/>
    </row>
    <row r="152" spans="1:16" ht="12.75" customHeight="1">
      <c r="A152" s="19">
        <v>124</v>
      </c>
      <c r="B152" s="7">
        <v>1458689</v>
      </c>
      <c r="C152" s="7" t="s">
        <v>582</v>
      </c>
      <c r="D152" s="223">
        <v>7</v>
      </c>
      <c r="E152" s="170">
        <v>12</v>
      </c>
      <c r="F152" s="150">
        <v>6</v>
      </c>
      <c r="G152" s="257">
        <v>4</v>
      </c>
      <c r="H152" s="249">
        <v>0</v>
      </c>
      <c r="I152" s="58">
        <f t="shared" si="6"/>
        <v>29</v>
      </c>
      <c r="J152" s="177">
        <f t="shared" si="7"/>
        <v>36.25</v>
      </c>
      <c r="K152" s="47"/>
      <c r="L152" s="4"/>
      <c r="M152" s="4"/>
      <c r="N152" s="13"/>
      <c r="O152" s="13"/>
      <c r="P152" s="13"/>
    </row>
    <row r="153" spans="1:16" ht="12.75" customHeight="1">
      <c r="A153" s="308"/>
      <c r="B153" s="309"/>
      <c r="C153" s="309"/>
      <c r="D153" s="309"/>
      <c r="E153" s="309"/>
      <c r="F153" s="309"/>
      <c r="G153" s="309"/>
      <c r="H153" s="309"/>
      <c r="I153" s="309"/>
      <c r="J153" s="309"/>
      <c r="K153" s="47"/>
      <c r="L153" s="4"/>
      <c r="M153" s="4"/>
      <c r="N153" s="13"/>
      <c r="O153" s="13"/>
      <c r="P153" s="13"/>
    </row>
    <row r="154" spans="1:16" ht="12.75" customHeight="1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47"/>
      <c r="L154" s="4"/>
      <c r="M154" s="4"/>
      <c r="N154" s="13"/>
      <c r="O154" s="13"/>
      <c r="P154" s="13"/>
    </row>
    <row r="155" spans="1:1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13"/>
      <c r="O155" s="13"/>
      <c r="P155" s="13"/>
    </row>
    <row r="156" spans="1:1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13"/>
      <c r="O156" s="13"/>
      <c r="P156" s="13"/>
    </row>
    <row r="157" spans="1:16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13"/>
      <c r="O157" s="13"/>
      <c r="P157" s="13"/>
    </row>
    <row r="158" spans="1:16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1:16" ht="12.7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1:16" ht="12.7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1:16" ht="12.7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1:16" ht="12.7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1:16" ht="12.7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1:16" ht="12.7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1:16" ht="12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1:16" ht="12.7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1:16" ht="12.7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1:16" ht="12.7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1:16" ht="12.7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1:16" ht="12.7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1:16" ht="12.7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1:16" ht="12.7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1:16" ht="12.7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1:16" ht="12.7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1:16" ht="12.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1:16" ht="12.7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1:16" ht="12.7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1:16" ht="12.7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1:16" ht="12.7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1:16" ht="12.7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1:16" ht="12.7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1:16" ht="12.7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1:16" ht="12.7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1:16" ht="12.7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1:16" ht="12.7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1:16" ht="12.7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1:16" ht="12.7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1:16" ht="12.7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1:16" ht="12.7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1:16" ht="12.7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1:16" ht="12.7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1:16" ht="12.7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1:16" ht="12.7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1:16" ht="12.7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1:16" ht="12.7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1:16" ht="12.7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1:16" ht="12.7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1:16" ht="12.7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1:16" ht="12.7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1:16" ht="12.7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1:16" ht="12.7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1:16" ht="12.7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1:16" ht="12.7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1:16" ht="12.7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1:16" ht="12.7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1:16" ht="12.7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1:16" ht="12.7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1:16" ht="12.7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1:16" ht="12.7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1:16" ht="12.7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1:16" ht="12.7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1:16" ht="12.7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1:16" ht="12.7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1:16" ht="12.7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1:16" ht="12.7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1:16" ht="12.7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1:16" ht="12.7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1:16" ht="12.7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1:16" ht="12.7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1:16" ht="12.7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1:16" ht="12.7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1:16" ht="12.7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1:16" ht="12.7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1:16" ht="12.7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1:16" ht="12.7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1:16" ht="12.7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1:16" ht="12.7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1:16" ht="12.7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1:16" ht="12.7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1:16" ht="12.7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1:16" ht="12.7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1:16" ht="12.7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1:16" ht="12.7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1:16" ht="12.7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1:16" ht="12.7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1:16" ht="12.7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1:16" ht="12.7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1:16" ht="12.7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1:16" ht="12.7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1:16" ht="12.7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1:16" ht="12.7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1:16" ht="12.7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1:16" ht="12.7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1:16" ht="12.7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1:16" ht="12.7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1:16" ht="12.7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1:16" ht="12.7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1:16" ht="12.7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1:16" ht="12.7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1:16" ht="12.7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1:16" ht="12.7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1:16" ht="12.7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1:16" ht="12.7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1:16" ht="12.7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1:16" ht="12.7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1:16" ht="12.7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1:16" ht="12.7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1:16" ht="12.7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1:16" ht="12.7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1:16" ht="12.7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1:16" ht="12.7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1:16" ht="12.7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1:16" ht="12.7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1:16" ht="12.7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1:16" ht="12.7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1:16" ht="12.7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1:16" ht="12.7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1:16" ht="12.7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1:16" ht="12.7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1:16" ht="12.7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1:16" ht="12.7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1:16" ht="12.7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1:16" ht="12.7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1:16" ht="12.7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1:16" ht="12.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1:16" ht="12.7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1:16" ht="12.7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1:16" ht="12.7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1:16" ht="12.7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1:16" ht="12.7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1:16" ht="12.7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1:16" ht="12.7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1:16" ht="12.7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1:16" ht="12.7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1:16" ht="12.7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1:16" ht="12.7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1:16" ht="12.7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1:16" ht="12.7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1:16" ht="12.7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1:16" ht="12.7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1:16" ht="12.7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1:16" ht="12.7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1:16" ht="12.7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1:16" ht="12.7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1:16" ht="12.7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1:16" ht="12.7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1:16" ht="12.7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1:16" ht="12.7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1:16" ht="12.7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1:16" ht="12.7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1:16" ht="12.7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1:16" ht="12.7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1:16" ht="12.7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1:16" ht="12.7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1:16" ht="12.7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1:16" ht="12.7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1:16" ht="12.7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1:16" ht="12.7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1:16" ht="12.7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1:16" ht="12.7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1:16" ht="12.7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1:16" ht="12.7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1:16" ht="12.7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1:16" ht="12.7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1:16" ht="12.7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1:16" ht="12.7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1:16" ht="12.7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1:16" ht="12.7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1:16" ht="12.7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1:16" ht="12.7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1:16" ht="12.7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1:16" ht="12.7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1:16" ht="12.7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1:16" ht="12.7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1:16" ht="12.7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1:16" ht="12.7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1:16" ht="12.7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1:16" ht="12.7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1:16" ht="12.7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1:16" ht="12.7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1:16" ht="12.7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1:16" ht="12.7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1:16" ht="12.7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1:16" ht="12.7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1:16" ht="12.7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1:16" ht="12.7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1:16" ht="12.7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1:16" ht="12.7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1:16" ht="12.7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1:16" ht="12.7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1:16" ht="12.7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1:16" ht="12.7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1:16" ht="12.7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1:16" ht="12.7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1:16" ht="12.7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1:16" ht="12.7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1:16" ht="12.7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1:16" ht="12.7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1:16" ht="12.7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1:16" ht="12.7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1:16" ht="12.7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1:16" ht="12.7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1:16" ht="12.7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1:16" ht="12.7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1:16" ht="12.7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1:16" ht="12.7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1:16" ht="12.7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1:16" ht="12.7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1:16" ht="12.7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1:16" ht="12.7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1:16" ht="12.7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1:16" ht="12.7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1:16" ht="12.7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1:16" ht="12.7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1:16" ht="12.7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1:16" ht="12.7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1:16" ht="12.7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1:16" ht="12.7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1:16" ht="12.7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1:16" ht="12.7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1:16" ht="12.7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1:16" ht="12.7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1:16" ht="12.7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1:16" ht="12.7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1:16" ht="12.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1:16" ht="12.7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1:16" ht="12.7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1:16" ht="12.7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1:16" ht="12.7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1:16" ht="12.7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1:16" ht="12.7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1:16" ht="12.7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1:16" ht="12.7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1:16" ht="12.7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1:16" ht="12.7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1:16" ht="12.7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1:16" ht="12.7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1:16" ht="12.7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1:16" ht="12.7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1:16" ht="12.7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1:16" ht="12.7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1:16" ht="12.7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1:16" ht="12.7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1:16" ht="12.7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1:16" ht="12.7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1:16" ht="12.7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1:16" ht="12.7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1:16" ht="12.7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1:16" ht="12.7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1:16" ht="12.7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1:16" ht="12.7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1:16" ht="12.7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1:16" ht="12.7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1:16" ht="12.7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1:16" ht="12.7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1:16" ht="12.7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1:16" ht="12.7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1:16" ht="12.7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1:16" ht="12.7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1:16" ht="12.7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1:16" ht="12.7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1:16" ht="12.7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1:16" ht="12.7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1:16" ht="12.7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1:16" ht="12.7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1:16" ht="12.7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1:16" ht="12.7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1:16" ht="12.7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1:16" ht="12.7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1:16" ht="12.7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1:16" ht="12.7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1:16" ht="12.7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1:16" ht="12.7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1:16" ht="12.7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1:16" ht="12.7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1:16" ht="12.7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1:16" ht="12.7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1:16" ht="12.7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1:16" ht="12.7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1:16" ht="12.7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1:16" ht="12.7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  <row r="432" spans="1:16" ht="12.7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</row>
    <row r="433" spans="1:16" ht="12.7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</row>
    <row r="434" spans="1:16" ht="12.7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</row>
    <row r="435" spans="1:16" ht="12.7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</row>
    <row r="436" spans="1:16" ht="12.7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</row>
    <row r="437" spans="1:16" ht="12.7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</row>
    <row r="438" spans="1:16" ht="12.7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</row>
    <row r="439" spans="1:16" ht="12.7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</row>
    <row r="440" spans="1:16" ht="12.7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</row>
    <row r="441" spans="1:16" ht="12.7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</row>
    <row r="442" spans="1:16" ht="12.7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</row>
    <row r="443" spans="1:16" ht="12.7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</row>
    <row r="444" spans="1:16" ht="12.7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</row>
    <row r="445" spans="1:16" ht="12.7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</row>
    <row r="446" spans="1:16" ht="12.7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</row>
    <row r="447" spans="1:16" ht="12.7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</row>
    <row r="448" spans="1:16" ht="12.7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</row>
    <row r="449" spans="1:16" ht="12.7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</row>
    <row r="450" spans="1:16" ht="12.7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</row>
    <row r="451" spans="1:16" ht="12.7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</row>
    <row r="452" spans="1:16" ht="12.7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</row>
    <row r="453" spans="1:16" ht="12.7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</row>
    <row r="454" spans="1:16" ht="12.7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</row>
    <row r="455" spans="1:16" ht="12.7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</row>
    <row r="456" spans="1:16" ht="12.7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</row>
    <row r="457" spans="1:16" ht="12.7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</row>
    <row r="458" spans="1:16" ht="12.7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</row>
    <row r="459" spans="1:16" ht="12.7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</row>
    <row r="460" spans="1:16" ht="12.7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</row>
    <row r="461" spans="1:16" ht="12.7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</row>
    <row r="462" spans="1:16" ht="12.7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</row>
    <row r="463" spans="1:16" ht="12.7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</row>
    <row r="464" spans="1:16" ht="12.7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</row>
    <row r="465" spans="1:16" ht="12.7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</row>
    <row r="466" spans="1:16" ht="12.7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</row>
    <row r="467" spans="1:16" ht="12.7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</row>
    <row r="468" spans="1:16" ht="12.7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</row>
    <row r="469" spans="1:16" ht="12.7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</row>
    <row r="470" spans="1:16" ht="12.7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</row>
    <row r="471" spans="1:16" ht="12.7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</row>
    <row r="472" spans="1:16" ht="12.7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</row>
    <row r="473" spans="1:16" ht="12.7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</row>
    <row r="474" spans="1:16" ht="12.7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</row>
    <row r="475" spans="1:16" ht="12.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</row>
    <row r="476" spans="1:16" ht="12.7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</row>
    <row r="477" spans="1:16" ht="12.7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</row>
    <row r="478" spans="1:16" ht="12.7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</row>
    <row r="479" spans="1:16" ht="12.7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</row>
    <row r="480" spans="1:16" ht="12.7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</row>
    <row r="481" spans="1:16" ht="12.7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</row>
    <row r="482" spans="1:16" ht="12.7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</row>
    <row r="483" spans="1:16" ht="12.7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</row>
    <row r="484" spans="1:16" ht="12.7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</row>
    <row r="485" spans="1:16" ht="12.7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</row>
    <row r="486" spans="1:16" ht="12.7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</row>
    <row r="487" spans="1:16" ht="12.7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</row>
    <row r="488" spans="1:16" ht="12.7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</row>
    <row r="489" spans="1:16" ht="12.7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</row>
    <row r="490" spans="1:16" ht="12.7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 spans="1:16" ht="12.7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 spans="1:16" ht="12.7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</row>
    <row r="493" spans="1:16" ht="12.7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</row>
    <row r="494" spans="1:16" ht="12.7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</row>
    <row r="495" spans="1:16" ht="12.7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 spans="1:16" ht="12.7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</row>
    <row r="497" spans="1:16" ht="12.7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</row>
    <row r="498" spans="1:16" ht="12.7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</row>
    <row r="499" spans="1:16" ht="12.7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 spans="1:16" ht="12.7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</row>
    <row r="501" spans="1:16" ht="12.7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</row>
    <row r="502" spans="1:16" ht="12.7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</row>
    <row r="503" spans="1:16" ht="12.7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</row>
    <row r="504" spans="1:16" ht="12.7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</row>
    <row r="505" spans="1:16" ht="12.7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</row>
    <row r="506" spans="1:16" ht="12.7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</row>
    <row r="507" spans="1:16" ht="12.7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</row>
    <row r="508" spans="1:16" ht="12.7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</row>
    <row r="509" spans="1:16" ht="12.7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</row>
    <row r="510" spans="1:16" ht="12.7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 spans="1:16" ht="12.7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 spans="1:16" ht="12.7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 spans="1:16" ht="12.7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 spans="1:16" ht="12.7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 spans="1:16" ht="12.7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 spans="1:16" ht="12.7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 spans="1:16" ht="12.7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 spans="1:16" ht="12.7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 spans="1:16" ht="12.7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 spans="1:16" ht="12.7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 spans="1:16" ht="12.7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 spans="1:16" ht="12.7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 spans="1:16" ht="12.7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 spans="1:16" ht="12.7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 spans="1:16" ht="12.7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 spans="1:16" ht="12.7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 spans="1:16" ht="12.7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 spans="1:16" ht="12.7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 spans="1:16" ht="12.7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 spans="1:16" ht="12.7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 spans="1:16" ht="12.7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 spans="1:16" ht="12.7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 spans="1:16" ht="12.7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 spans="1:16" ht="12.7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 spans="1:16" ht="12.7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 spans="1:16" ht="12.7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 spans="1:16" ht="12.7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 spans="1:16" ht="12.7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 spans="1:16" ht="12.7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 spans="1:16" ht="12.7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 spans="1:16" ht="12.7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 spans="1:16" ht="12.7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 spans="1:16" ht="12.7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 spans="1:16" ht="12.7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 spans="1:16" ht="12.7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 spans="1:16" ht="12.7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 spans="1:16" ht="12.7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 spans="1:16" ht="12.7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 spans="1:16" ht="12.7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 spans="1:16" ht="12.7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 spans="1:16" ht="12.7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 spans="1:16" ht="12.7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 spans="1:16" ht="12.7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 spans="1:16" ht="12.7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</row>
    <row r="555" spans="1:16" ht="12.7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</row>
    <row r="556" spans="1:16" ht="12.7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 spans="1:16" ht="12.7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 spans="1:16" ht="12.7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 spans="1:16" ht="12.7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60" spans="1:16" ht="12.7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</row>
    <row r="561" spans="1:16" ht="12.7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 spans="1:16" ht="12.7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</row>
    <row r="563" spans="1:16" ht="12.7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</row>
    <row r="564" spans="1:16" ht="12.7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</row>
    <row r="565" spans="1:16" ht="12.7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 spans="1:16" ht="12.7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</row>
    <row r="567" spans="1:16" ht="12.7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</row>
    <row r="568" spans="1:16" ht="12.7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</row>
    <row r="569" spans="1:16" ht="12.7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</row>
    <row r="570" spans="1:16" ht="12.7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 spans="1:16" ht="12.7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</row>
    <row r="572" spans="1:16" ht="12.7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</row>
    <row r="573" spans="1:16" ht="12.7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</row>
    <row r="574" spans="1:16" ht="12.7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 spans="1:16" ht="12.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 spans="1:16" ht="12.7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</row>
    <row r="577" spans="1:16" ht="12.7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 spans="1:16" ht="12.7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</row>
    <row r="579" spans="1:16" ht="12.7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</row>
    <row r="580" spans="1:16" ht="12.7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</row>
    <row r="581" spans="1:16" ht="12.7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</row>
    <row r="582" spans="1:16" ht="12.7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 spans="1:16" ht="12.7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</row>
    <row r="584" spans="1:16" ht="12.7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</row>
    <row r="585" spans="1:16" ht="12.7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</row>
    <row r="586" spans="1:16" ht="12.7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 spans="1:16" ht="12.7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</row>
    <row r="588" spans="1:16" ht="12.7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</row>
    <row r="589" spans="1:16" ht="12.7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</row>
    <row r="590" spans="1:16" ht="12.7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</row>
    <row r="591" spans="1:16" ht="12.7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 spans="1:16" ht="12.7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</row>
    <row r="593" spans="1:16" ht="12.7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</row>
    <row r="594" spans="1:16" ht="12.7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</row>
    <row r="595" spans="1:16" ht="12.7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</row>
    <row r="596" spans="1:16" ht="12.7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 spans="1:16" ht="12.7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</row>
    <row r="598" spans="1:16" ht="12.7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</row>
    <row r="599" spans="1:16" ht="12.7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</row>
    <row r="600" spans="1:16" ht="12.7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</row>
    <row r="601" spans="1:16" ht="12.7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 spans="1:16" ht="12.7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</row>
    <row r="603" spans="1:16" ht="12.7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</row>
    <row r="604" spans="1:16" ht="12.7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</row>
    <row r="605" spans="1:16" ht="12.7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 spans="1:16" ht="12.7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</row>
    <row r="607" spans="1:16" ht="12.7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</row>
    <row r="608" spans="1:16" ht="12.7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 spans="1:16" ht="12.7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 spans="1:16" ht="12.7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</row>
    <row r="611" spans="1:16" ht="12.7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</row>
    <row r="612" spans="1:16" ht="12.7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 spans="1:16" ht="12.7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 spans="1:16" ht="12.7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</row>
    <row r="615" spans="1:16" ht="12.7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</row>
    <row r="616" spans="1:16" ht="12.7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 spans="1:16" ht="12.7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</row>
    <row r="618" spans="1:16" ht="12.7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</row>
    <row r="619" spans="1:16" ht="12.7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</row>
    <row r="620" spans="1:16" ht="12.7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 spans="1:16" ht="12.7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</row>
    <row r="622" spans="1:16" ht="12.7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</row>
    <row r="623" spans="1:16" ht="12.7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 spans="1:16" ht="12.7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</row>
    <row r="625" spans="1:16" ht="12.7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 spans="1:16" ht="12.7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 spans="1:16" ht="12.7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</row>
    <row r="628" spans="1:16" ht="12.7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</row>
    <row r="629" spans="1:16" ht="12.7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 spans="1:16" ht="12.7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</row>
    <row r="631" spans="1:16" ht="12.7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</row>
    <row r="632" spans="1:16" ht="12.7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</row>
    <row r="633" spans="1:16" ht="12.7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</row>
    <row r="634" spans="1:16" ht="12.7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 spans="1:16" ht="12.7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</row>
    <row r="636" spans="1:16" ht="12.7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 spans="1:16" ht="12.7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</row>
    <row r="638" spans="1:16" ht="12.7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 spans="1:16" ht="12.7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</row>
    <row r="640" spans="1:16" ht="12.7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 spans="1:16" ht="12.7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</row>
    <row r="642" spans="1:16" ht="12.7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</row>
    <row r="643" spans="1:16" ht="12.7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</row>
    <row r="644" spans="1:16" ht="12.7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 spans="1:16" ht="12.7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</row>
    <row r="646" spans="1:16" ht="12.7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</row>
    <row r="647" spans="1:16" ht="12.7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 spans="1:16" ht="12.7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</row>
    <row r="649" spans="1:16" ht="12.7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</row>
    <row r="650" spans="1:16" ht="12.7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</row>
    <row r="651" spans="1:16" ht="12.7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 spans="1:16" ht="12.7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</row>
    <row r="653" spans="1:16" ht="12.7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</row>
    <row r="654" spans="1:16" ht="12.7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 spans="1:16" ht="12.7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</row>
    <row r="656" spans="1:16" ht="12.7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 spans="1:16" ht="12.7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</row>
    <row r="658" spans="1:16" ht="12.7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</row>
    <row r="659" spans="1:16" ht="12.7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 spans="1:16" ht="12.7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</row>
    <row r="661" spans="1:16" ht="12.7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</row>
    <row r="662" spans="1:16" ht="12.7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 spans="1:16" ht="12.7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</row>
    <row r="664" spans="1:16" ht="12.7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</row>
    <row r="665" spans="1:16" ht="12.7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</row>
    <row r="666" spans="1:16" ht="12.7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</row>
    <row r="667" spans="1:16" ht="12.7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</row>
    <row r="668" spans="1:16" ht="12.7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 spans="1:16" ht="12.7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</row>
    <row r="670" spans="1:16" ht="12.7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</row>
    <row r="671" spans="1:16" ht="12.7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</row>
    <row r="672" spans="1:16" ht="12.7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</row>
    <row r="673" spans="1:16" ht="12.7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 spans="1:16" ht="12.7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 spans="1:16" ht="12.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</row>
    <row r="676" spans="1:16" ht="12.7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</row>
    <row r="677" spans="1:16" ht="12.7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</row>
    <row r="678" spans="1:16" ht="12.7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 spans="1:16" ht="12.7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</row>
    <row r="680" spans="1:16" ht="12.7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</row>
    <row r="681" spans="1:16" ht="12.7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 spans="1:16" ht="12.7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</row>
    <row r="683" spans="1:16" ht="12.7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 spans="1:16" ht="12.7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</row>
    <row r="685" spans="1:16" ht="12.7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</row>
    <row r="686" spans="1:16" ht="12.7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</row>
    <row r="687" spans="1:16" ht="12.7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</row>
    <row r="688" spans="1:16" ht="12.7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</row>
    <row r="689" spans="1:16" ht="12.7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 spans="1:16" ht="12.7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 spans="1:16" ht="12.7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</row>
    <row r="692" spans="1:16" ht="12.7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</row>
    <row r="693" spans="1:16" ht="12.7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</row>
    <row r="694" spans="1:16" ht="12.7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 spans="1:16" ht="12.7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</row>
    <row r="696" spans="1:16" ht="12.7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</row>
    <row r="697" spans="1:16" ht="12.7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</row>
    <row r="698" spans="1:16" ht="12.7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 spans="1:16" ht="12.7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 spans="1:16" ht="12.7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</row>
    <row r="701" spans="1:16" ht="12.7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</row>
    <row r="702" spans="1:16" ht="12.7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 spans="1:16" ht="12.7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</row>
    <row r="704" spans="1:16" ht="12.7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</row>
    <row r="705" spans="1:16" ht="12.7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</row>
    <row r="706" spans="1:16" ht="12.7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 spans="1:16" ht="12.7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</row>
    <row r="708" spans="1:16" ht="12.7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 spans="1:16" ht="12.7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</row>
    <row r="710" spans="1:16" ht="12.7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</row>
    <row r="711" spans="1:16" ht="12.7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</row>
    <row r="712" spans="1:16" ht="12.7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</row>
    <row r="713" spans="1:16" ht="12.7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 spans="1:16" ht="12.7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</row>
    <row r="715" spans="1:16" ht="12.7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</row>
    <row r="716" spans="1:16" ht="12.7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</row>
    <row r="717" spans="1:16" ht="12.7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 spans="1:16" ht="12.7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 spans="1:16" ht="12.7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</row>
    <row r="720" spans="1:16" ht="12.7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</row>
    <row r="721" spans="1:16" ht="12.7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</row>
    <row r="722" spans="1:16" ht="12.7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</row>
    <row r="723" spans="1:16" ht="12.7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</row>
    <row r="724" spans="1:16" ht="12.7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 spans="1:16" ht="12.7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</row>
    <row r="726" spans="1:16" ht="12.7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</row>
    <row r="727" spans="1:16" ht="12.7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</row>
    <row r="728" spans="1:16" ht="12.7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 spans="1:16" ht="12.7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</row>
    <row r="730" spans="1:16" ht="12.7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</row>
    <row r="731" spans="1:16" ht="12.7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</row>
    <row r="732" spans="1:16" ht="12.7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</row>
    <row r="733" spans="1:16" ht="12.7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</row>
    <row r="734" spans="1:16" ht="12.7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</row>
    <row r="735" spans="1:16" ht="12.7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 spans="1:16" ht="12.7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</row>
    <row r="737" spans="1:16" ht="12.7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</row>
    <row r="738" spans="1:16" ht="12.7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</row>
    <row r="739" spans="1:16" ht="12.7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 spans="1:16" ht="12.7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</row>
    <row r="741" spans="1:16" ht="12.7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</row>
    <row r="742" spans="1:16" ht="12.7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</row>
    <row r="743" spans="1:16" ht="12.7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 spans="1:16" ht="12.7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 spans="1:16" ht="12.7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</row>
    <row r="746" spans="1:16" ht="12.7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</row>
    <row r="747" spans="1:16" ht="12.7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</row>
    <row r="748" spans="1:16" ht="12.7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</row>
    <row r="749" spans="1:16" ht="12.7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</row>
    <row r="750" spans="1:16" ht="12.7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</row>
    <row r="751" spans="1:16" ht="12.7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 spans="1:16" ht="12.7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</row>
    <row r="753" spans="1:16" ht="12.7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</row>
    <row r="754" spans="1:16" ht="12.7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</row>
    <row r="755" spans="1:16" ht="12.7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</row>
    <row r="756" spans="1:16" ht="12.7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 spans="1:16" ht="12.7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</row>
    <row r="758" spans="1:16" ht="12.7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</row>
    <row r="759" spans="1:16" ht="12.7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</row>
    <row r="760" spans="1:16" ht="12.7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 spans="1:16" ht="12.7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</row>
    <row r="762" spans="1:16" ht="12.7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</row>
    <row r="763" spans="1:16" ht="12.7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</row>
    <row r="764" spans="1:16" ht="12.7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</row>
    <row r="765" spans="1:16" ht="12.7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 spans="1:16" ht="12.7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</row>
    <row r="767" spans="1:16" ht="12.7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 spans="1:16" ht="12.7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</row>
    <row r="769" spans="1:16" ht="12.7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</row>
    <row r="770" spans="1:16" ht="12.7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 spans="1:16" ht="12.7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</row>
    <row r="772" spans="1:16" ht="12.7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</row>
    <row r="773" spans="1:16" ht="12.7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</row>
    <row r="774" spans="1:16" ht="12.7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</row>
    <row r="775" spans="1:16" ht="12.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</row>
    <row r="776" spans="1:16" ht="12.7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 spans="1:16" ht="12.7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</row>
    <row r="778" spans="1:16" ht="12.7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</row>
    <row r="779" spans="1:16" ht="12.7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</row>
    <row r="780" spans="1:16" ht="12.7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</row>
    <row r="781" spans="1:16" ht="12.7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 spans="1:16" ht="12.7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</row>
    <row r="783" spans="1:16" ht="12.7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</row>
    <row r="784" spans="1:16" ht="12.7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</row>
    <row r="785" spans="1:16" ht="12.7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</row>
    <row r="786" spans="1:16" ht="12.7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 spans="1:16" ht="12.7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</row>
    <row r="788" spans="1:16" ht="12.7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</row>
    <row r="789" spans="1:16" ht="12.7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</row>
    <row r="790" spans="1:16" ht="12.7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</row>
    <row r="791" spans="1:16" ht="12.7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</row>
    <row r="792" spans="1:16" ht="12.7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 spans="1:16" ht="12.7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</row>
    <row r="794" spans="1:16" ht="12.7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</row>
    <row r="795" spans="1:16" ht="12.7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</row>
    <row r="796" spans="1:16" ht="12.7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</row>
    <row r="797" spans="1:16" ht="12.7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</row>
    <row r="798" spans="1:16" ht="12.7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</row>
    <row r="799" spans="1:16" ht="12.7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 spans="1:16" ht="12.7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 spans="1:16" ht="12.7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</row>
    <row r="802" spans="1:16" ht="12.7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  <row r="803" spans="1:16" ht="12.7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 spans="1:16" ht="12.7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</row>
    <row r="805" spans="1:16" ht="12.7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</row>
    <row r="806" spans="1:16" ht="12.7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</row>
    <row r="807" spans="1:16" ht="12.7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 spans="1:16" ht="12.7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 spans="1:16" ht="12.7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</row>
    <row r="810" spans="1:16" ht="12.7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</row>
    <row r="811" spans="1:16" ht="12.7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</row>
    <row r="812" spans="1:16" ht="12.7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 spans="1:16" ht="12.7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 spans="1:16" ht="12.7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</row>
    <row r="815" spans="1:16" ht="12.7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</row>
    <row r="816" spans="1:16" ht="12.7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 spans="1:16" ht="12.7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</row>
    <row r="818" spans="1:16" ht="12.7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 spans="1:16" ht="12.7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</row>
    <row r="820" spans="1:16" ht="12.7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</row>
    <row r="821" spans="1:16" ht="12.7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</row>
    <row r="822" spans="1:16" ht="12.7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</row>
    <row r="823" spans="1:16" ht="12.7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 spans="1:16" ht="12.7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</row>
    <row r="825" spans="1:16" ht="12.7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</row>
    <row r="826" spans="1:16" ht="12.7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</row>
    <row r="827" spans="1:16" ht="12.7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</row>
    <row r="828" spans="1:16" ht="12.7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 spans="1:16" ht="12.7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</row>
    <row r="830" spans="1:16" ht="12.7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 spans="1:16" ht="12.7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</row>
    <row r="832" spans="1:16" ht="12.7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</row>
    <row r="833" spans="1:16" ht="12.7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</row>
    <row r="834" spans="1:16" ht="12.7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 spans="1:16" ht="12.7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</row>
    <row r="836" spans="1:16" ht="12.7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</row>
    <row r="837" spans="1:16" ht="12.7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</row>
    <row r="838" spans="1:16" ht="12.7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 spans="1:16" ht="12.7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 spans="1:16" ht="12.7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</row>
    <row r="841" spans="1:16" ht="12.7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</row>
    <row r="842" spans="1:16" ht="12.7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</row>
    <row r="843" spans="1:16" ht="12.7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</row>
    <row r="844" spans="1:16" ht="12.7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</row>
    <row r="845" spans="1:16" ht="12.7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</row>
    <row r="846" spans="1:16" ht="12.7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 spans="1:16" ht="12.7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</row>
    <row r="848" spans="1:16" ht="12.7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</row>
    <row r="849" spans="1:16" ht="12.7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 spans="1:16" ht="12.7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 spans="1:16" ht="12.7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</row>
    <row r="852" spans="1:16" ht="12.7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</row>
    <row r="853" spans="1:16" ht="12.7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 spans="1:16" ht="12.7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</row>
    <row r="855" spans="1:16" ht="12.7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 spans="1:16" ht="12.7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</row>
    <row r="857" spans="1:16" ht="12.7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</row>
    <row r="858" spans="1:16" ht="12.7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</row>
    <row r="859" spans="1:16" ht="12.7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 spans="1:16" ht="12.7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</row>
    <row r="861" spans="1:16" ht="12.7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</row>
    <row r="862" spans="1:16" ht="12.7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</row>
    <row r="863" spans="1:16" ht="12.7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</row>
    <row r="864" spans="1:16" ht="12.7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 spans="1:16" ht="12.7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</row>
    <row r="866" spans="1:16" ht="12.7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</row>
    <row r="867" spans="1:16" ht="12.7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</row>
    <row r="868" spans="1:16" ht="12.7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</row>
    <row r="869" spans="1:16" ht="12.7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</row>
    <row r="870" spans="1:16" ht="12.7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 spans="1:16" ht="12.7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 spans="1:16" ht="12.7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</row>
    <row r="873" spans="1:16" ht="12.7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</row>
    <row r="874" spans="1:16" ht="12.7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</row>
    <row r="875" spans="1:16" ht="12.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</row>
    <row r="876" spans="1:16" ht="12.7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 spans="1:16" ht="12.7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 spans="1:16" ht="12.7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</row>
    <row r="879" spans="1:16" ht="12.7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</row>
    <row r="880" spans="1:16" ht="12.7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</row>
    <row r="881" spans="1:16" ht="12.7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</row>
    <row r="882" spans="1:16" ht="12.7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</row>
    <row r="883" spans="1:16" ht="12.7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</row>
    <row r="884" spans="1:16" ht="12.7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 spans="1:16" ht="12.7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</row>
    <row r="886" spans="1:16" ht="12.7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</row>
    <row r="887" spans="1:16" ht="12.7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</row>
    <row r="888" spans="1:16" ht="12.7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</row>
    <row r="889" spans="1:16" ht="12.7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</row>
    <row r="890" spans="1:16" ht="12.7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</row>
    <row r="891" spans="1:16" ht="12.7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 spans="1:16" ht="12.7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</row>
    <row r="893" spans="1:16" ht="12.7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</row>
    <row r="894" spans="1:16" ht="12.7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</row>
    <row r="895" spans="1:16" ht="12.7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</row>
    <row r="896" spans="1:16" ht="12.7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</row>
    <row r="897" spans="1:16" ht="12.7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</row>
    <row r="898" spans="1:16" ht="12.7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 spans="1:16" ht="12.7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</row>
    <row r="900" spans="1:16" ht="12.7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</row>
    <row r="901" spans="1:16" ht="12.7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</row>
    <row r="902" spans="1:16" ht="12.7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</row>
    <row r="903" spans="1:16" ht="12.7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</row>
    <row r="904" spans="1:16" ht="12.7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</row>
    <row r="905" spans="1:16" ht="12.7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 spans="1:16" ht="12.7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</row>
    <row r="907" spans="1:16" ht="12.7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</row>
    <row r="908" spans="1:16" ht="12.7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</row>
    <row r="909" spans="1:16" ht="12.7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</row>
    <row r="910" spans="1:16" ht="12.7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</row>
    <row r="911" spans="1:16" ht="12.7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</row>
    <row r="912" spans="1:16" ht="12.7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 spans="1:16" ht="12.7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</row>
    <row r="914" spans="1:16" ht="12.7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</row>
    <row r="915" spans="1:16" ht="12.7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</row>
    <row r="916" spans="1:16" ht="12.7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</row>
    <row r="917" spans="1:16" ht="12.7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</row>
    <row r="918" spans="1:16" ht="12.7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</row>
    <row r="919" spans="1:16" ht="12.7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</row>
    <row r="920" spans="1:16" ht="12.7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</row>
    <row r="921" spans="1:16" ht="12.7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</row>
    <row r="922" spans="1:16" ht="12.7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</row>
    <row r="923" spans="1:16" ht="12.7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</row>
    <row r="924" spans="1:16" ht="12.7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</row>
    <row r="925" spans="1:16" ht="12.7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</row>
    <row r="926" spans="1:16" ht="12.7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</row>
    <row r="927" spans="1:16" ht="12.7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</row>
    <row r="928" spans="1:16" ht="12.7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</row>
    <row r="929" spans="1:16" ht="12.7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</row>
    <row r="930" spans="1:16" ht="12.7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</row>
    <row r="931" spans="1:16" ht="12.7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</row>
    <row r="932" spans="1:16" ht="12.7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</row>
    <row r="933" spans="1:16" ht="12.7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</row>
    <row r="934" spans="1:16" ht="12.7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</row>
    <row r="935" spans="1:16" ht="12.7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</row>
    <row r="936" spans="1:16" ht="12.7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</row>
    <row r="937" spans="1:16" ht="12.7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</row>
    <row r="938" spans="1:16" ht="12.7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</row>
    <row r="939" spans="1:16" ht="12.7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</row>
    <row r="940" spans="1:16" ht="12.7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</row>
    <row r="941" spans="1:16" ht="12.7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</row>
    <row r="942" spans="1:16" ht="12.7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</row>
    <row r="943" spans="1:16" ht="12.7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</row>
    <row r="944" spans="1:16" ht="12.7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</row>
    <row r="945" spans="1:16" ht="12.7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</row>
    <row r="946" spans="1:16" ht="12.7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</row>
    <row r="947" spans="1:16" ht="12.7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</row>
    <row r="948" spans="1:16" ht="12.7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</row>
    <row r="949" spans="1:16" ht="12.7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</row>
    <row r="950" spans="1:16" ht="12.7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</row>
    <row r="951" spans="1:16" ht="12.7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</row>
    <row r="952" spans="1:16" ht="12.7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</row>
    <row r="953" spans="1:16" ht="12.7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</row>
    <row r="954" spans="1:16" ht="12.7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</row>
    <row r="955" spans="1:16" ht="12.7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</row>
    <row r="956" spans="1:16" ht="12.7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</row>
    <row r="957" spans="1:16" ht="12.7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</row>
    <row r="958" spans="1:16" ht="12.7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</row>
    <row r="959" spans="1:16" ht="12.7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</row>
    <row r="960" spans="1:16" ht="12.7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</row>
    <row r="961" spans="1:16" ht="12.7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</row>
    <row r="962" spans="1:16" ht="12.7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</row>
    <row r="963" spans="1:16" ht="12.7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</row>
    <row r="964" spans="1:16" ht="12.7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</row>
    <row r="965" spans="1:16" ht="12.7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</row>
    <row r="966" spans="1:16" ht="12.7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</row>
    <row r="967" spans="1:16" ht="12.7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</row>
    <row r="968" spans="1:16" ht="12.7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</row>
    <row r="969" spans="1:16" ht="12.7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</row>
    <row r="970" spans="1:16" ht="12.7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</row>
    <row r="971" spans="1:16" ht="12.7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</row>
    <row r="972" spans="1:16" ht="12.7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</row>
    <row r="973" spans="1:16" ht="12.7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</row>
    <row r="974" spans="1:16" ht="12.7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</row>
    <row r="975" spans="1:16" ht="12.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</row>
    <row r="976" spans="1:16" ht="12.7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</row>
    <row r="977" spans="1:16" ht="12.7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</row>
    <row r="978" spans="1:16" ht="12.7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</row>
    <row r="979" spans="1:16" ht="12.7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</row>
    <row r="980" spans="1:16" ht="12.7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</row>
    <row r="981" spans="1:16" ht="12.7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</row>
    <row r="982" spans="1:16" ht="12.7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</row>
    <row r="983" spans="1:16" ht="12.7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</row>
    <row r="984" spans="1:16" ht="12.7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</row>
    <row r="985" spans="1:16" ht="12.7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</row>
    <row r="986" spans="1:16" ht="12.7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</row>
    <row r="987" spans="1:16" ht="12.7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</row>
    <row r="988" spans="1:16" ht="12.7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</row>
    <row r="989" spans="1:16" ht="12.7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</row>
    <row r="990" spans="1:16" ht="12.7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</row>
    <row r="991" spans="1:16" ht="12.7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</row>
    <row r="992" spans="1:16" ht="12.7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</row>
    <row r="993" spans="1:16" ht="12.7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</row>
    <row r="994" spans="1:16" ht="12.7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</row>
    <row r="995" spans="1:16" ht="12.7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</row>
    <row r="996" spans="1:16" ht="12.7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</row>
    <row r="997" spans="1:16" ht="12.7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</row>
    <row r="998" spans="1:16" ht="12.7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</row>
    <row r="999" spans="1:16" ht="12.7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</row>
    <row r="1000" spans="1:16" ht="12.7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</row>
  </sheetData>
  <mergeCells count="30">
    <mergeCell ref="B3:H3"/>
    <mergeCell ref="A2:J2"/>
    <mergeCell ref="A1:J1"/>
    <mergeCell ref="A38:J38"/>
    <mergeCell ref="A39:J39"/>
    <mergeCell ref="A36:J36"/>
    <mergeCell ref="A37:J37"/>
    <mergeCell ref="A153:J154"/>
    <mergeCell ref="A115:J115"/>
    <mergeCell ref="A114:J114"/>
    <mergeCell ref="C5:C6"/>
    <mergeCell ref="J5:J7"/>
    <mergeCell ref="B78:I78"/>
    <mergeCell ref="A79:J79"/>
    <mergeCell ref="A4:J4"/>
    <mergeCell ref="J80:J82"/>
    <mergeCell ref="A76:J76"/>
    <mergeCell ref="J40:J42"/>
    <mergeCell ref="B118:B119"/>
    <mergeCell ref="J118:J120"/>
    <mergeCell ref="A118:A119"/>
    <mergeCell ref="A40:A41"/>
    <mergeCell ref="A5:A6"/>
    <mergeCell ref="B5:B6"/>
    <mergeCell ref="B80:B81"/>
    <mergeCell ref="A80:A81"/>
    <mergeCell ref="B40:B41"/>
    <mergeCell ref="A116:J116"/>
    <mergeCell ref="A117:J117"/>
    <mergeCell ref="A77:J77"/>
  </mergeCells>
  <conditionalFormatting sqref="J8:J35 J43:J75 J83:J113 J121:J152">
    <cfRule type="cellIs" dxfId="4" priority="1" operator="lessThan">
      <formula>74</formula>
    </cfRule>
  </conditionalFormatting>
  <conditionalFormatting sqref="J5 J8:J35 J40 J43:J75 J80 J83:J113 J118 J121:J152">
    <cfRule type="cellIs" dxfId="3" priority="2" operator="lessThan">
      <formula>75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000"/>
  <sheetViews>
    <sheetView workbookViewId="0"/>
  </sheetViews>
  <sheetFormatPr defaultColWidth="17.28515625" defaultRowHeight="15" customHeight="1"/>
  <cols>
    <col min="1" max="1" width="4.5703125" customWidth="1"/>
    <col min="2" max="2" width="11.7109375" customWidth="1"/>
    <col min="3" max="3" width="21" customWidth="1"/>
    <col min="4" max="4" width="13.28515625" customWidth="1"/>
    <col min="5" max="5" width="14.5703125" customWidth="1"/>
    <col min="6" max="7" width="10.5703125" customWidth="1"/>
    <col min="8" max="8" width="17.5703125" customWidth="1"/>
    <col min="9" max="9" width="11.140625" customWidth="1"/>
    <col min="10" max="20" width="8.7109375" customWidth="1"/>
    <col min="21" max="21" width="17.28515625" customWidth="1"/>
  </cols>
  <sheetData>
    <row r="1" spans="1:21" ht="15" customHeight="1">
      <c r="A1" s="1"/>
      <c r="B1" s="303" t="s">
        <v>0</v>
      </c>
      <c r="C1" s="301"/>
      <c r="D1" s="301"/>
      <c r="E1" s="16"/>
      <c r="F1" s="18"/>
      <c r="G1" s="18"/>
      <c r="H1" s="1" t="s">
        <v>587</v>
      </c>
      <c r="I1" s="18"/>
      <c r="J1" s="20"/>
      <c r="K1" s="22"/>
      <c r="L1" s="300"/>
      <c r="M1" s="301"/>
      <c r="N1" s="301"/>
      <c r="O1" s="25"/>
      <c r="P1" s="28"/>
      <c r="Q1" s="22"/>
      <c r="R1" s="28"/>
      <c r="S1" s="28"/>
      <c r="T1" s="20"/>
      <c r="U1" s="4"/>
    </row>
    <row r="2" spans="1:21" ht="15" customHeight="1">
      <c r="A2" s="1"/>
      <c r="B2" s="30"/>
      <c r="C2" s="30"/>
      <c r="D2" s="30"/>
      <c r="E2" s="16"/>
      <c r="F2" s="18"/>
      <c r="G2" s="18"/>
      <c r="H2" s="18"/>
      <c r="I2" s="18"/>
      <c r="J2" s="20"/>
      <c r="K2" s="22"/>
      <c r="L2" s="32"/>
      <c r="M2" s="32"/>
      <c r="N2" s="32"/>
      <c r="O2" s="25"/>
      <c r="P2" s="28"/>
      <c r="Q2" s="28"/>
      <c r="R2" s="28"/>
      <c r="S2" s="28"/>
      <c r="T2" s="28"/>
      <c r="U2" s="4"/>
    </row>
    <row r="3" spans="1:21" ht="15" customHeight="1">
      <c r="A3" s="1"/>
      <c r="B3" s="303" t="s">
        <v>588</v>
      </c>
      <c r="C3" s="301"/>
      <c r="D3" s="301"/>
      <c r="E3" s="16"/>
      <c r="F3" s="18"/>
      <c r="G3" s="18"/>
      <c r="H3" s="18"/>
      <c r="I3" s="18"/>
      <c r="J3" s="20"/>
      <c r="K3" s="22"/>
      <c r="L3" s="300"/>
      <c r="M3" s="301"/>
      <c r="N3" s="301"/>
      <c r="O3" s="25"/>
      <c r="P3" s="28"/>
      <c r="Q3" s="28"/>
      <c r="R3" s="28"/>
      <c r="S3" s="28"/>
      <c r="T3" s="28"/>
      <c r="U3" s="4"/>
    </row>
    <row r="4" spans="1:21" ht="15" customHeight="1">
      <c r="A4" s="304" t="s">
        <v>589</v>
      </c>
      <c r="B4" s="305"/>
      <c r="C4" s="305"/>
      <c r="D4" s="305"/>
      <c r="E4" s="305"/>
      <c r="F4" s="305"/>
      <c r="G4" s="305"/>
      <c r="H4" s="305"/>
      <c r="I4" s="305"/>
      <c r="J4" s="305"/>
      <c r="K4" s="302"/>
      <c r="L4" s="301"/>
      <c r="M4" s="301"/>
      <c r="N4" s="301"/>
      <c r="O4" s="301"/>
      <c r="P4" s="301"/>
      <c r="Q4" s="301"/>
      <c r="R4" s="301"/>
      <c r="S4" s="301"/>
      <c r="T4" s="301"/>
      <c r="U4" s="4"/>
    </row>
    <row r="5" spans="1:21" ht="15" customHeight="1">
      <c r="A5" s="38"/>
      <c r="B5" s="39"/>
      <c r="C5" s="39"/>
      <c r="D5" s="39"/>
      <c r="E5" s="38"/>
      <c r="F5" s="38"/>
      <c r="G5" s="38"/>
      <c r="H5" s="38"/>
      <c r="I5" s="38"/>
      <c r="J5" s="41"/>
      <c r="K5" s="22"/>
      <c r="L5" s="25"/>
      <c r="M5" s="25"/>
      <c r="N5" s="25"/>
      <c r="O5" s="22"/>
      <c r="P5" s="22"/>
      <c r="Q5" s="22"/>
      <c r="R5" s="22"/>
      <c r="S5" s="22"/>
      <c r="T5" s="22"/>
      <c r="U5" s="4"/>
    </row>
    <row r="6" spans="1:21" ht="28.5" customHeight="1">
      <c r="A6" s="43" t="s">
        <v>4</v>
      </c>
      <c r="B6" s="43" t="s">
        <v>48</v>
      </c>
      <c r="C6" s="43" t="s">
        <v>6</v>
      </c>
      <c r="D6" s="43" t="s">
        <v>590</v>
      </c>
      <c r="E6" s="43" t="s">
        <v>591</v>
      </c>
      <c r="F6" s="43" t="s">
        <v>592</v>
      </c>
      <c r="G6" s="43" t="s">
        <v>593</v>
      </c>
      <c r="H6" s="43" t="s">
        <v>594</v>
      </c>
      <c r="I6" s="43" t="s">
        <v>51</v>
      </c>
      <c r="J6" s="45" t="s">
        <v>42</v>
      </c>
      <c r="K6" s="46"/>
      <c r="L6" s="46"/>
      <c r="M6" s="48"/>
      <c r="N6" s="50"/>
      <c r="O6" s="50"/>
      <c r="P6" s="50"/>
      <c r="Q6" s="50"/>
      <c r="R6" s="50"/>
      <c r="S6" s="50"/>
      <c r="T6" s="52"/>
      <c r="U6" s="4"/>
    </row>
    <row r="7" spans="1:21" ht="28.5" customHeight="1">
      <c r="A7" s="54"/>
      <c r="B7" s="54"/>
      <c r="C7" s="54" t="s">
        <v>24</v>
      </c>
      <c r="D7" s="260">
        <v>7</v>
      </c>
      <c r="E7" s="150">
        <v>6</v>
      </c>
      <c r="F7" s="261">
        <v>9</v>
      </c>
      <c r="G7" s="261">
        <v>8</v>
      </c>
      <c r="H7" s="56">
        <v>9</v>
      </c>
      <c r="I7" s="43">
        <f t="shared" ref="I7:I8" si="0">SUM(D7+E7+F7+G7+H7)</f>
        <v>39</v>
      </c>
      <c r="J7" s="59"/>
      <c r="K7" s="46"/>
      <c r="L7" s="46"/>
      <c r="M7" s="50"/>
      <c r="N7" s="62"/>
      <c r="O7" s="50"/>
      <c r="P7" s="50"/>
      <c r="Q7" s="50"/>
      <c r="R7" s="50"/>
      <c r="S7" s="50"/>
      <c r="T7" s="52"/>
      <c r="U7" s="4"/>
    </row>
    <row r="8" spans="1:21" ht="27.75" customHeight="1">
      <c r="A8" s="64">
        <v>1</v>
      </c>
      <c r="B8" s="262"/>
      <c r="C8" s="263" t="s">
        <v>595</v>
      </c>
      <c r="D8" s="264">
        <v>7</v>
      </c>
      <c r="E8" s="223">
        <v>6</v>
      </c>
      <c r="F8" s="265">
        <v>6</v>
      </c>
      <c r="G8" s="265">
        <v>8</v>
      </c>
      <c r="H8" s="56">
        <v>7</v>
      </c>
      <c r="I8" s="43">
        <f t="shared" si="0"/>
        <v>34</v>
      </c>
      <c r="J8" s="79">
        <f>(I8/39)*100</f>
        <v>87.179487179487182</v>
      </c>
      <c r="K8" s="81"/>
      <c r="L8" s="83"/>
      <c r="M8" s="83"/>
      <c r="N8" s="62"/>
      <c r="O8" s="85"/>
      <c r="P8" s="85"/>
      <c r="Q8" s="85"/>
      <c r="R8" s="85"/>
      <c r="S8" s="50"/>
      <c r="T8" s="87"/>
      <c r="U8" s="4"/>
    </row>
    <row r="9" spans="1:21" ht="27" customHeight="1">
      <c r="A9" s="266">
        <v>2</v>
      </c>
      <c r="B9" s="267"/>
      <c r="C9" s="268" t="s">
        <v>596</v>
      </c>
      <c r="D9" s="269" t="s">
        <v>597</v>
      </c>
      <c r="E9" s="239" t="s">
        <v>598</v>
      </c>
      <c r="F9" s="270">
        <v>9</v>
      </c>
      <c r="G9" s="270">
        <v>4</v>
      </c>
      <c r="H9" s="271">
        <v>6</v>
      </c>
      <c r="I9" s="56" t="s">
        <v>599</v>
      </c>
      <c r="J9" s="272">
        <f>26/34*100</f>
        <v>76.470588235294116</v>
      </c>
      <c r="K9" s="81"/>
      <c r="L9" s="83"/>
      <c r="M9" s="83"/>
      <c r="N9" s="62"/>
      <c r="O9" s="85"/>
      <c r="P9" s="85"/>
      <c r="Q9" s="85"/>
      <c r="R9" s="85"/>
      <c r="S9" s="50"/>
      <c r="T9" s="87"/>
      <c r="U9" s="4"/>
    </row>
    <row r="10" spans="1:21" ht="24.75" customHeight="1">
      <c r="A10" s="273">
        <v>3</v>
      </c>
      <c r="B10" s="274"/>
      <c r="C10" s="275" t="s">
        <v>600</v>
      </c>
      <c r="D10" s="276" t="s">
        <v>601</v>
      </c>
      <c r="E10" s="276" t="s">
        <v>602</v>
      </c>
      <c r="F10" s="276" t="s">
        <v>602</v>
      </c>
      <c r="G10" s="276" t="s">
        <v>601</v>
      </c>
      <c r="H10" s="276" t="s">
        <v>603</v>
      </c>
      <c r="I10" s="276" t="s">
        <v>604</v>
      </c>
      <c r="J10" s="7">
        <f>7/8*100</f>
        <v>87.5</v>
      </c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4"/>
    </row>
    <row r="11" spans="1:2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2.75" customHeight="1">
      <c r="A15" s="4"/>
      <c r="B15" s="4"/>
      <c r="C15" s="1"/>
      <c r="D15" s="303"/>
      <c r="E15" s="301"/>
      <c r="F15" s="301"/>
      <c r="G15" s="16"/>
      <c r="H15" s="18"/>
      <c r="I15" s="18"/>
      <c r="J15" s="1"/>
      <c r="K15" s="18"/>
      <c r="L15" s="20"/>
      <c r="M15" s="4"/>
      <c r="N15" s="4"/>
      <c r="O15" s="4"/>
      <c r="P15" s="4"/>
      <c r="Q15" s="4"/>
      <c r="R15" s="4"/>
      <c r="S15" s="4"/>
      <c r="T15" s="4"/>
      <c r="U15" s="4"/>
    </row>
    <row r="16" spans="1:21" ht="12.75" customHeight="1">
      <c r="A16" s="4"/>
      <c r="B16" s="4"/>
      <c r="C16" s="1"/>
      <c r="D16" s="30"/>
      <c r="E16" s="30"/>
      <c r="F16" s="30"/>
      <c r="G16" s="16"/>
      <c r="H16" s="18"/>
      <c r="I16" s="18"/>
      <c r="J16" s="18"/>
      <c r="K16" s="18"/>
      <c r="L16" s="20"/>
      <c r="M16" s="4"/>
      <c r="N16" s="4"/>
      <c r="O16" s="4"/>
      <c r="P16" s="4"/>
      <c r="Q16" s="4"/>
      <c r="R16" s="4"/>
      <c r="S16" s="4"/>
      <c r="T16" s="4"/>
      <c r="U16" s="4"/>
    </row>
    <row r="17" spans="1:21" ht="12.75" customHeight="1">
      <c r="A17" s="4"/>
      <c r="B17" s="4"/>
      <c r="C17" s="1"/>
      <c r="D17" s="303"/>
      <c r="E17" s="301"/>
      <c r="F17" s="301"/>
      <c r="G17" s="16"/>
      <c r="H17" s="18"/>
      <c r="I17" s="18"/>
      <c r="J17" s="18"/>
      <c r="K17" s="18"/>
      <c r="L17" s="20"/>
      <c r="M17" s="4"/>
      <c r="N17" s="4"/>
      <c r="O17" s="4"/>
      <c r="P17" s="4"/>
      <c r="Q17" s="4"/>
      <c r="R17" s="4"/>
      <c r="S17" s="4"/>
      <c r="T17" s="4"/>
      <c r="U17" s="4"/>
    </row>
    <row r="18" spans="1:21" ht="12.75" customHeight="1">
      <c r="A18" s="4"/>
      <c r="B18" s="4"/>
      <c r="C18" s="304"/>
      <c r="D18" s="305"/>
      <c r="E18" s="305"/>
      <c r="F18" s="305"/>
      <c r="G18" s="305"/>
      <c r="H18" s="305"/>
      <c r="I18" s="305"/>
      <c r="J18" s="305"/>
      <c r="K18" s="305"/>
      <c r="L18" s="305"/>
      <c r="M18" s="4"/>
      <c r="N18" s="4"/>
      <c r="O18" s="4"/>
      <c r="P18" s="4"/>
      <c r="Q18" s="4"/>
      <c r="R18" s="4"/>
      <c r="S18" s="4"/>
      <c r="T18" s="4"/>
      <c r="U18" s="4"/>
    </row>
    <row r="19" spans="1:21" ht="12.75" customHeight="1">
      <c r="A19" s="4"/>
      <c r="B19" s="4"/>
      <c r="C19" s="38"/>
      <c r="D19" s="39"/>
      <c r="E19" s="39"/>
      <c r="F19" s="39"/>
      <c r="G19" s="38"/>
      <c r="H19" s="38"/>
      <c r="I19" s="38"/>
      <c r="J19" s="38"/>
      <c r="K19" s="38"/>
      <c r="L19" s="41"/>
      <c r="M19" s="4"/>
      <c r="N19" s="4"/>
      <c r="O19" s="4"/>
      <c r="P19" s="4"/>
      <c r="Q19" s="4"/>
      <c r="R19" s="4"/>
      <c r="S19" s="4"/>
      <c r="T19" s="4"/>
      <c r="U19" s="4"/>
    </row>
    <row r="20" spans="1:21" ht="12.75" customHeight="1">
      <c r="A20" s="4"/>
      <c r="B20" s="4"/>
      <c r="C20" s="43"/>
      <c r="D20" s="56"/>
      <c r="E20" s="43"/>
      <c r="F20" s="56"/>
      <c r="G20" s="43"/>
      <c r="H20" s="43"/>
      <c r="I20" s="43"/>
      <c r="J20" s="43"/>
      <c r="K20" s="43"/>
      <c r="L20" s="45"/>
      <c r="M20" s="4"/>
      <c r="N20" s="4"/>
      <c r="O20" s="4"/>
      <c r="P20" s="4"/>
      <c r="Q20" s="4"/>
      <c r="R20" s="4"/>
      <c r="S20" s="4"/>
      <c r="T20" s="4"/>
      <c r="U20" s="4"/>
    </row>
    <row r="21" spans="1:21" ht="12.75" customHeight="1">
      <c r="A21" s="4"/>
      <c r="B21" s="4"/>
      <c r="C21" s="271"/>
      <c r="D21" s="271"/>
      <c r="E21" s="56"/>
      <c r="F21" s="260"/>
      <c r="G21" s="277"/>
      <c r="H21" s="278"/>
      <c r="I21" s="278"/>
      <c r="J21" s="56"/>
      <c r="K21" s="43"/>
      <c r="L21" s="59"/>
      <c r="M21" s="4"/>
      <c r="N21" s="4"/>
      <c r="O21" s="4"/>
      <c r="P21" s="4"/>
      <c r="Q21" s="4"/>
      <c r="R21" s="4"/>
      <c r="S21" s="4"/>
      <c r="T21" s="4"/>
      <c r="U21" s="4"/>
    </row>
    <row r="22" spans="1:21" ht="15.75">
      <c r="A22" s="13"/>
      <c r="B22" s="13"/>
      <c r="C22" s="64"/>
      <c r="D22" s="262"/>
      <c r="E22" s="279"/>
      <c r="F22" s="73"/>
      <c r="G22" s="280"/>
      <c r="H22" s="281"/>
      <c r="I22" s="281"/>
      <c r="J22" s="56"/>
      <c r="K22" s="43"/>
      <c r="L22" s="79"/>
      <c r="M22" s="13"/>
      <c r="N22" s="13"/>
      <c r="O22" s="13"/>
      <c r="P22" s="13"/>
      <c r="Q22" s="13"/>
      <c r="R22" s="13"/>
      <c r="S22" s="13"/>
      <c r="T22" s="13"/>
      <c r="U22" s="13"/>
    </row>
    <row r="23" spans="1:21" ht="15.75">
      <c r="A23" s="13"/>
      <c r="B23" s="13"/>
      <c r="C23" s="266"/>
      <c r="D23" s="267"/>
      <c r="E23" s="279"/>
      <c r="F23" s="73"/>
      <c r="G23" s="282"/>
      <c r="H23" s="283"/>
      <c r="I23" s="283"/>
      <c r="J23" s="54"/>
      <c r="K23" s="54"/>
      <c r="L23" s="272"/>
      <c r="M23" s="13"/>
      <c r="N23" s="13"/>
      <c r="O23" s="13"/>
      <c r="P23" s="13"/>
      <c r="Q23" s="13"/>
      <c r="R23" s="13"/>
      <c r="S23" s="13"/>
      <c r="T23" s="13"/>
      <c r="U23" s="13"/>
    </row>
    <row r="24" spans="1:21" ht="15.75">
      <c r="A24" s="13"/>
      <c r="B24" s="13"/>
      <c r="C24" s="273"/>
      <c r="D24" s="274"/>
      <c r="E24" s="284"/>
      <c r="F24" s="276"/>
      <c r="G24" s="274"/>
      <c r="H24" s="274"/>
      <c r="I24" s="274"/>
      <c r="J24" s="276"/>
      <c r="K24" s="274"/>
      <c r="L24" s="7"/>
      <c r="M24" s="13"/>
      <c r="N24" s="13"/>
      <c r="O24" s="13"/>
      <c r="P24" s="13"/>
      <c r="Q24" s="13"/>
      <c r="R24" s="13"/>
      <c r="S24" s="13"/>
      <c r="T24" s="13"/>
      <c r="U24" s="13"/>
    </row>
    <row r="25" spans="1:21" ht="12.75">
      <c r="A25" s="13"/>
      <c r="B25" s="13"/>
      <c r="C25" s="13"/>
      <c r="D25" s="285"/>
      <c r="E25" s="286"/>
      <c r="F25" s="286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ht="12.75">
      <c r="A26" s="13"/>
      <c r="B26" s="13"/>
      <c r="C26" s="13"/>
      <c r="D26" s="285"/>
      <c r="E26" s="286"/>
      <c r="F26" s="286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ht="12.75">
      <c r="A27" s="13"/>
      <c r="B27" s="13"/>
      <c r="C27" s="13"/>
      <c r="D27" s="285"/>
      <c r="E27" s="286"/>
      <c r="F27" s="286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ht="12.75">
      <c r="A28" s="13"/>
      <c r="B28" s="13"/>
      <c r="C28" s="13"/>
      <c r="D28" s="285"/>
      <c r="E28" s="285"/>
      <c r="F28" s="286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ht="12.7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ht="12.7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ht="12.7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ht="12.7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ht="12.7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ht="12.7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1:21" ht="12.7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 ht="12.7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ht="12.7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1" ht="12.7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ht="12.7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 ht="12.7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ht="12.7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ht="12.7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ht="12.7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ht="12.7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 ht="12.7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 ht="12.7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 ht="12.7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 ht="12.7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ht="12.7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ht="12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ht="12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spans="1:21" ht="12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spans="1:21" ht="12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spans="1:21" ht="12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spans="1:21" ht="12.7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1:21" ht="12.7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 ht="12.7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21" ht="12.7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1:21" ht="12.7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1" ht="12.7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1" ht="12.7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1:21" ht="12.7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 spans="1:21" ht="12.7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spans="1:21" ht="12.7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spans="1:21" ht="12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spans="1:21" ht="12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spans="1:21" ht="12.7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1:21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1:21" ht="12.7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ht="12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ht="12.7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ht="12.7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ht="12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ht="12.7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ht="12.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ht="12.7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ht="12.7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spans="1:21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spans="1:21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spans="1:21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</row>
    <row r="97" spans="1:21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 spans="1:21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 spans="1:21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 spans="1:21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</row>
    <row r="101" spans="1:21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 spans="1:21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 spans="1:21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 spans="1:21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 spans="1:21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 spans="1:21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 spans="1:21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 spans="1:21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 spans="1:21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 spans="1:21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 spans="1:21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 spans="1:21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 spans="1:21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 spans="1:21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:21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:21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 spans="1:21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 spans="1:21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 spans="1:21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 spans="1:21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:21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:21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 spans="1:21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 spans="1:21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 spans="1:21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 spans="1:21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spans="1:21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spans="1:21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 spans="1:21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 spans="1:21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 spans="1:21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spans="1:21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 spans="1:21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 spans="1:21" ht="12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 spans="1:21" ht="12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 spans="1:21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 spans="1:21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 spans="1:21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 spans="1:21" ht="12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 spans="1:21" ht="12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 spans="1:21" ht="12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 spans="1:21" ht="12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</row>
    <row r="151" spans="1:21" ht="12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 spans="1:21" ht="12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 spans="1:21" ht="12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 spans="1:21" ht="12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 spans="1:21" ht="12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 spans="1:21" ht="12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 spans="1:21" ht="12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 spans="1:21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 spans="1:21" ht="12.7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 spans="1:21" ht="12.7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 spans="1:21" ht="12.7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 spans="1:21" ht="12.7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 spans="1:21" ht="12.7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 spans="1:21" ht="12.7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 spans="1:21" ht="12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1:21" ht="12.7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 spans="1:21" ht="12.7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1" ht="12.7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1" ht="12.7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 spans="1:21" ht="12.7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 ht="12.7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ht="12.7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 ht="12.7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ht="12.7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1" ht="12.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ht="12.7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ht="12.7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ht="12.7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ht="12.7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ht="12.7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ht="12.7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ht="12.7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ht="12.7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ht="12.7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ht="12.7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ht="12.7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ht="12.7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ht="12.7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ht="12.7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ht="12.7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ht="12.7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ht="12.7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ht="12.7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ht="12.7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ht="12.7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ht="12.7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ht="12.7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ht="12.7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 ht="12.7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</row>
    <row r="200" spans="1:21" ht="12.7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 spans="1:21" ht="12.7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 spans="1:21" ht="12.7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 spans="1:21" ht="12.7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</row>
    <row r="204" spans="1:21" ht="12.7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 spans="1:21" ht="12.7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 spans="1:21" ht="12.7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  <row r="207" spans="1:21" ht="12.7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</row>
    <row r="208" spans="1:21" ht="12.7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</row>
    <row r="209" spans="1:21" ht="12.7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</row>
    <row r="210" spans="1:21" ht="12.7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</row>
    <row r="211" spans="1:21" ht="12.7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</row>
    <row r="212" spans="1:21" ht="12.7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 spans="1:21" ht="12.7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</row>
    <row r="214" spans="1:21" ht="12.7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</row>
    <row r="215" spans="1:21" ht="12.7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</row>
    <row r="216" spans="1:21" ht="12.7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</row>
    <row r="217" spans="1:21" ht="12.7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</row>
    <row r="218" spans="1:21" ht="12.7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</row>
    <row r="219" spans="1:21" ht="12.7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0" spans="1:21" ht="12.7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</row>
    <row r="221" spans="1:21" ht="12.7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</row>
    <row r="222" spans="1:21" ht="12.7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</row>
    <row r="223" spans="1:21" ht="12.7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</row>
    <row r="224" spans="1:21" ht="12.7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</row>
    <row r="225" spans="1:21" ht="12.7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</row>
    <row r="226" spans="1:21" ht="12.7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</row>
    <row r="227" spans="1:21" ht="12.7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</row>
    <row r="228" spans="1:21" ht="12.7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</row>
    <row r="229" spans="1:21" ht="12.7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</row>
    <row r="230" spans="1:21" ht="12.7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</row>
    <row r="231" spans="1:21" ht="12.7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</row>
    <row r="232" spans="1:21" ht="12.7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</row>
    <row r="233" spans="1:21" ht="12.7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</row>
    <row r="234" spans="1:21" ht="12.7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</row>
    <row r="235" spans="1:21" ht="12.7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</row>
    <row r="236" spans="1:21" ht="12.7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</row>
    <row r="237" spans="1:21" ht="12.7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</row>
    <row r="238" spans="1:21" ht="12.7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</row>
    <row r="239" spans="1:21" ht="12.7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</row>
    <row r="240" spans="1:21" ht="12.7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</row>
    <row r="241" spans="1:21" ht="12.7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</row>
    <row r="242" spans="1:21" ht="12.7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</row>
    <row r="243" spans="1:21" ht="12.7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</row>
    <row r="244" spans="1:21" ht="12.7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</row>
    <row r="245" spans="1:21" ht="12.7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</row>
    <row r="246" spans="1:21" ht="12.7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</row>
    <row r="247" spans="1:21" ht="12.7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</row>
    <row r="248" spans="1:21" ht="12.7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</row>
    <row r="249" spans="1:21" ht="12.7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</row>
    <row r="250" spans="1:21" ht="12.7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  <row r="251" spans="1:21" ht="12.7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</row>
    <row r="252" spans="1:21" ht="12.7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</row>
    <row r="253" spans="1:21" ht="12.7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</row>
    <row r="254" spans="1:21" ht="12.7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</row>
    <row r="255" spans="1:21" ht="12.7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</row>
    <row r="256" spans="1:21" ht="12.7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</row>
    <row r="257" spans="1:21" ht="12.7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</row>
    <row r="258" spans="1:21" ht="12.7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</row>
    <row r="259" spans="1:21" ht="12.7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</row>
    <row r="260" spans="1:21" ht="12.7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</row>
    <row r="261" spans="1:21" ht="12.7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</row>
    <row r="262" spans="1:21" ht="12.7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</row>
    <row r="263" spans="1:21" ht="12.7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</row>
    <row r="264" spans="1:21" ht="12.7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</row>
    <row r="265" spans="1:21" ht="12.7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</row>
    <row r="266" spans="1:21" ht="12.7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</row>
    <row r="267" spans="1:21" ht="12.7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</row>
    <row r="268" spans="1:21" ht="12.7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</row>
    <row r="269" spans="1:21" ht="12.7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</row>
    <row r="270" spans="1:21" ht="12.7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</row>
    <row r="271" spans="1:21" ht="12.7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 spans="1:21" ht="12.7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 spans="1:21" ht="12.7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 spans="1:21" ht="12.7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ht="12.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ht="12.7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spans="1:21" ht="12.7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ht="12.7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ht="12.7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ht="12.7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ht="12.7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ht="12.7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ht="12.7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ht="12.7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ht="12.7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ht="12.7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ht="12.7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ht="12.7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ht="12.7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ht="12.7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ht="12.7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ht="12.7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ht="12.7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ht="12.7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ht="12.7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ht="12.7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ht="12.7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ht="12.7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ht="12.7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ht="12.7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ht="12.7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 spans="1:21" ht="12.7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</row>
    <row r="303" spans="1:21" ht="12.7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 spans="1:21" ht="12.7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 spans="1:21" ht="12.7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</row>
    <row r="306" spans="1:21" ht="12.7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</row>
    <row r="307" spans="1:21" ht="12.7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</row>
    <row r="308" spans="1:21" ht="12.7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</row>
    <row r="309" spans="1:21" ht="12.7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</row>
    <row r="310" spans="1:21" ht="12.7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 ht="12.7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</row>
    <row r="312" spans="1:21" ht="12.7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</row>
    <row r="313" spans="1:21" ht="12.7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</row>
    <row r="314" spans="1:21" ht="12.7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</row>
    <row r="315" spans="1:21" ht="12.7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 ht="12.7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</row>
    <row r="317" spans="1:21" ht="12.7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</row>
    <row r="318" spans="1:21" ht="12.7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</row>
    <row r="319" spans="1:21" ht="12.7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</row>
    <row r="320" spans="1:21" ht="12.7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</row>
    <row r="321" spans="1:21" ht="12.7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</row>
    <row r="322" spans="1:21" ht="12.7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3" spans="1:21" ht="12.7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</row>
    <row r="324" spans="1:21" ht="12.7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</row>
    <row r="325" spans="1:21" ht="12.7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</row>
    <row r="326" spans="1:21" ht="12.7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</row>
    <row r="327" spans="1:21" ht="12.7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</row>
    <row r="328" spans="1:21" ht="12.7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</row>
    <row r="329" spans="1:21" ht="12.7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</row>
    <row r="330" spans="1:21" ht="12.7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</row>
    <row r="331" spans="1:21" ht="12.7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</row>
    <row r="332" spans="1:21" ht="12.7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</row>
    <row r="333" spans="1:21" ht="12.7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</row>
    <row r="334" spans="1:21" ht="12.7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</row>
    <row r="335" spans="1:21" ht="12.7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</row>
    <row r="336" spans="1:21" ht="12.7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</row>
    <row r="337" spans="1:21" ht="12.7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</row>
    <row r="338" spans="1:21" ht="12.7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</row>
    <row r="339" spans="1:21" ht="12.7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</row>
    <row r="340" spans="1:21" ht="12.7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</row>
    <row r="341" spans="1:21" ht="12.7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</row>
    <row r="342" spans="1:21" ht="12.7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</row>
    <row r="343" spans="1:21" ht="12.7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</row>
    <row r="344" spans="1:21" ht="12.7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</row>
    <row r="345" spans="1:21" ht="12.7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</row>
    <row r="346" spans="1:21" ht="12.7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</row>
    <row r="347" spans="1:21" ht="12.7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</row>
    <row r="348" spans="1:21" ht="12.7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  <row r="349" spans="1:21" ht="12.7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</row>
    <row r="350" spans="1:21" ht="12.7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</row>
    <row r="351" spans="1:21" ht="12.7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</row>
    <row r="352" spans="1:21" ht="12.7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</row>
    <row r="353" spans="1:21" ht="12.7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</row>
    <row r="354" spans="1:21" ht="12.7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</row>
    <row r="355" spans="1:21" ht="12.7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</row>
    <row r="356" spans="1:21" ht="12.7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</row>
    <row r="357" spans="1:21" ht="12.7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</row>
    <row r="358" spans="1:21" ht="12.7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</row>
    <row r="359" spans="1:21" ht="12.7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</row>
    <row r="360" spans="1:21" ht="12.7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</row>
    <row r="361" spans="1:21" ht="12.7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</row>
    <row r="362" spans="1:21" ht="12.7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</row>
    <row r="363" spans="1:21" ht="12.7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</row>
    <row r="364" spans="1:21" ht="12.7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</row>
    <row r="365" spans="1:21" ht="12.7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</row>
    <row r="366" spans="1:21" ht="12.7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</row>
    <row r="367" spans="1:21" ht="12.7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</row>
    <row r="368" spans="1:21" ht="12.7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</row>
    <row r="369" spans="1:21" ht="12.7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</row>
    <row r="370" spans="1:21" ht="12.7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</row>
    <row r="371" spans="1:21" ht="12.7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</row>
    <row r="372" spans="1:21" ht="12.7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</row>
    <row r="373" spans="1:21" ht="12.7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</row>
    <row r="374" spans="1:21" ht="12.7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</row>
    <row r="375" spans="1:21" ht="12.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</row>
    <row r="376" spans="1:21" ht="12.7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</row>
    <row r="377" spans="1:21" ht="12.7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</row>
    <row r="378" spans="1:21" ht="12.7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</row>
    <row r="379" spans="1:21" ht="12.7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</row>
    <row r="380" spans="1:21" ht="12.7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</row>
    <row r="381" spans="1:21" ht="12.7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</row>
    <row r="382" spans="1:21" ht="12.7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</row>
    <row r="383" spans="1:21" ht="12.7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</row>
    <row r="384" spans="1:21" ht="12.7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</row>
    <row r="385" spans="1:21" ht="12.7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</row>
    <row r="386" spans="1:21" ht="12.7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</row>
    <row r="387" spans="1:21" ht="12.7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</row>
    <row r="388" spans="1:21" ht="12.7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</row>
    <row r="389" spans="1:21" ht="12.7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</row>
    <row r="390" spans="1:21" ht="12.7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</row>
    <row r="391" spans="1:21" ht="12.7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</row>
    <row r="392" spans="1:21" ht="12.7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</row>
    <row r="393" spans="1:21" ht="12.7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</row>
    <row r="394" spans="1:21" ht="12.7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</row>
    <row r="395" spans="1:21" ht="12.7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</row>
    <row r="396" spans="1:21" ht="12.7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</row>
    <row r="397" spans="1:21" ht="12.7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</row>
    <row r="398" spans="1:21" ht="12.7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</row>
    <row r="399" spans="1:21" ht="12.7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</row>
    <row r="400" spans="1:21" ht="12.7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</row>
    <row r="401" spans="1:21" ht="12.7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</row>
    <row r="402" spans="1:21" ht="12.7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</row>
    <row r="403" spans="1:21" ht="12.7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</row>
    <row r="404" spans="1:21" ht="12.7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</row>
    <row r="405" spans="1:21" ht="12.7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</row>
    <row r="406" spans="1:21" ht="12.7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</row>
    <row r="407" spans="1:21" ht="12.7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</row>
    <row r="408" spans="1:21" ht="12.7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</row>
    <row r="409" spans="1:21" ht="12.7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</row>
    <row r="410" spans="1:21" ht="12.7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</row>
    <row r="411" spans="1:21" ht="12.7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</row>
    <row r="412" spans="1:21" ht="12.7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</row>
    <row r="413" spans="1:21" ht="12.7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</row>
    <row r="414" spans="1:21" ht="12.7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</row>
    <row r="415" spans="1:21" ht="12.7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</row>
    <row r="416" spans="1:21" ht="12.7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</row>
    <row r="417" spans="1:21" ht="12.7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</row>
    <row r="418" spans="1:21" ht="12.7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</row>
    <row r="419" spans="1:21" ht="12.7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</row>
    <row r="420" spans="1:21" ht="12.7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</row>
    <row r="421" spans="1:21" ht="12.7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</row>
    <row r="422" spans="1:21" ht="12.7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</row>
    <row r="423" spans="1:21" ht="12.7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</row>
    <row r="424" spans="1:21" ht="12.7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</row>
    <row r="425" spans="1:21" ht="12.7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</row>
    <row r="426" spans="1:21" ht="12.7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</row>
    <row r="427" spans="1:21" ht="12.7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</row>
    <row r="428" spans="1:21" ht="12.7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</row>
    <row r="429" spans="1:21" ht="12.7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</row>
    <row r="430" spans="1:21" ht="12.7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</row>
    <row r="431" spans="1:21" ht="12.7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</row>
    <row r="432" spans="1:21" ht="12.7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</row>
    <row r="433" spans="1:21" ht="12.7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</row>
    <row r="434" spans="1:21" ht="12.7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</row>
    <row r="435" spans="1:21" ht="12.7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</row>
    <row r="436" spans="1:21" ht="12.7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</row>
    <row r="437" spans="1:21" ht="12.7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</row>
    <row r="438" spans="1:21" ht="12.7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</row>
    <row r="439" spans="1:21" ht="12.7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</row>
    <row r="440" spans="1:21" ht="12.7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</row>
    <row r="441" spans="1:21" ht="12.7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</row>
    <row r="442" spans="1:21" ht="12.7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</row>
    <row r="443" spans="1:21" ht="12.7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</row>
    <row r="444" spans="1:21" ht="12.7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</row>
    <row r="445" spans="1:21" ht="12.7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</row>
    <row r="446" spans="1:21" ht="12.7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</row>
    <row r="447" spans="1:21" ht="12.7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</row>
    <row r="448" spans="1:21" ht="12.7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</row>
    <row r="449" spans="1:21" ht="12.7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</row>
    <row r="450" spans="1:21" ht="12.7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</row>
    <row r="451" spans="1:21" ht="12.7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</row>
    <row r="452" spans="1:21" ht="12.7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</row>
    <row r="453" spans="1:21" ht="12.7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</row>
    <row r="454" spans="1:21" ht="12.7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</row>
    <row r="455" spans="1:21" ht="12.7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</row>
    <row r="456" spans="1:21" ht="12.7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</row>
    <row r="457" spans="1:21" ht="12.7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</row>
    <row r="458" spans="1:21" ht="12.7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</row>
    <row r="459" spans="1:21" ht="12.7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</row>
    <row r="460" spans="1:21" ht="12.7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</row>
    <row r="461" spans="1:21" ht="12.7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</row>
    <row r="462" spans="1:21" ht="12.7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</row>
    <row r="463" spans="1:21" ht="12.7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</row>
    <row r="464" spans="1:21" ht="12.7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</row>
    <row r="465" spans="1:21" ht="12.7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</row>
    <row r="466" spans="1:21" ht="12.7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</row>
    <row r="467" spans="1:21" ht="12.7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</row>
    <row r="468" spans="1:21" ht="12.7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</row>
    <row r="469" spans="1:21" ht="12.7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</row>
    <row r="470" spans="1:21" ht="12.7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</row>
    <row r="471" spans="1:21" ht="12.7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</row>
    <row r="472" spans="1:21" ht="12.7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</row>
    <row r="473" spans="1:21" ht="12.7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</row>
    <row r="474" spans="1:21" ht="12.7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</row>
    <row r="475" spans="1:21" ht="12.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</row>
    <row r="476" spans="1:21" ht="12.7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</row>
    <row r="477" spans="1:21" ht="12.7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</row>
    <row r="478" spans="1:21" ht="12.7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</row>
    <row r="479" spans="1:21" ht="12.7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</row>
    <row r="480" spans="1:21" ht="12.7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</row>
    <row r="481" spans="1:21" ht="12.7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</row>
    <row r="482" spans="1:21" ht="12.7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</row>
    <row r="483" spans="1:21" ht="12.7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</row>
    <row r="484" spans="1:21" ht="12.7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</row>
    <row r="485" spans="1:21" ht="12.7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</row>
    <row r="486" spans="1:21" ht="12.7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</row>
    <row r="487" spans="1:21" ht="12.7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</row>
    <row r="488" spans="1:21" ht="12.7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</row>
    <row r="489" spans="1:21" ht="12.7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</row>
    <row r="490" spans="1:21" ht="12.7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</row>
    <row r="491" spans="1:21" ht="12.7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</row>
    <row r="492" spans="1:21" ht="12.7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</row>
    <row r="493" spans="1:21" ht="12.7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</row>
    <row r="494" spans="1:21" ht="12.7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</row>
    <row r="495" spans="1:21" ht="12.7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</row>
    <row r="496" spans="1:21" ht="12.7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</row>
    <row r="497" spans="1:21" ht="12.7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</row>
    <row r="498" spans="1:21" ht="12.7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</row>
    <row r="499" spans="1:21" ht="12.7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</row>
    <row r="500" spans="1:21" ht="12.7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</row>
    <row r="501" spans="1:21" ht="12.7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</row>
    <row r="502" spans="1:21" ht="12.7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</row>
    <row r="503" spans="1:21" ht="12.7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</row>
    <row r="504" spans="1:21" ht="12.7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</row>
    <row r="505" spans="1:21" ht="12.7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</row>
    <row r="506" spans="1:21" ht="12.7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</row>
    <row r="507" spans="1:21" ht="12.7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</row>
    <row r="508" spans="1:21" ht="12.7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</row>
    <row r="509" spans="1:21" ht="12.7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</row>
    <row r="510" spans="1:21" ht="12.7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</row>
    <row r="511" spans="1:21" ht="12.7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</row>
    <row r="512" spans="1:21" ht="12.7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</row>
    <row r="513" spans="1:21" ht="12.7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</row>
    <row r="514" spans="1:21" ht="12.7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</row>
    <row r="515" spans="1:21" ht="12.7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</row>
    <row r="516" spans="1:21" ht="12.7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</row>
    <row r="517" spans="1:21" ht="12.7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</row>
    <row r="518" spans="1:21" ht="12.7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</row>
    <row r="519" spans="1:21" ht="12.7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</row>
    <row r="520" spans="1:21" ht="12.7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</row>
    <row r="521" spans="1:21" ht="12.7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</row>
    <row r="522" spans="1:21" ht="12.7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</row>
    <row r="523" spans="1:21" ht="12.7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</row>
    <row r="524" spans="1:21" ht="12.7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</row>
    <row r="525" spans="1:21" ht="12.7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</row>
    <row r="526" spans="1:21" ht="12.7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</row>
    <row r="527" spans="1:21" ht="12.7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</row>
    <row r="528" spans="1:21" ht="12.7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</row>
    <row r="529" spans="1:21" ht="12.7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</row>
    <row r="530" spans="1:21" ht="12.7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</row>
    <row r="531" spans="1:21" ht="12.7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</row>
    <row r="532" spans="1:21" ht="12.7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</row>
    <row r="533" spans="1:21" ht="12.7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</row>
    <row r="534" spans="1:21" ht="12.7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</row>
    <row r="535" spans="1:21" ht="12.7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</row>
    <row r="536" spans="1:21" ht="12.7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</row>
    <row r="537" spans="1:21" ht="12.7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</row>
    <row r="538" spans="1:21" ht="12.7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</row>
    <row r="539" spans="1:21" ht="12.7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</row>
    <row r="540" spans="1:21" ht="12.7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</row>
    <row r="541" spans="1:21" ht="12.7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</row>
    <row r="542" spans="1:21" ht="12.7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</row>
    <row r="543" spans="1:21" ht="12.7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</row>
    <row r="544" spans="1:21" ht="12.7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</row>
    <row r="545" spans="1:21" ht="12.7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</row>
    <row r="546" spans="1:21" ht="12.7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</row>
    <row r="547" spans="1:21" ht="12.7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</row>
    <row r="548" spans="1:21" ht="12.7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</row>
    <row r="549" spans="1:21" ht="12.7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</row>
    <row r="550" spans="1:21" ht="12.7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</row>
    <row r="551" spans="1:21" ht="12.7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</row>
    <row r="552" spans="1:21" ht="12.7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</row>
    <row r="553" spans="1:21" ht="12.7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</row>
    <row r="554" spans="1:21" ht="12.7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</row>
    <row r="555" spans="1:21" ht="12.7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</row>
    <row r="556" spans="1:21" ht="12.7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</row>
    <row r="557" spans="1:21" ht="12.7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</row>
    <row r="558" spans="1:21" ht="12.7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</row>
    <row r="559" spans="1:21" ht="12.7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</row>
    <row r="560" spans="1:21" ht="12.7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</row>
    <row r="561" spans="1:21" ht="12.7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</row>
    <row r="562" spans="1:21" ht="12.7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</row>
    <row r="563" spans="1:21" ht="12.7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</row>
    <row r="564" spans="1:21" ht="12.7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</row>
    <row r="565" spans="1:21" ht="12.7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</row>
    <row r="566" spans="1:21" ht="12.7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</row>
    <row r="567" spans="1:21" ht="12.7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</row>
    <row r="568" spans="1:21" ht="12.7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</row>
    <row r="569" spans="1:21" ht="12.7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</row>
    <row r="570" spans="1:21" ht="12.7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</row>
    <row r="571" spans="1:21" ht="12.7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</row>
    <row r="572" spans="1:21" ht="12.7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</row>
    <row r="573" spans="1:21" ht="12.7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</row>
    <row r="574" spans="1:21" ht="12.7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</row>
    <row r="575" spans="1:21" ht="12.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</row>
    <row r="576" spans="1:21" ht="12.7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</row>
    <row r="577" spans="1:21" ht="12.7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</row>
    <row r="578" spans="1:21" ht="12.7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</row>
    <row r="579" spans="1:21" ht="12.7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</row>
    <row r="580" spans="1:21" ht="12.7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</row>
    <row r="581" spans="1:21" ht="12.7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</row>
    <row r="582" spans="1:21" ht="12.7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</row>
    <row r="583" spans="1:21" ht="12.7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</row>
    <row r="584" spans="1:21" ht="12.7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</row>
    <row r="585" spans="1:21" ht="12.7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</row>
    <row r="586" spans="1:21" ht="12.7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</row>
    <row r="587" spans="1:21" ht="12.7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</row>
    <row r="588" spans="1:21" ht="12.7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</row>
    <row r="589" spans="1:21" ht="12.7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</row>
    <row r="590" spans="1:21" ht="12.7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</row>
    <row r="591" spans="1:21" ht="12.7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</row>
    <row r="592" spans="1:21" ht="12.7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</row>
    <row r="593" spans="1:21" ht="12.7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</row>
    <row r="594" spans="1:21" ht="12.7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</row>
    <row r="595" spans="1:21" ht="12.7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</row>
    <row r="596" spans="1:21" ht="12.7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</row>
    <row r="597" spans="1:21" ht="12.7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</row>
    <row r="598" spans="1:21" ht="12.7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</row>
    <row r="599" spans="1:21" ht="12.7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</row>
    <row r="600" spans="1:21" ht="12.7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</row>
    <row r="601" spans="1:21" ht="12.7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</row>
    <row r="602" spans="1:21" ht="12.7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</row>
    <row r="603" spans="1:21" ht="12.7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</row>
    <row r="604" spans="1:21" ht="12.7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</row>
    <row r="605" spans="1:21" ht="12.7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</row>
    <row r="606" spans="1:21" ht="12.7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</row>
    <row r="607" spans="1:21" ht="12.7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</row>
    <row r="608" spans="1:21" ht="12.7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</row>
    <row r="609" spans="1:21" ht="12.7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</row>
    <row r="610" spans="1:21" ht="12.7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</row>
    <row r="611" spans="1:21" ht="12.7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</row>
    <row r="612" spans="1:21" ht="12.7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</row>
    <row r="613" spans="1:21" ht="12.7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</row>
    <row r="614" spans="1:21" ht="12.7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</row>
    <row r="615" spans="1:21" ht="12.7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</row>
    <row r="616" spans="1:21" ht="12.7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</row>
    <row r="617" spans="1:21" ht="12.7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</row>
    <row r="618" spans="1:21" ht="12.7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</row>
    <row r="619" spans="1:21" ht="12.7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</row>
    <row r="620" spans="1:21" ht="12.7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</row>
    <row r="621" spans="1:21" ht="12.7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</row>
    <row r="622" spans="1:21" ht="12.7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</row>
    <row r="623" spans="1:21" ht="12.7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</row>
    <row r="624" spans="1:21" ht="12.7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</row>
    <row r="625" spans="1:21" ht="12.7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</row>
    <row r="626" spans="1:21" ht="12.7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</row>
    <row r="627" spans="1:21" ht="12.7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</row>
    <row r="628" spans="1:21" ht="12.7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</row>
    <row r="629" spans="1:21" ht="12.7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</row>
    <row r="630" spans="1:21" ht="12.7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</row>
    <row r="631" spans="1:21" ht="12.7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</row>
    <row r="632" spans="1:21" ht="12.7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</row>
    <row r="633" spans="1:21" ht="12.7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</row>
    <row r="634" spans="1:21" ht="12.7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</row>
    <row r="635" spans="1:21" ht="12.7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</row>
    <row r="636" spans="1:21" ht="12.7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</row>
    <row r="637" spans="1:21" ht="12.7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</row>
    <row r="638" spans="1:21" ht="12.7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</row>
    <row r="639" spans="1:21" ht="12.7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</row>
    <row r="640" spans="1:21" ht="12.7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</row>
    <row r="641" spans="1:21" ht="12.7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</row>
    <row r="642" spans="1:21" ht="12.7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</row>
    <row r="643" spans="1:21" ht="12.7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</row>
    <row r="644" spans="1:21" ht="12.7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</row>
    <row r="645" spans="1:21" ht="12.7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</row>
    <row r="646" spans="1:21" ht="12.7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</row>
    <row r="647" spans="1:21" ht="12.7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</row>
    <row r="648" spans="1:21" ht="12.7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</row>
    <row r="649" spans="1:21" ht="12.7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</row>
    <row r="650" spans="1:21" ht="12.7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</row>
    <row r="651" spans="1:21" ht="12.7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</row>
    <row r="652" spans="1:21" ht="12.7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</row>
    <row r="653" spans="1:21" ht="12.7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</row>
    <row r="654" spans="1:21" ht="12.7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</row>
    <row r="655" spans="1:21" ht="12.7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</row>
    <row r="656" spans="1:21" ht="12.7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</row>
    <row r="657" spans="1:21" ht="12.7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</row>
    <row r="658" spans="1:21" ht="12.7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</row>
    <row r="659" spans="1:21" ht="12.7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</row>
    <row r="660" spans="1:21" ht="12.7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</row>
    <row r="661" spans="1:21" ht="12.7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</row>
    <row r="662" spans="1:21" ht="12.7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</row>
    <row r="663" spans="1:21" ht="12.7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</row>
    <row r="664" spans="1:21" ht="12.7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</row>
    <row r="665" spans="1:21" ht="12.7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</row>
    <row r="666" spans="1:21" ht="12.7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</row>
    <row r="667" spans="1:21" ht="12.7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</row>
    <row r="668" spans="1:21" ht="12.7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</row>
    <row r="669" spans="1:21" ht="12.7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</row>
    <row r="670" spans="1:21" ht="12.7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</row>
    <row r="671" spans="1:21" ht="12.7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</row>
    <row r="672" spans="1:21" ht="12.7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</row>
    <row r="673" spans="1:21" ht="12.7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</row>
    <row r="674" spans="1:21" ht="12.7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</row>
    <row r="675" spans="1:21" ht="12.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</row>
    <row r="676" spans="1:21" ht="12.7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</row>
    <row r="677" spans="1:21" ht="12.7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</row>
    <row r="678" spans="1:21" ht="12.7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</row>
    <row r="679" spans="1:21" ht="12.7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</row>
    <row r="680" spans="1:21" ht="12.7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</row>
    <row r="681" spans="1:21" ht="12.7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</row>
    <row r="682" spans="1:21" ht="12.7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</row>
    <row r="683" spans="1:21" ht="12.7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</row>
    <row r="684" spans="1:21" ht="12.7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</row>
    <row r="685" spans="1:21" ht="12.7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</row>
    <row r="686" spans="1:21" ht="12.7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</row>
    <row r="687" spans="1:21" ht="12.7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</row>
    <row r="688" spans="1:21" ht="12.7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</row>
    <row r="689" spans="1:21" ht="12.7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</row>
    <row r="690" spans="1:21" ht="12.7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</row>
    <row r="691" spans="1:21" ht="12.7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</row>
    <row r="692" spans="1:21" ht="12.7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</row>
    <row r="693" spans="1:21" ht="12.7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</row>
    <row r="694" spans="1:21" ht="12.7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</row>
    <row r="695" spans="1:21" ht="12.7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</row>
    <row r="696" spans="1:21" ht="12.7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</row>
    <row r="697" spans="1:21" ht="12.7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</row>
    <row r="698" spans="1:21" ht="12.7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</row>
    <row r="699" spans="1:21" ht="12.7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</row>
    <row r="700" spans="1:21" ht="12.7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</row>
    <row r="701" spans="1:21" ht="12.7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</row>
    <row r="702" spans="1:21" ht="12.7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</row>
    <row r="703" spans="1:21" ht="12.7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</row>
    <row r="704" spans="1:21" ht="12.7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</row>
    <row r="705" spans="1:21" ht="12.7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</row>
    <row r="706" spans="1:21" ht="12.7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</row>
    <row r="707" spans="1:21" ht="12.7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</row>
    <row r="708" spans="1:21" ht="12.7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</row>
    <row r="709" spans="1:21" ht="12.7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</row>
    <row r="710" spans="1:21" ht="12.7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</row>
    <row r="711" spans="1:21" ht="12.7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</row>
    <row r="712" spans="1:21" ht="12.7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</row>
    <row r="713" spans="1:21" ht="12.7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</row>
    <row r="714" spans="1:21" ht="12.7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</row>
    <row r="715" spans="1:21" ht="12.7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</row>
    <row r="716" spans="1:21" ht="12.7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</row>
    <row r="717" spans="1:21" ht="12.7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</row>
    <row r="718" spans="1:21" ht="12.7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</row>
    <row r="719" spans="1:21" ht="12.7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</row>
    <row r="720" spans="1:21" ht="12.7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</row>
    <row r="721" spans="1:21" ht="12.7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</row>
    <row r="722" spans="1:21" ht="12.7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</row>
    <row r="723" spans="1:21" ht="12.7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</row>
    <row r="724" spans="1:21" ht="12.7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</row>
    <row r="725" spans="1:21" ht="12.7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</row>
    <row r="726" spans="1:21" ht="12.7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</row>
    <row r="727" spans="1:21" ht="12.7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</row>
    <row r="728" spans="1:21" ht="12.7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</row>
    <row r="729" spans="1:21" ht="12.7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</row>
    <row r="730" spans="1:21" ht="12.7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</row>
    <row r="731" spans="1:21" ht="12.7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</row>
    <row r="732" spans="1:21" ht="12.7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</row>
    <row r="733" spans="1:21" ht="12.7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</row>
    <row r="734" spans="1:21" ht="12.7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</row>
    <row r="735" spans="1:21" ht="12.7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</row>
    <row r="736" spans="1:21" ht="12.7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</row>
    <row r="737" spans="1:21" ht="12.7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</row>
    <row r="738" spans="1:21" ht="12.7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</row>
    <row r="739" spans="1:21" ht="12.7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</row>
    <row r="740" spans="1:21" ht="12.7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</row>
    <row r="741" spans="1:21" ht="12.7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</row>
    <row r="742" spans="1:21" ht="12.7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</row>
    <row r="743" spans="1:21" ht="12.7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</row>
    <row r="744" spans="1:21" ht="12.7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</row>
    <row r="745" spans="1:21" ht="12.7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</row>
    <row r="746" spans="1:21" ht="12.7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</row>
    <row r="747" spans="1:21" ht="12.7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</row>
    <row r="748" spans="1:21" ht="12.7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</row>
    <row r="749" spans="1:21" ht="12.7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</row>
    <row r="750" spans="1:21" ht="12.7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</row>
    <row r="751" spans="1:21" ht="12.7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</row>
    <row r="752" spans="1:21" ht="12.7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</row>
    <row r="753" spans="1:21" ht="12.7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</row>
    <row r="754" spans="1:21" ht="12.7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</row>
    <row r="755" spans="1:21" ht="12.7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</row>
    <row r="756" spans="1:21" ht="12.7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</row>
    <row r="757" spans="1:21" ht="12.7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</row>
    <row r="758" spans="1:21" ht="12.7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</row>
    <row r="759" spans="1:21" ht="12.7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</row>
    <row r="760" spans="1:21" ht="12.7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</row>
    <row r="761" spans="1:21" ht="12.7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</row>
    <row r="762" spans="1:21" ht="12.7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</row>
    <row r="763" spans="1:21" ht="12.7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</row>
    <row r="764" spans="1:21" ht="12.7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</row>
    <row r="765" spans="1:21" ht="12.7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</row>
    <row r="766" spans="1:21" ht="12.7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</row>
    <row r="767" spans="1:21" ht="12.7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</row>
    <row r="768" spans="1:21" ht="12.7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</row>
    <row r="769" spans="1:21" ht="12.7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</row>
    <row r="770" spans="1:21" ht="12.7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</row>
    <row r="771" spans="1:21" ht="12.7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</row>
    <row r="772" spans="1:21" ht="12.7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</row>
    <row r="773" spans="1:21" ht="12.7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</row>
    <row r="774" spans="1:21" ht="12.7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</row>
    <row r="775" spans="1:21" ht="12.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</row>
    <row r="776" spans="1:21" ht="12.7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</row>
    <row r="777" spans="1:21" ht="12.7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</row>
    <row r="778" spans="1:21" ht="12.7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</row>
    <row r="779" spans="1:21" ht="12.7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</row>
    <row r="780" spans="1:21" ht="12.7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</row>
    <row r="781" spans="1:21" ht="12.7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</row>
    <row r="782" spans="1:21" ht="12.7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</row>
    <row r="783" spans="1:21" ht="12.7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</row>
    <row r="784" spans="1:21" ht="12.7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</row>
    <row r="785" spans="1:21" ht="12.7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</row>
    <row r="786" spans="1:21" ht="12.7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</row>
    <row r="787" spans="1:21" ht="12.7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</row>
    <row r="788" spans="1:21" ht="12.7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</row>
    <row r="789" spans="1:21" ht="12.7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</row>
    <row r="790" spans="1:21" ht="12.7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</row>
    <row r="791" spans="1:21" ht="12.7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</row>
    <row r="792" spans="1:21" ht="12.7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</row>
    <row r="793" spans="1:21" ht="12.7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</row>
    <row r="794" spans="1:21" ht="12.7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</row>
    <row r="795" spans="1:21" ht="12.7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</row>
    <row r="796" spans="1:21" ht="12.7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</row>
    <row r="797" spans="1:21" ht="12.7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</row>
    <row r="798" spans="1:21" ht="12.7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</row>
    <row r="799" spans="1:21" ht="12.7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</row>
    <row r="800" spans="1:21" ht="12.7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</row>
    <row r="801" spans="1:21" ht="12.7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</row>
    <row r="802" spans="1:21" ht="12.7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</row>
    <row r="803" spans="1:21" ht="12.7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</row>
    <row r="804" spans="1:21" ht="12.7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</row>
    <row r="805" spans="1:21" ht="12.7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</row>
    <row r="806" spans="1:21" ht="12.7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</row>
    <row r="807" spans="1:21" ht="12.7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</row>
    <row r="808" spans="1:21" ht="12.7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</row>
    <row r="809" spans="1:21" ht="12.7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</row>
    <row r="810" spans="1:21" ht="12.7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</row>
    <row r="811" spans="1:21" ht="12.7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</row>
    <row r="812" spans="1:21" ht="12.7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</row>
    <row r="813" spans="1:21" ht="12.7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</row>
    <row r="814" spans="1:21" ht="12.7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</row>
    <row r="815" spans="1:21" ht="12.7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</row>
    <row r="816" spans="1:21" ht="12.7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</row>
    <row r="817" spans="1:21" ht="12.7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</row>
    <row r="818" spans="1:21" ht="12.7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</row>
    <row r="819" spans="1:21" ht="12.7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</row>
    <row r="820" spans="1:21" ht="12.7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</row>
    <row r="821" spans="1:21" ht="12.7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</row>
    <row r="822" spans="1:21" ht="12.7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</row>
    <row r="823" spans="1:21" ht="12.7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</row>
    <row r="824" spans="1:21" ht="12.7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</row>
    <row r="825" spans="1:21" ht="12.7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</row>
    <row r="826" spans="1:21" ht="12.7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</row>
    <row r="827" spans="1:21" ht="12.7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</row>
    <row r="828" spans="1:21" ht="12.7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</row>
    <row r="829" spans="1:21" ht="12.7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</row>
    <row r="830" spans="1:21" ht="12.7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</row>
    <row r="831" spans="1:21" ht="12.7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</row>
    <row r="832" spans="1:21" ht="12.7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</row>
    <row r="833" spans="1:21" ht="12.7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</row>
    <row r="834" spans="1:21" ht="12.7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</row>
    <row r="835" spans="1:21" ht="12.7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</row>
    <row r="836" spans="1:21" ht="12.7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</row>
    <row r="837" spans="1:21" ht="12.7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</row>
    <row r="838" spans="1:21" ht="12.7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</row>
    <row r="839" spans="1:21" ht="12.7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</row>
    <row r="840" spans="1:21" ht="12.7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</row>
    <row r="841" spans="1:21" ht="12.7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</row>
    <row r="842" spans="1:21" ht="12.7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</row>
    <row r="843" spans="1:21" ht="12.7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</row>
    <row r="844" spans="1:21" ht="12.7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</row>
    <row r="845" spans="1:21" ht="12.7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</row>
    <row r="846" spans="1:21" ht="12.7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</row>
    <row r="847" spans="1:21" ht="12.7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</row>
    <row r="848" spans="1:21" ht="12.7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</row>
    <row r="849" spans="1:21" ht="12.7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</row>
    <row r="850" spans="1:21" ht="12.7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</row>
    <row r="851" spans="1:21" ht="12.7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</row>
    <row r="852" spans="1:21" ht="12.7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</row>
    <row r="853" spans="1:21" ht="12.7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</row>
    <row r="854" spans="1:21" ht="12.7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</row>
    <row r="855" spans="1:21" ht="12.7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</row>
    <row r="856" spans="1:21" ht="12.7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</row>
    <row r="857" spans="1:21" ht="12.7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</row>
    <row r="858" spans="1:21" ht="12.7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</row>
    <row r="859" spans="1:21" ht="12.7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</row>
    <row r="860" spans="1:21" ht="12.7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</row>
    <row r="861" spans="1:21" ht="12.7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</row>
    <row r="862" spans="1:21" ht="12.7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</row>
    <row r="863" spans="1:21" ht="12.7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</row>
    <row r="864" spans="1:21" ht="12.7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</row>
    <row r="865" spans="1:21" ht="12.7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</row>
    <row r="866" spans="1:21" ht="12.7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</row>
    <row r="867" spans="1:21" ht="12.7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</row>
    <row r="868" spans="1:21" ht="12.7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</row>
    <row r="869" spans="1:21" ht="12.7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</row>
    <row r="870" spans="1:21" ht="12.7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</row>
    <row r="871" spans="1:21" ht="12.7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</row>
    <row r="872" spans="1:21" ht="12.7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</row>
    <row r="873" spans="1:21" ht="12.7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</row>
    <row r="874" spans="1:21" ht="12.7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</row>
    <row r="875" spans="1:21" ht="12.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</row>
    <row r="876" spans="1:21" ht="12.7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</row>
    <row r="877" spans="1:21" ht="12.7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</row>
    <row r="878" spans="1:21" ht="12.7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</row>
    <row r="879" spans="1:21" ht="12.7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</row>
    <row r="880" spans="1:21" ht="12.7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</row>
    <row r="881" spans="1:21" ht="12.7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</row>
    <row r="882" spans="1:21" ht="12.7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</row>
    <row r="883" spans="1:21" ht="12.7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</row>
    <row r="884" spans="1:21" ht="12.7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</row>
    <row r="885" spans="1:21" ht="12.7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</row>
    <row r="886" spans="1:21" ht="12.7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</row>
    <row r="887" spans="1:21" ht="12.7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</row>
    <row r="888" spans="1:21" ht="12.7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</row>
    <row r="889" spans="1:21" ht="12.7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</row>
    <row r="890" spans="1:21" ht="12.7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</row>
    <row r="891" spans="1:21" ht="12.7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</row>
    <row r="892" spans="1:21" ht="12.7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</row>
    <row r="893" spans="1:21" ht="12.7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</row>
    <row r="894" spans="1:21" ht="12.7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</row>
    <row r="895" spans="1:21" ht="12.7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</row>
    <row r="896" spans="1:21" ht="12.7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</row>
    <row r="897" spans="1:21" ht="12.7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</row>
    <row r="898" spans="1:21" ht="12.7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</row>
    <row r="899" spans="1:21" ht="12.7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</row>
    <row r="900" spans="1:21" ht="12.7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</row>
    <row r="901" spans="1:21" ht="12.7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</row>
    <row r="902" spans="1:21" ht="12.7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</row>
    <row r="903" spans="1:21" ht="12.7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</row>
    <row r="904" spans="1:21" ht="12.7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</row>
    <row r="905" spans="1:21" ht="12.7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</row>
    <row r="906" spans="1:21" ht="12.7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</row>
    <row r="907" spans="1:21" ht="12.7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</row>
    <row r="908" spans="1:21" ht="12.7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</row>
    <row r="909" spans="1:21" ht="12.7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</row>
    <row r="910" spans="1:21" ht="12.7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</row>
    <row r="911" spans="1:21" ht="12.7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</row>
    <row r="912" spans="1:21" ht="12.7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</row>
    <row r="913" spans="1:21" ht="12.7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</row>
    <row r="914" spans="1:21" ht="12.7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</row>
    <row r="915" spans="1:21" ht="12.7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</row>
    <row r="916" spans="1:21" ht="12.7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</row>
    <row r="917" spans="1:21" ht="12.7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</row>
    <row r="918" spans="1:21" ht="12.7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</row>
    <row r="919" spans="1:21" ht="12.7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</row>
    <row r="920" spans="1:21" ht="12.7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</row>
    <row r="921" spans="1:21" ht="12.7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</row>
    <row r="922" spans="1:21" ht="12.7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</row>
    <row r="923" spans="1:21" ht="12.7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</row>
    <row r="924" spans="1:21" ht="12.7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</row>
    <row r="925" spans="1:21" ht="12.7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</row>
    <row r="926" spans="1:21" ht="12.7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</row>
    <row r="927" spans="1:21" ht="12.7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</row>
    <row r="928" spans="1:21" ht="12.7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</row>
    <row r="929" spans="1:21" ht="12.7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</row>
    <row r="930" spans="1:21" ht="12.7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</row>
    <row r="931" spans="1:21" ht="12.7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</row>
    <row r="932" spans="1:21" ht="12.7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</row>
    <row r="933" spans="1:21" ht="12.7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</row>
    <row r="934" spans="1:21" ht="12.7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</row>
    <row r="935" spans="1:21" ht="12.7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</row>
    <row r="936" spans="1:21" ht="12.7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</row>
    <row r="937" spans="1:21" ht="12.7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</row>
    <row r="938" spans="1:21" ht="12.7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</row>
    <row r="939" spans="1:21" ht="12.7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</row>
    <row r="940" spans="1:21" ht="12.7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</row>
    <row r="941" spans="1:21" ht="12.7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</row>
    <row r="942" spans="1:21" ht="12.7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</row>
    <row r="943" spans="1:21" ht="12.7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</row>
    <row r="944" spans="1:21" ht="12.7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</row>
    <row r="945" spans="1:21" ht="12.7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</row>
    <row r="946" spans="1:21" ht="12.7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</row>
    <row r="947" spans="1:21" ht="12.7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</row>
    <row r="948" spans="1:21" ht="12.7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</row>
    <row r="949" spans="1:21" ht="12.7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</row>
    <row r="950" spans="1:21" ht="12.7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</row>
    <row r="951" spans="1:21" ht="12.7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</row>
    <row r="952" spans="1:21" ht="12.7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</row>
    <row r="953" spans="1:21" ht="12.7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</row>
    <row r="954" spans="1:21" ht="12.7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</row>
    <row r="955" spans="1:21" ht="12.7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</row>
    <row r="956" spans="1:21" ht="12.7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</row>
    <row r="957" spans="1:21" ht="12.7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</row>
    <row r="958" spans="1:21" ht="12.7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</row>
    <row r="959" spans="1:21" ht="12.7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</row>
    <row r="960" spans="1:21" ht="12.7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</row>
    <row r="961" spans="1:21" ht="12.7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</row>
    <row r="962" spans="1:21" ht="12.7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</row>
    <row r="963" spans="1:21" ht="12.7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</row>
    <row r="964" spans="1:21" ht="12.7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</row>
    <row r="965" spans="1:21" ht="12.7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</row>
    <row r="966" spans="1:21" ht="12.7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</row>
    <row r="967" spans="1:21" ht="12.7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</row>
    <row r="968" spans="1:21" ht="12.7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</row>
    <row r="969" spans="1:21" ht="12.7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</row>
    <row r="970" spans="1:21" ht="12.7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</row>
    <row r="971" spans="1:21" ht="12.7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</row>
    <row r="972" spans="1:21" ht="12.7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</row>
    <row r="973" spans="1:21" ht="12.7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</row>
    <row r="974" spans="1:21" ht="12.7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</row>
    <row r="975" spans="1:21" ht="12.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</row>
    <row r="976" spans="1:21" ht="12.7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</row>
    <row r="977" spans="1:21" ht="12.7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</row>
    <row r="978" spans="1:21" ht="12.7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</row>
    <row r="979" spans="1:21" ht="12.7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</row>
    <row r="980" spans="1:21" ht="12.7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</row>
    <row r="981" spans="1:21" ht="12.7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</row>
    <row r="982" spans="1:21" ht="12.7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</row>
    <row r="983" spans="1:21" ht="12.7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</row>
    <row r="984" spans="1:21" ht="12.7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</row>
    <row r="985" spans="1:21" ht="12.7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</row>
    <row r="986" spans="1:21" ht="12.7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</row>
    <row r="987" spans="1:21" ht="12.7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</row>
    <row r="988" spans="1:21" ht="12.7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</row>
    <row r="989" spans="1:21" ht="12.7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</row>
    <row r="990" spans="1:21" ht="12.7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</row>
    <row r="991" spans="1:21" ht="12.7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</row>
    <row r="992" spans="1:21" ht="12.7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</row>
    <row r="993" spans="1:21" ht="12.7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</row>
    <row r="994" spans="1:21" ht="12.7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</row>
    <row r="995" spans="1:21" ht="12.7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</row>
    <row r="996" spans="1:21" ht="12.7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</row>
    <row r="997" spans="1:21" ht="12.7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</row>
    <row r="998" spans="1:21" ht="12.7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</row>
    <row r="999" spans="1:21" ht="12.7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</row>
    <row r="1000" spans="1:21" ht="12.7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</row>
  </sheetData>
  <mergeCells count="9">
    <mergeCell ref="D17:F17"/>
    <mergeCell ref="C18:L18"/>
    <mergeCell ref="D15:F15"/>
    <mergeCell ref="K4:T4"/>
    <mergeCell ref="A4:J4"/>
    <mergeCell ref="L3:N3"/>
    <mergeCell ref="L1:N1"/>
    <mergeCell ref="B3:D3"/>
    <mergeCell ref="B1:D1"/>
  </mergeCells>
  <conditionalFormatting sqref="J7:J9 T7:T9 L21:L23">
    <cfRule type="cellIs" dxfId="2" priority="1" operator="lessThan">
      <formula>75</formula>
    </cfRule>
  </conditionalFormatting>
  <conditionalFormatting sqref="J8:J9 T8:T9 L22:L23">
    <cfRule type="cellIs" dxfId="1" priority="2" operator="lessThan">
      <formula>74</formula>
    </cfRule>
  </conditionalFormatting>
  <conditionalFormatting sqref="I9">
    <cfRule type="notContainsBlanks" dxfId="0" priority="3">
      <formula>LEN(TRIM(I9))&gt;0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CSE 3rd Sem BTECH</vt:lpstr>
      <vt:lpstr>B.TECH(CSE) 5th sem </vt:lpstr>
      <vt:lpstr>M.tech.CSE 3RD  sem</vt:lpstr>
      <vt:lpstr>B.Tech 7th sem</vt:lpstr>
      <vt:lpstr>M.tech 1st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2016-09-16T09:16:50Z</dcterms:modified>
</cp:coreProperties>
</file>