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41764/Library/CloudStorage/OneDrive-stevens.edu/Courses/Data Analytics and Machine Learning (MIS 637)/Chapters/Chapter 6 and 7/"/>
    </mc:Choice>
  </mc:AlternateContent>
  <xr:revisionPtr revIDLastSave="0" documentId="13_ncr:1_{20A69A56-BAB5-3E4D-8FD4-56E6F2959455}" xr6:coauthVersionLast="47" xr6:coauthVersionMax="47" xr10:uidLastSave="{00000000-0000-0000-0000-000000000000}"/>
  <bookViews>
    <workbookView xWindow="0" yWindow="500" windowWidth="35840" windowHeight="20260" activeTab="5" xr2:uid="{8FC756CF-612A-E145-8977-919B9864433D}"/>
  </bookViews>
  <sheets>
    <sheet name="k=2 (1st)" sheetId="4" r:id="rId1"/>
    <sheet name="k=2 (2nd)" sheetId="5" r:id="rId2"/>
    <sheet name="k=2 Error" sheetId="6" r:id="rId3"/>
    <sheet name="k=3 (1st)" sheetId="1" r:id="rId4"/>
    <sheet name="k=3 (2nd)" sheetId="2" r:id="rId5"/>
    <sheet name="k=3 Error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8" i="2" l="1"/>
  <c r="B21" i="2"/>
  <c r="B20" i="2"/>
  <c r="H3" i="2" s="1"/>
  <c r="B17" i="2"/>
  <c r="G4" i="2" s="1"/>
  <c r="B16" i="2"/>
  <c r="B13" i="2"/>
  <c r="B12" i="2"/>
  <c r="H8" i="2"/>
  <c r="F8" i="2"/>
  <c r="H7" i="2"/>
  <c r="G7" i="2"/>
  <c r="F7" i="2"/>
  <c r="H6" i="2"/>
  <c r="G6" i="2"/>
  <c r="F6" i="2"/>
  <c r="H5" i="2"/>
  <c r="G5" i="2"/>
  <c r="F5" i="2"/>
  <c r="H4" i="2"/>
  <c r="F4" i="2"/>
  <c r="F3" i="2"/>
  <c r="B21" i="1"/>
  <c r="B20" i="1"/>
  <c r="H6" i="1" s="1"/>
  <c r="B17" i="1"/>
  <c r="B16" i="1"/>
  <c r="G6" i="1" s="1"/>
  <c r="B13" i="1"/>
  <c r="B12" i="1"/>
  <c r="F5" i="1" s="1"/>
  <c r="F3" i="1"/>
  <c r="H7" i="1"/>
  <c r="E8" i="5"/>
  <c r="I8" i="5"/>
  <c r="I4" i="5"/>
  <c r="I5" i="5"/>
  <c r="I6" i="5"/>
  <c r="I7" i="5"/>
  <c r="I3" i="5"/>
  <c r="H4" i="5"/>
  <c r="H5" i="5"/>
  <c r="H6" i="5"/>
  <c r="H7" i="5"/>
  <c r="H8" i="5"/>
  <c r="H3" i="5"/>
  <c r="G4" i="5"/>
  <c r="G5" i="5"/>
  <c r="G6" i="5"/>
  <c r="G7" i="5"/>
  <c r="G8" i="5"/>
  <c r="G3" i="5"/>
  <c r="F4" i="5"/>
  <c r="F5" i="5"/>
  <c r="F6" i="5"/>
  <c r="F7" i="5"/>
  <c r="F8" i="5"/>
  <c r="F3" i="5"/>
  <c r="B21" i="5"/>
  <c r="B20" i="5"/>
  <c r="B17" i="5"/>
  <c r="B16" i="5"/>
  <c r="B13" i="5"/>
  <c r="B12" i="5"/>
  <c r="G3" i="1" l="1"/>
  <c r="H3" i="1"/>
  <c r="G7" i="1"/>
  <c r="F4" i="1"/>
  <c r="G4" i="1"/>
  <c r="H4" i="1"/>
  <c r="G5" i="1"/>
  <c r="H5" i="1"/>
  <c r="G8" i="2"/>
  <c r="I8" i="2" s="1"/>
  <c r="G3" i="2"/>
  <c r="I5" i="2"/>
  <c r="I7" i="2"/>
  <c r="I3" i="2"/>
  <c r="I6" i="2"/>
  <c r="I4" i="2"/>
  <c r="F6" i="1"/>
  <c r="F7" i="1"/>
  <c r="I7" i="1" l="1"/>
  <c r="I3" i="1"/>
  <c r="I6" i="1"/>
  <c r="I5" i="1"/>
  <c r="I4" i="1"/>
  <c r="E7" i="1" l="1"/>
  <c r="F11" i="3" s="1"/>
  <c r="B21" i="4"/>
  <c r="B20" i="4"/>
  <c r="H4" i="4" s="1"/>
  <c r="G4" i="4"/>
  <c r="G5" i="4"/>
  <c r="G6" i="4"/>
  <c r="G7" i="4"/>
  <c r="B17" i="4"/>
  <c r="B16" i="4"/>
  <c r="G3" i="4" s="1"/>
  <c r="B13" i="4"/>
  <c r="B12" i="4"/>
  <c r="F7" i="4" s="1"/>
  <c r="H3" i="4" l="1"/>
  <c r="F3" i="4"/>
  <c r="H5" i="4"/>
  <c r="F4" i="4"/>
  <c r="I4" i="4" s="1"/>
  <c r="F5" i="4"/>
  <c r="F6" i="4"/>
  <c r="H7" i="4"/>
  <c r="I7" i="4" s="1"/>
  <c r="H6" i="4"/>
  <c r="I6" i="4" l="1"/>
  <c r="E7" i="4" s="1"/>
  <c r="F11" i="6" s="1"/>
  <c r="I5" i="4"/>
  <c r="I3" i="4"/>
</calcChain>
</file>

<file path=xl/sharedStrings.xml><?xml version="1.0" encoding="utf-8"?>
<sst xmlns="http://schemas.openxmlformats.org/spreadsheetml/2006/main" count="150" uniqueCount="23">
  <si>
    <t>Record</t>
  </si>
  <si>
    <t>Distance</t>
  </si>
  <si>
    <t>A</t>
  </si>
  <si>
    <t>B</t>
  </si>
  <si>
    <t>C</t>
  </si>
  <si>
    <t>Min</t>
  </si>
  <si>
    <t>Max</t>
  </si>
  <si>
    <t>Exam 1</t>
  </si>
  <si>
    <t>Exam 2</t>
  </si>
  <si>
    <t>HW</t>
  </si>
  <si>
    <t>D</t>
  </si>
  <si>
    <t>Exam 2 (out of 100)</t>
  </si>
  <si>
    <t>HW (out of 30)</t>
  </si>
  <si>
    <t>Exam 1 (out of 25)</t>
  </si>
  <si>
    <t>Final Grade</t>
  </si>
  <si>
    <t>Exam 1 (MMN)</t>
  </si>
  <si>
    <t>Exam 2 (MMN)</t>
  </si>
  <si>
    <t>HW (MMN)</t>
  </si>
  <si>
    <t>k=3</t>
  </si>
  <si>
    <t>E</t>
  </si>
  <si>
    <t>F</t>
  </si>
  <si>
    <t>MSE=</t>
  </si>
  <si>
    <t>k=2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</si>
</sst>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5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4E7D9-AA0B-2F47-B497-F1CE8E2B08EC}">
  <dimension ref="A1:I21"/>
  <sheetViews>
    <sheetView zoomScale="140" zoomScaleNormal="140" workbookViewId="0">
      <selection activeCell="D17" sqref="D17"/>
    </sheetView>
  </sheetViews>
  <sheetFormatPr baseColWidth="10" defaultRowHeight="16" x14ac:dyDescent="0.2"/>
  <cols>
    <col min="2" max="3" width="16.83203125" customWidth="1"/>
    <col min="4" max="4" width="14.83203125" customWidth="1"/>
    <col min="6" max="6" width="13.33203125" customWidth="1"/>
    <col min="7" max="7" width="13.6640625" customWidth="1"/>
    <col min="8" max="8" width="12.1640625" customWidth="1"/>
  </cols>
  <sheetData>
    <row r="1" spans="1:9" x14ac:dyDescent="0.2">
      <c r="A1" s="2" t="s">
        <v>22</v>
      </c>
    </row>
    <row r="2" spans="1:9" x14ac:dyDescent="0.2">
      <c r="A2" t="s">
        <v>0</v>
      </c>
      <c r="B2" t="s">
        <v>13</v>
      </c>
      <c r="C2" t="s">
        <v>11</v>
      </c>
      <c r="D2" t="s">
        <v>12</v>
      </c>
      <c r="E2" t="s">
        <v>14</v>
      </c>
      <c r="F2" t="s">
        <v>15</v>
      </c>
      <c r="G2" t="s">
        <v>16</v>
      </c>
      <c r="H2" t="s">
        <v>17</v>
      </c>
      <c r="I2" t="s">
        <v>1</v>
      </c>
    </row>
    <row r="3" spans="1:9" x14ac:dyDescent="0.2">
      <c r="A3" s="2" t="s">
        <v>2</v>
      </c>
      <c r="B3" s="2">
        <v>23</v>
      </c>
      <c r="C3" s="2">
        <v>87</v>
      </c>
      <c r="D3" s="2">
        <v>27</v>
      </c>
      <c r="E3" s="2">
        <v>88</v>
      </c>
      <c r="F3" s="3">
        <f>(B3-$B$12)/($B$13-$B$12)</f>
        <v>0.75</v>
      </c>
      <c r="G3" s="3">
        <f>(C3-$B$16)/($B$17-$B$16)</f>
        <v>0.33333333333333331</v>
      </c>
      <c r="H3" s="3">
        <f>(D3-$B$20)/($B$21-$B$20)</f>
        <v>1</v>
      </c>
      <c r="I3">
        <f>SQRT((F3-$F$7)^2+(G3-$G$7)^2+(H3-$H$7)^2)</f>
        <v>0.65085413965888783</v>
      </c>
    </row>
    <row r="4" spans="1:9" x14ac:dyDescent="0.2">
      <c r="A4" s="2" t="s">
        <v>3</v>
      </c>
      <c r="B4" s="2">
        <v>22</v>
      </c>
      <c r="C4" s="2">
        <v>90</v>
      </c>
      <c r="D4" s="2">
        <v>25</v>
      </c>
      <c r="E4" s="2">
        <v>90</v>
      </c>
      <c r="F4" s="3">
        <f t="shared" ref="F4:F7" si="0">(B4-$B$12)/($B$13-$B$12)</f>
        <v>0.5</v>
      </c>
      <c r="G4" s="3">
        <f t="shared" ref="G4:G7" si="1">(C4-$B$16)/($B$17-$B$16)</f>
        <v>0.83333333333333337</v>
      </c>
      <c r="H4" s="3">
        <f t="shared" ref="H4:H7" si="2">(D4-$B$20)/($B$21-$B$20)</f>
        <v>0.5</v>
      </c>
      <c r="I4" s="5">
        <f t="shared" ref="I4:I7" si="3">SQRT((F4-$F$7)^2+(G4-$G$7)^2+(H4-$H$7)^2)</f>
        <v>0.52704627669472992</v>
      </c>
    </row>
    <row r="5" spans="1:9" x14ac:dyDescent="0.2">
      <c r="A5" s="2" t="s">
        <v>4</v>
      </c>
      <c r="B5" s="2">
        <v>20</v>
      </c>
      <c r="C5" s="2">
        <v>85</v>
      </c>
      <c r="D5" s="2">
        <v>26</v>
      </c>
      <c r="E5" s="2">
        <v>92</v>
      </c>
      <c r="F5" s="3">
        <f>(B5-$B$12)/($B$13-$B$12)</f>
        <v>0</v>
      </c>
      <c r="G5" s="3">
        <f t="shared" si="1"/>
        <v>0</v>
      </c>
      <c r="H5" s="3">
        <f t="shared" si="2"/>
        <v>0.75</v>
      </c>
      <c r="I5">
        <f t="shared" si="3"/>
        <v>1.227576655221353</v>
      </c>
    </row>
    <row r="6" spans="1:9" x14ac:dyDescent="0.2">
      <c r="A6" s="2" t="s">
        <v>10</v>
      </c>
      <c r="B6" s="2">
        <v>24</v>
      </c>
      <c r="C6" s="2">
        <v>91</v>
      </c>
      <c r="D6" s="2">
        <v>23</v>
      </c>
      <c r="E6" s="2">
        <v>87</v>
      </c>
      <c r="F6" s="3">
        <f t="shared" si="0"/>
        <v>1</v>
      </c>
      <c r="G6" s="3">
        <f t="shared" si="1"/>
        <v>1</v>
      </c>
      <c r="H6" s="3">
        <f t="shared" si="2"/>
        <v>0</v>
      </c>
      <c r="I6" s="5">
        <f t="shared" si="3"/>
        <v>0.60092521257733156</v>
      </c>
    </row>
    <row r="7" spans="1:9" x14ac:dyDescent="0.2">
      <c r="A7" s="1" t="s">
        <v>19</v>
      </c>
      <c r="B7" s="1">
        <v>24</v>
      </c>
      <c r="C7" s="1">
        <v>89</v>
      </c>
      <c r="D7" s="1">
        <v>25</v>
      </c>
      <c r="E7" s="1">
        <f>(1/(I4^2)*E4+1/(I6^2)*E6)/(1/(I4)^2+1/(I6)^2)</f>
        <v>88.695652173913047</v>
      </c>
      <c r="F7" s="3">
        <f t="shared" si="0"/>
        <v>1</v>
      </c>
      <c r="G7" s="3">
        <f t="shared" si="1"/>
        <v>0.66666666666666663</v>
      </c>
      <c r="H7" s="3">
        <f t="shared" si="2"/>
        <v>0.5</v>
      </c>
      <c r="I7">
        <f t="shared" si="3"/>
        <v>0</v>
      </c>
    </row>
    <row r="11" spans="1:9" x14ac:dyDescent="0.2">
      <c r="A11" s="6" t="s">
        <v>7</v>
      </c>
      <c r="B11" s="6"/>
    </row>
    <row r="12" spans="1:9" x14ac:dyDescent="0.2">
      <c r="A12" s="2" t="s">
        <v>5</v>
      </c>
      <c r="B12">
        <f>MIN(B3:B7)</f>
        <v>20</v>
      </c>
    </row>
    <row r="13" spans="1:9" x14ac:dyDescent="0.2">
      <c r="A13" s="2" t="s">
        <v>6</v>
      </c>
      <c r="B13">
        <f>MAX(B3:B7)</f>
        <v>24</v>
      </c>
      <c r="I13" s="3"/>
    </row>
    <row r="14" spans="1:9" x14ac:dyDescent="0.2">
      <c r="I14" s="3"/>
    </row>
    <row r="15" spans="1:9" x14ac:dyDescent="0.2">
      <c r="A15" s="7" t="s">
        <v>8</v>
      </c>
      <c r="B15" s="7"/>
    </row>
    <row r="16" spans="1:9" x14ac:dyDescent="0.2">
      <c r="A16" s="2" t="s">
        <v>5</v>
      </c>
      <c r="B16">
        <f>MIN(C3:C7)</f>
        <v>85</v>
      </c>
    </row>
    <row r="17" spans="1:2" x14ac:dyDescent="0.2">
      <c r="A17" s="2" t="s">
        <v>6</v>
      </c>
      <c r="B17">
        <f>MAX(C3:C7)</f>
        <v>91</v>
      </c>
    </row>
    <row r="19" spans="1:2" x14ac:dyDescent="0.2">
      <c r="A19" s="7" t="s">
        <v>9</v>
      </c>
      <c r="B19" s="7"/>
    </row>
    <row r="20" spans="1:2" x14ac:dyDescent="0.2">
      <c r="A20" s="2" t="s">
        <v>5</v>
      </c>
      <c r="B20">
        <f>MIN(D3:D7)</f>
        <v>23</v>
      </c>
    </row>
    <row r="21" spans="1:2" x14ac:dyDescent="0.2">
      <c r="A21" s="2" t="s">
        <v>6</v>
      </c>
      <c r="B21">
        <f>MAX(D3:D7)</f>
        <v>27</v>
      </c>
    </row>
  </sheetData>
  <mergeCells count="3">
    <mergeCell ref="A11:B11"/>
    <mergeCell ref="A15:B15"/>
    <mergeCell ref="A19:B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06D2B-7B39-4E44-B0A5-5821605C01D3}">
  <dimension ref="A1:I21"/>
  <sheetViews>
    <sheetView zoomScale="140" zoomScaleNormal="140" workbookViewId="0">
      <selection activeCell="B20" sqref="B20:B21"/>
    </sheetView>
  </sheetViews>
  <sheetFormatPr baseColWidth="10" defaultRowHeight="16" x14ac:dyDescent="0.2"/>
  <cols>
    <col min="2" max="3" width="16.83203125" customWidth="1"/>
    <col min="4" max="4" width="14.83203125" customWidth="1"/>
    <col min="6" max="6" width="13.33203125" customWidth="1"/>
    <col min="7" max="7" width="13.6640625" customWidth="1"/>
    <col min="8" max="8" width="12.1640625" customWidth="1"/>
  </cols>
  <sheetData>
    <row r="1" spans="1:9" x14ac:dyDescent="0.2">
      <c r="A1" s="2" t="s">
        <v>22</v>
      </c>
    </row>
    <row r="2" spans="1:9" x14ac:dyDescent="0.2">
      <c r="A2" t="s">
        <v>0</v>
      </c>
      <c r="B2" t="s">
        <v>13</v>
      </c>
      <c r="C2" t="s">
        <v>11</v>
      </c>
      <c r="D2" t="s">
        <v>12</v>
      </c>
      <c r="E2" t="s">
        <v>14</v>
      </c>
      <c r="F2" t="s">
        <v>15</v>
      </c>
      <c r="G2" t="s">
        <v>16</v>
      </c>
      <c r="H2" t="s">
        <v>17</v>
      </c>
      <c r="I2" t="s">
        <v>1</v>
      </c>
    </row>
    <row r="3" spans="1:9" x14ac:dyDescent="0.2">
      <c r="A3" s="2" t="s">
        <v>2</v>
      </c>
      <c r="B3" s="2">
        <v>23</v>
      </c>
      <c r="C3" s="2">
        <v>87</v>
      </c>
      <c r="D3" s="2">
        <v>27</v>
      </c>
      <c r="E3" s="2">
        <v>88</v>
      </c>
      <c r="F3" s="3">
        <f>(B3-$B$12)/($B$13-$B$12)</f>
        <v>0.75</v>
      </c>
      <c r="G3" s="3">
        <f>(C3-$B$16)/($B$17-$B$16)</f>
        <v>0.33333333333333331</v>
      </c>
      <c r="H3" s="3">
        <f>(D3-$B$20)/($B$21-$B$20)</f>
        <v>1</v>
      </c>
      <c r="I3">
        <f>SQRT((F3-$F$8)^2+(G3-$G$8)^2+(H3-$H$8)^2)</f>
        <v>0.90138781886599728</v>
      </c>
    </row>
    <row r="4" spans="1:9" x14ac:dyDescent="0.2">
      <c r="A4" s="2" t="s">
        <v>3</v>
      </c>
      <c r="B4" s="2">
        <v>22</v>
      </c>
      <c r="C4" s="2">
        <v>90</v>
      </c>
      <c r="D4" s="2">
        <v>25</v>
      </c>
      <c r="E4" s="2">
        <v>90</v>
      </c>
      <c r="F4" s="3">
        <f t="shared" ref="F4:F8" si="0">(B4-$B$12)/($B$13-$B$12)</f>
        <v>0.5</v>
      </c>
      <c r="G4" s="3">
        <f t="shared" ref="G4:G8" si="1">(C4-$B$16)/($B$17-$B$16)</f>
        <v>0.83333333333333337</v>
      </c>
      <c r="H4" s="3">
        <f t="shared" ref="H4:H8" si="2">(D4-$B$20)/($B$21-$B$20)</f>
        <v>0.5</v>
      </c>
      <c r="I4" s="5">
        <f t="shared" ref="I4:I7" si="3">SQRT((F4-$F$8)^2+(G4-$G$8)^2+(H4-$H$8)^2)</f>
        <v>0.61237243569579447</v>
      </c>
    </row>
    <row r="5" spans="1:9" x14ac:dyDescent="0.2">
      <c r="A5" s="2" t="s">
        <v>4</v>
      </c>
      <c r="B5" s="2">
        <v>20</v>
      </c>
      <c r="C5" s="2">
        <v>85</v>
      </c>
      <c r="D5" s="2">
        <v>26</v>
      </c>
      <c r="E5" s="2">
        <v>92</v>
      </c>
      <c r="F5" s="3">
        <f t="shared" si="0"/>
        <v>0</v>
      </c>
      <c r="G5" s="3">
        <f t="shared" si="1"/>
        <v>0</v>
      </c>
      <c r="H5" s="3">
        <f t="shared" si="2"/>
        <v>0.75</v>
      </c>
      <c r="I5" s="5">
        <f t="shared" si="3"/>
        <v>0.65085413965888783</v>
      </c>
    </row>
    <row r="6" spans="1:9" x14ac:dyDescent="0.2">
      <c r="A6" s="2" t="s">
        <v>10</v>
      </c>
      <c r="B6" s="2">
        <v>24</v>
      </c>
      <c r="C6" s="2">
        <v>91</v>
      </c>
      <c r="D6" s="2">
        <v>23</v>
      </c>
      <c r="E6" s="2">
        <v>87</v>
      </c>
      <c r="F6" s="3">
        <f t="shared" si="0"/>
        <v>1</v>
      </c>
      <c r="G6" s="3">
        <f t="shared" si="1"/>
        <v>1</v>
      </c>
      <c r="H6" s="3">
        <f t="shared" si="2"/>
        <v>0</v>
      </c>
      <c r="I6">
        <f t="shared" si="3"/>
        <v>1.0341394704992382</v>
      </c>
    </row>
    <row r="7" spans="1:9" x14ac:dyDescent="0.2">
      <c r="A7" s="2" t="s">
        <v>19</v>
      </c>
      <c r="B7" s="2">
        <v>24</v>
      </c>
      <c r="C7" s="2">
        <v>89</v>
      </c>
      <c r="D7" s="2">
        <v>25</v>
      </c>
      <c r="E7" s="4">
        <v>89</v>
      </c>
      <c r="F7" s="3">
        <f t="shared" si="0"/>
        <v>1</v>
      </c>
      <c r="G7" s="3">
        <f t="shared" si="1"/>
        <v>0.66666666666666663</v>
      </c>
      <c r="H7" s="3">
        <f t="shared" si="2"/>
        <v>0.5</v>
      </c>
      <c r="I7">
        <f t="shared" si="3"/>
        <v>0.8579691784155834</v>
      </c>
    </row>
    <row r="8" spans="1:9" ht="18" customHeight="1" x14ac:dyDescent="0.2">
      <c r="A8" s="1" t="s">
        <v>20</v>
      </c>
      <c r="B8" s="1">
        <v>21</v>
      </c>
      <c r="C8" s="1">
        <v>87</v>
      </c>
      <c r="D8" s="1">
        <v>24</v>
      </c>
      <c r="E8" s="5">
        <f>(1/(I4^2)*E4+1/(I5^2)*E5)/(1/(I4^2)+1/(I5^2))</f>
        <v>90.939130434782612</v>
      </c>
      <c r="F8" s="3">
        <f t="shared" si="0"/>
        <v>0.25</v>
      </c>
      <c r="G8" s="3">
        <f t="shared" si="1"/>
        <v>0.33333333333333331</v>
      </c>
      <c r="H8" s="3">
        <f t="shared" si="2"/>
        <v>0.25</v>
      </c>
      <c r="I8">
        <f>SQRT((F8-$F$8)^2+(G8-$G$8)^2+(H8-$H$8)^2)</f>
        <v>0</v>
      </c>
    </row>
    <row r="11" spans="1:9" x14ac:dyDescent="0.2">
      <c r="A11" s="6" t="s">
        <v>7</v>
      </c>
      <c r="B11" s="6"/>
    </row>
    <row r="12" spans="1:9" x14ac:dyDescent="0.2">
      <c r="A12" s="2" t="s">
        <v>5</v>
      </c>
      <c r="B12">
        <f>MIN(B3:B8)</f>
        <v>20</v>
      </c>
    </row>
    <row r="13" spans="1:9" x14ac:dyDescent="0.2">
      <c r="A13" s="2" t="s">
        <v>6</v>
      </c>
      <c r="B13">
        <f>MAX(B3:B8)</f>
        <v>24</v>
      </c>
      <c r="I13" s="3"/>
    </row>
    <row r="14" spans="1:9" x14ac:dyDescent="0.2">
      <c r="I14" s="3"/>
    </row>
    <row r="15" spans="1:9" x14ac:dyDescent="0.2">
      <c r="A15" s="7" t="s">
        <v>8</v>
      </c>
      <c r="B15" s="7"/>
    </row>
    <row r="16" spans="1:9" x14ac:dyDescent="0.2">
      <c r="A16" s="2" t="s">
        <v>5</v>
      </c>
      <c r="B16">
        <f>MIN(C3:C8)</f>
        <v>85</v>
      </c>
    </row>
    <row r="17" spans="1:2" x14ac:dyDescent="0.2">
      <c r="A17" s="2" t="s">
        <v>6</v>
      </c>
      <c r="B17">
        <f>MAX(C3:C8)</f>
        <v>91</v>
      </c>
    </row>
    <row r="19" spans="1:2" x14ac:dyDescent="0.2">
      <c r="A19" s="7" t="s">
        <v>9</v>
      </c>
      <c r="B19" s="7"/>
    </row>
    <row r="20" spans="1:2" x14ac:dyDescent="0.2">
      <c r="A20" s="2" t="s">
        <v>5</v>
      </c>
      <c r="B20">
        <f>MIN(D3:D8)</f>
        <v>23</v>
      </c>
    </row>
    <row r="21" spans="1:2" x14ac:dyDescent="0.2">
      <c r="A21" s="2" t="s">
        <v>6</v>
      </c>
      <c r="B21">
        <f>MAX(D3:D8)</f>
        <v>27</v>
      </c>
    </row>
  </sheetData>
  <mergeCells count="3">
    <mergeCell ref="A11:B11"/>
    <mergeCell ref="A15:B15"/>
    <mergeCell ref="A19:B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612C8-9E96-974F-B5B2-A42372225B66}">
  <dimension ref="A1:I21"/>
  <sheetViews>
    <sheetView zoomScale="140" zoomScaleNormal="140" workbookViewId="0">
      <selection activeCell="F17" sqref="F17"/>
    </sheetView>
  </sheetViews>
  <sheetFormatPr baseColWidth="10" defaultRowHeight="16" x14ac:dyDescent="0.2"/>
  <cols>
    <col min="2" max="3" width="16.83203125" customWidth="1"/>
    <col min="4" max="4" width="14.83203125" customWidth="1"/>
    <col min="6" max="6" width="13.33203125" customWidth="1"/>
    <col min="7" max="7" width="13.6640625" customWidth="1"/>
    <col min="8" max="8" width="12.1640625" customWidth="1"/>
  </cols>
  <sheetData>
    <row r="1" spans="1:9" x14ac:dyDescent="0.2">
      <c r="A1" s="2" t="s">
        <v>22</v>
      </c>
    </row>
    <row r="2" spans="1:9" x14ac:dyDescent="0.2">
      <c r="A2" t="s">
        <v>0</v>
      </c>
      <c r="B2" t="s">
        <v>13</v>
      </c>
      <c r="C2" t="s">
        <v>11</v>
      </c>
      <c r="D2" t="s">
        <v>12</v>
      </c>
      <c r="E2" t="s">
        <v>14</v>
      </c>
      <c r="F2" t="s">
        <v>15</v>
      </c>
      <c r="G2" t="s">
        <v>16</v>
      </c>
      <c r="H2" t="s">
        <v>17</v>
      </c>
      <c r="I2" t="s">
        <v>1</v>
      </c>
    </row>
    <row r="3" spans="1:9" x14ac:dyDescent="0.2">
      <c r="A3" s="2" t="s">
        <v>2</v>
      </c>
      <c r="B3" s="2">
        <v>23</v>
      </c>
      <c r="C3" s="2">
        <v>87</v>
      </c>
      <c r="D3" s="2">
        <v>27</v>
      </c>
      <c r="E3" s="2">
        <v>88</v>
      </c>
      <c r="F3" s="3"/>
      <c r="G3" s="3"/>
      <c r="H3" s="3"/>
    </row>
    <row r="4" spans="1:9" x14ac:dyDescent="0.2">
      <c r="A4" s="2" t="s">
        <v>3</v>
      </c>
      <c r="B4" s="2">
        <v>22</v>
      </c>
      <c r="C4" s="2">
        <v>90</v>
      </c>
      <c r="D4" s="2">
        <v>25</v>
      </c>
      <c r="E4" s="2">
        <v>90</v>
      </c>
      <c r="F4" s="3"/>
      <c r="G4" s="3"/>
      <c r="H4" s="3"/>
    </row>
    <row r="5" spans="1:9" x14ac:dyDescent="0.2">
      <c r="A5" s="2" t="s">
        <v>4</v>
      </c>
      <c r="B5" s="2">
        <v>20</v>
      </c>
      <c r="C5" s="2">
        <v>85</v>
      </c>
      <c r="D5" s="2">
        <v>26</v>
      </c>
      <c r="E5" s="2">
        <v>92</v>
      </c>
      <c r="F5" s="3"/>
      <c r="G5" s="3"/>
      <c r="H5" s="3"/>
    </row>
    <row r="6" spans="1:9" x14ac:dyDescent="0.2">
      <c r="A6" s="2" t="s">
        <v>10</v>
      </c>
      <c r="B6" s="2">
        <v>24</v>
      </c>
      <c r="C6" s="2">
        <v>91</v>
      </c>
      <c r="D6" s="2">
        <v>23</v>
      </c>
      <c r="E6" s="2">
        <v>87</v>
      </c>
      <c r="F6" s="3"/>
      <c r="G6" s="3"/>
      <c r="H6" s="3"/>
    </row>
    <row r="7" spans="1:9" x14ac:dyDescent="0.2">
      <c r="A7" s="2" t="s">
        <v>19</v>
      </c>
      <c r="B7" s="2">
        <v>24</v>
      </c>
      <c r="C7" s="2">
        <v>89</v>
      </c>
      <c r="D7" s="2">
        <v>25</v>
      </c>
      <c r="E7" s="4">
        <v>89</v>
      </c>
      <c r="F7" s="3"/>
      <c r="G7" s="3"/>
      <c r="H7" s="3"/>
    </row>
    <row r="8" spans="1:9" ht="18" customHeight="1" x14ac:dyDescent="0.2">
      <c r="A8" s="1" t="s">
        <v>20</v>
      </c>
      <c r="B8" s="1">
        <v>21</v>
      </c>
      <c r="C8" s="1">
        <v>87</v>
      </c>
      <c r="D8" s="1">
        <v>24</v>
      </c>
      <c r="E8" s="4">
        <v>92</v>
      </c>
      <c r="F8" s="3"/>
      <c r="G8" s="3"/>
      <c r="H8" s="3"/>
    </row>
    <row r="11" spans="1:9" x14ac:dyDescent="0.2">
      <c r="A11" s="6" t="s">
        <v>7</v>
      </c>
      <c r="B11" s="6"/>
      <c r="E11" t="s">
        <v>21</v>
      </c>
      <c r="F11">
        <f>(('k=2 (1st)'!E7-'k=2 (2nd)'!E7)^2+('k=2 (2nd)'!E8-'k=2 Error'!E8)^2)/2</f>
        <v>0.609035916824192</v>
      </c>
    </row>
    <row r="12" spans="1:9" x14ac:dyDescent="0.2">
      <c r="A12" s="2" t="s">
        <v>5</v>
      </c>
    </row>
    <row r="13" spans="1:9" x14ac:dyDescent="0.2">
      <c r="A13" s="2" t="s">
        <v>6</v>
      </c>
      <c r="I13" s="3"/>
    </row>
    <row r="14" spans="1:9" x14ac:dyDescent="0.2">
      <c r="I14" s="3"/>
    </row>
    <row r="15" spans="1:9" x14ac:dyDescent="0.2">
      <c r="A15" s="7" t="s">
        <v>8</v>
      </c>
      <c r="B15" s="7"/>
    </row>
    <row r="16" spans="1:9" x14ac:dyDescent="0.2">
      <c r="A16" s="2" t="s">
        <v>5</v>
      </c>
    </row>
    <row r="17" spans="1:2" x14ac:dyDescent="0.2">
      <c r="A17" s="2" t="s">
        <v>6</v>
      </c>
    </row>
    <row r="19" spans="1:2" x14ac:dyDescent="0.2">
      <c r="A19" s="7" t="s">
        <v>9</v>
      </c>
      <c r="B19" s="7"/>
    </row>
    <row r="20" spans="1:2" x14ac:dyDescent="0.2">
      <c r="A20" s="2" t="s">
        <v>5</v>
      </c>
    </row>
    <row r="21" spans="1:2" x14ac:dyDescent="0.2">
      <c r="A21" s="2" t="s">
        <v>6</v>
      </c>
    </row>
  </sheetData>
  <mergeCells count="3">
    <mergeCell ref="A11:B11"/>
    <mergeCell ref="A15:B15"/>
    <mergeCell ref="A19:B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E6B7C-337A-6540-999B-907367B299DE}">
  <dimension ref="A1:I21"/>
  <sheetViews>
    <sheetView zoomScale="140" zoomScaleNormal="140" workbookViewId="0">
      <selection activeCell="A9" sqref="A9:XFD9"/>
    </sheetView>
  </sheetViews>
  <sheetFormatPr baseColWidth="10" defaultRowHeight="16" x14ac:dyDescent="0.2"/>
  <cols>
    <col min="2" max="3" width="16.83203125" customWidth="1"/>
    <col min="4" max="4" width="14.83203125" customWidth="1"/>
    <col min="6" max="6" width="13.33203125" customWidth="1"/>
    <col min="7" max="7" width="13.6640625" customWidth="1"/>
    <col min="8" max="8" width="12.1640625" customWidth="1"/>
  </cols>
  <sheetData>
    <row r="1" spans="1:9" x14ac:dyDescent="0.2">
      <c r="A1" s="2" t="s">
        <v>18</v>
      </c>
    </row>
    <row r="2" spans="1:9" x14ac:dyDescent="0.2">
      <c r="A2" t="s">
        <v>0</v>
      </c>
      <c r="B2" t="s">
        <v>13</v>
      </c>
      <c r="C2" t="s">
        <v>11</v>
      </c>
      <c r="D2" t="s">
        <v>12</v>
      </c>
      <c r="E2" t="s">
        <v>14</v>
      </c>
      <c r="F2" t="s">
        <v>15</v>
      </c>
      <c r="G2" t="s">
        <v>16</v>
      </c>
      <c r="H2" t="s">
        <v>17</v>
      </c>
      <c r="I2" t="s">
        <v>1</v>
      </c>
    </row>
    <row r="3" spans="1:9" x14ac:dyDescent="0.2">
      <c r="A3" s="2" t="s">
        <v>2</v>
      </c>
      <c r="B3" s="2">
        <v>23</v>
      </c>
      <c r="C3" s="2">
        <v>87</v>
      </c>
      <c r="D3" s="2">
        <v>27</v>
      </c>
      <c r="E3" s="2">
        <v>88</v>
      </c>
      <c r="F3" s="3">
        <f>(B3-$B$12)/($B$13-$B$12)</f>
        <v>0.75</v>
      </c>
      <c r="G3" s="3">
        <f>(C3-$B$16)/($B$17-$B$16)</f>
        <v>0.33333333333333331</v>
      </c>
      <c r="H3" s="3">
        <f>(D3-$B$20)/($B$21-$B$20)</f>
        <v>1</v>
      </c>
      <c r="I3" s="5">
        <f>SQRT((F3-$F$7)^2+(G3-$G$7)^2+(H3-$H$7)^2)</f>
        <v>0.65085413965888783</v>
      </c>
    </row>
    <row r="4" spans="1:9" x14ac:dyDescent="0.2">
      <c r="A4" s="2" t="s">
        <v>3</v>
      </c>
      <c r="B4" s="2">
        <v>22</v>
      </c>
      <c r="C4" s="2">
        <v>90</v>
      </c>
      <c r="D4" s="2">
        <v>25</v>
      </c>
      <c r="E4" s="2">
        <v>90</v>
      </c>
      <c r="F4" s="3">
        <f t="shared" ref="F4:F7" si="0">(B4-$B$12)/($B$13-$B$12)</f>
        <v>0.5</v>
      </c>
      <c r="G4" s="3">
        <f t="shared" ref="G4:G7" si="1">(C4-$B$16)/($B$17-$B$16)</f>
        <v>0.83333333333333337</v>
      </c>
      <c r="H4" s="3">
        <f t="shared" ref="H4:H7" si="2">(D4-$B$20)/($B$21-$B$20)</f>
        <v>0.5</v>
      </c>
      <c r="I4" s="5">
        <f t="shared" ref="I4:I7" si="3">SQRT((F4-$F$7)^2+(G4-$G$7)^2+(H4-$H$7)^2)</f>
        <v>0.52704627669472992</v>
      </c>
    </row>
    <row r="5" spans="1:9" x14ac:dyDescent="0.2">
      <c r="A5" s="2" t="s">
        <v>4</v>
      </c>
      <c r="B5" s="2">
        <v>20</v>
      </c>
      <c r="C5" s="2">
        <v>85</v>
      </c>
      <c r="D5" s="2">
        <v>26</v>
      </c>
      <c r="E5" s="2">
        <v>92</v>
      </c>
      <c r="F5" s="3">
        <f>(B5-$B$12)/($B$13-$B$12)</f>
        <v>0</v>
      </c>
      <c r="G5" s="3">
        <f t="shared" si="1"/>
        <v>0</v>
      </c>
      <c r="H5" s="3">
        <f t="shared" si="2"/>
        <v>0.75</v>
      </c>
      <c r="I5">
        <f t="shared" si="3"/>
        <v>1.227576655221353</v>
      </c>
    </row>
    <row r="6" spans="1:9" x14ac:dyDescent="0.2">
      <c r="A6" s="2" t="s">
        <v>10</v>
      </c>
      <c r="B6" s="2">
        <v>24</v>
      </c>
      <c r="C6" s="2">
        <v>91</v>
      </c>
      <c r="D6" s="2">
        <v>23</v>
      </c>
      <c r="E6" s="2">
        <v>87</v>
      </c>
      <c r="F6" s="3">
        <f t="shared" si="0"/>
        <v>1</v>
      </c>
      <c r="G6" s="3">
        <f t="shared" si="1"/>
        <v>1</v>
      </c>
      <c r="H6" s="3">
        <f t="shared" si="2"/>
        <v>0</v>
      </c>
      <c r="I6" s="5">
        <f t="shared" si="3"/>
        <v>0.60092521257733156</v>
      </c>
    </row>
    <row r="7" spans="1:9" x14ac:dyDescent="0.2">
      <c r="A7" s="1" t="s">
        <v>19</v>
      </c>
      <c r="B7" s="1">
        <v>24</v>
      </c>
      <c r="C7" s="1">
        <v>89</v>
      </c>
      <c r="D7" s="1">
        <v>25</v>
      </c>
      <c r="E7" s="1">
        <f>(1/(I3^2)*E3+1/(I4^2)*E4+1/(I6^2)*E6)/(1/(I3)^2+1/(I4^2)+1/(I6^2))</f>
        <v>88.507540301612039</v>
      </c>
      <c r="F7" s="3">
        <f t="shared" si="0"/>
        <v>1</v>
      </c>
      <c r="G7" s="3">
        <f t="shared" si="1"/>
        <v>0.66666666666666663</v>
      </c>
      <c r="H7" s="3">
        <f t="shared" si="2"/>
        <v>0.5</v>
      </c>
      <c r="I7">
        <f t="shared" si="3"/>
        <v>0</v>
      </c>
    </row>
    <row r="11" spans="1:9" x14ac:dyDescent="0.2">
      <c r="A11" s="6" t="s">
        <v>7</v>
      </c>
      <c r="B11" s="6"/>
    </row>
    <row r="12" spans="1:9" x14ac:dyDescent="0.2">
      <c r="A12" s="2" t="s">
        <v>5</v>
      </c>
      <c r="B12">
        <f>MIN(B3:B7)</f>
        <v>20</v>
      </c>
    </row>
    <row r="13" spans="1:9" x14ac:dyDescent="0.2">
      <c r="A13" s="2" t="s">
        <v>6</v>
      </c>
      <c r="B13">
        <f>MAX(B3:B7)</f>
        <v>24</v>
      </c>
      <c r="I13" s="3"/>
    </row>
    <row r="14" spans="1:9" x14ac:dyDescent="0.2">
      <c r="I14" s="3"/>
    </row>
    <row r="15" spans="1:9" x14ac:dyDescent="0.2">
      <c r="A15" s="7" t="s">
        <v>8</v>
      </c>
      <c r="B15" s="7"/>
    </row>
    <row r="16" spans="1:9" x14ac:dyDescent="0.2">
      <c r="A16" s="2" t="s">
        <v>5</v>
      </c>
      <c r="B16">
        <f>MIN(C3:C7)</f>
        <v>85</v>
      </c>
    </row>
    <row r="17" spans="1:2" x14ac:dyDescent="0.2">
      <c r="A17" s="2" t="s">
        <v>6</v>
      </c>
      <c r="B17">
        <f>MAX(C3:C7)</f>
        <v>91</v>
      </c>
    </row>
    <row r="19" spans="1:2" x14ac:dyDescent="0.2">
      <c r="A19" s="7" t="s">
        <v>9</v>
      </c>
      <c r="B19" s="7"/>
    </row>
    <row r="20" spans="1:2" x14ac:dyDescent="0.2">
      <c r="A20" s="2" t="s">
        <v>5</v>
      </c>
      <c r="B20">
        <f>MIN(D3:D7)</f>
        <v>23</v>
      </c>
    </row>
    <row r="21" spans="1:2" x14ac:dyDescent="0.2">
      <c r="A21" s="2" t="s">
        <v>6</v>
      </c>
      <c r="B21">
        <f>MAX(D3:D7)</f>
        <v>27</v>
      </c>
    </row>
  </sheetData>
  <mergeCells count="3">
    <mergeCell ref="A11:B11"/>
    <mergeCell ref="A15:B15"/>
    <mergeCell ref="A19:B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61CF1-CA98-7B43-902A-C08EB5E51FD6}">
  <dimension ref="A1:I21"/>
  <sheetViews>
    <sheetView zoomScale="140" zoomScaleNormal="140" workbookViewId="0">
      <selection activeCell="E8" sqref="E8"/>
    </sheetView>
  </sheetViews>
  <sheetFormatPr baseColWidth="10" defaultRowHeight="16" x14ac:dyDescent="0.2"/>
  <cols>
    <col min="2" max="3" width="16.83203125" customWidth="1"/>
    <col min="4" max="4" width="14.83203125" customWidth="1"/>
    <col min="6" max="6" width="13.33203125" customWidth="1"/>
    <col min="7" max="7" width="13.6640625" customWidth="1"/>
    <col min="8" max="8" width="12.1640625" customWidth="1"/>
  </cols>
  <sheetData>
    <row r="1" spans="1:9" x14ac:dyDescent="0.2">
      <c r="A1" s="2" t="s">
        <v>18</v>
      </c>
    </row>
    <row r="2" spans="1:9" x14ac:dyDescent="0.2">
      <c r="A2" t="s">
        <v>0</v>
      </c>
      <c r="B2" t="s">
        <v>13</v>
      </c>
      <c r="C2" t="s">
        <v>11</v>
      </c>
      <c r="D2" t="s">
        <v>12</v>
      </c>
      <c r="E2" t="s">
        <v>14</v>
      </c>
      <c r="F2" t="s">
        <v>15</v>
      </c>
      <c r="G2" t="s">
        <v>16</v>
      </c>
      <c r="H2" t="s">
        <v>17</v>
      </c>
      <c r="I2" t="s">
        <v>1</v>
      </c>
    </row>
    <row r="3" spans="1:9" x14ac:dyDescent="0.2">
      <c r="A3" s="2" t="s">
        <v>2</v>
      </c>
      <c r="B3" s="2">
        <v>23</v>
      </c>
      <c r="C3" s="2">
        <v>87</v>
      </c>
      <c r="D3" s="2">
        <v>27</v>
      </c>
      <c r="E3" s="2">
        <v>88</v>
      </c>
      <c r="F3" s="3">
        <f>(B3-$B$12)/($B$13-$B$12)</f>
        <v>0.75</v>
      </c>
      <c r="G3" s="3">
        <f>(C3-$B$16)/($B$17-$B$16)</f>
        <v>0.33333333333333331</v>
      </c>
      <c r="H3" s="3">
        <f>(D3-$B$20)/($B$21-$B$20)</f>
        <v>1</v>
      </c>
      <c r="I3">
        <f>SQRT((F3-$F$8)^2+(G3-$G$8)^2+(H3-$H$8)^2)</f>
        <v>0.90138781886599728</v>
      </c>
    </row>
    <row r="4" spans="1:9" x14ac:dyDescent="0.2">
      <c r="A4" s="2" t="s">
        <v>3</v>
      </c>
      <c r="B4" s="2">
        <v>22</v>
      </c>
      <c r="C4" s="2">
        <v>90</v>
      </c>
      <c r="D4" s="2">
        <v>25</v>
      </c>
      <c r="E4" s="2">
        <v>90</v>
      </c>
      <c r="F4" s="3">
        <f t="shared" ref="F4:F8" si="0">(B4-$B$12)/($B$13-$B$12)</f>
        <v>0.5</v>
      </c>
      <c r="G4" s="3">
        <f t="shared" ref="G4:G8" si="1">(C4-$B$16)/($B$17-$B$16)</f>
        <v>0.83333333333333337</v>
      </c>
      <c r="H4" s="3">
        <f t="shared" ref="H4:H8" si="2">(D4-$B$20)/($B$21-$B$20)</f>
        <v>0.5</v>
      </c>
      <c r="I4" s="5">
        <f t="shared" ref="I4:I7" si="3">SQRT((F4-$F$8)^2+(G4-$G$8)^2+(H4-$H$8)^2)</f>
        <v>0.61237243569579447</v>
      </c>
    </row>
    <row r="5" spans="1:9" x14ac:dyDescent="0.2">
      <c r="A5" s="2" t="s">
        <v>4</v>
      </c>
      <c r="B5" s="2">
        <v>20</v>
      </c>
      <c r="C5" s="2">
        <v>85</v>
      </c>
      <c r="D5" s="2">
        <v>26</v>
      </c>
      <c r="E5" s="2">
        <v>92</v>
      </c>
      <c r="F5" s="3">
        <f t="shared" si="0"/>
        <v>0</v>
      </c>
      <c r="G5" s="3">
        <f t="shared" si="1"/>
        <v>0</v>
      </c>
      <c r="H5" s="3">
        <f t="shared" si="2"/>
        <v>0.75</v>
      </c>
      <c r="I5" s="5">
        <f t="shared" si="3"/>
        <v>0.65085413965888783</v>
      </c>
    </row>
    <row r="6" spans="1:9" x14ac:dyDescent="0.2">
      <c r="A6" s="2" t="s">
        <v>10</v>
      </c>
      <c r="B6" s="2">
        <v>24</v>
      </c>
      <c r="C6" s="2">
        <v>91</v>
      </c>
      <c r="D6" s="2">
        <v>23</v>
      </c>
      <c r="E6" s="2">
        <v>87</v>
      </c>
      <c r="F6" s="3">
        <f t="shared" si="0"/>
        <v>1</v>
      </c>
      <c r="G6" s="3">
        <f t="shared" si="1"/>
        <v>1</v>
      </c>
      <c r="H6" s="3">
        <f t="shared" si="2"/>
        <v>0</v>
      </c>
      <c r="I6">
        <f t="shared" si="3"/>
        <v>1.0341394704992382</v>
      </c>
    </row>
    <row r="7" spans="1:9" x14ac:dyDescent="0.2">
      <c r="A7" s="2" t="s">
        <v>19</v>
      </c>
      <c r="B7" s="2">
        <v>24</v>
      </c>
      <c r="C7" s="2">
        <v>89</v>
      </c>
      <c r="D7" s="2">
        <v>25</v>
      </c>
      <c r="E7" s="4">
        <v>89</v>
      </c>
      <c r="F7" s="3">
        <f t="shared" si="0"/>
        <v>1</v>
      </c>
      <c r="G7" s="3">
        <f t="shared" si="1"/>
        <v>0.66666666666666663</v>
      </c>
      <c r="H7" s="3">
        <f t="shared" si="2"/>
        <v>0.5</v>
      </c>
      <c r="I7" s="5">
        <f t="shared" si="3"/>
        <v>0.8579691784155834</v>
      </c>
    </row>
    <row r="8" spans="1:9" ht="18" customHeight="1" x14ac:dyDescent="0.2">
      <c r="A8" s="1" t="s">
        <v>20</v>
      </c>
      <c r="B8" s="1">
        <v>21</v>
      </c>
      <c r="C8" s="1">
        <v>87</v>
      </c>
      <c r="D8" s="1">
        <v>24</v>
      </c>
      <c r="E8" s="5">
        <f>(1/(I4^2)*E4+1/(I5^2)*E5+1/(I7^2)*E7)/(1/(I4^2)+1/(I5^2)+1/(I7^2))</f>
        <v>90.526608111599074</v>
      </c>
      <c r="F8" s="3">
        <f t="shared" si="0"/>
        <v>0.25</v>
      </c>
      <c r="G8" s="3">
        <f t="shared" si="1"/>
        <v>0.33333333333333331</v>
      </c>
      <c r="H8" s="3">
        <f t="shared" si="2"/>
        <v>0.25</v>
      </c>
      <c r="I8">
        <f>SQRT((F8-$F$8)^2+(G8-$G$8)^2+(H8-$H$8)^2)</f>
        <v>0</v>
      </c>
    </row>
    <row r="11" spans="1:9" x14ac:dyDescent="0.2">
      <c r="A11" s="6" t="s">
        <v>7</v>
      </c>
      <c r="B11" s="6"/>
    </row>
    <row r="12" spans="1:9" x14ac:dyDescent="0.2">
      <c r="A12" s="2" t="s">
        <v>5</v>
      </c>
      <c r="B12">
        <f>MIN(B3:B8)</f>
        <v>20</v>
      </c>
    </row>
    <row r="13" spans="1:9" x14ac:dyDescent="0.2">
      <c r="A13" s="2" t="s">
        <v>6</v>
      </c>
      <c r="B13">
        <f>MAX(B3:B8)</f>
        <v>24</v>
      </c>
      <c r="I13" s="3"/>
    </row>
    <row r="14" spans="1:9" x14ac:dyDescent="0.2">
      <c r="I14" s="3"/>
    </row>
    <row r="15" spans="1:9" x14ac:dyDescent="0.2">
      <c r="A15" s="7" t="s">
        <v>8</v>
      </c>
      <c r="B15" s="7"/>
    </row>
    <row r="16" spans="1:9" x14ac:dyDescent="0.2">
      <c r="A16" s="2" t="s">
        <v>5</v>
      </c>
      <c r="B16">
        <f>MIN(C3:C8)</f>
        <v>85</v>
      </c>
    </row>
    <row r="17" spans="1:2" x14ac:dyDescent="0.2">
      <c r="A17" s="2" t="s">
        <v>6</v>
      </c>
      <c r="B17">
        <f>MAX(C3:C8)</f>
        <v>91</v>
      </c>
    </row>
    <row r="19" spans="1:2" x14ac:dyDescent="0.2">
      <c r="A19" s="7" t="s">
        <v>9</v>
      </c>
      <c r="B19" s="7"/>
    </row>
    <row r="20" spans="1:2" x14ac:dyDescent="0.2">
      <c r="A20" s="2" t="s">
        <v>5</v>
      </c>
      <c r="B20">
        <f>MIN(D3:D8)</f>
        <v>23</v>
      </c>
    </row>
    <row r="21" spans="1:2" x14ac:dyDescent="0.2">
      <c r="A21" s="2" t="s">
        <v>6</v>
      </c>
      <c r="B21">
        <f>MAX(D3:D8)</f>
        <v>27</v>
      </c>
    </row>
  </sheetData>
  <mergeCells count="3">
    <mergeCell ref="A11:B11"/>
    <mergeCell ref="A15:B15"/>
    <mergeCell ref="A19:B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68617-C51B-9B45-A702-CE3993E17F80}">
  <dimension ref="A1:I21"/>
  <sheetViews>
    <sheetView tabSelected="1" zoomScale="140" zoomScaleNormal="140" workbookViewId="0">
      <selection activeCell="E15" sqref="E15"/>
    </sheetView>
  </sheetViews>
  <sheetFormatPr baseColWidth="10" defaultRowHeight="16" x14ac:dyDescent="0.2"/>
  <cols>
    <col min="2" max="3" width="16.83203125" customWidth="1"/>
    <col min="4" max="4" width="14.83203125" customWidth="1"/>
    <col min="6" max="6" width="13.33203125" customWidth="1"/>
    <col min="7" max="7" width="13.6640625" customWidth="1"/>
    <col min="8" max="8" width="12.1640625" customWidth="1"/>
  </cols>
  <sheetData>
    <row r="1" spans="1:9" x14ac:dyDescent="0.2">
      <c r="A1" s="2" t="s">
        <v>18</v>
      </c>
    </row>
    <row r="2" spans="1:9" x14ac:dyDescent="0.2">
      <c r="A2" t="s">
        <v>0</v>
      </c>
      <c r="B2" t="s">
        <v>13</v>
      </c>
      <c r="C2" t="s">
        <v>11</v>
      </c>
      <c r="D2" t="s">
        <v>12</v>
      </c>
      <c r="E2" t="s">
        <v>14</v>
      </c>
      <c r="F2" t="s">
        <v>15</v>
      </c>
      <c r="G2" t="s">
        <v>16</v>
      </c>
      <c r="H2" t="s">
        <v>17</v>
      </c>
      <c r="I2" t="s">
        <v>1</v>
      </c>
    </row>
    <row r="3" spans="1:9" x14ac:dyDescent="0.2">
      <c r="A3" s="2" t="s">
        <v>2</v>
      </c>
      <c r="B3" s="2">
        <v>23</v>
      </c>
      <c r="C3" s="2">
        <v>87</v>
      </c>
      <c r="D3" s="2">
        <v>27</v>
      </c>
      <c r="E3" s="2">
        <v>88</v>
      </c>
      <c r="F3" s="3"/>
      <c r="G3" s="3"/>
      <c r="H3" s="3"/>
    </row>
    <row r="4" spans="1:9" x14ac:dyDescent="0.2">
      <c r="A4" s="2" t="s">
        <v>3</v>
      </c>
      <c r="B4" s="2">
        <v>22</v>
      </c>
      <c r="C4" s="2">
        <v>90</v>
      </c>
      <c r="D4" s="2">
        <v>25</v>
      </c>
      <c r="E4" s="2">
        <v>90</v>
      </c>
      <c r="F4" s="3"/>
      <c r="G4" s="3"/>
      <c r="H4" s="3"/>
    </row>
    <row r="5" spans="1:9" x14ac:dyDescent="0.2">
      <c r="A5" s="2" t="s">
        <v>4</v>
      </c>
      <c r="B5" s="2">
        <v>20</v>
      </c>
      <c r="C5" s="2">
        <v>85</v>
      </c>
      <c r="D5" s="2">
        <v>26</v>
      </c>
      <c r="E5" s="2">
        <v>92</v>
      </c>
      <c r="F5" s="3"/>
      <c r="G5" s="3"/>
      <c r="H5" s="3"/>
    </row>
    <row r="6" spans="1:9" x14ac:dyDescent="0.2">
      <c r="A6" s="2" t="s">
        <v>10</v>
      </c>
      <c r="B6" s="2">
        <v>24</v>
      </c>
      <c r="C6" s="2">
        <v>91</v>
      </c>
      <c r="D6" s="2">
        <v>23</v>
      </c>
      <c r="E6" s="2">
        <v>87</v>
      </c>
      <c r="F6" s="3"/>
      <c r="G6" s="3"/>
      <c r="H6" s="3"/>
    </row>
    <row r="7" spans="1:9" x14ac:dyDescent="0.2">
      <c r="A7" s="2" t="s">
        <v>19</v>
      </c>
      <c r="B7" s="2">
        <v>24</v>
      </c>
      <c r="C7" s="2">
        <v>89</v>
      </c>
      <c r="D7" s="2">
        <v>25</v>
      </c>
      <c r="E7" s="4">
        <v>89</v>
      </c>
      <c r="F7" s="3"/>
      <c r="G7" s="3"/>
      <c r="H7" s="3"/>
    </row>
    <row r="8" spans="1:9" ht="18" customHeight="1" x14ac:dyDescent="0.2">
      <c r="A8" s="1" t="s">
        <v>20</v>
      </c>
      <c r="B8" s="1">
        <v>21</v>
      </c>
      <c r="C8" s="1">
        <v>87</v>
      </c>
      <c r="D8" s="1">
        <v>24</v>
      </c>
      <c r="E8" s="4">
        <v>92</v>
      </c>
      <c r="F8" s="3"/>
      <c r="G8" s="3"/>
      <c r="H8" s="3"/>
    </row>
    <row r="11" spans="1:9" x14ac:dyDescent="0.2">
      <c r="A11" s="6" t="s">
        <v>7</v>
      </c>
      <c r="B11" s="6"/>
      <c r="E11" t="s">
        <v>21</v>
      </c>
      <c r="F11">
        <f>(('k=3 (1st)'!E7-'k=3 Error'!E7)^2+('k=3 (2nd)'!E8-'k=3 Error'!E8)^2)/2</f>
        <v>1.2067001056710036</v>
      </c>
    </row>
    <row r="12" spans="1:9" x14ac:dyDescent="0.2">
      <c r="A12" s="2" t="s">
        <v>5</v>
      </c>
    </row>
    <row r="13" spans="1:9" x14ac:dyDescent="0.2">
      <c r="A13" s="2" t="s">
        <v>6</v>
      </c>
      <c r="I13" s="3"/>
    </row>
    <row r="14" spans="1:9" x14ac:dyDescent="0.2">
      <c r="I14" s="3"/>
    </row>
    <row r="15" spans="1:9" x14ac:dyDescent="0.2">
      <c r="A15" s="7" t="s">
        <v>8</v>
      </c>
      <c r="B15" s="7"/>
    </row>
    <row r="16" spans="1:9" x14ac:dyDescent="0.2">
      <c r="A16" s="2" t="s">
        <v>5</v>
      </c>
    </row>
    <row r="17" spans="1:2" x14ac:dyDescent="0.2">
      <c r="A17" s="2" t="s">
        <v>6</v>
      </c>
    </row>
    <row r="19" spans="1:2" x14ac:dyDescent="0.2">
      <c r="A19" s="7" t="s">
        <v>9</v>
      </c>
      <c r="B19" s="7"/>
    </row>
    <row r="20" spans="1:2" x14ac:dyDescent="0.2">
      <c r="A20" s="2" t="s">
        <v>5</v>
      </c>
    </row>
    <row r="21" spans="1:2" x14ac:dyDescent="0.2">
      <c r="A21" s="2" t="s">
        <v>6</v>
      </c>
    </row>
  </sheetData>
  <mergeCells count="3">
    <mergeCell ref="A11:B11"/>
    <mergeCell ref="A15:B15"/>
    <mergeCell ref="A19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k=2 (1st)</vt:lpstr>
      <vt:lpstr>k=2 (2nd)</vt:lpstr>
      <vt:lpstr>k=2 Error</vt:lpstr>
      <vt:lpstr>k=3 (1st)</vt:lpstr>
      <vt:lpstr>k=3 (2nd)</vt:lpstr>
      <vt:lpstr>k=3 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2022-06-21T19:08:41Z</dcterms:created>
  <dcterms:modified xsi:type="dcterms:W3CDTF">2022-09-22T17:02:56Z</dcterms:modified>
</cp:coreProperties>
</file>