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E98BCC98-AD7D-AB48-8368-2DDC085A57A4}" xr6:coauthVersionLast="47" xr6:coauthVersionMax="47" xr10:uidLastSave="{00000000-0000-0000-0000-000000000000}"/>
  <bookViews>
    <workbookView xWindow="7000" yWindow="720" windowWidth="28800" windowHeight="16580" xr2:uid="{CF8376E5-1758-4A41-8D40-9E9D44486BC3}"/>
  </bookViews>
  <sheets>
    <sheet name="Sheet1" sheetId="1" r:id="rId1"/>
  </sheets>
  <definedNames>
    <definedName name="Cutoff">Sheet1!$B$8</definedName>
    <definedName name="Pct_correct">Sheet1!$I$17</definedName>
    <definedName name="solver_adj" localSheetId="0" hidden="1">Sheet1!$B$5:$C$5,Sheet1!$B$8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Sheet1!$B$8</definedName>
    <definedName name="solver_lhs2" localSheetId="0" hidden="1">Sheet1!$B$8</definedName>
    <definedName name="solver_lhs3" localSheetId="0" hidden="1">Sheet1!$B$5:$C$5</definedName>
    <definedName name="solver_lhs4" localSheetId="0" hidden="1">Sheet1!$B$5:$C$5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opt" localSheetId="0" hidden="1">Sheet1!$I$17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160</definedName>
    <definedName name="solver_rhs2" localSheetId="0" hidden="1">-160</definedName>
    <definedName name="solver_rhs3" localSheetId="0" hidden="1">1</definedName>
    <definedName name="solver_rhs4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Weights">Sheet1!$B$5:$C$5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2" i="1"/>
  <c r="I14" i="1" l="1"/>
  <c r="J14" i="1"/>
  <c r="J13" i="1"/>
  <c r="I13" i="1"/>
  <c r="I17" i="1" l="1"/>
</calcChain>
</file>

<file path=xl/sharedStrings.xml><?xml version="1.0" encoding="utf-8"?>
<sst xmlns="http://schemas.openxmlformats.org/spreadsheetml/2006/main" count="70" uniqueCount="16">
  <si>
    <t>Discriminant analysis</t>
  </si>
  <si>
    <t>Weights for discriminant function</t>
  </si>
  <si>
    <t>Income</t>
  </si>
  <si>
    <t>InvestAmt</t>
  </si>
  <si>
    <t>Cutoff value for classification</t>
  </si>
  <si>
    <t>Customer data</t>
  </si>
  <si>
    <t>Person</t>
  </si>
  <si>
    <t>WSJSubscriber</t>
  </si>
  <si>
    <t>Score</t>
  </si>
  <si>
    <t>Classified as</t>
  </si>
  <si>
    <t>(actual along side, predicted along top)</t>
  </si>
  <si>
    <t>No</t>
  </si>
  <si>
    <t>Yes</t>
  </si>
  <si>
    <t>Percent correct classifications</t>
  </si>
  <si>
    <t>Classification matrix</t>
  </si>
  <si>
    <t>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</si>
</sst>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 applyAlignment="1">
      <alignment horizontal="center"/>
    </xf>
    <xf numFmtId="164" fontId="3" fillId="2" borderId="0" xfId="1" applyNumberFormat="1" applyFont="1" applyFill="1"/>
    <xf numFmtId="0" fontId="3" fillId="2" borderId="0" xfId="1" applyFont="1" applyFill="1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3" borderId="0" xfId="0" applyFill="1"/>
    <xf numFmtId="10" fontId="0" fillId="4" borderId="0" xfId="0" applyNumberForma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C63DA1F-88A8-9A4C-A412-9D2DCDA26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7CAD-22E6-A145-AC20-F5CE7736DDBA}">
  <dimension ref="A1:J96"/>
  <sheetViews>
    <sheetView tabSelected="1" topLeftCell="A6" workbookViewId="0">
      <selection activeCell="I17" sqref="I17"/>
    </sheetView>
  </sheetViews>
  <sheetFormatPr baseColWidth="10" defaultRowHeight="16" x14ac:dyDescent="0.2"/>
  <cols>
    <col min="7" max="7" width="10.83203125" style="13"/>
    <col min="9" max="9" width="14.1640625" bestFit="1" customWidth="1"/>
  </cols>
  <sheetData>
    <row r="1" spans="1:10" s="5" customFormat="1" x14ac:dyDescent="0.2">
      <c r="A1" s="5" t="s">
        <v>0</v>
      </c>
      <c r="G1" s="13"/>
    </row>
    <row r="2" spans="1:10" s="5" customFormat="1" x14ac:dyDescent="0.2">
      <c r="G2" s="13"/>
    </row>
    <row r="3" spans="1:10" s="5" customFormat="1" x14ac:dyDescent="0.2">
      <c r="A3" s="5" t="s">
        <v>1</v>
      </c>
      <c r="G3" s="13"/>
    </row>
    <row r="4" spans="1:10" s="5" customFormat="1" x14ac:dyDescent="0.2">
      <c r="B4" s="5" t="s">
        <v>2</v>
      </c>
      <c r="C4" s="5" t="s">
        <v>3</v>
      </c>
      <c r="G4" s="13"/>
    </row>
    <row r="5" spans="1:10" x14ac:dyDescent="0.2">
      <c r="B5" s="6">
        <v>-7.3345188919003504E-2</v>
      </c>
      <c r="C5" s="6">
        <v>0.59826914263815356</v>
      </c>
    </row>
    <row r="7" spans="1:10" s="5" customFormat="1" x14ac:dyDescent="0.2">
      <c r="A7" s="5" t="s">
        <v>4</v>
      </c>
      <c r="G7" s="13"/>
    </row>
    <row r="8" spans="1:10" x14ac:dyDescent="0.2">
      <c r="B8" s="6">
        <v>22.725243664062564</v>
      </c>
    </row>
    <row r="10" spans="1:10" x14ac:dyDescent="0.2">
      <c r="A10" s="8" t="s">
        <v>5</v>
      </c>
      <c r="G10" s="13" t="s">
        <v>15</v>
      </c>
      <c r="H10" s="8" t="s">
        <v>14</v>
      </c>
    </row>
    <row r="11" spans="1:10" s="5" customFormat="1" x14ac:dyDescent="0.2">
      <c r="A11" s="8" t="s">
        <v>6</v>
      </c>
      <c r="B11" s="8" t="s">
        <v>2</v>
      </c>
      <c r="C11" s="8" t="s">
        <v>3</v>
      </c>
      <c r="D11" s="8" t="s">
        <v>7</v>
      </c>
      <c r="E11" s="8" t="s">
        <v>8</v>
      </c>
      <c r="F11" s="8" t="s">
        <v>9</v>
      </c>
      <c r="G11" s="13"/>
      <c r="H11" s="5" t="s">
        <v>10</v>
      </c>
    </row>
    <row r="12" spans="1:10" x14ac:dyDescent="0.2">
      <c r="A12" s="1">
        <v>1</v>
      </c>
      <c r="B12" s="2">
        <v>59.7</v>
      </c>
      <c r="C12" s="2">
        <v>14.9</v>
      </c>
      <c r="D12" s="3" t="s">
        <v>11</v>
      </c>
      <c r="E12" s="4">
        <f t="shared" ref="E12:E43" si="0">SUMPRODUCT(Weights, B12:C12)</f>
        <v>4.5355024468439797</v>
      </c>
      <c r="F12" t="str">
        <f t="shared" ref="F12:F43" si="1">IF(E12&lt;Cutoff, "No","Yes")</f>
        <v>No</v>
      </c>
      <c r="I12" s="5" t="s">
        <v>12</v>
      </c>
      <c r="J12" s="5" t="s">
        <v>11</v>
      </c>
    </row>
    <row r="13" spans="1:10" x14ac:dyDescent="0.2">
      <c r="A13" s="1">
        <v>2</v>
      </c>
      <c r="B13" s="2">
        <v>60.9</v>
      </c>
      <c r="C13" s="2">
        <v>25.8</v>
      </c>
      <c r="D13" s="3" t="s">
        <v>11</v>
      </c>
      <c r="E13" s="4">
        <f t="shared" si="0"/>
        <v>10.96862187489705</v>
      </c>
      <c r="F13" t="str">
        <f t="shared" si="1"/>
        <v>No</v>
      </c>
      <c r="H13" s="5" t="s">
        <v>12</v>
      </c>
      <c r="I13" s="9">
        <f>COUNTIFS($D$12:$D$61,$H13,$F$12:$F$61,I$12)</f>
        <v>14</v>
      </c>
      <c r="J13" s="10">
        <f>COUNTIFS($D$12:$D$61,$H13,$F$12:$F$61,J$12)</f>
        <v>1</v>
      </c>
    </row>
    <row r="14" spans="1:10" x14ac:dyDescent="0.2">
      <c r="A14" s="1">
        <v>3</v>
      </c>
      <c r="B14" s="2">
        <v>67.599999999999994</v>
      </c>
      <c r="C14" s="2">
        <v>37.6</v>
      </c>
      <c r="D14" s="3" t="s">
        <v>12</v>
      </c>
      <c r="E14" s="4">
        <f t="shared" si="0"/>
        <v>17.536784992269936</v>
      </c>
      <c r="F14" t="str">
        <f t="shared" si="1"/>
        <v>No</v>
      </c>
      <c r="H14" s="5" t="s">
        <v>11</v>
      </c>
      <c r="I14" s="11">
        <f>COUNTIFS($D$12:$D$61,$H14,$F$12:$F$61,I$12)</f>
        <v>1</v>
      </c>
      <c r="J14" s="12">
        <f>COUNTIFS($D$12:$D$61,$H14,$F$12:$F$61,J$12)</f>
        <v>34</v>
      </c>
    </row>
    <row r="15" spans="1:10" x14ac:dyDescent="0.2">
      <c r="A15" s="1">
        <v>4</v>
      </c>
      <c r="B15" s="2">
        <v>86.6</v>
      </c>
      <c r="C15" s="2">
        <v>37</v>
      </c>
      <c r="D15" s="3" t="s">
        <v>11</v>
      </c>
      <c r="E15" s="4">
        <f t="shared" si="0"/>
        <v>15.784264917225979</v>
      </c>
      <c r="F15" t="str">
        <f t="shared" si="1"/>
        <v>No</v>
      </c>
    </row>
    <row r="16" spans="1:10" x14ac:dyDescent="0.2">
      <c r="A16" s="1">
        <v>5</v>
      </c>
      <c r="B16" s="2">
        <v>90.4</v>
      </c>
      <c r="C16" s="2">
        <v>21.4</v>
      </c>
      <c r="D16" s="3" t="s">
        <v>11</v>
      </c>
      <c r="E16" s="4">
        <f t="shared" si="0"/>
        <v>6.1725545741785677</v>
      </c>
      <c r="F16" t="str">
        <f t="shared" si="1"/>
        <v>No</v>
      </c>
      <c r="H16" s="5" t="s">
        <v>13</v>
      </c>
    </row>
    <row r="17" spans="1:9" x14ac:dyDescent="0.2">
      <c r="A17" s="1">
        <v>6</v>
      </c>
      <c r="B17" s="2">
        <v>67.2</v>
      </c>
      <c r="C17" s="2">
        <v>26.4</v>
      </c>
      <c r="D17" s="3" t="s">
        <v>11</v>
      </c>
      <c r="E17" s="4">
        <f t="shared" si="0"/>
        <v>10.865508670290218</v>
      </c>
      <c r="F17" t="str">
        <f t="shared" si="1"/>
        <v>No</v>
      </c>
      <c r="I17" s="7">
        <f>(I13+J14)/SUM(I13:J14)</f>
        <v>0.96</v>
      </c>
    </row>
    <row r="18" spans="1:9" x14ac:dyDescent="0.2">
      <c r="A18" s="1">
        <v>7</v>
      </c>
      <c r="B18" s="2">
        <v>85.1</v>
      </c>
      <c r="C18" s="2">
        <v>59.8</v>
      </c>
      <c r="D18" s="3" t="s">
        <v>12</v>
      </c>
      <c r="E18" s="4">
        <f t="shared" si="0"/>
        <v>29.534819152754384</v>
      </c>
      <c r="F18" t="str">
        <f t="shared" si="1"/>
        <v>Yes</v>
      </c>
    </row>
    <row r="19" spans="1:9" x14ac:dyDescent="0.2">
      <c r="A19" s="1">
        <v>8</v>
      </c>
      <c r="B19" s="2">
        <v>89.9</v>
      </c>
      <c r="C19" s="2">
        <v>46.2</v>
      </c>
      <c r="D19" s="3" t="s">
        <v>11</v>
      </c>
      <c r="E19" s="4">
        <f t="shared" si="0"/>
        <v>21.046301906064279</v>
      </c>
      <c r="F19" t="str">
        <f t="shared" si="1"/>
        <v>No</v>
      </c>
    </row>
    <row r="20" spans="1:9" x14ac:dyDescent="0.2">
      <c r="A20" s="1">
        <v>9</v>
      </c>
      <c r="B20" s="2">
        <v>100.3</v>
      </c>
      <c r="C20" s="2">
        <v>55.5</v>
      </c>
      <c r="D20" s="3" t="s">
        <v>12</v>
      </c>
      <c r="E20" s="4">
        <f t="shared" si="0"/>
        <v>25.847414967841473</v>
      </c>
      <c r="F20" t="str">
        <f t="shared" si="1"/>
        <v>Yes</v>
      </c>
      <c r="G20"/>
    </row>
    <row r="21" spans="1:9" x14ac:dyDescent="0.2">
      <c r="A21" s="1">
        <v>10</v>
      </c>
      <c r="B21" s="2">
        <v>57.6</v>
      </c>
      <c r="C21" s="2">
        <v>22.2</v>
      </c>
      <c r="D21" s="3" t="s">
        <v>11</v>
      </c>
      <c r="E21" s="4">
        <f t="shared" si="0"/>
        <v>9.0568920848324055</v>
      </c>
      <c r="F21" t="str">
        <f t="shared" si="1"/>
        <v>No</v>
      </c>
      <c r="G21"/>
    </row>
    <row r="22" spans="1:9" x14ac:dyDescent="0.2">
      <c r="A22" s="1">
        <v>11</v>
      </c>
      <c r="B22" s="2">
        <v>88.4</v>
      </c>
      <c r="C22" s="2">
        <v>34.5</v>
      </c>
      <c r="D22" s="3" t="s">
        <v>11</v>
      </c>
      <c r="E22" s="4">
        <f t="shared" si="0"/>
        <v>14.156570720576386</v>
      </c>
      <c r="F22" t="str">
        <f t="shared" si="1"/>
        <v>No</v>
      </c>
      <c r="G22"/>
    </row>
    <row r="23" spans="1:9" x14ac:dyDescent="0.2">
      <c r="A23" s="1">
        <v>12</v>
      </c>
      <c r="B23" s="2">
        <v>41.9</v>
      </c>
      <c r="C23" s="2">
        <v>5</v>
      </c>
      <c r="D23" s="3" t="s">
        <v>11</v>
      </c>
      <c r="E23" s="4">
        <f t="shared" si="0"/>
        <v>-8.1817702515479152E-2</v>
      </c>
      <c r="F23" t="str">
        <f t="shared" si="1"/>
        <v>No</v>
      </c>
      <c r="G23"/>
    </row>
    <row r="24" spans="1:9" x14ac:dyDescent="0.2">
      <c r="A24" s="1">
        <v>13</v>
      </c>
      <c r="B24" s="2">
        <v>51.6</v>
      </c>
      <c r="C24" s="2">
        <v>22</v>
      </c>
      <c r="D24" s="3" t="s">
        <v>11</v>
      </c>
      <c r="E24" s="4">
        <f t="shared" si="0"/>
        <v>9.377309389818798</v>
      </c>
      <c r="F24" t="str">
        <f t="shared" si="1"/>
        <v>No</v>
      </c>
      <c r="G24"/>
    </row>
    <row r="25" spans="1:9" x14ac:dyDescent="0.2">
      <c r="A25" s="1">
        <v>14</v>
      </c>
      <c r="B25" s="2">
        <v>66.900000000000006</v>
      </c>
      <c r="C25" s="2">
        <v>34.4</v>
      </c>
      <c r="D25" s="3" t="s">
        <v>11</v>
      </c>
      <c r="E25" s="4">
        <f t="shared" si="0"/>
        <v>15.673665368071147</v>
      </c>
      <c r="F25" t="str">
        <f t="shared" si="1"/>
        <v>No</v>
      </c>
      <c r="G25"/>
    </row>
    <row r="26" spans="1:9" x14ac:dyDescent="0.2">
      <c r="A26" s="1">
        <v>15</v>
      </c>
      <c r="B26" s="2">
        <v>68.2</v>
      </c>
      <c r="C26" s="2">
        <v>12.3</v>
      </c>
      <c r="D26" s="3" t="s">
        <v>11</v>
      </c>
      <c r="E26" s="4">
        <f t="shared" si="0"/>
        <v>2.3565685701732502</v>
      </c>
      <c r="F26" t="str">
        <f t="shared" si="1"/>
        <v>No</v>
      </c>
    </row>
    <row r="27" spans="1:9" x14ac:dyDescent="0.2">
      <c r="A27" s="1">
        <v>16</v>
      </c>
      <c r="B27" s="2">
        <v>86.6</v>
      </c>
      <c r="C27" s="2">
        <v>66.599999999999994</v>
      </c>
      <c r="D27" s="3" t="s">
        <v>12</v>
      </c>
      <c r="E27" s="4">
        <f t="shared" si="0"/>
        <v>33.493031539315318</v>
      </c>
      <c r="F27" t="str">
        <f t="shared" si="1"/>
        <v>Yes</v>
      </c>
    </row>
    <row r="28" spans="1:9" x14ac:dyDescent="0.2">
      <c r="A28" s="1">
        <v>17</v>
      </c>
      <c r="B28" s="2">
        <v>57.8</v>
      </c>
      <c r="C28" s="2">
        <v>23.4</v>
      </c>
      <c r="D28" s="3" t="s">
        <v>11</v>
      </c>
      <c r="E28" s="4">
        <f t="shared" si="0"/>
        <v>9.7601460182143907</v>
      </c>
      <c r="F28" t="str">
        <f t="shared" si="1"/>
        <v>No</v>
      </c>
    </row>
    <row r="29" spans="1:9" x14ac:dyDescent="0.2">
      <c r="A29" s="1">
        <v>18</v>
      </c>
      <c r="B29" s="2">
        <v>50.6</v>
      </c>
      <c r="C29" s="2">
        <v>19.3</v>
      </c>
      <c r="D29" s="3" t="s">
        <v>11</v>
      </c>
      <c r="E29" s="4">
        <f t="shared" si="0"/>
        <v>7.835327893614787</v>
      </c>
      <c r="F29" t="str">
        <f t="shared" si="1"/>
        <v>No</v>
      </c>
    </row>
    <row r="30" spans="1:9" x14ac:dyDescent="0.2">
      <c r="A30" s="1">
        <v>19</v>
      </c>
      <c r="B30" s="2">
        <v>74.8</v>
      </c>
      <c r="C30" s="2">
        <v>56</v>
      </c>
      <c r="D30" s="3" t="s">
        <v>12</v>
      </c>
      <c r="E30" s="4">
        <f t="shared" si="0"/>
        <v>28.016851856595135</v>
      </c>
      <c r="F30" t="str">
        <f t="shared" si="1"/>
        <v>Yes</v>
      </c>
    </row>
    <row r="31" spans="1:9" x14ac:dyDescent="0.2">
      <c r="A31" s="1">
        <v>20</v>
      </c>
      <c r="B31" s="2">
        <v>67.400000000000006</v>
      </c>
      <c r="C31" s="2">
        <v>46.6</v>
      </c>
      <c r="D31" s="3" t="s">
        <v>12</v>
      </c>
      <c r="E31" s="4">
        <f t="shared" si="0"/>
        <v>22.93587631379712</v>
      </c>
      <c r="F31" t="str">
        <f t="shared" si="1"/>
        <v>Yes</v>
      </c>
    </row>
    <row r="32" spans="1:9" x14ac:dyDescent="0.2">
      <c r="A32" s="1">
        <v>21</v>
      </c>
      <c r="B32" s="2">
        <v>68.5</v>
      </c>
      <c r="C32" s="2">
        <v>17.5</v>
      </c>
      <c r="D32" s="3" t="s">
        <v>11</v>
      </c>
      <c r="E32" s="4">
        <f t="shared" si="0"/>
        <v>5.4455645552159471</v>
      </c>
      <c r="F32" t="str">
        <f t="shared" si="1"/>
        <v>No</v>
      </c>
    </row>
    <row r="33" spans="1:6" x14ac:dyDescent="0.2">
      <c r="A33" s="1">
        <v>22</v>
      </c>
      <c r="B33" s="2">
        <v>88.2</v>
      </c>
      <c r="C33" s="2">
        <v>65.400000000000006</v>
      </c>
      <c r="D33" s="3" t="s">
        <v>12</v>
      </c>
      <c r="E33" s="4">
        <f t="shared" si="0"/>
        <v>32.657756265879136</v>
      </c>
      <c r="F33" t="str">
        <f t="shared" si="1"/>
        <v>Yes</v>
      </c>
    </row>
    <row r="34" spans="1:6" x14ac:dyDescent="0.2">
      <c r="A34" s="1">
        <v>23</v>
      </c>
      <c r="B34" s="2">
        <v>62</v>
      </c>
      <c r="C34" s="2">
        <v>26.8</v>
      </c>
      <c r="D34" s="3" t="s">
        <v>11</v>
      </c>
      <c r="E34" s="4">
        <f t="shared" si="0"/>
        <v>11.486211309724297</v>
      </c>
      <c r="F34" t="str">
        <f t="shared" si="1"/>
        <v>No</v>
      </c>
    </row>
    <row r="35" spans="1:6" x14ac:dyDescent="0.2">
      <c r="A35" s="1">
        <v>24</v>
      </c>
      <c r="B35" s="2">
        <v>88.9</v>
      </c>
      <c r="C35" s="2">
        <v>28.6</v>
      </c>
      <c r="D35" s="3" t="s">
        <v>11</v>
      </c>
      <c r="E35" s="4">
        <f t="shared" si="0"/>
        <v>10.590110184551783</v>
      </c>
      <c r="F35" t="str">
        <f t="shared" si="1"/>
        <v>No</v>
      </c>
    </row>
    <row r="36" spans="1:6" x14ac:dyDescent="0.2">
      <c r="A36" s="1">
        <v>25</v>
      </c>
      <c r="B36" s="2">
        <v>75.2</v>
      </c>
      <c r="C36" s="2">
        <v>51.1</v>
      </c>
      <c r="D36" s="3" t="s">
        <v>12</v>
      </c>
      <c r="E36" s="4">
        <f t="shared" si="0"/>
        <v>25.055994982100586</v>
      </c>
      <c r="F36" t="str">
        <f t="shared" si="1"/>
        <v>Yes</v>
      </c>
    </row>
    <row r="37" spans="1:6" x14ac:dyDescent="0.2">
      <c r="A37" s="1">
        <v>26</v>
      </c>
      <c r="B37" s="2">
        <v>87.2</v>
      </c>
      <c r="C37" s="2">
        <v>51</v>
      </c>
      <c r="D37" s="3" t="s">
        <v>11</v>
      </c>
      <c r="E37" s="4">
        <f t="shared" si="0"/>
        <v>24.116025800808728</v>
      </c>
      <c r="F37" t="str">
        <f t="shared" si="1"/>
        <v>Yes</v>
      </c>
    </row>
    <row r="38" spans="1:6" x14ac:dyDescent="0.2">
      <c r="A38" s="1">
        <v>27</v>
      </c>
      <c r="B38" s="2">
        <v>64.3</v>
      </c>
      <c r="C38" s="2">
        <v>50.1</v>
      </c>
      <c r="D38" s="3" t="s">
        <v>12</v>
      </c>
      <c r="E38" s="4">
        <f t="shared" si="0"/>
        <v>25.257188398679567</v>
      </c>
      <c r="F38" t="str">
        <f t="shared" si="1"/>
        <v>Yes</v>
      </c>
    </row>
    <row r="39" spans="1:6" x14ac:dyDescent="0.2">
      <c r="A39" s="1">
        <v>28</v>
      </c>
      <c r="B39" s="2">
        <v>66.400000000000006</v>
      </c>
      <c r="C39" s="2">
        <v>26.9</v>
      </c>
      <c r="D39" s="3" t="s">
        <v>11</v>
      </c>
      <c r="E39" s="4">
        <f t="shared" si="0"/>
        <v>11.223319392744497</v>
      </c>
      <c r="F39" t="str">
        <f t="shared" si="1"/>
        <v>No</v>
      </c>
    </row>
    <row r="40" spans="1:6" x14ac:dyDescent="0.2">
      <c r="A40" s="1">
        <v>29</v>
      </c>
      <c r="B40" s="2">
        <v>46.7</v>
      </c>
      <c r="C40" s="2">
        <v>37.700000000000003</v>
      </c>
      <c r="D40" s="3" t="s">
        <v>11</v>
      </c>
      <c r="E40" s="4">
        <f t="shared" si="0"/>
        <v>19.129526354940925</v>
      </c>
      <c r="F40" t="str">
        <f t="shared" si="1"/>
        <v>No</v>
      </c>
    </row>
    <row r="41" spans="1:6" x14ac:dyDescent="0.2">
      <c r="A41" s="1">
        <v>30</v>
      </c>
      <c r="B41" s="2">
        <v>32.700000000000003</v>
      </c>
      <c r="C41" s="2">
        <v>16.899999999999999</v>
      </c>
      <c r="D41" s="3" t="s">
        <v>11</v>
      </c>
      <c r="E41" s="4">
        <f t="shared" si="0"/>
        <v>7.7123608329333804</v>
      </c>
      <c r="F41" t="str">
        <f t="shared" si="1"/>
        <v>No</v>
      </c>
    </row>
    <row r="42" spans="1:6" x14ac:dyDescent="0.2">
      <c r="A42" s="1">
        <v>31</v>
      </c>
      <c r="B42" s="2">
        <v>48.7</v>
      </c>
      <c r="C42" s="2">
        <v>2.2999999999999998</v>
      </c>
      <c r="D42" s="3" t="s">
        <v>11</v>
      </c>
      <c r="E42" s="4">
        <f t="shared" si="0"/>
        <v>-2.1958916722877175</v>
      </c>
      <c r="F42" t="str">
        <f t="shared" si="1"/>
        <v>No</v>
      </c>
    </row>
    <row r="43" spans="1:6" x14ac:dyDescent="0.2">
      <c r="A43" s="1">
        <v>32</v>
      </c>
      <c r="B43" s="2">
        <v>54.1</v>
      </c>
      <c r="C43" s="2">
        <v>16.7</v>
      </c>
      <c r="D43" s="3" t="s">
        <v>11</v>
      </c>
      <c r="E43" s="4">
        <f t="shared" si="0"/>
        <v>6.0231199615390754</v>
      </c>
      <c r="F43" t="str">
        <f t="shared" si="1"/>
        <v>No</v>
      </c>
    </row>
    <row r="44" spans="1:6" x14ac:dyDescent="0.2">
      <c r="A44" s="1">
        <v>33</v>
      </c>
      <c r="B44" s="2">
        <v>60.8</v>
      </c>
      <c r="C44" s="2">
        <v>33.299999999999997</v>
      </c>
      <c r="D44" s="3" t="s">
        <v>11</v>
      </c>
      <c r="E44" s="4">
        <f t="shared" ref="E44:E61" si="2">SUMPRODUCT(Weights, B44:C44)</f>
        <v>15.462974963575096</v>
      </c>
      <c r="F44" t="str">
        <f t="shared" ref="F44:F61" si="3">IF(E44&lt;Cutoff, "No","Yes")</f>
        <v>No</v>
      </c>
    </row>
    <row r="45" spans="1:6" x14ac:dyDescent="0.2">
      <c r="A45" s="1">
        <v>34</v>
      </c>
      <c r="B45" s="2">
        <v>45.1</v>
      </c>
      <c r="C45" s="2">
        <v>20.3</v>
      </c>
      <c r="D45" s="3" t="s">
        <v>11</v>
      </c>
      <c r="E45" s="4">
        <f t="shared" si="2"/>
        <v>8.8369955753074603</v>
      </c>
      <c r="F45" t="str">
        <f t="shared" si="3"/>
        <v>No</v>
      </c>
    </row>
    <row r="46" spans="1:6" x14ac:dyDescent="0.2">
      <c r="A46" s="1">
        <v>35</v>
      </c>
      <c r="B46" s="2">
        <v>77.8</v>
      </c>
      <c r="C46" s="2">
        <v>48.5</v>
      </c>
      <c r="D46" s="3" t="s">
        <v>12</v>
      </c>
      <c r="E46" s="4">
        <f t="shared" si="2"/>
        <v>23.309797720051975</v>
      </c>
      <c r="F46" t="str">
        <f t="shared" si="3"/>
        <v>Yes</v>
      </c>
    </row>
    <row r="47" spans="1:6" x14ac:dyDescent="0.2">
      <c r="A47" s="1">
        <v>36</v>
      </c>
      <c r="B47" s="2">
        <v>83.5</v>
      </c>
      <c r="C47" s="2">
        <v>61.3</v>
      </c>
      <c r="D47" s="3" t="s">
        <v>12</v>
      </c>
      <c r="E47" s="4">
        <f t="shared" si="2"/>
        <v>30.54957516898202</v>
      </c>
      <c r="F47" t="str">
        <f t="shared" si="3"/>
        <v>Yes</v>
      </c>
    </row>
    <row r="48" spans="1:6" x14ac:dyDescent="0.2">
      <c r="A48" s="1">
        <v>37</v>
      </c>
      <c r="B48" s="2">
        <v>78.2</v>
      </c>
      <c r="C48" s="2">
        <v>31.9</v>
      </c>
      <c r="D48" s="3" t="s">
        <v>11</v>
      </c>
      <c r="E48" s="4">
        <f t="shared" si="2"/>
        <v>13.349191876691023</v>
      </c>
      <c r="F48" t="str">
        <f t="shared" si="3"/>
        <v>No</v>
      </c>
    </row>
    <row r="49" spans="1:7" x14ac:dyDescent="0.2">
      <c r="A49" s="1">
        <v>38</v>
      </c>
      <c r="B49" s="2">
        <v>78.900000000000006</v>
      </c>
      <c r="C49" s="2">
        <v>26.5</v>
      </c>
      <c r="D49" s="3" t="s">
        <v>11</v>
      </c>
      <c r="E49" s="4">
        <f t="shared" si="2"/>
        <v>10.067196874201693</v>
      </c>
      <c r="F49" t="str">
        <f t="shared" si="3"/>
        <v>No</v>
      </c>
    </row>
    <row r="50" spans="1:7" x14ac:dyDescent="0.2">
      <c r="A50" s="1">
        <v>39</v>
      </c>
      <c r="B50" s="2">
        <v>76.400000000000006</v>
      </c>
      <c r="C50" s="2">
        <v>19.8</v>
      </c>
      <c r="D50" s="3" t="s">
        <v>11</v>
      </c>
      <c r="E50" s="4">
        <f t="shared" si="2"/>
        <v>6.2421565908235728</v>
      </c>
      <c r="F50" t="str">
        <f t="shared" si="3"/>
        <v>No</v>
      </c>
    </row>
    <row r="51" spans="1:7" x14ac:dyDescent="0.2">
      <c r="A51" s="1">
        <v>40</v>
      </c>
      <c r="B51" s="2">
        <v>49.3</v>
      </c>
      <c r="C51" s="2">
        <v>25.4</v>
      </c>
      <c r="D51" s="3" t="s">
        <v>11</v>
      </c>
      <c r="E51" s="4">
        <f t="shared" si="2"/>
        <v>11.580118409302228</v>
      </c>
      <c r="F51" t="str">
        <f t="shared" si="3"/>
        <v>No</v>
      </c>
    </row>
    <row r="52" spans="1:7" x14ac:dyDescent="0.2">
      <c r="A52" s="1">
        <v>41</v>
      </c>
      <c r="B52" s="2">
        <v>70.7</v>
      </c>
      <c r="C52" s="2">
        <v>27.2</v>
      </c>
      <c r="D52" s="3" t="s">
        <v>11</v>
      </c>
      <c r="E52" s="4">
        <f t="shared" si="2"/>
        <v>11.08741582318423</v>
      </c>
      <c r="F52" t="str">
        <f t="shared" si="3"/>
        <v>No</v>
      </c>
    </row>
    <row r="53" spans="1:7" x14ac:dyDescent="0.2">
      <c r="A53" s="1">
        <v>42</v>
      </c>
      <c r="B53" s="2">
        <v>50</v>
      </c>
      <c r="C53" s="2">
        <v>15.3</v>
      </c>
      <c r="D53" s="3" t="s">
        <v>11</v>
      </c>
      <c r="E53" s="4">
        <f t="shared" si="2"/>
        <v>5.486258436413574</v>
      </c>
      <c r="F53" t="str">
        <f t="shared" si="3"/>
        <v>No</v>
      </c>
    </row>
    <row r="54" spans="1:7" x14ac:dyDescent="0.2">
      <c r="A54" s="1">
        <v>43</v>
      </c>
      <c r="B54" s="2">
        <v>54.9</v>
      </c>
      <c r="C54" s="2">
        <v>21.5</v>
      </c>
      <c r="D54" s="3" t="s">
        <v>11</v>
      </c>
      <c r="E54" s="4">
        <f t="shared" si="2"/>
        <v>8.8361356950670089</v>
      </c>
      <c r="F54" t="str">
        <f t="shared" si="3"/>
        <v>No</v>
      </c>
    </row>
    <row r="55" spans="1:7" x14ac:dyDescent="0.2">
      <c r="A55" s="1">
        <v>44</v>
      </c>
      <c r="B55" s="2">
        <v>92.9</v>
      </c>
      <c r="C55" s="2">
        <v>42</v>
      </c>
      <c r="D55" s="3" t="s">
        <v>11</v>
      </c>
      <c r="E55" s="4">
        <f t="shared" si="2"/>
        <v>18.313535940227023</v>
      </c>
      <c r="F55" t="str">
        <f t="shared" si="3"/>
        <v>No</v>
      </c>
    </row>
    <row r="56" spans="1:7" x14ac:dyDescent="0.2">
      <c r="A56" s="1">
        <v>45</v>
      </c>
      <c r="B56" s="2">
        <v>83</v>
      </c>
      <c r="C56" s="2">
        <v>23.7</v>
      </c>
      <c r="D56" s="3" t="s">
        <v>11</v>
      </c>
      <c r="E56" s="4">
        <f t="shared" si="2"/>
        <v>8.0913280002469481</v>
      </c>
      <c r="F56" t="str">
        <f t="shared" si="3"/>
        <v>No</v>
      </c>
    </row>
    <row r="57" spans="1:7" x14ac:dyDescent="0.2">
      <c r="A57" s="1">
        <v>46</v>
      </c>
      <c r="B57" s="2">
        <v>61.8</v>
      </c>
      <c r="C57" s="2">
        <v>35.1</v>
      </c>
      <c r="D57" s="3" t="s">
        <v>11</v>
      </c>
      <c r="E57" s="4">
        <f t="shared" si="2"/>
        <v>16.466514231404773</v>
      </c>
      <c r="F57" t="str">
        <f t="shared" si="3"/>
        <v>No</v>
      </c>
    </row>
    <row r="58" spans="1:7" x14ac:dyDescent="0.2">
      <c r="A58" s="1">
        <v>47</v>
      </c>
      <c r="B58" s="2">
        <v>100.7</v>
      </c>
      <c r="C58" s="2">
        <v>58.8</v>
      </c>
      <c r="D58" s="3" t="s">
        <v>12</v>
      </c>
      <c r="E58" s="4">
        <f t="shared" si="2"/>
        <v>27.792365062979776</v>
      </c>
      <c r="F58" t="str">
        <f t="shared" si="3"/>
        <v>Yes</v>
      </c>
    </row>
    <row r="59" spans="1:7" x14ac:dyDescent="0.2">
      <c r="A59" s="1">
        <v>48</v>
      </c>
      <c r="B59" s="2">
        <v>87.7</v>
      </c>
      <c r="C59" s="2">
        <v>54.3</v>
      </c>
      <c r="D59" s="3" t="s">
        <v>12</v>
      </c>
      <c r="E59" s="4">
        <f t="shared" si="2"/>
        <v>26.053641377055126</v>
      </c>
      <c r="F59" t="str">
        <f t="shared" si="3"/>
        <v>Yes</v>
      </c>
    </row>
    <row r="60" spans="1:7" x14ac:dyDescent="0.2">
      <c r="A60" s="1">
        <v>49</v>
      </c>
      <c r="B60" s="2">
        <v>77.400000000000006</v>
      </c>
      <c r="C60" s="2">
        <v>64.7</v>
      </c>
      <c r="D60" s="3" t="s">
        <v>12</v>
      </c>
      <c r="E60" s="4">
        <f t="shared" si="2"/>
        <v>33.03109590635767</v>
      </c>
      <c r="F60" t="str">
        <f t="shared" si="3"/>
        <v>Yes</v>
      </c>
    </row>
    <row r="61" spans="1:7" x14ac:dyDescent="0.2">
      <c r="A61" s="1">
        <v>50</v>
      </c>
      <c r="B61" s="2">
        <v>90.4</v>
      </c>
      <c r="C61" s="2">
        <v>57.3</v>
      </c>
      <c r="D61" s="3" t="s">
        <v>12</v>
      </c>
      <c r="E61" s="4">
        <f t="shared" si="2"/>
        <v>27.65041679488828</v>
      </c>
      <c r="F61" t="str">
        <f t="shared" si="3"/>
        <v>Yes</v>
      </c>
    </row>
    <row r="62" spans="1:7" x14ac:dyDescent="0.2">
      <c r="A62" s="13"/>
      <c r="G62"/>
    </row>
    <row r="63" spans="1:7" x14ac:dyDescent="0.2">
      <c r="A63" s="13"/>
      <c r="G63"/>
    </row>
    <row r="64" spans="1:7" x14ac:dyDescent="0.2">
      <c r="A64" s="13"/>
      <c r="G64"/>
    </row>
    <row r="65" spans="1:7" x14ac:dyDescent="0.2">
      <c r="A65" s="13"/>
      <c r="G65"/>
    </row>
    <row r="66" spans="1:7" x14ac:dyDescent="0.2">
      <c r="A66" s="13"/>
      <c r="G66"/>
    </row>
    <row r="67" spans="1:7" x14ac:dyDescent="0.2">
      <c r="A67" s="13"/>
      <c r="G67"/>
    </row>
    <row r="68" spans="1:7" x14ac:dyDescent="0.2">
      <c r="A68" s="13"/>
      <c r="G68"/>
    </row>
    <row r="69" spans="1:7" x14ac:dyDescent="0.2">
      <c r="A69" s="13"/>
      <c r="G69"/>
    </row>
    <row r="70" spans="1:7" x14ac:dyDescent="0.2">
      <c r="A70" s="13"/>
      <c r="G70"/>
    </row>
    <row r="71" spans="1:7" x14ac:dyDescent="0.2">
      <c r="A71" s="13"/>
      <c r="G71"/>
    </row>
    <row r="72" spans="1:7" x14ac:dyDescent="0.2">
      <c r="A72" s="13"/>
      <c r="G72"/>
    </row>
    <row r="73" spans="1:7" x14ac:dyDescent="0.2">
      <c r="A73" s="13"/>
      <c r="G73"/>
    </row>
    <row r="74" spans="1:7" x14ac:dyDescent="0.2">
      <c r="A74" s="13"/>
      <c r="G74"/>
    </row>
    <row r="75" spans="1:7" x14ac:dyDescent="0.2">
      <c r="A75" s="13"/>
      <c r="G75"/>
    </row>
    <row r="76" spans="1:7" x14ac:dyDescent="0.2">
      <c r="A76" s="13"/>
      <c r="G76"/>
    </row>
    <row r="77" spans="1:7" x14ac:dyDescent="0.2">
      <c r="A77" s="13"/>
      <c r="G77"/>
    </row>
    <row r="78" spans="1:7" x14ac:dyDescent="0.2">
      <c r="A78" s="13"/>
      <c r="G78"/>
    </row>
    <row r="79" spans="1:7" x14ac:dyDescent="0.2">
      <c r="A79" s="13"/>
      <c r="G79"/>
    </row>
    <row r="80" spans="1:7" x14ac:dyDescent="0.2">
      <c r="A80" s="13"/>
      <c r="G80"/>
    </row>
    <row r="81" spans="1:7" x14ac:dyDescent="0.2">
      <c r="A81" s="13"/>
      <c r="G81"/>
    </row>
    <row r="82" spans="1:7" x14ac:dyDescent="0.2">
      <c r="A82" s="13"/>
      <c r="G82"/>
    </row>
    <row r="83" spans="1:7" x14ac:dyDescent="0.2">
      <c r="A83" s="13"/>
      <c r="G83"/>
    </row>
    <row r="84" spans="1:7" x14ac:dyDescent="0.2">
      <c r="A84" s="13"/>
      <c r="G84"/>
    </row>
    <row r="85" spans="1:7" x14ac:dyDescent="0.2">
      <c r="A85" s="13"/>
      <c r="G85"/>
    </row>
    <row r="86" spans="1:7" x14ac:dyDescent="0.2">
      <c r="A86" s="13"/>
      <c r="G86"/>
    </row>
    <row r="87" spans="1:7" x14ac:dyDescent="0.2">
      <c r="A87" s="13"/>
      <c r="G87"/>
    </row>
    <row r="88" spans="1:7" x14ac:dyDescent="0.2">
      <c r="A88" s="13"/>
      <c r="G88"/>
    </row>
    <row r="89" spans="1:7" x14ac:dyDescent="0.2">
      <c r="A89" s="13"/>
      <c r="G89"/>
    </row>
    <row r="90" spans="1:7" x14ac:dyDescent="0.2">
      <c r="A90" s="13"/>
      <c r="G90"/>
    </row>
    <row r="91" spans="1:7" x14ac:dyDescent="0.2">
      <c r="A91" s="13"/>
      <c r="G91"/>
    </row>
    <row r="92" spans="1:7" x14ac:dyDescent="0.2">
      <c r="A92" s="13"/>
      <c r="G92"/>
    </row>
    <row r="93" spans="1:7" x14ac:dyDescent="0.2">
      <c r="A93" s="13"/>
      <c r="G93"/>
    </row>
    <row r="94" spans="1:7" x14ac:dyDescent="0.2">
      <c r="A94" s="13"/>
      <c r="G94"/>
    </row>
    <row r="95" spans="1:7" x14ac:dyDescent="0.2">
      <c r="A95" s="13"/>
      <c r="G95"/>
    </row>
    <row r="96" spans="1:7" x14ac:dyDescent="0.2">
      <c r="A96" s="13"/>
      <c r="G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Cutoff</vt:lpstr>
      <vt:lpstr>Pct_correct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2022-10-27T11:42:51Z</dcterms:created>
  <dcterms:modified xsi:type="dcterms:W3CDTF">2022-11-02T03:37:45Z</dcterms:modified>
</cp:coreProperties>
</file>