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928726CD-271E-9A49-A911-7536FA20A86B}" xr6:coauthVersionLast="47" xr6:coauthVersionMax="47" xr10:uidLastSave="{00000000-0000-0000-0000-000000000000}"/>
  <bookViews>
    <workbookView xWindow="0" yWindow="500" windowWidth="28800" windowHeight="16580" xr2:uid="{CF8376E5-1758-4A41-8D40-9E9D44486BC3}"/>
  </bookViews>
  <sheets>
    <sheet name="Sheet1" sheetId="1" r:id="rId1"/>
  </sheets>
  <definedNames>
    <definedName name="Cutoff">Sheet1!$B$8</definedName>
    <definedName name="Pct_correct">Sheet1!$I$17</definedName>
    <definedName name="solver_adj" localSheetId="0" hidden="1">Sheet1!$B$5:$C$5,Sheet1!$B$8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Sheet1!$B$8</definedName>
    <definedName name="solver_lhs2" localSheetId="0" hidden="1">Sheet1!$B$8</definedName>
    <definedName name="solver_lhs3" localSheetId="0" hidden="1">Sheet1!$B$5:$C$5</definedName>
    <definedName name="solver_lhs4" localSheetId="0" hidden="1">Sheet1!$B$5:$C$5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opt" localSheetId="0" hidden="1">Sheet1!$I$17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160</definedName>
    <definedName name="solver_rhs2" localSheetId="0" hidden="1">-160</definedName>
    <definedName name="solver_rhs3" localSheetId="0" hidden="1">1</definedName>
    <definedName name="solver_rhs4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Weights">Sheet1!$B$5:$C$5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12" i="1"/>
  <c r="I14" i="1" l="1"/>
  <c r="J14" i="1"/>
  <c r="J13" i="1"/>
  <c r="I13" i="1"/>
  <c r="I25" i="1" l="1"/>
  <c r="I17" i="1"/>
</calcChain>
</file>

<file path=xl/sharedStrings.xml><?xml version="1.0" encoding="utf-8"?>
<sst xmlns="http://schemas.openxmlformats.org/spreadsheetml/2006/main" count="111" uniqueCount="23">
  <si>
    <t>Discriminant analysis</t>
  </si>
  <si>
    <t>Weights for discriminant function</t>
  </si>
  <si>
    <t>Income</t>
  </si>
  <si>
    <t>InvestAmt</t>
  </si>
  <si>
    <t>Cutoff value for classification</t>
  </si>
  <si>
    <t>Customer data</t>
  </si>
  <si>
    <t>Person</t>
  </si>
  <si>
    <t>WSJSubscriber</t>
  </si>
  <si>
    <t>Score</t>
  </si>
  <si>
    <t>Classified as</t>
  </si>
  <si>
    <t>(actual along side, predicted along top)</t>
  </si>
  <si>
    <t>No</t>
  </si>
  <si>
    <t>Yes</t>
  </si>
  <si>
    <t>Percent correct classifications</t>
  </si>
  <si>
    <t>Classification matrix</t>
  </si>
  <si>
    <t>Advertising revenue</t>
  </si>
  <si>
    <t>Predict Pos</t>
  </si>
  <si>
    <t>Predict Neg</t>
  </si>
  <si>
    <t>Actual Pos</t>
  </si>
  <si>
    <t>Actual Neg</t>
  </si>
  <si>
    <t>Revenue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</si>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</sst>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1" applyFont="1" applyAlignment="1">
      <alignment horizontal="center"/>
    </xf>
    <xf numFmtId="164" fontId="3" fillId="2" borderId="0" xfId="1" applyNumberFormat="1" applyFont="1" applyFill="1"/>
    <xf numFmtId="0" fontId="3" fillId="2" borderId="0" xfId="1" applyFont="1" applyFill="1" applyAlignment="1">
      <alignment horizontal="right"/>
    </xf>
    <xf numFmtId="164" fontId="0" fillId="0" borderId="0" xfId="0" applyNumberFormat="1"/>
    <xf numFmtId="0" fontId="1" fillId="0" borderId="0" xfId="0" applyFont="1"/>
    <xf numFmtId="0" fontId="0" fillId="3" borderId="0" xfId="0" applyFill="1"/>
    <xf numFmtId="10" fontId="0" fillId="4" borderId="0" xfId="0" applyNumberFormat="1" applyFill="1"/>
    <xf numFmtId="0" fontId="1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C63DA1F-88A8-9A4C-A412-9D2DCDA26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7CAD-22E6-A145-AC20-F5CE7736DDBA}">
  <dimension ref="A1:J95"/>
  <sheetViews>
    <sheetView tabSelected="1" workbookViewId="0">
      <selection activeCell="I21" sqref="I21"/>
    </sheetView>
  </sheetViews>
  <sheetFormatPr baseColWidth="10" defaultRowHeight="16" x14ac:dyDescent="0.2"/>
  <cols>
    <col min="7" max="7" width="10.83203125" style="14"/>
    <col min="9" max="9" width="14.1640625" bestFit="1" customWidth="1"/>
  </cols>
  <sheetData>
    <row r="1" spans="1:10" s="5" customFormat="1" x14ac:dyDescent="0.2">
      <c r="A1" s="5" t="s">
        <v>0</v>
      </c>
      <c r="G1" s="14"/>
    </row>
    <row r="2" spans="1:10" s="5" customFormat="1" x14ac:dyDescent="0.2">
      <c r="G2" s="14"/>
    </row>
    <row r="3" spans="1:10" s="5" customFormat="1" x14ac:dyDescent="0.2">
      <c r="A3" s="5" t="s">
        <v>1</v>
      </c>
      <c r="G3" s="14"/>
    </row>
    <row r="4" spans="1:10" s="5" customFormat="1" x14ac:dyDescent="0.2">
      <c r="B4" s="5" t="s">
        <v>2</v>
      </c>
      <c r="C4" s="5" t="s">
        <v>3</v>
      </c>
      <c r="G4" s="14"/>
    </row>
    <row r="5" spans="1:10" x14ac:dyDescent="0.2">
      <c r="B5" s="6">
        <v>-9.4E-2</v>
      </c>
      <c r="C5" s="6">
        <v>0.95</v>
      </c>
    </row>
    <row r="7" spans="1:10" s="5" customFormat="1" x14ac:dyDescent="0.2">
      <c r="A7" s="5" t="s">
        <v>4</v>
      </c>
      <c r="G7" s="14"/>
    </row>
    <row r="8" spans="1:10" x14ac:dyDescent="0.2">
      <c r="B8" s="6">
        <v>33.545000000000002</v>
      </c>
    </row>
    <row r="10" spans="1:10" x14ac:dyDescent="0.2">
      <c r="A10" s="8" t="s">
        <v>5</v>
      </c>
      <c r="G10" s="14" t="s">
        <v>21</v>
      </c>
      <c r="H10" s="8" t="s">
        <v>14</v>
      </c>
    </row>
    <row r="11" spans="1:10" s="5" customFormat="1" x14ac:dyDescent="0.2">
      <c r="A11" s="8" t="s">
        <v>6</v>
      </c>
      <c r="B11" s="8" t="s">
        <v>2</v>
      </c>
      <c r="C11" s="8" t="s">
        <v>3</v>
      </c>
      <c r="D11" s="8" t="s">
        <v>7</v>
      </c>
      <c r="E11" s="8" t="s">
        <v>8</v>
      </c>
      <c r="F11" s="8" t="s">
        <v>9</v>
      </c>
      <c r="G11" s="14"/>
      <c r="H11" s="5" t="s">
        <v>10</v>
      </c>
    </row>
    <row r="12" spans="1:10" x14ac:dyDescent="0.2">
      <c r="A12" s="1">
        <v>1</v>
      </c>
      <c r="B12" s="2">
        <v>59.7</v>
      </c>
      <c r="C12" s="2">
        <v>14.9</v>
      </c>
      <c r="D12" s="3" t="s">
        <v>11</v>
      </c>
      <c r="E12" s="4">
        <f t="shared" ref="E12:E43" si="0">SUMPRODUCT(Weights, B12:C12)</f>
        <v>8.5431999999999988</v>
      </c>
      <c r="F12" t="str">
        <f t="shared" ref="F12:F43" si="1">IF(E12&lt;Cutoff, "No","Yes")</f>
        <v>No</v>
      </c>
      <c r="I12" s="5" t="s">
        <v>12</v>
      </c>
      <c r="J12" s="5" t="s">
        <v>11</v>
      </c>
    </row>
    <row r="13" spans="1:10" x14ac:dyDescent="0.2">
      <c r="A13" s="1">
        <v>2</v>
      </c>
      <c r="B13" s="2">
        <v>60.9</v>
      </c>
      <c r="C13" s="2">
        <v>25.8</v>
      </c>
      <c r="D13" s="3" t="s">
        <v>11</v>
      </c>
      <c r="E13" s="4">
        <f t="shared" si="0"/>
        <v>18.785399999999999</v>
      </c>
      <c r="F13" t="str">
        <f t="shared" si="1"/>
        <v>No</v>
      </c>
      <c r="H13" s="5" t="s">
        <v>12</v>
      </c>
      <c r="I13" s="9">
        <f>COUNTIFS($D$12:$D$95,$H13,$F$12:$F$95,I$12)</f>
        <v>23</v>
      </c>
      <c r="J13" s="10">
        <f>COUNTIFS($D$12:$D$95,$H13,$F$12:$F$95,J$12)</f>
        <v>5</v>
      </c>
    </row>
    <row r="14" spans="1:10" x14ac:dyDescent="0.2">
      <c r="A14" s="1">
        <v>3</v>
      </c>
      <c r="B14" s="2">
        <v>67.599999999999994</v>
      </c>
      <c r="C14" s="2">
        <v>37.6</v>
      </c>
      <c r="D14" s="3" t="s">
        <v>12</v>
      </c>
      <c r="E14" s="4">
        <f t="shared" si="0"/>
        <v>29.365600000000001</v>
      </c>
      <c r="F14" t="str">
        <f t="shared" si="1"/>
        <v>No</v>
      </c>
      <c r="H14" s="5" t="s">
        <v>11</v>
      </c>
      <c r="I14" s="11">
        <f>COUNTIFS($D$12:$D$95,$H14,$F$12:$F$95,I$12)</f>
        <v>2</v>
      </c>
      <c r="J14" s="12">
        <f>COUNTIFS($D$12:$D$95,$H14,$F$12:$F$95,J$12)</f>
        <v>54</v>
      </c>
    </row>
    <row r="15" spans="1:10" x14ac:dyDescent="0.2">
      <c r="A15" s="1">
        <v>4</v>
      </c>
      <c r="B15" s="2">
        <v>86.6</v>
      </c>
      <c r="C15" s="2">
        <v>37</v>
      </c>
      <c r="D15" s="3" t="s">
        <v>11</v>
      </c>
      <c r="E15" s="4">
        <f t="shared" si="0"/>
        <v>27.009599999999999</v>
      </c>
      <c r="F15" t="str">
        <f t="shared" si="1"/>
        <v>No</v>
      </c>
    </row>
    <row r="16" spans="1:10" x14ac:dyDescent="0.2">
      <c r="A16" s="1">
        <v>5</v>
      </c>
      <c r="B16" s="2">
        <v>90.4</v>
      </c>
      <c r="C16" s="2">
        <v>21.4</v>
      </c>
      <c r="D16" s="3" t="s">
        <v>11</v>
      </c>
      <c r="E16" s="4">
        <f t="shared" si="0"/>
        <v>11.832399999999998</v>
      </c>
      <c r="F16" t="str">
        <f t="shared" si="1"/>
        <v>No</v>
      </c>
      <c r="H16" s="5" t="s">
        <v>13</v>
      </c>
    </row>
    <row r="17" spans="1:10" x14ac:dyDescent="0.2">
      <c r="A17" s="1">
        <v>6</v>
      </c>
      <c r="B17" s="2">
        <v>67.2</v>
      </c>
      <c r="C17" s="2">
        <v>26.4</v>
      </c>
      <c r="D17" s="3" t="s">
        <v>11</v>
      </c>
      <c r="E17" s="4">
        <f t="shared" si="0"/>
        <v>18.763199999999998</v>
      </c>
      <c r="F17" t="str">
        <f t="shared" si="1"/>
        <v>No</v>
      </c>
      <c r="I17" s="7">
        <f>(I13+J14)/SUM(I13:J14)</f>
        <v>0.91666666666666663</v>
      </c>
    </row>
    <row r="18" spans="1:10" x14ac:dyDescent="0.2">
      <c r="A18" s="1">
        <v>7</v>
      </c>
      <c r="B18" s="2">
        <v>85.1</v>
      </c>
      <c r="C18" s="2">
        <v>59.8</v>
      </c>
      <c r="D18" s="3" t="s">
        <v>12</v>
      </c>
      <c r="E18" s="4">
        <f t="shared" si="0"/>
        <v>48.810599999999994</v>
      </c>
      <c r="F18" t="str">
        <f t="shared" si="1"/>
        <v>Yes</v>
      </c>
    </row>
    <row r="19" spans="1:10" x14ac:dyDescent="0.2">
      <c r="A19" s="1">
        <v>8</v>
      </c>
      <c r="B19" s="2">
        <v>89.9</v>
      </c>
      <c r="C19" s="2">
        <v>46.2</v>
      </c>
      <c r="D19" s="3" t="s">
        <v>11</v>
      </c>
      <c r="E19" s="4">
        <f t="shared" si="0"/>
        <v>35.439399999999999</v>
      </c>
      <c r="F19" t="str">
        <f t="shared" si="1"/>
        <v>Yes</v>
      </c>
    </row>
    <row r="20" spans="1:10" x14ac:dyDescent="0.2">
      <c r="A20" s="1">
        <v>9</v>
      </c>
      <c r="B20" s="2">
        <v>100.3</v>
      </c>
      <c r="C20" s="2">
        <v>55.5</v>
      </c>
      <c r="D20" s="3" t="s">
        <v>12</v>
      </c>
      <c r="E20" s="4">
        <f t="shared" si="0"/>
        <v>43.29679999999999</v>
      </c>
      <c r="F20" t="str">
        <f t="shared" si="1"/>
        <v>Yes</v>
      </c>
      <c r="G20" s="14" t="s">
        <v>22</v>
      </c>
      <c r="H20" s="8" t="s">
        <v>15</v>
      </c>
    </row>
    <row r="21" spans="1:10" x14ac:dyDescent="0.2">
      <c r="A21" s="1">
        <v>10</v>
      </c>
      <c r="B21" s="2">
        <v>57.6</v>
      </c>
      <c r="C21" s="2">
        <v>22.2</v>
      </c>
      <c r="D21" s="3" t="s">
        <v>11</v>
      </c>
      <c r="E21" s="4">
        <f t="shared" si="0"/>
        <v>15.675599999999999</v>
      </c>
      <c r="F21" t="str">
        <f t="shared" si="1"/>
        <v>No</v>
      </c>
      <c r="I21" s="5" t="s">
        <v>16</v>
      </c>
      <c r="J21" s="5" t="s">
        <v>17</v>
      </c>
    </row>
    <row r="22" spans="1:10" x14ac:dyDescent="0.2">
      <c r="A22" s="1">
        <v>11</v>
      </c>
      <c r="B22" s="2">
        <v>88.4</v>
      </c>
      <c r="C22" s="2">
        <v>34.5</v>
      </c>
      <c r="D22" s="3" t="s">
        <v>11</v>
      </c>
      <c r="E22" s="4">
        <f t="shared" si="0"/>
        <v>24.465399999999995</v>
      </c>
      <c r="F22" t="str">
        <f t="shared" si="1"/>
        <v>No</v>
      </c>
      <c r="H22" s="5" t="s">
        <v>18</v>
      </c>
      <c r="I22" s="9">
        <v>20</v>
      </c>
      <c r="J22" s="10">
        <v>0</v>
      </c>
    </row>
    <row r="23" spans="1:10" x14ac:dyDescent="0.2">
      <c r="A23" s="1">
        <v>12</v>
      </c>
      <c r="B23" s="2">
        <v>41.9</v>
      </c>
      <c r="C23" s="2">
        <v>5</v>
      </c>
      <c r="D23" s="3" t="s">
        <v>11</v>
      </c>
      <c r="E23" s="4">
        <f t="shared" si="0"/>
        <v>0.81140000000000034</v>
      </c>
      <c r="F23" t="str">
        <f t="shared" si="1"/>
        <v>No</v>
      </c>
      <c r="H23" s="5" t="s">
        <v>19</v>
      </c>
      <c r="I23" s="11">
        <v>-12</v>
      </c>
      <c r="J23" s="12">
        <v>0</v>
      </c>
    </row>
    <row r="24" spans="1:10" x14ac:dyDescent="0.2">
      <c r="A24" s="1">
        <v>13</v>
      </c>
      <c r="B24" s="2">
        <v>51.6</v>
      </c>
      <c r="C24" s="2">
        <v>22</v>
      </c>
      <c r="D24" s="3" t="s">
        <v>11</v>
      </c>
      <c r="E24" s="4">
        <f t="shared" si="0"/>
        <v>16.049599999999998</v>
      </c>
      <c r="F24" t="str">
        <f t="shared" si="1"/>
        <v>No</v>
      </c>
    </row>
    <row r="25" spans="1:10" x14ac:dyDescent="0.2">
      <c r="A25" s="1">
        <v>14</v>
      </c>
      <c r="B25" s="2">
        <v>66.900000000000006</v>
      </c>
      <c r="C25" s="2">
        <v>34.4</v>
      </c>
      <c r="D25" s="3" t="s">
        <v>11</v>
      </c>
      <c r="E25" s="4">
        <f t="shared" si="0"/>
        <v>26.391399999999997</v>
      </c>
      <c r="F25" t="str">
        <f t="shared" si="1"/>
        <v>No</v>
      </c>
      <c r="H25" s="8" t="s">
        <v>20</v>
      </c>
      <c r="I25" s="13">
        <f>SUMPRODUCT(I13:I14, I22:I23)</f>
        <v>436</v>
      </c>
    </row>
    <row r="26" spans="1:10" x14ac:dyDescent="0.2">
      <c r="A26" s="1">
        <v>15</v>
      </c>
      <c r="B26" s="2">
        <v>68.2</v>
      </c>
      <c r="C26" s="2">
        <v>12.3</v>
      </c>
      <c r="D26" s="3" t="s">
        <v>11</v>
      </c>
      <c r="E26" s="4">
        <f t="shared" si="0"/>
        <v>5.2742000000000004</v>
      </c>
      <c r="F26" t="str">
        <f t="shared" si="1"/>
        <v>No</v>
      </c>
    </row>
    <row r="27" spans="1:10" x14ac:dyDescent="0.2">
      <c r="A27" s="1">
        <v>16</v>
      </c>
      <c r="B27" s="2">
        <v>86.6</v>
      </c>
      <c r="C27" s="2">
        <v>66.599999999999994</v>
      </c>
      <c r="D27" s="3" t="s">
        <v>12</v>
      </c>
      <c r="E27" s="4">
        <f t="shared" si="0"/>
        <v>55.129599999999989</v>
      </c>
      <c r="F27" t="str">
        <f t="shared" si="1"/>
        <v>Yes</v>
      </c>
    </row>
    <row r="28" spans="1:10" x14ac:dyDescent="0.2">
      <c r="A28" s="1">
        <v>17</v>
      </c>
      <c r="B28" s="2">
        <v>57.8</v>
      </c>
      <c r="C28" s="2">
        <v>23.4</v>
      </c>
      <c r="D28" s="3" t="s">
        <v>11</v>
      </c>
      <c r="E28" s="4">
        <f t="shared" si="0"/>
        <v>16.796799999999998</v>
      </c>
      <c r="F28" t="str">
        <f t="shared" si="1"/>
        <v>No</v>
      </c>
    </row>
    <row r="29" spans="1:10" x14ac:dyDescent="0.2">
      <c r="A29" s="1">
        <v>18</v>
      </c>
      <c r="B29" s="2">
        <v>50.6</v>
      </c>
      <c r="C29" s="2">
        <v>19.3</v>
      </c>
      <c r="D29" s="3" t="s">
        <v>11</v>
      </c>
      <c r="E29" s="4">
        <f t="shared" si="0"/>
        <v>13.578600000000002</v>
      </c>
      <c r="F29" t="str">
        <f t="shared" si="1"/>
        <v>No</v>
      </c>
    </row>
    <row r="30" spans="1:10" x14ac:dyDescent="0.2">
      <c r="A30" s="1">
        <v>19</v>
      </c>
      <c r="B30" s="2">
        <v>74.8</v>
      </c>
      <c r="C30" s="2">
        <v>56</v>
      </c>
      <c r="D30" s="3" t="s">
        <v>12</v>
      </c>
      <c r="E30" s="4">
        <f t="shared" si="0"/>
        <v>46.168799999999997</v>
      </c>
      <c r="F30" t="str">
        <f t="shared" si="1"/>
        <v>Yes</v>
      </c>
    </row>
    <row r="31" spans="1:10" x14ac:dyDescent="0.2">
      <c r="A31" s="1">
        <v>20</v>
      </c>
      <c r="B31" s="2">
        <v>67.400000000000006</v>
      </c>
      <c r="C31" s="2">
        <v>46.6</v>
      </c>
      <c r="D31" s="3" t="s">
        <v>12</v>
      </c>
      <c r="E31" s="4">
        <f t="shared" si="0"/>
        <v>37.934399999999997</v>
      </c>
      <c r="F31" t="str">
        <f t="shared" si="1"/>
        <v>Yes</v>
      </c>
    </row>
    <row r="32" spans="1:10" x14ac:dyDescent="0.2">
      <c r="A32" s="1">
        <v>21</v>
      </c>
      <c r="B32" s="2">
        <v>68.5</v>
      </c>
      <c r="C32" s="2">
        <v>17.5</v>
      </c>
      <c r="D32" s="3" t="s">
        <v>11</v>
      </c>
      <c r="E32" s="4">
        <f t="shared" si="0"/>
        <v>10.186</v>
      </c>
      <c r="F32" t="str">
        <f t="shared" si="1"/>
        <v>No</v>
      </c>
    </row>
    <row r="33" spans="1:6" x14ac:dyDescent="0.2">
      <c r="A33" s="1">
        <v>22</v>
      </c>
      <c r="B33" s="2">
        <v>88.2</v>
      </c>
      <c r="C33" s="2">
        <v>65.400000000000006</v>
      </c>
      <c r="D33" s="3" t="s">
        <v>12</v>
      </c>
      <c r="E33" s="4">
        <f t="shared" si="0"/>
        <v>53.839200000000005</v>
      </c>
      <c r="F33" t="str">
        <f t="shared" si="1"/>
        <v>Yes</v>
      </c>
    </row>
    <row r="34" spans="1:6" x14ac:dyDescent="0.2">
      <c r="A34" s="1">
        <v>23</v>
      </c>
      <c r="B34" s="2">
        <v>62</v>
      </c>
      <c r="C34" s="2">
        <v>26.8</v>
      </c>
      <c r="D34" s="3" t="s">
        <v>11</v>
      </c>
      <c r="E34" s="4">
        <f t="shared" si="0"/>
        <v>19.632000000000001</v>
      </c>
      <c r="F34" t="str">
        <f t="shared" si="1"/>
        <v>No</v>
      </c>
    </row>
    <row r="35" spans="1:6" x14ac:dyDescent="0.2">
      <c r="A35" s="1">
        <v>24</v>
      </c>
      <c r="B35" s="2">
        <v>88.9</v>
      </c>
      <c r="C35" s="2">
        <v>28.6</v>
      </c>
      <c r="D35" s="3" t="s">
        <v>11</v>
      </c>
      <c r="E35" s="4">
        <f t="shared" si="0"/>
        <v>18.813400000000001</v>
      </c>
      <c r="F35" t="str">
        <f t="shared" si="1"/>
        <v>No</v>
      </c>
    </row>
    <row r="36" spans="1:6" x14ac:dyDescent="0.2">
      <c r="A36" s="1">
        <v>25</v>
      </c>
      <c r="B36" s="2">
        <v>75.2</v>
      </c>
      <c r="C36" s="2">
        <v>51.1</v>
      </c>
      <c r="D36" s="3" t="s">
        <v>12</v>
      </c>
      <c r="E36" s="4">
        <f t="shared" si="0"/>
        <v>41.476199999999999</v>
      </c>
      <c r="F36" t="str">
        <f t="shared" si="1"/>
        <v>Yes</v>
      </c>
    </row>
    <row r="37" spans="1:6" x14ac:dyDescent="0.2">
      <c r="A37" s="1">
        <v>26</v>
      </c>
      <c r="B37" s="2">
        <v>87.2</v>
      </c>
      <c r="C37" s="2">
        <v>51</v>
      </c>
      <c r="D37" s="3" t="s">
        <v>11</v>
      </c>
      <c r="E37" s="4">
        <f t="shared" si="0"/>
        <v>40.253199999999993</v>
      </c>
      <c r="F37" t="str">
        <f t="shared" si="1"/>
        <v>Yes</v>
      </c>
    </row>
    <row r="38" spans="1:6" x14ac:dyDescent="0.2">
      <c r="A38" s="1">
        <v>27</v>
      </c>
      <c r="B38" s="2">
        <v>64.3</v>
      </c>
      <c r="C38" s="2">
        <v>50.1</v>
      </c>
      <c r="D38" s="3" t="s">
        <v>12</v>
      </c>
      <c r="E38" s="4">
        <f t="shared" si="0"/>
        <v>41.550799999999995</v>
      </c>
      <c r="F38" t="str">
        <f t="shared" si="1"/>
        <v>Yes</v>
      </c>
    </row>
    <row r="39" spans="1:6" x14ac:dyDescent="0.2">
      <c r="A39" s="1">
        <v>28</v>
      </c>
      <c r="B39" s="2">
        <v>66.400000000000006</v>
      </c>
      <c r="C39" s="2">
        <v>26.9</v>
      </c>
      <c r="D39" s="3" t="s">
        <v>11</v>
      </c>
      <c r="E39" s="4">
        <f t="shared" si="0"/>
        <v>19.313399999999994</v>
      </c>
      <c r="F39" t="str">
        <f t="shared" si="1"/>
        <v>No</v>
      </c>
    </row>
    <row r="40" spans="1:6" x14ac:dyDescent="0.2">
      <c r="A40" s="1">
        <v>29</v>
      </c>
      <c r="B40" s="2">
        <v>46.7</v>
      </c>
      <c r="C40" s="2">
        <v>37.700000000000003</v>
      </c>
      <c r="D40" s="3" t="s">
        <v>11</v>
      </c>
      <c r="E40" s="4">
        <f t="shared" si="0"/>
        <v>31.425199999999997</v>
      </c>
      <c r="F40" t="str">
        <f t="shared" si="1"/>
        <v>No</v>
      </c>
    </row>
    <row r="41" spans="1:6" x14ac:dyDescent="0.2">
      <c r="A41" s="1">
        <v>30</v>
      </c>
      <c r="B41" s="2">
        <v>32.700000000000003</v>
      </c>
      <c r="C41" s="2">
        <v>16.899999999999999</v>
      </c>
      <c r="D41" s="3" t="s">
        <v>11</v>
      </c>
      <c r="E41" s="4">
        <f t="shared" si="0"/>
        <v>12.981199999999996</v>
      </c>
      <c r="F41" t="str">
        <f t="shared" si="1"/>
        <v>No</v>
      </c>
    </row>
    <row r="42" spans="1:6" x14ac:dyDescent="0.2">
      <c r="A42" s="1">
        <v>31</v>
      </c>
      <c r="B42" s="2">
        <v>48.7</v>
      </c>
      <c r="C42" s="2">
        <v>2.2999999999999998</v>
      </c>
      <c r="D42" s="3" t="s">
        <v>11</v>
      </c>
      <c r="E42" s="4">
        <f t="shared" si="0"/>
        <v>-2.3928000000000003</v>
      </c>
      <c r="F42" t="str">
        <f t="shared" si="1"/>
        <v>No</v>
      </c>
    </row>
    <row r="43" spans="1:6" x14ac:dyDescent="0.2">
      <c r="A43" s="1">
        <v>32</v>
      </c>
      <c r="B43" s="2">
        <v>54.1</v>
      </c>
      <c r="C43" s="2">
        <v>16.7</v>
      </c>
      <c r="D43" s="3" t="s">
        <v>11</v>
      </c>
      <c r="E43" s="4">
        <f t="shared" si="0"/>
        <v>10.779599999999999</v>
      </c>
      <c r="F43" t="str">
        <f t="shared" si="1"/>
        <v>No</v>
      </c>
    </row>
    <row r="44" spans="1:6" x14ac:dyDescent="0.2">
      <c r="A44" s="1">
        <v>33</v>
      </c>
      <c r="B44" s="2">
        <v>60.8</v>
      </c>
      <c r="C44" s="2">
        <v>33.299999999999997</v>
      </c>
      <c r="D44" s="3" t="s">
        <v>11</v>
      </c>
      <c r="E44" s="4">
        <f t="shared" ref="E44:E75" si="2">SUMPRODUCT(Weights, B44:C44)</f>
        <v>25.919799999999995</v>
      </c>
      <c r="F44" t="str">
        <f t="shared" ref="F44:F75" si="3">IF(E44&lt;Cutoff, "No","Yes")</f>
        <v>No</v>
      </c>
    </row>
    <row r="45" spans="1:6" x14ac:dyDescent="0.2">
      <c r="A45" s="1">
        <v>34</v>
      </c>
      <c r="B45" s="2">
        <v>45.1</v>
      </c>
      <c r="C45" s="2">
        <v>20.3</v>
      </c>
      <c r="D45" s="3" t="s">
        <v>11</v>
      </c>
      <c r="E45" s="4">
        <f t="shared" si="2"/>
        <v>15.0456</v>
      </c>
      <c r="F45" t="str">
        <f t="shared" si="3"/>
        <v>No</v>
      </c>
    </row>
    <row r="46" spans="1:6" x14ac:dyDescent="0.2">
      <c r="A46" s="1">
        <v>35</v>
      </c>
      <c r="B46" s="2">
        <v>77.8</v>
      </c>
      <c r="C46" s="2">
        <v>48.5</v>
      </c>
      <c r="D46" s="3" t="s">
        <v>12</v>
      </c>
      <c r="E46" s="4">
        <f t="shared" si="2"/>
        <v>38.761799999999994</v>
      </c>
      <c r="F46" t="str">
        <f t="shared" si="3"/>
        <v>Yes</v>
      </c>
    </row>
    <row r="47" spans="1:6" x14ac:dyDescent="0.2">
      <c r="A47" s="1">
        <v>36</v>
      </c>
      <c r="B47" s="2">
        <v>83.5</v>
      </c>
      <c r="C47" s="2">
        <v>61.3</v>
      </c>
      <c r="D47" s="3" t="s">
        <v>12</v>
      </c>
      <c r="E47" s="4">
        <f t="shared" si="2"/>
        <v>50.385999999999996</v>
      </c>
      <c r="F47" t="str">
        <f t="shared" si="3"/>
        <v>Yes</v>
      </c>
    </row>
    <row r="48" spans="1:6" x14ac:dyDescent="0.2">
      <c r="A48" s="1">
        <v>37</v>
      </c>
      <c r="B48" s="2">
        <v>78.2</v>
      </c>
      <c r="C48" s="2">
        <v>31.9</v>
      </c>
      <c r="D48" s="3" t="s">
        <v>11</v>
      </c>
      <c r="E48" s="4">
        <f t="shared" si="2"/>
        <v>22.954199999999997</v>
      </c>
      <c r="F48" t="str">
        <f t="shared" si="3"/>
        <v>No</v>
      </c>
    </row>
    <row r="49" spans="1:6" x14ac:dyDescent="0.2">
      <c r="A49" s="1">
        <v>38</v>
      </c>
      <c r="B49" s="2">
        <v>78.900000000000006</v>
      </c>
      <c r="C49" s="2">
        <v>26.5</v>
      </c>
      <c r="D49" s="3" t="s">
        <v>11</v>
      </c>
      <c r="E49" s="4">
        <f t="shared" si="2"/>
        <v>17.758399999999995</v>
      </c>
      <c r="F49" t="str">
        <f t="shared" si="3"/>
        <v>No</v>
      </c>
    </row>
    <row r="50" spans="1:6" x14ac:dyDescent="0.2">
      <c r="A50" s="1">
        <v>39</v>
      </c>
      <c r="B50" s="2">
        <v>76.400000000000006</v>
      </c>
      <c r="C50" s="2">
        <v>19.8</v>
      </c>
      <c r="D50" s="3" t="s">
        <v>11</v>
      </c>
      <c r="E50" s="4">
        <f t="shared" si="2"/>
        <v>11.628399999999999</v>
      </c>
      <c r="F50" t="str">
        <f t="shared" si="3"/>
        <v>No</v>
      </c>
    </row>
    <row r="51" spans="1:6" x14ac:dyDescent="0.2">
      <c r="A51" s="1">
        <v>40</v>
      </c>
      <c r="B51" s="2">
        <v>49.3</v>
      </c>
      <c r="C51" s="2">
        <v>25.4</v>
      </c>
      <c r="D51" s="3" t="s">
        <v>11</v>
      </c>
      <c r="E51" s="4">
        <f t="shared" si="2"/>
        <v>19.495799999999999</v>
      </c>
      <c r="F51" t="str">
        <f t="shared" si="3"/>
        <v>No</v>
      </c>
    </row>
    <row r="52" spans="1:6" x14ac:dyDescent="0.2">
      <c r="A52" s="1">
        <v>41</v>
      </c>
      <c r="B52" s="2">
        <v>70.7</v>
      </c>
      <c r="C52" s="2">
        <v>27.2</v>
      </c>
      <c r="D52" s="3" t="s">
        <v>11</v>
      </c>
      <c r="E52" s="4">
        <f t="shared" si="2"/>
        <v>19.194199999999999</v>
      </c>
      <c r="F52" t="str">
        <f t="shared" si="3"/>
        <v>No</v>
      </c>
    </row>
    <row r="53" spans="1:6" x14ac:dyDescent="0.2">
      <c r="A53" s="1">
        <v>42</v>
      </c>
      <c r="B53" s="2">
        <v>50</v>
      </c>
      <c r="C53" s="2">
        <v>15.3</v>
      </c>
      <c r="D53" s="3" t="s">
        <v>11</v>
      </c>
      <c r="E53" s="4">
        <f t="shared" si="2"/>
        <v>9.8350000000000009</v>
      </c>
      <c r="F53" t="str">
        <f t="shared" si="3"/>
        <v>No</v>
      </c>
    </row>
    <row r="54" spans="1:6" x14ac:dyDescent="0.2">
      <c r="A54" s="1">
        <v>43</v>
      </c>
      <c r="B54" s="2">
        <v>54.9</v>
      </c>
      <c r="C54" s="2">
        <v>21.5</v>
      </c>
      <c r="D54" s="3" t="s">
        <v>11</v>
      </c>
      <c r="E54" s="4">
        <f t="shared" si="2"/>
        <v>15.264400000000002</v>
      </c>
      <c r="F54" t="str">
        <f t="shared" si="3"/>
        <v>No</v>
      </c>
    </row>
    <row r="55" spans="1:6" x14ac:dyDescent="0.2">
      <c r="A55" s="1">
        <v>44</v>
      </c>
      <c r="B55" s="2">
        <v>92.9</v>
      </c>
      <c r="C55" s="2">
        <v>42</v>
      </c>
      <c r="D55" s="3" t="s">
        <v>11</v>
      </c>
      <c r="E55" s="4">
        <f t="shared" si="2"/>
        <v>31.167400000000001</v>
      </c>
      <c r="F55" t="str">
        <f t="shared" si="3"/>
        <v>No</v>
      </c>
    </row>
    <row r="56" spans="1:6" x14ac:dyDescent="0.2">
      <c r="A56" s="1">
        <v>45</v>
      </c>
      <c r="B56" s="2">
        <v>83</v>
      </c>
      <c r="C56" s="2">
        <v>23.7</v>
      </c>
      <c r="D56" s="3" t="s">
        <v>11</v>
      </c>
      <c r="E56" s="4">
        <f t="shared" si="2"/>
        <v>14.712999999999997</v>
      </c>
      <c r="F56" t="str">
        <f t="shared" si="3"/>
        <v>No</v>
      </c>
    </row>
    <row r="57" spans="1:6" x14ac:dyDescent="0.2">
      <c r="A57" s="1">
        <v>46</v>
      </c>
      <c r="B57" s="2">
        <v>61.8</v>
      </c>
      <c r="C57" s="2">
        <v>35.1</v>
      </c>
      <c r="D57" s="3" t="s">
        <v>11</v>
      </c>
      <c r="E57" s="4">
        <f t="shared" si="2"/>
        <v>27.535799999999998</v>
      </c>
      <c r="F57" t="str">
        <f t="shared" si="3"/>
        <v>No</v>
      </c>
    </row>
    <row r="58" spans="1:6" x14ac:dyDescent="0.2">
      <c r="A58" s="1">
        <v>47</v>
      </c>
      <c r="B58" s="2">
        <v>100.7</v>
      </c>
      <c r="C58" s="2">
        <v>58.8</v>
      </c>
      <c r="D58" s="3" t="s">
        <v>12</v>
      </c>
      <c r="E58" s="4">
        <f t="shared" si="2"/>
        <v>46.394199999999991</v>
      </c>
      <c r="F58" t="str">
        <f t="shared" si="3"/>
        <v>Yes</v>
      </c>
    </row>
    <row r="59" spans="1:6" x14ac:dyDescent="0.2">
      <c r="A59" s="1">
        <v>48</v>
      </c>
      <c r="B59" s="2">
        <v>87.7</v>
      </c>
      <c r="C59" s="2">
        <v>54.3</v>
      </c>
      <c r="D59" s="3" t="s">
        <v>12</v>
      </c>
      <c r="E59" s="4">
        <f t="shared" si="2"/>
        <v>43.341199999999994</v>
      </c>
      <c r="F59" t="str">
        <f t="shared" si="3"/>
        <v>Yes</v>
      </c>
    </row>
    <row r="60" spans="1:6" x14ac:dyDescent="0.2">
      <c r="A60" s="1">
        <v>49</v>
      </c>
      <c r="B60" s="2">
        <v>77.400000000000006</v>
      </c>
      <c r="C60" s="2">
        <v>64.7</v>
      </c>
      <c r="D60" s="3" t="s">
        <v>12</v>
      </c>
      <c r="E60" s="4">
        <f t="shared" si="2"/>
        <v>54.189399999999992</v>
      </c>
      <c r="F60" t="str">
        <f t="shared" si="3"/>
        <v>Yes</v>
      </c>
    </row>
    <row r="61" spans="1:6" x14ac:dyDescent="0.2">
      <c r="A61" s="1">
        <v>50</v>
      </c>
      <c r="B61" s="2">
        <v>90.4</v>
      </c>
      <c r="C61" s="2">
        <v>57.3</v>
      </c>
      <c r="D61" s="3" t="s">
        <v>12</v>
      </c>
      <c r="E61" s="4">
        <f t="shared" si="2"/>
        <v>45.937399999999997</v>
      </c>
      <c r="F61" t="str">
        <f t="shared" si="3"/>
        <v>Yes</v>
      </c>
    </row>
    <row r="62" spans="1:6" x14ac:dyDescent="0.2">
      <c r="A62" s="1">
        <v>51</v>
      </c>
      <c r="B62" s="2">
        <v>43.9</v>
      </c>
      <c r="C62" s="2">
        <v>12.4</v>
      </c>
      <c r="D62" s="3" t="s">
        <v>11</v>
      </c>
      <c r="E62" s="4">
        <f t="shared" si="2"/>
        <v>7.6533999999999995</v>
      </c>
      <c r="F62" t="str">
        <f t="shared" si="3"/>
        <v>No</v>
      </c>
    </row>
    <row r="63" spans="1:6" x14ac:dyDescent="0.2">
      <c r="A63" s="1">
        <v>52</v>
      </c>
      <c r="B63" s="2">
        <v>72.900000000000006</v>
      </c>
      <c r="C63" s="2">
        <v>39.4</v>
      </c>
      <c r="D63" s="3" t="s">
        <v>12</v>
      </c>
      <c r="E63" s="4">
        <f t="shared" si="2"/>
        <v>30.577399999999997</v>
      </c>
      <c r="F63" t="str">
        <f t="shared" si="3"/>
        <v>No</v>
      </c>
    </row>
    <row r="64" spans="1:6" x14ac:dyDescent="0.2">
      <c r="A64" s="1">
        <v>53</v>
      </c>
      <c r="B64" s="2">
        <v>66.599999999999994</v>
      </c>
      <c r="C64" s="2">
        <v>32.200000000000003</v>
      </c>
      <c r="D64" s="3" t="s">
        <v>11</v>
      </c>
      <c r="E64" s="4">
        <f t="shared" si="2"/>
        <v>24.329599999999999</v>
      </c>
      <c r="F64" t="str">
        <f t="shared" si="3"/>
        <v>No</v>
      </c>
    </row>
    <row r="65" spans="1:6" x14ac:dyDescent="0.2">
      <c r="A65" s="1">
        <v>54</v>
      </c>
      <c r="B65" s="2">
        <v>60.2</v>
      </c>
      <c r="C65" s="2">
        <v>24</v>
      </c>
      <c r="D65" s="3" t="s">
        <v>11</v>
      </c>
      <c r="E65" s="4">
        <f t="shared" si="2"/>
        <v>17.141199999999998</v>
      </c>
      <c r="F65" t="str">
        <f t="shared" si="3"/>
        <v>No</v>
      </c>
    </row>
    <row r="66" spans="1:6" x14ac:dyDescent="0.2">
      <c r="A66" s="1">
        <v>55</v>
      </c>
      <c r="B66" s="2">
        <v>64.3</v>
      </c>
      <c r="C66" s="2">
        <v>13.7</v>
      </c>
      <c r="D66" s="3" t="s">
        <v>11</v>
      </c>
      <c r="E66" s="4">
        <f t="shared" si="2"/>
        <v>6.9707999999999988</v>
      </c>
      <c r="F66" t="str">
        <f t="shared" si="3"/>
        <v>No</v>
      </c>
    </row>
    <row r="67" spans="1:6" x14ac:dyDescent="0.2">
      <c r="A67" s="1">
        <v>56</v>
      </c>
      <c r="B67" s="2">
        <v>59.4</v>
      </c>
      <c r="C67" s="2">
        <v>22.1</v>
      </c>
      <c r="D67" s="3" t="s">
        <v>11</v>
      </c>
      <c r="E67" s="4">
        <f t="shared" si="2"/>
        <v>15.4114</v>
      </c>
      <c r="F67" t="str">
        <f t="shared" si="3"/>
        <v>No</v>
      </c>
    </row>
    <row r="68" spans="1:6" x14ac:dyDescent="0.2">
      <c r="A68" s="1">
        <v>57</v>
      </c>
      <c r="B68" s="2">
        <v>76</v>
      </c>
      <c r="C68" s="2">
        <v>41.9</v>
      </c>
      <c r="D68" s="3" t="s">
        <v>11</v>
      </c>
      <c r="E68" s="4">
        <f t="shared" si="2"/>
        <v>32.661000000000001</v>
      </c>
      <c r="F68" t="str">
        <f t="shared" si="3"/>
        <v>No</v>
      </c>
    </row>
    <row r="69" spans="1:6" x14ac:dyDescent="0.2">
      <c r="A69" s="1">
        <v>58</v>
      </c>
      <c r="B69" s="2">
        <v>66.2</v>
      </c>
      <c r="C69" s="2">
        <v>23.8</v>
      </c>
      <c r="D69" s="3" t="s">
        <v>11</v>
      </c>
      <c r="E69" s="4">
        <f t="shared" si="2"/>
        <v>16.3872</v>
      </c>
      <c r="F69" t="str">
        <f t="shared" si="3"/>
        <v>No</v>
      </c>
    </row>
    <row r="70" spans="1:6" x14ac:dyDescent="0.2">
      <c r="A70" s="1">
        <v>59</v>
      </c>
      <c r="B70" s="2">
        <v>78.5</v>
      </c>
      <c r="C70" s="2">
        <v>46</v>
      </c>
      <c r="D70" s="3" t="s">
        <v>12</v>
      </c>
      <c r="E70" s="4">
        <f t="shared" si="2"/>
        <v>36.320999999999998</v>
      </c>
      <c r="F70" t="str">
        <f t="shared" si="3"/>
        <v>Yes</v>
      </c>
    </row>
    <row r="71" spans="1:6" x14ac:dyDescent="0.2">
      <c r="A71" s="1">
        <v>60</v>
      </c>
      <c r="B71" s="2">
        <v>63.2</v>
      </c>
      <c r="C71" s="2">
        <v>32.5</v>
      </c>
      <c r="D71" s="3" t="s">
        <v>11</v>
      </c>
      <c r="E71" s="4">
        <f t="shared" si="2"/>
        <v>24.934200000000001</v>
      </c>
      <c r="F71" t="str">
        <f t="shared" si="3"/>
        <v>No</v>
      </c>
    </row>
    <row r="72" spans="1:6" x14ac:dyDescent="0.2">
      <c r="A72" s="1">
        <v>61</v>
      </c>
      <c r="B72" s="2">
        <v>83.7</v>
      </c>
      <c r="C72" s="2">
        <v>55.5</v>
      </c>
      <c r="D72" s="3" t="s">
        <v>12</v>
      </c>
      <c r="E72" s="4">
        <f t="shared" si="2"/>
        <v>44.857199999999992</v>
      </c>
      <c r="F72" t="str">
        <f t="shared" si="3"/>
        <v>Yes</v>
      </c>
    </row>
    <row r="73" spans="1:6" x14ac:dyDescent="0.2">
      <c r="A73" s="1">
        <v>62</v>
      </c>
      <c r="B73" s="2">
        <v>61</v>
      </c>
      <c r="C73" s="2">
        <v>23.1</v>
      </c>
      <c r="D73" s="3" t="s">
        <v>11</v>
      </c>
      <c r="E73" s="4">
        <f t="shared" si="2"/>
        <v>16.210999999999999</v>
      </c>
      <c r="F73" t="str">
        <f t="shared" si="3"/>
        <v>No</v>
      </c>
    </row>
    <row r="74" spans="1:6" x14ac:dyDescent="0.2">
      <c r="A74" s="1">
        <v>63</v>
      </c>
      <c r="B74" s="2">
        <v>64.5</v>
      </c>
      <c r="C74" s="2">
        <v>11.8</v>
      </c>
      <c r="D74" s="3" t="s">
        <v>11</v>
      </c>
      <c r="E74" s="4">
        <f t="shared" si="2"/>
        <v>5.1470000000000011</v>
      </c>
      <c r="F74" t="str">
        <f t="shared" si="3"/>
        <v>No</v>
      </c>
    </row>
    <row r="75" spans="1:6" x14ac:dyDescent="0.2">
      <c r="A75" s="1">
        <v>64</v>
      </c>
      <c r="B75" s="2">
        <v>64.900000000000006</v>
      </c>
      <c r="C75" s="2">
        <v>48.3</v>
      </c>
      <c r="D75" s="3" t="s">
        <v>12</v>
      </c>
      <c r="E75" s="4">
        <f t="shared" si="2"/>
        <v>39.784399999999998</v>
      </c>
      <c r="F75" t="str">
        <f t="shared" si="3"/>
        <v>Yes</v>
      </c>
    </row>
    <row r="76" spans="1:6" x14ac:dyDescent="0.2">
      <c r="A76" s="1">
        <v>65</v>
      </c>
      <c r="B76" s="2">
        <v>84.3</v>
      </c>
      <c r="C76" s="2">
        <v>49.8</v>
      </c>
      <c r="D76" s="3" t="s">
        <v>12</v>
      </c>
      <c r="E76" s="4">
        <f t="shared" ref="E76:E95" si="4">SUMPRODUCT(Weights, B76:C76)</f>
        <v>39.385799999999996</v>
      </c>
      <c r="F76" t="str">
        <f t="shared" ref="F76:F107" si="5">IF(E76&lt;Cutoff, "No","Yes")</f>
        <v>Yes</v>
      </c>
    </row>
    <row r="77" spans="1:6" x14ac:dyDescent="0.2">
      <c r="A77" s="1">
        <v>66</v>
      </c>
      <c r="B77" s="2">
        <v>53.9</v>
      </c>
      <c r="C77" s="2">
        <v>36.4</v>
      </c>
      <c r="D77" s="3" t="s">
        <v>12</v>
      </c>
      <c r="E77" s="4">
        <f t="shared" si="4"/>
        <v>29.513399999999997</v>
      </c>
      <c r="F77" t="str">
        <f t="shared" si="5"/>
        <v>No</v>
      </c>
    </row>
    <row r="78" spans="1:6" x14ac:dyDescent="0.2">
      <c r="A78" s="1">
        <v>67</v>
      </c>
      <c r="B78" s="2">
        <v>86.3</v>
      </c>
      <c r="C78" s="2">
        <v>25.9</v>
      </c>
      <c r="D78" s="3" t="s">
        <v>11</v>
      </c>
      <c r="E78" s="4">
        <f t="shared" si="4"/>
        <v>16.492799999999995</v>
      </c>
      <c r="F78" t="str">
        <f t="shared" si="5"/>
        <v>No</v>
      </c>
    </row>
    <row r="79" spans="1:6" x14ac:dyDescent="0.2">
      <c r="A79" s="1">
        <v>68</v>
      </c>
      <c r="B79" s="2">
        <v>61.1</v>
      </c>
      <c r="C79" s="2">
        <v>25.2</v>
      </c>
      <c r="D79" s="3" t="s">
        <v>11</v>
      </c>
      <c r="E79" s="4">
        <f t="shared" si="4"/>
        <v>18.196599999999997</v>
      </c>
      <c r="F79" t="str">
        <f t="shared" si="5"/>
        <v>No</v>
      </c>
    </row>
    <row r="80" spans="1:6" x14ac:dyDescent="0.2">
      <c r="A80" s="1">
        <v>69</v>
      </c>
      <c r="B80" s="2">
        <v>81.400000000000006</v>
      </c>
      <c r="C80" s="2">
        <v>57.4</v>
      </c>
      <c r="D80" s="3" t="s">
        <v>12</v>
      </c>
      <c r="E80" s="4">
        <f t="shared" si="4"/>
        <v>46.878399999999992</v>
      </c>
      <c r="F80" t="str">
        <f t="shared" si="5"/>
        <v>Yes</v>
      </c>
    </row>
    <row r="81" spans="1:6" x14ac:dyDescent="0.2">
      <c r="A81" s="1">
        <v>70</v>
      </c>
      <c r="B81" s="2">
        <v>80.2</v>
      </c>
      <c r="C81" s="2">
        <v>25.4</v>
      </c>
      <c r="D81" s="3" t="s">
        <v>11</v>
      </c>
      <c r="E81" s="4">
        <f t="shared" si="4"/>
        <v>16.591200000000001</v>
      </c>
      <c r="F81" t="str">
        <f t="shared" si="5"/>
        <v>No</v>
      </c>
    </row>
    <row r="82" spans="1:6" x14ac:dyDescent="0.2">
      <c r="A82" s="1">
        <v>71</v>
      </c>
      <c r="B82" s="2">
        <v>68</v>
      </c>
      <c r="C82" s="2">
        <v>7.1</v>
      </c>
      <c r="D82" s="3" t="s">
        <v>11</v>
      </c>
      <c r="E82" s="4">
        <f t="shared" si="4"/>
        <v>0.35299999999999887</v>
      </c>
      <c r="F82" t="str">
        <f t="shared" si="5"/>
        <v>No</v>
      </c>
    </row>
    <row r="83" spans="1:6" x14ac:dyDescent="0.2">
      <c r="A83" s="1">
        <v>72</v>
      </c>
      <c r="B83" s="2">
        <v>84.7</v>
      </c>
      <c r="C83" s="2">
        <v>45</v>
      </c>
      <c r="D83" s="3" t="s">
        <v>12</v>
      </c>
      <c r="E83" s="4">
        <f t="shared" si="4"/>
        <v>34.788200000000003</v>
      </c>
      <c r="F83" t="str">
        <f t="shared" si="5"/>
        <v>Yes</v>
      </c>
    </row>
    <row r="84" spans="1:6" x14ac:dyDescent="0.2">
      <c r="A84" s="1">
        <v>73</v>
      </c>
      <c r="B84" s="2">
        <v>93.7</v>
      </c>
      <c r="C84" s="2">
        <v>31.3</v>
      </c>
      <c r="D84" s="3" t="s">
        <v>11</v>
      </c>
      <c r="E84" s="4">
        <f t="shared" si="4"/>
        <v>20.927199999999999</v>
      </c>
      <c r="F84" t="str">
        <f t="shared" si="5"/>
        <v>No</v>
      </c>
    </row>
    <row r="85" spans="1:6" x14ac:dyDescent="0.2">
      <c r="A85" s="1">
        <v>74</v>
      </c>
      <c r="B85" s="2">
        <v>59.4</v>
      </c>
      <c r="C85" s="2">
        <v>27.3</v>
      </c>
      <c r="D85" s="3" t="s">
        <v>11</v>
      </c>
      <c r="E85" s="4">
        <f t="shared" si="4"/>
        <v>20.351399999999998</v>
      </c>
      <c r="F85" t="str">
        <f t="shared" si="5"/>
        <v>No</v>
      </c>
    </row>
    <row r="86" spans="1:6" x14ac:dyDescent="0.2">
      <c r="A86" s="1">
        <v>75</v>
      </c>
      <c r="B86" s="2">
        <v>90.9</v>
      </c>
      <c r="C86" s="2">
        <v>63.8</v>
      </c>
      <c r="D86" s="3" t="s">
        <v>12</v>
      </c>
      <c r="E86" s="4">
        <f t="shared" si="4"/>
        <v>52.06539999999999</v>
      </c>
      <c r="F86" t="str">
        <f t="shared" si="5"/>
        <v>Yes</v>
      </c>
    </row>
    <row r="87" spans="1:6" x14ac:dyDescent="0.2">
      <c r="A87" s="1">
        <v>76</v>
      </c>
      <c r="B87" s="2">
        <v>74.099999999999994</v>
      </c>
      <c r="C87" s="2">
        <v>36.700000000000003</v>
      </c>
      <c r="D87" s="3" t="s">
        <v>12</v>
      </c>
      <c r="E87" s="4">
        <f t="shared" si="4"/>
        <v>27.899600000000003</v>
      </c>
      <c r="F87" t="str">
        <f t="shared" si="5"/>
        <v>No</v>
      </c>
    </row>
    <row r="88" spans="1:6" x14ac:dyDescent="0.2">
      <c r="A88" s="1">
        <v>77</v>
      </c>
      <c r="B88" s="2">
        <v>45.9</v>
      </c>
      <c r="C88" s="2">
        <v>16.8</v>
      </c>
      <c r="D88" s="3" t="s">
        <v>11</v>
      </c>
      <c r="E88" s="4">
        <f t="shared" si="4"/>
        <v>11.645399999999999</v>
      </c>
      <c r="F88" t="str">
        <f t="shared" si="5"/>
        <v>No</v>
      </c>
    </row>
    <row r="89" spans="1:6" x14ac:dyDescent="0.2">
      <c r="A89" s="1">
        <v>78</v>
      </c>
      <c r="B89" s="2">
        <v>90.2</v>
      </c>
      <c r="C89" s="2">
        <v>62.9</v>
      </c>
      <c r="D89" s="3" t="s">
        <v>12</v>
      </c>
      <c r="E89" s="4">
        <f t="shared" si="4"/>
        <v>51.276199999999996</v>
      </c>
      <c r="F89" t="str">
        <f t="shared" si="5"/>
        <v>Yes</v>
      </c>
    </row>
    <row r="90" spans="1:6" x14ac:dyDescent="0.2">
      <c r="A90" s="1">
        <v>79</v>
      </c>
      <c r="B90" s="2">
        <v>60.2</v>
      </c>
      <c r="C90" s="2">
        <v>19.3</v>
      </c>
      <c r="D90" s="3" t="s">
        <v>11</v>
      </c>
      <c r="E90" s="4">
        <f t="shared" si="4"/>
        <v>12.676200000000001</v>
      </c>
      <c r="F90" t="str">
        <f t="shared" si="5"/>
        <v>No</v>
      </c>
    </row>
    <row r="91" spans="1:6" x14ac:dyDescent="0.2">
      <c r="A91" s="1">
        <v>80</v>
      </c>
      <c r="B91" s="2">
        <v>86.6</v>
      </c>
      <c r="C91" s="2">
        <v>56.2</v>
      </c>
      <c r="D91" s="3" t="s">
        <v>12</v>
      </c>
      <c r="E91" s="4">
        <f t="shared" si="4"/>
        <v>45.249600000000001</v>
      </c>
      <c r="F91" t="str">
        <f t="shared" si="5"/>
        <v>Yes</v>
      </c>
    </row>
    <row r="92" spans="1:6" x14ac:dyDescent="0.2">
      <c r="A92" s="1">
        <v>81</v>
      </c>
      <c r="B92" s="2">
        <v>66.8</v>
      </c>
      <c r="C92" s="2">
        <v>35.6</v>
      </c>
      <c r="D92" s="3" t="s">
        <v>11</v>
      </c>
      <c r="E92" s="4">
        <f t="shared" si="4"/>
        <v>27.540800000000001</v>
      </c>
      <c r="F92" t="str">
        <f t="shared" si="5"/>
        <v>No</v>
      </c>
    </row>
    <row r="93" spans="1:6" x14ac:dyDescent="0.2">
      <c r="A93" s="1">
        <v>82</v>
      </c>
      <c r="B93" s="2">
        <v>79.900000000000006</v>
      </c>
      <c r="C93" s="2">
        <v>42.1</v>
      </c>
      <c r="D93" s="3" t="s">
        <v>11</v>
      </c>
      <c r="E93" s="4">
        <f t="shared" si="4"/>
        <v>32.484399999999994</v>
      </c>
      <c r="F93" t="str">
        <f t="shared" si="5"/>
        <v>No</v>
      </c>
    </row>
    <row r="94" spans="1:6" x14ac:dyDescent="0.2">
      <c r="A94" s="1">
        <v>83</v>
      </c>
      <c r="B94" s="2">
        <v>75.3</v>
      </c>
      <c r="C94" s="2">
        <v>21.7</v>
      </c>
      <c r="D94" s="3" t="s">
        <v>11</v>
      </c>
      <c r="E94" s="4">
        <f t="shared" si="4"/>
        <v>13.536799999999999</v>
      </c>
      <c r="F94" t="str">
        <f t="shared" si="5"/>
        <v>No</v>
      </c>
    </row>
    <row r="95" spans="1:6" x14ac:dyDescent="0.2">
      <c r="A95" s="1">
        <v>84</v>
      </c>
      <c r="B95" s="2">
        <v>67.400000000000006</v>
      </c>
      <c r="C95" s="2">
        <v>15.9</v>
      </c>
      <c r="D95" s="3" t="s">
        <v>12</v>
      </c>
      <c r="E95" s="4">
        <f t="shared" si="4"/>
        <v>8.769400000000001</v>
      </c>
      <c r="F95" t="str">
        <f t="shared" si="5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Cutoff</vt:lpstr>
      <vt:lpstr>Pct_correct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2022-10-27T11:42:51Z</dcterms:created>
  <dcterms:modified xsi:type="dcterms:W3CDTF">2022-10-28T03:52:13Z</dcterms:modified>
</cp:coreProperties>
</file>