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13_ncr:1_{DFF9E0F9-4A87-F140-B2E1-F3A141017CB1}" xr6:coauthVersionLast="47" xr6:coauthVersionMax="47" xr10:uidLastSave="{00000000-0000-0000-0000-000000000000}"/>
  <bookViews>
    <workbookView xWindow="980" yWindow="2020" windowWidth="23260" windowHeight="12580" xr2:uid="{00000000-000D-0000-FFFF-FFFF00000000}"/>
  </bookViews>
  <sheets>
    <sheet name="Q 6" sheetId="3" r:id="rId1"/>
    <sheet name="Q 32 Goal Seek " sheetId="2" r:id="rId2"/>
  </sheets>
  <definedNames>
    <definedName name="_xlchart.v1.0" hidden="1">'Q 6'!$A$38</definedName>
    <definedName name="_xlchart.v1.1" hidden="1">'Q 6'!$A$39:$A$47</definedName>
    <definedName name="_xlchart.v1.2" hidden="1">'Q 6'!$B$38</definedName>
    <definedName name="_xlchart.v1.3" hidden="1">'Q 6'!$B$39:$B$47</definedName>
    <definedName name="_xlchart.v1.4" hidden="1">'Q 6'!$A$39:$A$47</definedName>
    <definedName name="_xlchart.v1.5" hidden="1">'Q 6'!$B$38</definedName>
    <definedName name="_xlchart.v1.6" hidden="1">'Q 6'!$B$39:$B$47</definedName>
    <definedName name="_xlchart.v2.10" hidden="1">'Q 6'!$B$39:$B$47</definedName>
    <definedName name="_xlchart.v2.7" hidden="1">'Q 6'!$A$38</definedName>
    <definedName name="_xlchart.v2.8" hidden="1">'Q 6'!$A$39:$A$47</definedName>
    <definedName name="_xlchart.v2.9" hidden="1">'Q 6'!$B$38</definedName>
    <definedName name="Cost">#REF!</definedName>
    <definedName name="Cost_">'Q 6'!$B$19</definedName>
    <definedName name="cost_look_up">'Q 6'!$D$6:$E$10</definedName>
    <definedName name="Cost_Lookup">#REF!</definedName>
    <definedName name="Demand">#REF!</definedName>
    <definedName name="Dmnd">'Q 6'!$B$13</definedName>
    <definedName name="left_over_price">'Q 6'!$B$7</definedName>
    <definedName name="Leftover_price">#REF!</definedName>
    <definedName name="Order_quantity">#REF!</definedName>
    <definedName name="Orderquantity">'Q 6'!$B$10</definedName>
    <definedName name="Probabilities">#REF!</definedName>
    <definedName name="Probabilities_">'Q 6'!$B$36:$J$36</definedName>
    <definedName name="Profit">#REF!</definedName>
    <definedName name="Profit_">'Q 6'!$B$20</definedName>
    <definedName name="reg_price">'Q 6'!$B$6</definedName>
    <definedName name="Regular_price">#REF!</definedName>
    <definedName name="Revenue">#REF!</definedName>
    <definedName name="Rvnu">'Q 6'!$B$18</definedName>
    <definedName name="units_leftover_price">'Q 6'!$B$17</definedName>
    <definedName name="units_regular_price">'Q 6'!$B$16</definedName>
    <definedName name="Units_sold_at_leftover_price">#REF!</definedName>
    <definedName name="Units_sold_at_regular_pri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47" i="3"/>
  <c r="B46" i="3"/>
  <c r="B45" i="3"/>
  <c r="B44" i="3"/>
  <c r="B43" i="3"/>
  <c r="B42" i="3"/>
  <c r="B41" i="3"/>
  <c r="B40" i="3"/>
  <c r="B39" i="3"/>
  <c r="B19" i="3"/>
  <c r="B17" i="3"/>
  <c r="B16" i="3"/>
  <c r="B18" i="3" s="1"/>
  <c r="B20" i="3" s="1"/>
  <c r="A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B10" authorId="0" shapeId="0" xr:uid="{95766555-8EAD-774D-ABC0-3A6336CD924B}">
      <text>
        <r>
          <rPr>
            <b/>
            <sz val="8"/>
            <color rgb="FF000000"/>
            <rFont val="Tahoma"/>
            <family val="2"/>
          </rPr>
          <t>Trial value - will choose best order quantity below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B13" authorId="0" shapeId="0" xr:uid="{D4DB7A01-C03C-2B42-8CA2-683A70F0A33A}">
      <text>
        <r>
          <rPr>
            <b/>
            <sz val="8"/>
            <color rgb="FF000000"/>
            <rFont val="Tahoma"/>
            <family val="2"/>
          </rPr>
          <t>Trial value - will be modeled probabilistically below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<sst xmlns="http://schemas.openxmlformats.org/spreadsheetml/2006/main" count="31" uniqueCount="28">
  <si>
    <t>Bond data</t>
  </si>
  <si>
    <t>Year</t>
  </si>
  <si>
    <t>Payment</t>
  </si>
  <si>
    <t>Current price</t>
  </si>
  <si>
    <t>Yield of bond</t>
  </si>
  <si>
    <t>Ordering decision with quantity discounts</t>
  </si>
  <si>
    <t>Inputs</t>
  </si>
  <si>
    <t>Quantity discount structure</t>
  </si>
  <si>
    <t>Unit cost - see table to right</t>
  </si>
  <si>
    <t>At least</t>
  </si>
  <si>
    <t>Unit cost</t>
  </si>
  <si>
    <t>Regular price</t>
  </si>
  <si>
    <t>Leftover price</t>
  </si>
  <si>
    <t>Decision variable</t>
  </si>
  <si>
    <t>Order quantity</t>
  </si>
  <si>
    <t>Uncertain quantity</t>
  </si>
  <si>
    <t>Demand</t>
  </si>
  <si>
    <t>Profit model</t>
  </si>
  <si>
    <t>Units sold at regular price</t>
  </si>
  <si>
    <t>Units sold at leftover price</t>
  </si>
  <si>
    <t>Revenue</t>
  </si>
  <si>
    <t>Cost</t>
  </si>
  <si>
    <t>Profit</t>
  </si>
  <si>
    <t>Data table of profit as a function of order quantity (along side) and demand (along top)</t>
  </si>
  <si>
    <t>Model of expected demands</t>
  </si>
  <si>
    <t>Probability</t>
  </si>
  <si>
    <t>Expected profit</t>
  </si>
  <si>
    <t>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</si>
</sst>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₹&quot;* #,##0.00_);_(&quot;₹&quot;* \(#,##0.00\);_(&quot;₹&quot;* &quot;-&quot;??_);_(@_)"/>
    <numFmt numFmtId="164" formatCode="&quot;$&quot;#,##0;\-&quot;$&quot;#,##0"/>
    <numFmt numFmtId="165" formatCode="&quot;$&quot;#,##0.00;\-&quot;$&quot;#,##0.00"/>
    <numFmt numFmtId="167" formatCode="&quot;$&quot;#,##0"/>
  </numFmts>
  <fonts count="9" x14ac:knownFonts="1">
    <font>
      <sz val="10"/>
      <name val="Arial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5" fillId="0" borderId="0" xfId="3" applyFont="1"/>
    <xf numFmtId="0" fontId="6" fillId="0" borderId="0" xfId="3" applyFont="1"/>
    <xf numFmtId="0" fontId="6" fillId="0" borderId="0" xfId="3" applyFont="1" applyAlignment="1">
      <alignment horizontal="right"/>
    </xf>
    <xf numFmtId="164" fontId="6" fillId="2" borderId="0" xfId="3" applyNumberFormat="1" applyFont="1" applyFill="1"/>
    <xf numFmtId="0" fontId="6" fillId="2" borderId="0" xfId="3" applyFont="1" applyFill="1"/>
    <xf numFmtId="165" fontId="6" fillId="2" borderId="0" xfId="3" applyNumberFormat="1" applyFont="1" applyFill="1"/>
    <xf numFmtId="0" fontId="6" fillId="3" borderId="0" xfId="3" applyFont="1" applyFill="1"/>
    <xf numFmtId="0" fontId="6" fillId="4" borderId="0" xfId="3" applyFont="1" applyFill="1"/>
    <xf numFmtId="164" fontId="6" fillId="0" borderId="0" xfId="3" applyNumberFormat="1" applyFont="1"/>
    <xf numFmtId="164" fontId="6" fillId="5" borderId="0" xfId="3" applyNumberFormat="1" applyFont="1" applyFill="1"/>
    <xf numFmtId="1" fontId="6" fillId="0" borderId="0" xfId="3" applyNumberFormat="1" applyFont="1"/>
    <xf numFmtId="167" fontId="6" fillId="0" borderId="0" xfId="1" applyNumberFormat="1" applyFont="1"/>
    <xf numFmtId="167" fontId="6" fillId="0" borderId="0" xfId="3" applyNumberFormat="1" applyFont="1"/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 vertical="center"/>
    </xf>
    <xf numFmtId="9" fontId="2" fillId="3" borderId="0" xfId="2" applyFont="1" applyFill="1"/>
  </cellXfs>
  <cellStyles count="4">
    <cellStyle name="Currency" xfId="1" builtinId="4"/>
    <cellStyle name="Normal" xfId="0" builtinId="0"/>
    <cellStyle name="Normal 2" xfId="3" xr:uid="{FA69208F-5EF9-964F-9C3C-B5E94C1436F8}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Profits vs  Order</a:t>
            </a:r>
            <a:r>
              <a:rPr lang="en-GB" baseline="0"/>
              <a:t> Quantity, Demand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6'!$B$52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 6'!$C$51:$K$51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'Q 6'!$C$52:$K$52</c:f>
              <c:numCache>
                <c:formatCode>General</c:formatCode>
                <c:ptCount val="9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1-134A-97B4-C389A438A32E}"/>
            </c:ext>
          </c:extLst>
        </c:ser>
        <c:ser>
          <c:idx val="1"/>
          <c:order val="1"/>
          <c:tx>
            <c:strRef>
              <c:f>'Q 6'!$B$53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 6'!$C$51:$K$51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'Q 6'!$C$53:$K$53</c:f>
              <c:numCache>
                <c:formatCode>General</c:formatCode>
                <c:ptCount val="9"/>
                <c:pt idx="0">
                  <c:v>-3000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1-134A-97B4-C389A438A32E}"/>
            </c:ext>
          </c:extLst>
        </c:ser>
        <c:ser>
          <c:idx val="2"/>
          <c:order val="2"/>
          <c:tx>
            <c:strRef>
              <c:f>'Q 6'!$B$54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 6'!$C$51:$K$51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'Q 6'!$C$54:$K$54</c:f>
              <c:numCache>
                <c:formatCode>General</c:formatCode>
                <c:ptCount val="9"/>
                <c:pt idx="0">
                  <c:v>-9500</c:v>
                </c:pt>
                <c:pt idx="1">
                  <c:v>500</c:v>
                </c:pt>
                <c:pt idx="2">
                  <c:v>10500</c:v>
                </c:pt>
                <c:pt idx="3">
                  <c:v>10500</c:v>
                </c:pt>
                <c:pt idx="4">
                  <c:v>10500</c:v>
                </c:pt>
                <c:pt idx="5">
                  <c:v>10500</c:v>
                </c:pt>
                <c:pt idx="6">
                  <c:v>10500</c:v>
                </c:pt>
                <c:pt idx="7">
                  <c:v>10500</c:v>
                </c:pt>
                <c:pt idx="8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81-134A-97B4-C389A438A32E}"/>
            </c:ext>
          </c:extLst>
        </c:ser>
        <c:ser>
          <c:idx val="3"/>
          <c:order val="3"/>
          <c:tx>
            <c:strRef>
              <c:f>'Q 6'!$B$55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'Q 6'!$C$51:$K$51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'Q 6'!$C$55:$K$55</c:f>
              <c:numCache>
                <c:formatCode>General</c:formatCode>
                <c:ptCount val="9"/>
                <c:pt idx="0">
                  <c:v>-14500</c:v>
                </c:pt>
                <c:pt idx="1">
                  <c:v>-4500</c:v>
                </c:pt>
                <c:pt idx="2">
                  <c:v>5500</c:v>
                </c:pt>
                <c:pt idx="3">
                  <c:v>15500</c:v>
                </c:pt>
                <c:pt idx="4">
                  <c:v>15500</c:v>
                </c:pt>
                <c:pt idx="5">
                  <c:v>15500</c:v>
                </c:pt>
                <c:pt idx="6">
                  <c:v>15500</c:v>
                </c:pt>
                <c:pt idx="7">
                  <c:v>15500</c:v>
                </c:pt>
                <c:pt idx="8">
                  <c:v>15500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81-134A-97B4-C389A438A32E}"/>
            </c:ext>
          </c:extLst>
        </c:ser>
        <c:ser>
          <c:idx val="4"/>
          <c:order val="4"/>
          <c:tx>
            <c:strRef>
              <c:f>'Q 6'!$B$56</c:f>
              <c:strCache>
                <c:ptCount val="1"/>
                <c:pt idx="0">
                  <c:v>2500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 6'!$C$51:$K$51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'Q 6'!$C$56:$K$56</c:f>
              <c:numCache>
                <c:formatCode>General</c:formatCode>
                <c:ptCount val="9"/>
                <c:pt idx="0">
                  <c:v>-20625</c:v>
                </c:pt>
                <c:pt idx="1">
                  <c:v>-10625</c:v>
                </c:pt>
                <c:pt idx="2">
                  <c:v>-625</c:v>
                </c:pt>
                <c:pt idx="3">
                  <c:v>9375</c:v>
                </c:pt>
                <c:pt idx="4">
                  <c:v>19375</c:v>
                </c:pt>
                <c:pt idx="5">
                  <c:v>19375</c:v>
                </c:pt>
                <c:pt idx="6">
                  <c:v>19375</c:v>
                </c:pt>
                <c:pt idx="7">
                  <c:v>19375</c:v>
                </c:pt>
                <c:pt idx="8">
                  <c:v>19375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81-134A-97B4-C389A438A32E}"/>
            </c:ext>
          </c:extLst>
        </c:ser>
        <c:ser>
          <c:idx val="5"/>
          <c:order val="5"/>
          <c:tx>
            <c:strRef>
              <c:f>'Q 6'!$B$57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'Q 6'!$C$51:$K$51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'Q 6'!$C$57:$K$57</c:f>
              <c:numCache>
                <c:formatCode>General</c:formatCode>
                <c:ptCount val="9"/>
                <c:pt idx="0">
                  <c:v>-25250</c:v>
                </c:pt>
                <c:pt idx="1">
                  <c:v>-15250</c:v>
                </c:pt>
                <c:pt idx="2">
                  <c:v>-5250</c:v>
                </c:pt>
                <c:pt idx="3">
                  <c:v>4750</c:v>
                </c:pt>
                <c:pt idx="4">
                  <c:v>14750</c:v>
                </c:pt>
                <c:pt idx="5">
                  <c:v>24750</c:v>
                </c:pt>
                <c:pt idx="6">
                  <c:v>24750</c:v>
                </c:pt>
                <c:pt idx="7">
                  <c:v>24750</c:v>
                </c:pt>
                <c:pt idx="8">
                  <c:v>24750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81-134A-97B4-C389A438A32E}"/>
            </c:ext>
          </c:extLst>
        </c:ser>
        <c:ser>
          <c:idx val="6"/>
          <c:order val="6"/>
          <c:tx>
            <c:strRef>
              <c:f>'Q 6'!$B$58</c:f>
              <c:strCache>
                <c:ptCount val="1"/>
                <c:pt idx="0">
                  <c:v>3500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 6'!$C$51:$K$51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'Q 6'!$C$58:$K$58</c:f>
              <c:numCache>
                <c:formatCode>General</c:formatCode>
                <c:ptCount val="9"/>
                <c:pt idx="0">
                  <c:v>-31125</c:v>
                </c:pt>
                <c:pt idx="1">
                  <c:v>-21125</c:v>
                </c:pt>
                <c:pt idx="2">
                  <c:v>-11125</c:v>
                </c:pt>
                <c:pt idx="3">
                  <c:v>-1125</c:v>
                </c:pt>
                <c:pt idx="4">
                  <c:v>8875</c:v>
                </c:pt>
                <c:pt idx="5">
                  <c:v>18875</c:v>
                </c:pt>
                <c:pt idx="6">
                  <c:v>28875</c:v>
                </c:pt>
                <c:pt idx="7">
                  <c:v>28875</c:v>
                </c:pt>
                <c:pt idx="8">
                  <c:v>28875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81-134A-97B4-C389A438A32E}"/>
            </c:ext>
          </c:extLst>
        </c:ser>
        <c:ser>
          <c:idx val="7"/>
          <c:order val="7"/>
          <c:tx>
            <c:strRef>
              <c:f>'Q 6'!$B$59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 6'!$C$51:$K$51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'Q 6'!$C$59:$K$59</c:f>
              <c:numCache>
                <c:formatCode>General</c:formatCode>
                <c:ptCount val="9"/>
                <c:pt idx="0">
                  <c:v>-35200</c:v>
                </c:pt>
                <c:pt idx="1">
                  <c:v>-25200</c:v>
                </c:pt>
                <c:pt idx="2">
                  <c:v>-15200</c:v>
                </c:pt>
                <c:pt idx="3">
                  <c:v>-5200</c:v>
                </c:pt>
                <c:pt idx="4">
                  <c:v>4800</c:v>
                </c:pt>
                <c:pt idx="5">
                  <c:v>14800</c:v>
                </c:pt>
                <c:pt idx="6">
                  <c:v>24800</c:v>
                </c:pt>
                <c:pt idx="7">
                  <c:v>34800</c:v>
                </c:pt>
                <c:pt idx="8">
                  <c:v>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81-134A-97B4-C389A438A32E}"/>
            </c:ext>
          </c:extLst>
        </c:ser>
        <c:ser>
          <c:idx val="8"/>
          <c:order val="8"/>
          <c:tx>
            <c:strRef>
              <c:f>'Q 6'!$B$60</c:f>
              <c:strCache>
                <c:ptCount val="1"/>
                <c:pt idx="0">
                  <c:v>4500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 6'!$C$51:$K$51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'Q 6'!$C$60:$K$60</c:f>
              <c:numCache>
                <c:formatCode>General</c:formatCode>
                <c:ptCount val="9"/>
                <c:pt idx="0">
                  <c:v>-40850</c:v>
                </c:pt>
                <c:pt idx="1">
                  <c:v>-30850</c:v>
                </c:pt>
                <c:pt idx="2">
                  <c:v>-20850</c:v>
                </c:pt>
                <c:pt idx="3">
                  <c:v>-10850</c:v>
                </c:pt>
                <c:pt idx="4">
                  <c:v>-850</c:v>
                </c:pt>
                <c:pt idx="5">
                  <c:v>9150</c:v>
                </c:pt>
                <c:pt idx="6">
                  <c:v>19150</c:v>
                </c:pt>
                <c:pt idx="7">
                  <c:v>29150</c:v>
                </c:pt>
                <c:pt idx="8">
                  <c:v>39150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81-134A-97B4-C389A438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581519"/>
        <c:axId val="2003703103"/>
      </c:barChart>
      <c:catAx>
        <c:axId val="210758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03103"/>
        <c:crosses val="autoZero"/>
        <c:auto val="1"/>
        <c:lblAlgn val="ctr"/>
        <c:lblOffset val="100"/>
        <c:noMultiLvlLbl val="0"/>
      </c:catAx>
      <c:valAx>
        <c:axId val="20037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8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 profit vs Order Qunatity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6'!$B$38</c:f>
              <c:strCache>
                <c:ptCount val="1"/>
                <c:pt idx="0">
                  <c:v>Expected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 6'!$A$39:$A$47</c:f>
              <c:numCache>
                <c:formatCode>0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'Q 6'!$B$39:$B$47</c:f>
              <c:numCache>
                <c:formatCode>"$"#,##0</c:formatCode>
                <c:ptCount val="9"/>
                <c:pt idx="0">
                  <c:v>3000</c:v>
                </c:pt>
                <c:pt idx="1">
                  <c:v>6750</c:v>
                </c:pt>
                <c:pt idx="2">
                  <c:v>9500</c:v>
                </c:pt>
                <c:pt idx="3">
                  <c:v>12250</c:v>
                </c:pt>
                <c:pt idx="4">
                  <c:v>11375</c:v>
                </c:pt>
                <c:pt idx="5">
                  <c:v>9500</c:v>
                </c:pt>
                <c:pt idx="6">
                  <c:v>4875</c:v>
                </c:pt>
                <c:pt idx="7">
                  <c:v>1350.0000000000002</c:v>
                </c:pt>
                <c:pt idx="8">
                  <c:v>-4150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C-0D45-9F76-07B345E0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684543"/>
        <c:axId val="180913487"/>
      </c:barChart>
      <c:catAx>
        <c:axId val="21026845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3487"/>
        <c:crosses val="autoZero"/>
        <c:auto val="1"/>
        <c:lblAlgn val="ctr"/>
        <c:lblOffset val="100"/>
        <c:noMultiLvlLbl val="0"/>
      </c:catAx>
      <c:valAx>
        <c:axId val="1809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8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28</xdr:row>
      <xdr:rowOff>88900</xdr:rowOff>
    </xdr:from>
    <xdr:to>
      <xdr:col>14</xdr:col>
      <xdr:colOff>704850</xdr:colOff>
      <xdr:row>57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286EBB-C3E0-CCF6-03CB-EB0323EE1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5</xdr:row>
      <xdr:rowOff>31750</xdr:rowOff>
    </xdr:from>
    <xdr:to>
      <xdr:col>12</xdr:col>
      <xdr:colOff>469900</xdr:colOff>
      <xdr:row>19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B3DBA0-0728-748D-EF6C-9A559E674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9</xdr:col>
      <xdr:colOff>457200</xdr:colOff>
      <xdr:row>22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97CED9-8F9E-3234-A64E-65B589F1E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1143000"/>
          <a:ext cx="5410200" cy="281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6CBB-FD22-D949-9A29-C28DCFD4D844}">
  <dimension ref="A2:K61"/>
  <sheetViews>
    <sheetView tabSelected="1" workbookViewId="0">
      <selection activeCell="E39" sqref="E39"/>
    </sheetView>
  </sheetViews>
  <sheetFormatPr baseColWidth="10" defaultRowHeight="13" x14ac:dyDescent="0.15"/>
  <cols>
    <col min="1" max="1" width="35.1640625" customWidth="1"/>
  </cols>
  <sheetData>
    <row r="2" spans="1:11" ht="15" x14ac:dyDescent="0.2">
      <c r="A2" s="5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15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15" x14ac:dyDescent="0.2">
      <c r="A4" s="5" t="s">
        <v>6</v>
      </c>
      <c r="B4" s="6"/>
      <c r="C4" s="6"/>
      <c r="D4" s="5" t="s">
        <v>7</v>
      </c>
      <c r="E4" s="6"/>
      <c r="F4" s="6"/>
      <c r="G4" s="6"/>
      <c r="H4" s="5"/>
      <c r="I4" s="6"/>
      <c r="J4" s="6"/>
      <c r="K4" s="6"/>
    </row>
    <row r="5" spans="1:11" ht="15" x14ac:dyDescent="0.2">
      <c r="A5" s="6" t="s">
        <v>8</v>
      </c>
      <c r="B5" s="6"/>
      <c r="C5" s="6"/>
      <c r="D5" s="7" t="s">
        <v>9</v>
      </c>
      <c r="E5" s="7" t="s">
        <v>10</v>
      </c>
      <c r="F5" s="6"/>
      <c r="G5" s="6"/>
      <c r="H5" s="6"/>
      <c r="I5" s="6"/>
      <c r="J5" s="6"/>
      <c r="K5" s="6"/>
    </row>
    <row r="6" spans="1:11" ht="15" x14ac:dyDescent="0.2">
      <c r="A6" s="6" t="s">
        <v>11</v>
      </c>
      <c r="B6" s="8">
        <v>30</v>
      </c>
      <c r="C6" s="6"/>
      <c r="D6" s="9">
        <v>0</v>
      </c>
      <c r="E6" s="10">
        <v>24</v>
      </c>
      <c r="F6" s="6"/>
      <c r="G6" s="6"/>
      <c r="H6" s="6"/>
      <c r="I6" s="6"/>
      <c r="J6" s="6"/>
      <c r="K6" s="6"/>
    </row>
    <row r="7" spans="1:11" ht="15" x14ac:dyDescent="0.2">
      <c r="A7" s="6" t="s">
        <v>12</v>
      </c>
      <c r="B7" s="8">
        <v>10</v>
      </c>
      <c r="C7" s="6"/>
      <c r="D7" s="9">
        <v>1000</v>
      </c>
      <c r="E7" s="10">
        <v>23</v>
      </c>
      <c r="F7" s="6"/>
      <c r="G7" s="6"/>
      <c r="H7" s="6"/>
      <c r="I7" s="6"/>
      <c r="J7" s="6"/>
      <c r="K7" s="6"/>
    </row>
    <row r="8" spans="1:11" ht="15" x14ac:dyDescent="0.2">
      <c r="A8" s="6"/>
      <c r="B8" s="6"/>
      <c r="C8" s="6"/>
      <c r="D8" s="9">
        <v>2000</v>
      </c>
      <c r="E8" s="10">
        <v>22.25</v>
      </c>
      <c r="F8" s="6"/>
      <c r="G8" s="6"/>
      <c r="H8" s="6"/>
      <c r="I8" s="6"/>
      <c r="J8" s="6"/>
      <c r="K8" s="6"/>
    </row>
    <row r="9" spans="1:11" ht="15" x14ac:dyDescent="0.2">
      <c r="A9" s="5" t="s">
        <v>13</v>
      </c>
      <c r="B9" s="6"/>
      <c r="C9" s="6"/>
      <c r="D9" s="9">
        <v>3000</v>
      </c>
      <c r="E9" s="10">
        <v>21.75</v>
      </c>
      <c r="F9" s="6"/>
      <c r="G9" s="6"/>
      <c r="H9" s="6"/>
      <c r="I9" s="6"/>
      <c r="J9" s="6"/>
      <c r="K9" s="6"/>
    </row>
    <row r="10" spans="1:11" ht="15" x14ac:dyDescent="0.2">
      <c r="A10" s="6" t="s">
        <v>14</v>
      </c>
      <c r="B10" s="11">
        <v>2500</v>
      </c>
      <c r="C10" s="6"/>
      <c r="D10" s="9">
        <v>4000</v>
      </c>
      <c r="E10" s="10">
        <v>21.3</v>
      </c>
      <c r="F10" s="6"/>
      <c r="G10" s="6"/>
      <c r="H10" s="6"/>
      <c r="I10" s="6"/>
      <c r="J10" s="6"/>
      <c r="K10" s="6"/>
    </row>
    <row r="11" spans="1:11" ht="15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ht="15" x14ac:dyDescent="0.2">
      <c r="A12" s="5" t="s">
        <v>15</v>
      </c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15" x14ac:dyDescent="0.2">
      <c r="A13" s="6" t="s">
        <v>16</v>
      </c>
      <c r="B13" s="12">
        <v>2000</v>
      </c>
      <c r="C13" s="6"/>
      <c r="D13" s="6"/>
      <c r="E13" s="6"/>
      <c r="F13" s="6"/>
      <c r="G13" s="6"/>
      <c r="H13" s="6"/>
      <c r="I13" s="6"/>
      <c r="J13" s="6"/>
      <c r="K13" s="6"/>
    </row>
    <row r="14" spans="1:11" ht="15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ht="15" x14ac:dyDescent="0.2">
      <c r="A15" s="5" t="s">
        <v>17</v>
      </c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15" x14ac:dyDescent="0.2">
      <c r="A16" s="6" t="s">
        <v>18</v>
      </c>
      <c r="B16" s="6">
        <f>MIN(Orderquantity,Dmnd)</f>
        <v>2000</v>
      </c>
      <c r="C16" s="6"/>
      <c r="D16" s="6"/>
      <c r="E16" s="6"/>
      <c r="F16" s="6"/>
      <c r="G16" s="6"/>
      <c r="H16" s="6"/>
      <c r="I16" s="6"/>
      <c r="J16" s="6"/>
      <c r="K16" s="6"/>
    </row>
    <row r="17" spans="1:11" ht="15" x14ac:dyDescent="0.2">
      <c r="A17" s="6" t="s">
        <v>19</v>
      </c>
      <c r="B17" s="6">
        <f>IF(Orderquantity&gt;Dmnd,Orderquantity-Dmnd,0)</f>
        <v>500</v>
      </c>
      <c r="C17" s="6"/>
      <c r="D17" s="6"/>
      <c r="E17" s="6"/>
      <c r="F17" s="6"/>
      <c r="G17" s="6"/>
      <c r="H17" s="6"/>
      <c r="I17" s="6"/>
      <c r="J17" s="6"/>
      <c r="K17" s="6"/>
    </row>
    <row r="18" spans="1:11" ht="15" x14ac:dyDescent="0.2">
      <c r="A18" s="6" t="s">
        <v>20</v>
      </c>
      <c r="B18" s="13">
        <f>(units_regular_price*reg_price)+(units_leftover_price*left_over_price)</f>
        <v>65000</v>
      </c>
      <c r="C18" s="6"/>
      <c r="D18" s="6"/>
      <c r="E18" s="6"/>
      <c r="F18" s="6"/>
      <c r="G18" s="6"/>
      <c r="H18" s="6"/>
      <c r="I18" s="6"/>
      <c r="J18" s="6"/>
      <c r="K18" s="6"/>
    </row>
    <row r="19" spans="1:11" ht="15" x14ac:dyDescent="0.2">
      <c r="A19" s="6" t="s">
        <v>21</v>
      </c>
      <c r="B19" s="13">
        <f>VLOOKUP(Orderquantity,cost_look_up,2)*Orderquantity</f>
        <v>55625</v>
      </c>
      <c r="C19" s="6"/>
      <c r="D19" s="6"/>
      <c r="E19" s="6"/>
      <c r="F19" s="6"/>
      <c r="G19" s="6"/>
      <c r="H19" s="6"/>
      <c r="I19" s="6"/>
      <c r="J19" s="6"/>
      <c r="K19" s="6"/>
    </row>
    <row r="20" spans="1:11" ht="15" x14ac:dyDescent="0.2">
      <c r="A20" s="6" t="s">
        <v>22</v>
      </c>
      <c r="B20" s="14">
        <f>Rvnu-Cost_</f>
        <v>9375</v>
      </c>
      <c r="C20" s="6"/>
      <c r="D20" s="6"/>
      <c r="E20" s="6"/>
      <c r="F20" s="6"/>
      <c r="G20" s="6"/>
      <c r="H20" s="6"/>
      <c r="I20" s="6"/>
      <c r="J20" s="6"/>
      <c r="K20" s="6"/>
    </row>
    <row r="21" spans="1:11" ht="15" x14ac:dyDescent="0.2">
      <c r="A21" s="6"/>
      <c r="B21" s="13"/>
      <c r="C21" s="6"/>
      <c r="D21" s="6"/>
      <c r="E21" s="6"/>
      <c r="F21" s="6"/>
      <c r="G21" s="6"/>
      <c r="H21" s="6"/>
      <c r="I21" s="6"/>
      <c r="J21" s="6"/>
      <c r="K21" s="6"/>
    </row>
    <row r="22" spans="1:11" ht="15" x14ac:dyDescent="0.2">
      <c r="A22" s="5" t="s">
        <v>23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5" x14ac:dyDescent="0.2">
      <c r="A23" s="13">
        <f>Profit_</f>
        <v>9375</v>
      </c>
      <c r="B23" s="15">
        <v>500</v>
      </c>
      <c r="C23" s="15">
        <v>1000</v>
      </c>
      <c r="D23" s="15">
        <v>1500</v>
      </c>
      <c r="E23" s="15">
        <v>2000</v>
      </c>
      <c r="F23" s="15">
        <v>2500</v>
      </c>
      <c r="G23" s="15">
        <v>3000</v>
      </c>
      <c r="H23" s="15">
        <v>3500</v>
      </c>
      <c r="I23" s="15">
        <v>4000</v>
      </c>
      <c r="J23" s="15">
        <v>4500</v>
      </c>
      <c r="K23" s="6"/>
    </row>
    <row r="24" spans="1:11" ht="15" x14ac:dyDescent="0.2">
      <c r="A24" s="15">
        <v>500</v>
      </c>
      <c r="B24" s="16">
        <v>3000</v>
      </c>
      <c r="C24" s="16">
        <v>3000</v>
      </c>
      <c r="D24" s="16">
        <v>3000</v>
      </c>
      <c r="E24" s="16">
        <v>3000</v>
      </c>
      <c r="F24" s="16">
        <v>3000</v>
      </c>
      <c r="G24" s="16">
        <v>3000</v>
      </c>
      <c r="H24" s="16">
        <v>3000</v>
      </c>
      <c r="I24" s="16">
        <v>3000</v>
      </c>
      <c r="J24" s="16">
        <v>3000</v>
      </c>
      <c r="K24" s="6"/>
    </row>
    <row r="25" spans="1:11" ht="15" x14ac:dyDescent="0.2">
      <c r="A25" s="15">
        <v>1000</v>
      </c>
      <c r="B25" s="16">
        <v>-3000</v>
      </c>
      <c r="C25" s="16">
        <v>7000</v>
      </c>
      <c r="D25" s="16">
        <v>7000</v>
      </c>
      <c r="E25" s="16">
        <v>7000</v>
      </c>
      <c r="F25" s="16">
        <v>7000</v>
      </c>
      <c r="G25" s="16">
        <v>7000</v>
      </c>
      <c r="H25" s="16">
        <v>7000</v>
      </c>
      <c r="I25" s="16">
        <v>7000</v>
      </c>
      <c r="J25" s="16">
        <v>7000</v>
      </c>
      <c r="K25" s="6"/>
    </row>
    <row r="26" spans="1:11" ht="15" x14ac:dyDescent="0.2">
      <c r="A26" s="15">
        <v>1500</v>
      </c>
      <c r="B26" s="16">
        <v>-9500</v>
      </c>
      <c r="C26" s="16">
        <v>500</v>
      </c>
      <c r="D26" s="16">
        <v>10500</v>
      </c>
      <c r="E26" s="16">
        <v>10500</v>
      </c>
      <c r="F26" s="16">
        <v>10500</v>
      </c>
      <c r="G26" s="16">
        <v>10500</v>
      </c>
      <c r="H26" s="16">
        <v>10500</v>
      </c>
      <c r="I26" s="16">
        <v>10500</v>
      </c>
      <c r="J26" s="16">
        <v>10500</v>
      </c>
      <c r="K26" s="6"/>
    </row>
    <row r="27" spans="1:11" ht="15" x14ac:dyDescent="0.2">
      <c r="A27" s="15">
        <v>2000</v>
      </c>
      <c r="B27" s="16">
        <v>-14500</v>
      </c>
      <c r="C27" s="16">
        <v>-4500</v>
      </c>
      <c r="D27" s="16">
        <v>5500</v>
      </c>
      <c r="E27" s="16">
        <v>15500</v>
      </c>
      <c r="F27" s="16">
        <v>15500</v>
      </c>
      <c r="G27" s="16">
        <v>15500</v>
      </c>
      <c r="H27" s="16">
        <v>15500</v>
      </c>
      <c r="I27" s="16">
        <v>15500</v>
      </c>
      <c r="J27" s="16">
        <v>15500</v>
      </c>
      <c r="K27" s="6"/>
    </row>
    <row r="28" spans="1:11" ht="15" x14ac:dyDescent="0.2">
      <c r="A28" s="15">
        <v>2500</v>
      </c>
      <c r="B28" s="16">
        <v>-20625</v>
      </c>
      <c r="C28" s="16">
        <v>-10625</v>
      </c>
      <c r="D28" s="16">
        <v>-625</v>
      </c>
      <c r="E28" s="16">
        <v>9375</v>
      </c>
      <c r="F28" s="16">
        <v>19375</v>
      </c>
      <c r="G28" s="16">
        <v>19375</v>
      </c>
      <c r="H28" s="16">
        <v>19375</v>
      </c>
      <c r="I28" s="16">
        <v>19375</v>
      </c>
      <c r="J28" s="16">
        <v>19375</v>
      </c>
      <c r="K28" s="6"/>
    </row>
    <row r="29" spans="1:11" ht="15" x14ac:dyDescent="0.2">
      <c r="A29" s="15">
        <v>3000</v>
      </c>
      <c r="B29" s="16">
        <v>-25250</v>
      </c>
      <c r="C29" s="16">
        <v>-15250</v>
      </c>
      <c r="D29" s="16">
        <v>-5250</v>
      </c>
      <c r="E29" s="16">
        <v>4750</v>
      </c>
      <c r="F29" s="16">
        <v>14750</v>
      </c>
      <c r="G29" s="16">
        <v>24750</v>
      </c>
      <c r="H29" s="16">
        <v>24750</v>
      </c>
      <c r="I29" s="16">
        <v>24750</v>
      </c>
      <c r="J29" s="16">
        <v>24750</v>
      </c>
      <c r="K29" s="6"/>
    </row>
    <row r="30" spans="1:11" ht="15" x14ac:dyDescent="0.2">
      <c r="A30" s="15">
        <v>3500</v>
      </c>
      <c r="B30" s="16">
        <v>-31125</v>
      </c>
      <c r="C30" s="16">
        <v>-21125</v>
      </c>
      <c r="D30" s="16">
        <v>-11125</v>
      </c>
      <c r="E30" s="16">
        <v>-1125</v>
      </c>
      <c r="F30" s="16">
        <v>8875</v>
      </c>
      <c r="G30" s="16">
        <v>18875</v>
      </c>
      <c r="H30" s="16">
        <v>28875</v>
      </c>
      <c r="I30" s="16">
        <v>28875</v>
      </c>
      <c r="J30" s="16">
        <v>28875</v>
      </c>
      <c r="K30" s="6"/>
    </row>
    <row r="31" spans="1:11" ht="15" x14ac:dyDescent="0.2">
      <c r="A31" s="15">
        <v>4000</v>
      </c>
      <c r="B31" s="16">
        <v>-35200</v>
      </c>
      <c r="C31" s="16">
        <v>-25200</v>
      </c>
      <c r="D31" s="16">
        <v>-15200</v>
      </c>
      <c r="E31" s="16">
        <v>-5200</v>
      </c>
      <c r="F31" s="16">
        <v>4800</v>
      </c>
      <c r="G31" s="16">
        <v>14800</v>
      </c>
      <c r="H31" s="16">
        <v>24800</v>
      </c>
      <c r="I31" s="16">
        <v>34800</v>
      </c>
      <c r="J31" s="16">
        <v>34800</v>
      </c>
      <c r="K31" s="6"/>
    </row>
    <row r="32" spans="1:11" ht="15" x14ac:dyDescent="0.2">
      <c r="A32" s="15">
        <v>4500</v>
      </c>
      <c r="B32" s="16">
        <v>-40850</v>
      </c>
      <c r="C32" s="16">
        <v>-30850</v>
      </c>
      <c r="D32" s="16">
        <v>-20850</v>
      </c>
      <c r="E32" s="16">
        <v>-10850</v>
      </c>
      <c r="F32" s="16">
        <v>-850</v>
      </c>
      <c r="G32" s="16">
        <v>9150</v>
      </c>
      <c r="H32" s="16">
        <v>19150</v>
      </c>
      <c r="I32" s="16">
        <v>29150</v>
      </c>
      <c r="J32" s="16">
        <v>39150</v>
      </c>
      <c r="K32" s="6"/>
    </row>
    <row r="33" spans="1:11" ht="15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" x14ac:dyDescent="0.2">
      <c r="A34" s="5" t="s">
        <v>24</v>
      </c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ht="15" x14ac:dyDescent="0.2">
      <c r="A35" s="6" t="s">
        <v>16</v>
      </c>
      <c r="B35" s="6">
        <v>500</v>
      </c>
      <c r="C35" s="6">
        <v>1000</v>
      </c>
      <c r="D35" s="6">
        <v>1500</v>
      </c>
      <c r="E35" s="6">
        <v>2000</v>
      </c>
      <c r="F35" s="6">
        <v>2500</v>
      </c>
      <c r="G35" s="6">
        <v>3000</v>
      </c>
      <c r="H35" s="6">
        <v>3500</v>
      </c>
      <c r="I35" s="6">
        <v>4000</v>
      </c>
      <c r="J35" s="6">
        <v>4500</v>
      </c>
      <c r="K35" s="6"/>
    </row>
    <row r="36" spans="1:11" ht="15" x14ac:dyDescent="0.2">
      <c r="A36" s="6" t="s">
        <v>25</v>
      </c>
      <c r="B36" s="6">
        <v>2.5000000000000001E-2</v>
      </c>
      <c r="C36" s="6">
        <v>0.05</v>
      </c>
      <c r="D36" s="6">
        <v>0.15</v>
      </c>
      <c r="E36" s="6">
        <v>0.25</v>
      </c>
      <c r="F36" s="6">
        <v>0.25</v>
      </c>
      <c r="G36" s="6">
        <v>0.15</v>
      </c>
      <c r="H36" s="6">
        <v>7.0000000000000007E-2</v>
      </c>
      <c r="I36" s="6">
        <v>0.04</v>
      </c>
      <c r="J36" s="6">
        <v>1.4999999999999999E-2</v>
      </c>
      <c r="K36" s="6"/>
    </row>
    <row r="37" spans="1:11" ht="1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ht="15" x14ac:dyDescent="0.2">
      <c r="A38" s="7" t="s">
        <v>14</v>
      </c>
      <c r="B38" s="7" t="s">
        <v>26</v>
      </c>
      <c r="C38" s="6"/>
      <c r="D38" s="6"/>
      <c r="E38" s="6"/>
      <c r="F38" s="6"/>
      <c r="G38" s="6"/>
      <c r="H38" s="6"/>
      <c r="I38" s="6"/>
      <c r="J38" s="6"/>
      <c r="K38" s="6"/>
    </row>
    <row r="39" spans="1:11" ht="15" x14ac:dyDescent="0.2">
      <c r="A39" s="15">
        <v>500</v>
      </c>
      <c r="B39" s="17">
        <f t="shared" ref="B39:B47" si="0">SUMPRODUCT(B24:J24,Probabilities_)</f>
        <v>3000</v>
      </c>
      <c r="C39" s="6"/>
      <c r="D39" s="6"/>
      <c r="E39" s="6"/>
      <c r="F39" s="6"/>
      <c r="G39" s="6"/>
      <c r="H39" s="6"/>
      <c r="I39" s="6"/>
      <c r="J39" s="6"/>
      <c r="K39" s="6"/>
    </row>
    <row r="40" spans="1:11" ht="15" x14ac:dyDescent="0.2">
      <c r="A40" s="15">
        <v>1000</v>
      </c>
      <c r="B40" s="17">
        <f t="shared" si="0"/>
        <v>6750</v>
      </c>
      <c r="C40" s="6"/>
      <c r="D40" s="6"/>
      <c r="E40" s="6"/>
      <c r="F40" s="6"/>
      <c r="G40" s="6"/>
      <c r="H40" s="6"/>
      <c r="I40" s="6"/>
      <c r="J40" s="6"/>
      <c r="K40" s="6"/>
    </row>
    <row r="41" spans="1:11" ht="15" x14ac:dyDescent="0.2">
      <c r="A41" s="15">
        <v>1500</v>
      </c>
      <c r="B41" s="17">
        <f t="shared" si="0"/>
        <v>9500</v>
      </c>
      <c r="C41" s="6"/>
      <c r="D41" s="6"/>
      <c r="E41" s="6"/>
      <c r="F41" s="6"/>
      <c r="G41" s="6"/>
      <c r="H41" s="6"/>
      <c r="I41" s="6"/>
      <c r="J41" s="6"/>
      <c r="K41" s="6"/>
    </row>
    <row r="42" spans="1:11" ht="15" x14ac:dyDescent="0.2">
      <c r="A42" s="15">
        <v>2000</v>
      </c>
      <c r="B42" s="17">
        <f t="shared" si="0"/>
        <v>12250</v>
      </c>
      <c r="C42" s="6"/>
      <c r="D42" s="6"/>
      <c r="E42" s="6"/>
      <c r="F42" s="6"/>
      <c r="G42" s="6"/>
      <c r="H42" s="6"/>
      <c r="I42" s="6"/>
      <c r="J42" s="6"/>
      <c r="K42" s="6"/>
    </row>
    <row r="43" spans="1:11" ht="15" x14ac:dyDescent="0.2">
      <c r="A43" s="15">
        <v>2500</v>
      </c>
      <c r="B43" s="17">
        <f t="shared" si="0"/>
        <v>11375</v>
      </c>
      <c r="C43" s="6"/>
      <c r="D43" s="6"/>
      <c r="E43" s="6"/>
      <c r="F43" s="6"/>
      <c r="G43" s="6"/>
      <c r="H43" s="6"/>
      <c r="I43" s="6"/>
      <c r="J43" s="6"/>
      <c r="K43" s="6"/>
    </row>
    <row r="44" spans="1:11" ht="15" x14ac:dyDescent="0.2">
      <c r="A44" s="15">
        <v>3000</v>
      </c>
      <c r="B44" s="17">
        <f t="shared" si="0"/>
        <v>9500</v>
      </c>
      <c r="C44" s="6"/>
      <c r="D44" s="6"/>
      <c r="E44" s="6"/>
      <c r="F44" s="6"/>
      <c r="G44" s="6"/>
      <c r="H44" s="6"/>
      <c r="I44" s="6"/>
      <c r="J44" s="6"/>
      <c r="K44" s="6"/>
    </row>
    <row r="45" spans="1:11" ht="15" x14ac:dyDescent="0.2">
      <c r="A45" s="15">
        <v>3500</v>
      </c>
      <c r="B45" s="17">
        <f t="shared" si="0"/>
        <v>4875</v>
      </c>
      <c r="C45" s="6"/>
      <c r="D45" s="6"/>
      <c r="E45" s="6"/>
      <c r="F45" s="6"/>
      <c r="G45" s="6"/>
      <c r="H45" s="6"/>
      <c r="I45" s="6"/>
      <c r="J45" s="6"/>
      <c r="K45" s="6"/>
    </row>
    <row r="46" spans="1:11" ht="15" x14ac:dyDescent="0.2">
      <c r="A46" s="15">
        <v>4000</v>
      </c>
      <c r="B46" s="17">
        <f t="shared" si="0"/>
        <v>1350.0000000000002</v>
      </c>
      <c r="C46" s="6"/>
      <c r="D46" s="6"/>
      <c r="E46" s="6"/>
      <c r="F46" s="6"/>
      <c r="G46" s="6"/>
      <c r="H46" s="6"/>
      <c r="I46" s="6"/>
      <c r="J46" s="6"/>
      <c r="K46" s="6"/>
    </row>
    <row r="47" spans="1:11" ht="15" x14ac:dyDescent="0.2">
      <c r="A47" s="15">
        <v>4500</v>
      </c>
      <c r="B47" s="17">
        <f t="shared" si="0"/>
        <v>-4150</v>
      </c>
      <c r="C47" s="6"/>
      <c r="D47" s="6"/>
      <c r="E47" s="6"/>
      <c r="F47" s="6"/>
      <c r="G47" s="6"/>
      <c r="H47" s="6"/>
      <c r="I47" s="6"/>
      <c r="J47" s="6"/>
      <c r="K47" s="6"/>
    </row>
    <row r="48" spans="1:11" ht="1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5" x14ac:dyDescent="0.2">
      <c r="A50" s="6"/>
      <c r="B50" s="6"/>
      <c r="C50" s="18" t="s">
        <v>16</v>
      </c>
      <c r="D50" s="18"/>
      <c r="E50" s="18"/>
      <c r="F50" s="18"/>
      <c r="G50" s="18"/>
      <c r="H50" s="18"/>
      <c r="I50" s="18"/>
      <c r="J50" s="18"/>
      <c r="K50" s="18"/>
    </row>
    <row r="51" spans="1:11" ht="15" x14ac:dyDescent="0.2">
      <c r="A51" s="6"/>
      <c r="B51" s="6"/>
      <c r="C51" s="6">
        <v>500</v>
      </c>
      <c r="D51" s="6">
        <v>1000</v>
      </c>
      <c r="E51" s="6">
        <v>1500</v>
      </c>
      <c r="F51" s="6">
        <v>2000</v>
      </c>
      <c r="G51" s="6">
        <v>2500</v>
      </c>
      <c r="H51" s="6">
        <v>3000</v>
      </c>
      <c r="I51" s="6">
        <v>3500</v>
      </c>
      <c r="J51" s="6">
        <v>4000</v>
      </c>
      <c r="K51" s="6">
        <v>4500</v>
      </c>
    </row>
    <row r="52" spans="1:11" ht="15" x14ac:dyDescent="0.2">
      <c r="A52" s="19" t="s">
        <v>27</v>
      </c>
      <c r="B52" s="6">
        <v>500</v>
      </c>
      <c r="C52" s="6">
        <v>3000</v>
      </c>
      <c r="D52" s="6">
        <v>3000</v>
      </c>
      <c r="E52" s="6">
        <v>3000</v>
      </c>
      <c r="F52" s="6">
        <v>3000</v>
      </c>
      <c r="G52" s="6">
        <v>3000</v>
      </c>
      <c r="H52" s="6">
        <v>3000</v>
      </c>
      <c r="I52" s="6">
        <v>3000</v>
      </c>
      <c r="J52" s="6">
        <v>3000</v>
      </c>
      <c r="K52" s="6">
        <v>3000</v>
      </c>
    </row>
    <row r="53" spans="1:11" ht="15" x14ac:dyDescent="0.2">
      <c r="A53" s="19"/>
      <c r="B53" s="6">
        <v>1000</v>
      </c>
      <c r="C53" s="6">
        <v>-3000</v>
      </c>
      <c r="D53" s="6">
        <v>7000</v>
      </c>
      <c r="E53" s="6">
        <v>7000</v>
      </c>
      <c r="F53" s="6">
        <v>7000</v>
      </c>
      <c r="G53" s="6">
        <v>7000</v>
      </c>
      <c r="H53" s="6">
        <v>7000</v>
      </c>
      <c r="I53" s="6">
        <v>7000</v>
      </c>
      <c r="J53" s="6">
        <v>7000</v>
      </c>
      <c r="K53" s="6">
        <v>7000</v>
      </c>
    </row>
    <row r="54" spans="1:11" ht="15" x14ac:dyDescent="0.2">
      <c r="A54" s="19"/>
      <c r="B54" s="6">
        <v>1500</v>
      </c>
      <c r="C54" s="6">
        <v>-9500</v>
      </c>
      <c r="D54" s="6">
        <v>500</v>
      </c>
      <c r="E54" s="6">
        <v>10500</v>
      </c>
      <c r="F54" s="6">
        <v>10500</v>
      </c>
      <c r="G54" s="6">
        <v>10500</v>
      </c>
      <c r="H54" s="6">
        <v>10500</v>
      </c>
      <c r="I54" s="6">
        <v>10500</v>
      </c>
      <c r="J54" s="6">
        <v>10500</v>
      </c>
      <c r="K54" s="6">
        <v>10500</v>
      </c>
    </row>
    <row r="55" spans="1:11" ht="15" x14ac:dyDescent="0.2">
      <c r="A55" s="19"/>
      <c r="B55" s="6">
        <v>2000</v>
      </c>
      <c r="C55" s="6">
        <v>-14500</v>
      </c>
      <c r="D55" s="6">
        <v>-4500</v>
      </c>
      <c r="E55" s="6">
        <v>5500</v>
      </c>
      <c r="F55" s="6">
        <v>15500</v>
      </c>
      <c r="G55" s="6">
        <v>15500</v>
      </c>
      <c r="H55" s="6">
        <v>15500</v>
      </c>
      <c r="I55" s="6">
        <v>15500</v>
      </c>
      <c r="J55" s="6">
        <v>15500</v>
      </c>
      <c r="K55" s="6">
        <v>15500</v>
      </c>
    </row>
    <row r="56" spans="1:11" ht="15" x14ac:dyDescent="0.2">
      <c r="A56" s="19"/>
      <c r="B56" s="6">
        <v>2500</v>
      </c>
      <c r="C56" s="6">
        <v>-20625</v>
      </c>
      <c r="D56" s="6">
        <v>-10625</v>
      </c>
      <c r="E56" s="6">
        <v>-625</v>
      </c>
      <c r="F56" s="6">
        <v>9375</v>
      </c>
      <c r="G56" s="6">
        <v>19375</v>
      </c>
      <c r="H56" s="6">
        <v>19375</v>
      </c>
      <c r="I56" s="6">
        <v>19375</v>
      </c>
      <c r="J56" s="6">
        <v>19375</v>
      </c>
      <c r="K56" s="6">
        <v>19375</v>
      </c>
    </row>
    <row r="57" spans="1:11" ht="15" x14ac:dyDescent="0.2">
      <c r="A57" s="19"/>
      <c r="B57" s="6">
        <v>3000</v>
      </c>
      <c r="C57" s="6">
        <v>-25250</v>
      </c>
      <c r="D57" s="6">
        <v>-15250</v>
      </c>
      <c r="E57" s="6">
        <v>-5250</v>
      </c>
      <c r="F57" s="6">
        <v>4750</v>
      </c>
      <c r="G57" s="6">
        <v>14750</v>
      </c>
      <c r="H57" s="6">
        <v>24750</v>
      </c>
      <c r="I57" s="6">
        <v>24750</v>
      </c>
      <c r="J57" s="6">
        <v>24750</v>
      </c>
      <c r="K57" s="6">
        <v>24750</v>
      </c>
    </row>
    <row r="58" spans="1:11" ht="15" x14ac:dyDescent="0.2">
      <c r="A58" s="19"/>
      <c r="B58" s="6">
        <v>3500</v>
      </c>
      <c r="C58" s="6">
        <v>-31125</v>
      </c>
      <c r="D58" s="6">
        <v>-21125</v>
      </c>
      <c r="E58" s="6">
        <v>-11125</v>
      </c>
      <c r="F58" s="6">
        <v>-1125</v>
      </c>
      <c r="G58" s="6">
        <v>8875</v>
      </c>
      <c r="H58" s="6">
        <v>18875</v>
      </c>
      <c r="I58" s="6">
        <v>28875</v>
      </c>
      <c r="J58" s="6">
        <v>28875</v>
      </c>
      <c r="K58" s="6">
        <v>28875</v>
      </c>
    </row>
    <row r="59" spans="1:11" ht="15" x14ac:dyDescent="0.2">
      <c r="A59" s="19"/>
      <c r="B59" s="6">
        <v>4000</v>
      </c>
      <c r="C59" s="6">
        <v>-35200</v>
      </c>
      <c r="D59" s="6">
        <v>-25200</v>
      </c>
      <c r="E59" s="6">
        <v>-15200</v>
      </c>
      <c r="F59" s="6">
        <v>-5200</v>
      </c>
      <c r="G59" s="6">
        <v>4800</v>
      </c>
      <c r="H59" s="6">
        <v>14800</v>
      </c>
      <c r="I59" s="6">
        <v>24800</v>
      </c>
      <c r="J59" s="6">
        <v>34800</v>
      </c>
      <c r="K59" s="6">
        <v>34800</v>
      </c>
    </row>
    <row r="60" spans="1:11" ht="15" x14ac:dyDescent="0.2">
      <c r="A60" s="19"/>
      <c r="B60" s="6">
        <v>4500</v>
      </c>
      <c r="C60" s="6">
        <v>-40850</v>
      </c>
      <c r="D60" s="6">
        <v>-30850</v>
      </c>
      <c r="E60" s="6">
        <v>-20850</v>
      </c>
      <c r="F60" s="6">
        <v>-10850</v>
      </c>
      <c r="G60" s="6">
        <v>-850</v>
      </c>
      <c r="H60" s="6">
        <v>9150</v>
      </c>
      <c r="I60" s="6">
        <v>19150</v>
      </c>
      <c r="J60" s="6">
        <v>29150</v>
      </c>
      <c r="K60" s="6">
        <v>39150</v>
      </c>
    </row>
    <row r="61" spans="1:11" ht="1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</sheetData>
  <mergeCells count="2">
    <mergeCell ref="C50:K50"/>
    <mergeCell ref="A52:A60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76E2D-D88A-894C-8072-5136F5CAA890}">
  <dimension ref="A1:C13"/>
  <sheetViews>
    <sheetView workbookViewId="0">
      <selection activeCell="B12" sqref="B12"/>
    </sheetView>
  </sheetViews>
  <sheetFormatPr baseColWidth="10" defaultRowHeight="13" x14ac:dyDescent="0.15"/>
  <sheetData>
    <row r="1" spans="1:3" ht="15" x14ac:dyDescent="0.2">
      <c r="A1" s="1" t="s">
        <v>4</v>
      </c>
      <c r="B1" s="20">
        <v>9.1055136746942891E-2</v>
      </c>
      <c r="C1" s="2"/>
    </row>
    <row r="2" spans="1:3" ht="15" x14ac:dyDescent="0.2">
      <c r="A2" s="2"/>
      <c r="B2" s="2"/>
      <c r="C2" s="2"/>
    </row>
    <row r="3" spans="1:3" ht="15" x14ac:dyDescent="0.2">
      <c r="A3" s="1" t="s">
        <v>0</v>
      </c>
      <c r="B3" s="2"/>
      <c r="C3" s="2"/>
    </row>
    <row r="4" spans="1:3" ht="15" x14ac:dyDescent="0.2">
      <c r="A4" s="3" t="s">
        <v>1</v>
      </c>
      <c r="B4" s="3" t="s">
        <v>2</v>
      </c>
      <c r="C4" s="2"/>
    </row>
    <row r="5" spans="1:3" ht="15" x14ac:dyDescent="0.2">
      <c r="A5" s="2">
        <v>1</v>
      </c>
      <c r="B5" s="4">
        <v>100</v>
      </c>
      <c r="C5" s="2"/>
    </row>
    <row r="6" spans="1:3" ht="15" x14ac:dyDescent="0.2">
      <c r="A6" s="2">
        <v>2</v>
      </c>
      <c r="B6" s="4">
        <v>100</v>
      </c>
      <c r="C6" s="2"/>
    </row>
    <row r="7" spans="1:3" ht="15" x14ac:dyDescent="0.2">
      <c r="A7" s="2">
        <v>3</v>
      </c>
      <c r="B7" s="4">
        <v>100</v>
      </c>
      <c r="C7" s="2"/>
    </row>
    <row r="8" spans="1:3" ht="15" x14ac:dyDescent="0.2">
      <c r="A8" s="2">
        <v>4</v>
      </c>
      <c r="B8" s="4">
        <v>100</v>
      </c>
      <c r="C8" s="2"/>
    </row>
    <row r="9" spans="1:3" ht="15" x14ac:dyDescent="0.2">
      <c r="A9" s="2">
        <v>5</v>
      </c>
      <c r="B9" s="4">
        <v>100</v>
      </c>
      <c r="C9" s="2"/>
    </row>
    <row r="10" spans="1:3" ht="15" x14ac:dyDescent="0.2">
      <c r="A10" s="2">
        <v>6</v>
      </c>
      <c r="B10" s="4">
        <v>1100</v>
      </c>
      <c r="C10" s="2"/>
    </row>
    <row r="11" spans="1:3" ht="15" x14ac:dyDescent="0.2">
      <c r="A11" s="2"/>
      <c r="B11" s="2"/>
      <c r="C11" s="2"/>
    </row>
    <row r="12" spans="1:3" ht="15" x14ac:dyDescent="0.2">
      <c r="A12" s="2" t="s">
        <v>3</v>
      </c>
      <c r="B12" s="4">
        <f>NPV(B1, B5:B10)</f>
        <v>1040.0000113185001</v>
      </c>
      <c r="C12" s="2"/>
    </row>
    <row r="13" spans="1:3" ht="15" x14ac:dyDescent="0.2">
      <c r="A13" s="2"/>
      <c r="B13" s="2"/>
      <c r="C1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Q 6</vt:lpstr>
      <vt:lpstr>Q 32 Goal Seek </vt:lpstr>
      <vt:lpstr>Cost_</vt:lpstr>
      <vt:lpstr>cost_look_up</vt:lpstr>
      <vt:lpstr>Dmnd</vt:lpstr>
      <vt:lpstr>left_over_price</vt:lpstr>
      <vt:lpstr>Orderquantity</vt:lpstr>
      <vt:lpstr>Probabilities_</vt:lpstr>
      <vt:lpstr>Profit_</vt:lpstr>
      <vt:lpstr>reg_price</vt:lpstr>
      <vt:lpstr>Rvnu</vt:lpstr>
      <vt:lpstr>units_leftover_price</vt:lpstr>
      <vt:lpstr>units_regular_price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Microsoft Office User</cp:lastModifiedBy>
  <dcterms:created xsi:type="dcterms:W3CDTF">2000-06-30T12:44:36Z</dcterms:created>
  <dcterms:modified xsi:type="dcterms:W3CDTF">2022-09-08T17:47:13Z</dcterms:modified>
</cp:coreProperties>
</file>