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2nd Semester/650 Optimization and Process Analytics/Homework Assignments/"/>
    </mc:Choice>
  </mc:AlternateContent>
  <xr:revisionPtr revIDLastSave="0" documentId="13_ncr:1_{15C9ACDB-608E-D84D-84F4-5F6F1C602823}" xr6:coauthVersionLast="47" xr6:coauthVersionMax="47" xr10:uidLastSave="{00000000-0000-0000-0000-000000000000}"/>
  <bookViews>
    <workbookView xWindow="7340" yWindow="7220" windowWidth="19460" windowHeight="16600" xr2:uid="{7871B1E7-ACB0-F34A-A881-8757BA258011}"/>
  </bookViews>
  <sheets>
    <sheet name="Sheet1" sheetId="1" r:id="rId1"/>
    <sheet name="Sheet1_STS" sheetId="2" state="veryHidden" r:id="rId2"/>
  </sheets>
  <definedNames>
    <definedName name="Actual_return">Sheet1!$B$24</definedName>
    <definedName name="Fractions_to_invest">Sheet1!$B$16:$D$16</definedName>
    <definedName name="Portfolio_variance">Sheet1!$B$26</definedName>
    <definedName name="Required_return">Sheet1!$D$24</definedName>
    <definedName name="solver_adj" localSheetId="0" hidden="1">Sheet1!$B$16:$D$16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Sheet1!$B$24</definedName>
    <definedName name="solver_lhs2" localSheetId="0" hidden="1">Sheet1!$B$20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opt" localSheetId="0" hidden="1">Sheet1!$B$26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Required_return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Total_invested">Sheet1!$B$20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B26" i="1" s="1" a="1"/>
  <c r="B26" i="1" s="1"/>
  <c r="B27" i="1" s="1"/>
  <c r="H9" i="1"/>
  <c r="I9" i="1"/>
  <c r="J9" i="1"/>
  <c r="H10" i="1"/>
  <c r="I10" i="1"/>
  <c r="J10" i="1"/>
  <c r="H11" i="1"/>
  <c r="I11" i="1"/>
  <c r="J11" i="1"/>
  <c r="H12" i="1"/>
  <c r="I12" i="1"/>
  <c r="J12" i="1"/>
  <c r="G10" i="1"/>
  <c r="G11" i="1"/>
  <c r="G12" i="1"/>
  <c r="B24" i="1"/>
</calcChain>
</file>

<file path=xl/sharedStrings.xml><?xml version="1.0" encoding="utf-8"?>
<sst xmlns="http://schemas.openxmlformats.org/spreadsheetml/2006/main" count="47" uniqueCount="30">
  <si>
    <t>Portfolio selection model</t>
  </si>
  <si>
    <t>Stock input data</t>
  </si>
  <si>
    <t xml:space="preserve">Stock 1 </t>
  </si>
  <si>
    <t>Stock 2</t>
  </si>
  <si>
    <t>Stock 3</t>
  </si>
  <si>
    <t>Mean return</t>
  </si>
  <si>
    <t>StDev of retur</t>
  </si>
  <si>
    <t>Correlation</t>
  </si>
  <si>
    <t>Stock 1</t>
  </si>
  <si>
    <t>Fractions to invest</t>
  </si>
  <si>
    <t xml:space="preserve">Stock 3 </t>
  </si>
  <si>
    <t>Constrait on investing everything</t>
  </si>
  <si>
    <t>Total invested</t>
  </si>
  <si>
    <t>Required value</t>
  </si>
  <si>
    <t>=</t>
  </si>
  <si>
    <t>Constrain on expected portfolio return</t>
  </si>
  <si>
    <t xml:space="preserve">Actual return </t>
  </si>
  <si>
    <t>&gt;=</t>
  </si>
  <si>
    <t>Required return</t>
  </si>
  <si>
    <t xml:space="preserve">Portfolio variance </t>
  </si>
  <si>
    <t>Portfolio stdev</t>
  </si>
  <si>
    <t xml:space="preserve">Range names used </t>
  </si>
  <si>
    <t>Investment decisions</t>
  </si>
  <si>
    <t>Actual return = =Sheet1!$B$23</t>
  </si>
  <si>
    <t>Fractions_to_invest = Sheet1!$B$15:$D$15</t>
  </si>
  <si>
    <t>Portfolio_variance = Sheet1!$B$25</t>
  </si>
  <si>
    <t>Required_return =Sheet1!$D$23</t>
  </si>
  <si>
    <t>Total_invested =Sheet1!$B$19</t>
  </si>
  <si>
    <t>Covariances</t>
  </si>
  <si>
    <t>Stock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</si>
</sst>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B4B3-5F0B-0A46-B81D-82B83FD36BFC}">
  <dimension ref="A1:J27"/>
  <sheetViews>
    <sheetView tabSelected="1" workbookViewId="0"/>
  </sheetViews>
  <sheetFormatPr baseColWidth="10" defaultRowHeight="16" x14ac:dyDescent="0.2"/>
  <sheetData>
    <row r="1" spans="1:10" x14ac:dyDescent="0.2">
      <c r="A1" s="1" t="s">
        <v>0</v>
      </c>
      <c r="G1" s="1" t="s">
        <v>21</v>
      </c>
      <c r="H1" s="1"/>
      <c r="I1" s="1"/>
    </row>
    <row r="2" spans="1:10" x14ac:dyDescent="0.2">
      <c r="G2" t="s">
        <v>23</v>
      </c>
    </row>
    <row r="3" spans="1:10" x14ac:dyDescent="0.2">
      <c r="A3" s="1" t="s">
        <v>1</v>
      </c>
      <c r="G3" t="s">
        <v>24</v>
      </c>
    </row>
    <row r="4" spans="1:10" x14ac:dyDescent="0.2">
      <c r="B4" t="s">
        <v>2</v>
      </c>
      <c r="C4" t="s">
        <v>3</v>
      </c>
      <c r="D4" t="s">
        <v>4</v>
      </c>
      <c r="E4" t="s">
        <v>29</v>
      </c>
      <c r="G4" t="s">
        <v>25</v>
      </c>
    </row>
    <row r="5" spans="1:10" x14ac:dyDescent="0.2">
      <c r="A5" t="s">
        <v>5</v>
      </c>
      <c r="B5" s="3">
        <v>0.14000000000000001</v>
      </c>
      <c r="C5" s="3">
        <v>0.11</v>
      </c>
      <c r="D5" s="3">
        <v>0.1</v>
      </c>
      <c r="E5" s="3">
        <v>0.125</v>
      </c>
      <c r="G5" t="s">
        <v>26</v>
      </c>
    </row>
    <row r="6" spans="1:10" x14ac:dyDescent="0.2">
      <c r="A6" t="s">
        <v>6</v>
      </c>
      <c r="B6" s="3">
        <v>0.2</v>
      </c>
      <c r="C6" s="3">
        <v>0.15</v>
      </c>
      <c r="D6" s="3">
        <v>0.08</v>
      </c>
      <c r="E6" s="3">
        <v>0.17499999999999999</v>
      </c>
      <c r="G6" t="s">
        <v>27</v>
      </c>
    </row>
    <row r="8" spans="1:10" x14ac:dyDescent="0.2">
      <c r="A8" t="s">
        <v>7</v>
      </c>
      <c r="B8" t="s">
        <v>2</v>
      </c>
      <c r="C8" t="s">
        <v>3</v>
      </c>
      <c r="D8" t="s">
        <v>4</v>
      </c>
      <c r="E8" t="s">
        <v>29</v>
      </c>
      <c r="F8" t="s">
        <v>28</v>
      </c>
      <c r="G8" t="s">
        <v>8</v>
      </c>
      <c r="H8" t="s">
        <v>3</v>
      </c>
      <c r="I8" t="s">
        <v>4</v>
      </c>
      <c r="J8" t="s">
        <v>29</v>
      </c>
    </row>
    <row r="9" spans="1:10" x14ac:dyDescent="0.2">
      <c r="A9" t="s">
        <v>8</v>
      </c>
      <c r="B9" s="3">
        <v>1</v>
      </c>
      <c r="C9" s="3">
        <v>0.6</v>
      </c>
      <c r="D9" s="3">
        <v>0.4</v>
      </c>
      <c r="E9" s="3">
        <v>0.3</v>
      </c>
      <c r="F9" t="s">
        <v>8</v>
      </c>
      <c r="G9" t="e">
        <f>HLOOKUP($F9,$B$4:$D$6,3)*B9*HLOOKUP(G$8,$B$4:$D$6,3)</f>
        <v>#N/A</v>
      </c>
      <c r="H9" t="e">
        <f t="shared" ref="H9:J12" si="0">HLOOKUP($F9,$B$4:$D$6,3)*C9*HLOOKUP(H$8,$B$4:$D$6,3)</f>
        <v>#N/A</v>
      </c>
      <c r="I9" t="e">
        <f t="shared" si="0"/>
        <v>#N/A</v>
      </c>
      <c r="J9" t="e">
        <f t="shared" si="0"/>
        <v>#N/A</v>
      </c>
    </row>
    <row r="10" spans="1:10" x14ac:dyDescent="0.2">
      <c r="A10" t="s">
        <v>3</v>
      </c>
      <c r="B10" s="3">
        <v>0.6</v>
      </c>
      <c r="C10" s="3">
        <v>1</v>
      </c>
      <c r="D10" s="3">
        <v>0.7</v>
      </c>
      <c r="E10" s="3">
        <v>0.5</v>
      </c>
      <c r="F10" t="s">
        <v>3</v>
      </c>
      <c r="G10" t="e">
        <f t="shared" ref="G10:G12" si="1">HLOOKUP($F10,$B$4:$D$6,3)*B10*HLOOKUP(G$8,$B$4:$D$6,3)</f>
        <v>#N/A</v>
      </c>
      <c r="H10">
        <f t="shared" si="0"/>
        <v>2.2499999999999999E-2</v>
      </c>
      <c r="I10">
        <f t="shared" si="0"/>
        <v>8.3999999999999995E-3</v>
      </c>
      <c r="J10">
        <f t="shared" si="0"/>
        <v>6.0000000000000001E-3</v>
      </c>
    </row>
    <row r="11" spans="1:10" x14ac:dyDescent="0.2">
      <c r="A11" t="s">
        <v>4</v>
      </c>
      <c r="B11" s="3">
        <v>0.4</v>
      </c>
      <c r="C11" s="3">
        <v>0.7</v>
      </c>
      <c r="D11" s="3">
        <v>1</v>
      </c>
      <c r="E11" s="3">
        <v>0.8</v>
      </c>
      <c r="F11" t="s">
        <v>4</v>
      </c>
      <c r="G11" t="e">
        <f t="shared" si="1"/>
        <v>#N/A</v>
      </c>
      <c r="H11">
        <f t="shared" si="0"/>
        <v>8.3999999999999995E-3</v>
      </c>
      <c r="I11">
        <f t="shared" si="0"/>
        <v>6.4000000000000003E-3</v>
      </c>
      <c r="J11">
        <f t="shared" si="0"/>
        <v>5.1200000000000004E-3</v>
      </c>
    </row>
    <row r="12" spans="1:10" x14ac:dyDescent="0.2">
      <c r="A12" t="s">
        <v>29</v>
      </c>
      <c r="B12" s="3">
        <v>0.3</v>
      </c>
      <c r="C12" s="3">
        <v>0.5</v>
      </c>
      <c r="D12" s="3">
        <v>0.8</v>
      </c>
      <c r="E12" s="3">
        <v>1</v>
      </c>
      <c r="F12" t="s">
        <v>29</v>
      </c>
      <c r="G12" t="e">
        <f t="shared" si="1"/>
        <v>#N/A</v>
      </c>
      <c r="H12">
        <f t="shared" si="0"/>
        <v>6.0000000000000001E-3</v>
      </c>
      <c r="I12">
        <f t="shared" si="0"/>
        <v>5.1200000000000004E-3</v>
      </c>
      <c r="J12">
        <f t="shared" si="0"/>
        <v>6.4000000000000003E-3</v>
      </c>
    </row>
    <row r="14" spans="1:10" x14ac:dyDescent="0.2">
      <c r="A14" s="1" t="s">
        <v>22</v>
      </c>
    </row>
    <row r="15" spans="1:10" x14ac:dyDescent="0.2">
      <c r="B15" t="s">
        <v>8</v>
      </c>
      <c r="C15" t="s">
        <v>3</v>
      </c>
      <c r="D15" t="s">
        <v>10</v>
      </c>
    </row>
    <row r="16" spans="1:10" x14ac:dyDescent="0.2">
      <c r="A16" t="s">
        <v>9</v>
      </c>
      <c r="B16" s="2">
        <v>0.5</v>
      </c>
      <c r="C16" s="2">
        <v>0</v>
      </c>
      <c r="D16" s="2">
        <v>0.5</v>
      </c>
    </row>
    <row r="18" spans="1:4" x14ac:dyDescent="0.2">
      <c r="A18" s="1" t="s">
        <v>11</v>
      </c>
    </row>
    <row r="19" spans="1:4" x14ac:dyDescent="0.2">
      <c r="B19" t="s">
        <v>12</v>
      </c>
      <c r="D19" t="s">
        <v>13</v>
      </c>
    </row>
    <row r="20" spans="1:4" x14ac:dyDescent="0.2">
      <c r="B20">
        <v>1</v>
      </c>
      <c r="C20" t="s">
        <v>14</v>
      </c>
      <c r="D20">
        <v>1</v>
      </c>
    </row>
    <row r="22" spans="1:4" x14ac:dyDescent="0.2">
      <c r="A22" s="1" t="s">
        <v>15</v>
      </c>
    </row>
    <row r="23" spans="1:4" x14ac:dyDescent="0.2">
      <c r="B23" t="s">
        <v>16</v>
      </c>
      <c r="D23" t="s">
        <v>18</v>
      </c>
    </row>
    <row r="24" spans="1:4" x14ac:dyDescent="0.2">
      <c r="B24">
        <f>SUMPRODUCT(B5:D5, Fractions_to_invest)</f>
        <v>0.12000000000000001</v>
      </c>
      <c r="C24" t="s">
        <v>17</v>
      </c>
      <c r="D24" s="3">
        <v>0.12</v>
      </c>
    </row>
    <row r="26" spans="1:4" x14ac:dyDescent="0.2">
      <c r="A26" s="1" t="s">
        <v>19</v>
      </c>
      <c r="B26" s="4" t="e">
        <f t="array" ref="B26">MMULT(Fractions_to_invest, MMULT(G9:I11, TRANSPOSE(Fractions_to_invest)))</f>
        <v>#N/A</v>
      </c>
    </row>
    <row r="27" spans="1:4" x14ac:dyDescent="0.2">
      <c r="A27" t="s">
        <v>20</v>
      </c>
      <c r="B27" t="e">
        <f>SQRT(Portfolio_variance)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398B-8C7F-9C46-B433-949F6894C07B}">
  <dimension ref="A8:B15"/>
  <sheetViews>
    <sheetView workbookViewId="0"/>
  </sheetViews>
  <sheetFormatPr baseColWidth="10" defaultRowHeight="16" x14ac:dyDescent="0.2"/>
  <sheetData>
    <row r="8" spans="1:2" x14ac:dyDescent="0.2">
      <c r="A8" s="5"/>
      <c r="B8" s="5"/>
    </row>
    <row r="15" spans="1:2" x14ac:dyDescent="0.2">
      <c r="B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Actual_return</vt:lpstr>
      <vt:lpstr>Fractions_to_invest</vt:lpstr>
      <vt:lpstr>Portfolio_variance</vt:lpstr>
      <vt:lpstr>Required_return</vt:lpstr>
      <vt:lpstr>Total_invested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2022-10-15T21:23:18Z</dcterms:created>
  <dcterms:modified xsi:type="dcterms:W3CDTF">2022-10-16T01:34:10Z</dcterms:modified>
</cp:coreProperties>
</file>