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8_{F62F2328-F104-3440-B375-11AC308645FA}" xr6:coauthVersionLast="47" xr6:coauthVersionMax="47" xr10:uidLastSave="{00000000-0000-0000-0000-000000000000}"/>
  <bookViews>
    <workbookView xWindow="14640" yWindow="1280" windowWidth="27240" windowHeight="15580" xr2:uid="{B970D27F-91B4-A94A-A5E7-578BE3AF8BDF}"/>
  </bookViews>
  <sheets>
    <sheet name="Sheet1" sheetId="1" r:id="rId1"/>
  </sheets>
  <definedNames>
    <definedName name="Cutoff">Sheet1!$B$8</definedName>
    <definedName name="Weights">Sheet1!$B$5:$C$5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40" i="1"/>
  <c r="F54" i="1"/>
  <c r="E57" i="1"/>
  <c r="F57" i="1" s="1"/>
  <c r="E59" i="1"/>
  <c r="F59" i="1" s="1"/>
  <c r="E58" i="1"/>
  <c r="F58" i="1" s="1"/>
  <c r="E55" i="1"/>
  <c r="F55" i="1" s="1"/>
  <c r="E56" i="1"/>
  <c r="F56" i="1" s="1"/>
  <c r="E54" i="1"/>
  <c r="E53" i="1"/>
  <c r="F53" i="1" s="1"/>
  <c r="E42" i="1"/>
  <c r="F42" i="1" s="1"/>
  <c r="E43" i="1"/>
  <c r="F43" i="1" s="1"/>
  <c r="E45" i="1"/>
  <c r="F45" i="1" s="1"/>
  <c r="E46" i="1"/>
  <c r="F46" i="1" s="1"/>
  <c r="E47" i="1"/>
  <c r="F47" i="1" s="1"/>
  <c r="E49" i="1"/>
  <c r="F49" i="1" s="1"/>
  <c r="E51" i="1"/>
  <c r="F51" i="1" s="1"/>
  <c r="E44" i="1"/>
  <c r="F44" i="1" s="1"/>
  <c r="E41" i="1"/>
  <c r="F41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40" i="1"/>
  <c r="E48" i="1"/>
  <c r="F48" i="1" s="1"/>
  <c r="E50" i="1"/>
  <c r="F50" i="1" s="1"/>
  <c r="E52" i="1"/>
  <c r="F52" i="1" s="1"/>
  <c r="E61" i="1"/>
  <c r="F61" i="1" s="1"/>
  <c r="E33" i="1"/>
  <c r="F33" i="1" s="1"/>
  <c r="E32" i="1"/>
  <c r="F32" i="1" s="1"/>
  <c r="E31" i="1"/>
  <c r="F31" i="1" s="1"/>
  <c r="E30" i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60" i="1"/>
  <c r="F60" i="1" s="1"/>
  <c r="F16" i="1"/>
  <c r="F15" i="1"/>
  <c r="E16" i="1"/>
  <c r="E15" i="1"/>
  <c r="E14" i="1"/>
  <c r="E13" i="1"/>
  <c r="F13" i="1"/>
  <c r="F14" i="1"/>
  <c r="E12" i="1"/>
  <c r="F12" i="1" s="1"/>
  <c r="H17" i="1" l="1"/>
  <c r="J13" i="1"/>
  <c r="I13" i="1"/>
  <c r="J14" i="1"/>
  <c r="I14" i="1"/>
</calcChain>
</file>

<file path=xl/sharedStrings.xml><?xml version="1.0" encoding="utf-8"?>
<sst xmlns="http://schemas.openxmlformats.org/spreadsheetml/2006/main" count="66" uniqueCount="13">
  <si>
    <t>Person</t>
  </si>
  <si>
    <t>Income</t>
  </si>
  <si>
    <t>Investment</t>
  </si>
  <si>
    <t>Donor</t>
  </si>
  <si>
    <t>No</t>
  </si>
  <si>
    <t>Yes</t>
  </si>
  <si>
    <t>Score</t>
  </si>
  <si>
    <t>Classified as</t>
  </si>
  <si>
    <t>Weights for discriminant function</t>
  </si>
  <si>
    <t>InvestAmnt</t>
  </si>
  <si>
    <t>Cutoff value for classification</t>
  </si>
  <si>
    <t>Classification matrix</t>
  </si>
  <si>
    <t>Percent correct classficaton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</si>
</sst>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A93F-28CB-7045-9B8E-16083F66562B}">
  <dimension ref="A3:J62"/>
  <sheetViews>
    <sheetView tabSelected="1" workbookViewId="0">
      <selection activeCell="G40" sqref="G40"/>
    </sheetView>
  </sheetViews>
  <sheetFormatPr baseColWidth="10" defaultRowHeight="16" x14ac:dyDescent="0.2"/>
  <sheetData>
    <row r="3" spans="1:10" x14ac:dyDescent="0.2">
      <c r="A3" t="s">
        <v>8</v>
      </c>
    </row>
    <row r="4" spans="1:10" x14ac:dyDescent="0.2">
      <c r="B4" t="s">
        <v>1</v>
      </c>
      <c r="C4" t="s">
        <v>9</v>
      </c>
    </row>
    <row r="5" spans="1:10" x14ac:dyDescent="0.2">
      <c r="B5">
        <v>0.3</v>
      </c>
      <c r="C5">
        <v>0.4</v>
      </c>
    </row>
    <row r="7" spans="1:10" x14ac:dyDescent="0.2">
      <c r="A7" t="s">
        <v>10</v>
      </c>
    </row>
    <row r="8" spans="1:10" x14ac:dyDescent="0.2">
      <c r="B8">
        <v>33</v>
      </c>
    </row>
    <row r="11" spans="1:10" x14ac:dyDescent="0.2">
      <c r="A11" s="1" t="s">
        <v>0</v>
      </c>
      <c r="B11" s="2" t="s">
        <v>1</v>
      </c>
      <c r="C11" s="2" t="s">
        <v>2</v>
      </c>
      <c r="D11" s="2" t="s">
        <v>3</v>
      </c>
      <c r="E11" s="2" t="s">
        <v>6</v>
      </c>
      <c r="F11" s="2" t="s">
        <v>7</v>
      </c>
      <c r="H11" s="2" t="s">
        <v>11</v>
      </c>
    </row>
    <row r="12" spans="1:10" x14ac:dyDescent="0.2">
      <c r="A12" s="1">
        <v>1</v>
      </c>
      <c r="B12" s="3">
        <v>59.7</v>
      </c>
      <c r="C12" s="3">
        <v>14.9</v>
      </c>
      <c r="D12" s="3" t="s">
        <v>4</v>
      </c>
      <c r="E12">
        <f>SUMPRODUCT(Weights, B12:C12)</f>
        <v>23.87</v>
      </c>
      <c r="F12" t="str">
        <f>IF(E12&lt;Cutoff, "No","Yes")</f>
        <v>No</v>
      </c>
      <c r="I12" t="s">
        <v>5</v>
      </c>
      <c r="J12" t="s">
        <v>4</v>
      </c>
    </row>
    <row r="13" spans="1:10" x14ac:dyDescent="0.2">
      <c r="A13" s="1">
        <v>2</v>
      </c>
      <c r="B13" s="3">
        <v>60.9</v>
      </c>
      <c r="C13" s="3">
        <v>25.8</v>
      </c>
      <c r="D13" s="3" t="s">
        <v>4</v>
      </c>
      <c r="E13">
        <f>SUMPRODUCT(Weights, B13:C13)</f>
        <v>28.59</v>
      </c>
      <c r="F13" t="str">
        <f>IF(E13&lt;Cutoff, "No","Yes")</f>
        <v>No</v>
      </c>
      <c r="H13" t="s">
        <v>5</v>
      </c>
      <c r="I13">
        <f ca="1">COUNTIFS($D$12:$D$95,$I13,$F$12:$F$95,J$12)</f>
        <v>0</v>
      </c>
      <c r="J13">
        <f ca="1">COUNTIFS($D$12:$D$95,$I13,$F$12:$F$95,#REF!)</f>
        <v>0</v>
      </c>
    </row>
    <row r="14" spans="1:10" x14ac:dyDescent="0.2">
      <c r="A14" s="1">
        <v>3</v>
      </c>
      <c r="B14" s="3">
        <v>67.599999999999994</v>
      </c>
      <c r="C14" s="3">
        <v>37.6</v>
      </c>
      <c r="D14" s="3" t="s">
        <v>5</v>
      </c>
      <c r="E14">
        <f>SUMPRODUCT(Weights, B14:C14)</f>
        <v>35.32</v>
      </c>
      <c r="F14" t="str">
        <f>IF(E14&lt;Cutoff, "No","Yes")</f>
        <v>Yes</v>
      </c>
      <c r="H14" t="s">
        <v>4</v>
      </c>
      <c r="I14">
        <f ca="1">COUNTIFS($D$12:$D$95,$I14,$F$12:$F$95,J$12)</f>
        <v>0</v>
      </c>
      <c r="J14">
        <f ca="1">COUNTIFS($D$12:$D$95,$I14,$F$12:$F$95,#REF!)</f>
        <v>0</v>
      </c>
    </row>
    <row r="15" spans="1:10" x14ac:dyDescent="0.2">
      <c r="A15" s="1">
        <v>4</v>
      </c>
      <c r="B15" s="3">
        <v>86.6</v>
      </c>
      <c r="C15" s="3">
        <v>37</v>
      </c>
      <c r="D15" s="3" t="s">
        <v>4</v>
      </c>
      <c r="E15">
        <f>SUMPRODUCT(Weights, B15:C15)</f>
        <v>40.78</v>
      </c>
      <c r="F15" t="str">
        <f>IF(E15&lt;Cutoff, "No","Yes")</f>
        <v>Yes</v>
      </c>
    </row>
    <row r="16" spans="1:10" x14ac:dyDescent="0.2">
      <c r="A16" s="1">
        <v>5</v>
      </c>
      <c r="B16" s="3">
        <v>90.4</v>
      </c>
      <c r="C16" s="3">
        <v>21.4</v>
      </c>
      <c r="D16" s="3" t="s">
        <v>4</v>
      </c>
      <c r="E16">
        <f>SUMPRODUCT(Weights, B16:C16)</f>
        <v>35.68</v>
      </c>
      <c r="F16" t="str">
        <f>IF(E16&lt;Cutoff, "No","Yes")</f>
        <v>Yes</v>
      </c>
      <c r="G16" t="s">
        <v>12</v>
      </c>
    </row>
    <row r="17" spans="1:8" x14ac:dyDescent="0.2">
      <c r="A17" s="1">
        <v>6</v>
      </c>
      <c r="B17" s="3">
        <v>67.2</v>
      </c>
      <c r="C17" s="3">
        <v>26.4</v>
      </c>
      <c r="D17" s="3" t="s">
        <v>4</v>
      </c>
      <c r="E17">
        <f>SUMPRODUCT(Weights, B17:C17)</f>
        <v>30.72</v>
      </c>
      <c r="F17" t="str">
        <f>IF(E17&lt;Cutoff, "No","Yes")</f>
        <v>No</v>
      </c>
      <c r="H17" t="e">
        <f ca="1">(J13+I14)/SUM(I13:J14)</f>
        <v>#DIV/0!</v>
      </c>
    </row>
    <row r="18" spans="1:8" x14ac:dyDescent="0.2">
      <c r="A18" s="1">
        <v>7</v>
      </c>
      <c r="B18" s="3">
        <v>85.1</v>
      </c>
      <c r="C18" s="3">
        <v>59.8</v>
      </c>
      <c r="D18" s="3" t="s">
        <v>5</v>
      </c>
      <c r="E18">
        <f>SUMPRODUCT(Weights, B18:C18)</f>
        <v>49.45</v>
      </c>
      <c r="F18" t="str">
        <f>IF(E18&lt;Cutoff, "No","Yes")</f>
        <v>Yes</v>
      </c>
    </row>
    <row r="19" spans="1:8" x14ac:dyDescent="0.2">
      <c r="A19" s="1">
        <v>8</v>
      </c>
      <c r="B19" s="3">
        <v>89.9</v>
      </c>
      <c r="C19" s="3">
        <v>46.2</v>
      </c>
      <c r="D19" s="3" t="s">
        <v>4</v>
      </c>
      <c r="E19">
        <f>SUMPRODUCT(Weights, B19:C19)</f>
        <v>45.45</v>
      </c>
      <c r="F19" t="str">
        <f>IF(E19&lt;Cutoff, "No","Yes")</f>
        <v>Yes</v>
      </c>
    </row>
    <row r="20" spans="1:8" x14ac:dyDescent="0.2">
      <c r="A20" s="1">
        <v>9</v>
      </c>
      <c r="B20" s="3">
        <v>100.3</v>
      </c>
      <c r="C20" s="3">
        <v>55.5</v>
      </c>
      <c r="D20" s="3" t="s">
        <v>5</v>
      </c>
      <c r="E20">
        <f>SUMPRODUCT(Weights, B20:C20)</f>
        <v>52.29</v>
      </c>
      <c r="F20" t="str">
        <f>IF(E20&lt;Cutoff, "No","Yes")</f>
        <v>Yes</v>
      </c>
    </row>
    <row r="21" spans="1:8" x14ac:dyDescent="0.2">
      <c r="A21" s="1">
        <v>10</v>
      </c>
      <c r="B21" s="3">
        <v>57.6</v>
      </c>
      <c r="C21" s="3">
        <v>22.2</v>
      </c>
      <c r="D21" s="3" t="s">
        <v>4</v>
      </c>
      <c r="E21">
        <f>SUMPRODUCT(Weights, B21:C21)</f>
        <v>26.160000000000004</v>
      </c>
      <c r="F21" t="str">
        <f>IF(E21&lt;Cutoff, "No","Yes")</f>
        <v>No</v>
      </c>
    </row>
    <row r="22" spans="1:8" x14ac:dyDescent="0.2">
      <c r="A22" s="1">
        <v>11</v>
      </c>
      <c r="B22" s="3">
        <v>88.4</v>
      </c>
      <c r="C22" s="3">
        <v>34.5</v>
      </c>
      <c r="D22" s="3" t="s">
        <v>4</v>
      </c>
      <c r="E22">
        <f>SUMPRODUCT(Weights, B22:C22)</f>
        <v>40.32</v>
      </c>
      <c r="F22" t="str">
        <f>IF(E22&lt;Cutoff, "No","Yes")</f>
        <v>Yes</v>
      </c>
    </row>
    <row r="23" spans="1:8" x14ac:dyDescent="0.2">
      <c r="A23" s="1">
        <v>12</v>
      </c>
      <c r="B23" s="3">
        <v>41.9</v>
      </c>
      <c r="C23" s="3">
        <v>5</v>
      </c>
      <c r="D23" s="3" t="s">
        <v>4</v>
      </c>
      <c r="E23">
        <f>SUMPRODUCT(Weights, B23:C23)</f>
        <v>14.569999999999999</v>
      </c>
      <c r="F23" t="str">
        <f>IF(E23&lt;Cutoff, "No","Yes")</f>
        <v>No</v>
      </c>
    </row>
    <row r="24" spans="1:8" x14ac:dyDescent="0.2">
      <c r="A24" s="1">
        <v>13</v>
      </c>
      <c r="B24" s="3">
        <v>51.6</v>
      </c>
      <c r="C24" s="3">
        <v>22</v>
      </c>
      <c r="D24" s="3" t="s">
        <v>4</v>
      </c>
      <c r="E24">
        <f>SUMPRODUCT(Weights, B24:C24)</f>
        <v>24.28</v>
      </c>
      <c r="F24" t="str">
        <f>IF(E24&lt;Cutoff, "No","Yes")</f>
        <v>No</v>
      </c>
    </row>
    <row r="25" spans="1:8" x14ac:dyDescent="0.2">
      <c r="A25" s="1">
        <v>14</v>
      </c>
      <c r="B25" s="3">
        <v>66.900000000000006</v>
      </c>
      <c r="C25" s="3">
        <v>34.4</v>
      </c>
      <c r="D25" s="3" t="s">
        <v>4</v>
      </c>
      <c r="E25">
        <f>SUMPRODUCT(Weights, B25:C25)</f>
        <v>33.83</v>
      </c>
      <c r="F25" t="str">
        <f>IF(E25&lt;Cutoff, "No","Yes")</f>
        <v>Yes</v>
      </c>
    </row>
    <row r="26" spans="1:8" x14ac:dyDescent="0.2">
      <c r="A26" s="1">
        <v>15</v>
      </c>
      <c r="B26" s="3">
        <v>68.2</v>
      </c>
      <c r="C26" s="3">
        <v>12.3</v>
      </c>
      <c r="D26" s="3" t="s">
        <v>4</v>
      </c>
      <c r="E26">
        <f>SUMPRODUCT(Weights, B26:C26)</f>
        <v>25.380000000000003</v>
      </c>
      <c r="F26" t="str">
        <f>IF(E26&lt;Cutoff, "No","Yes")</f>
        <v>No</v>
      </c>
    </row>
    <row r="27" spans="1:8" x14ac:dyDescent="0.2">
      <c r="A27" s="1">
        <v>16</v>
      </c>
      <c r="B27" s="3">
        <v>86.6</v>
      </c>
      <c r="C27" s="3">
        <v>66.599999999999994</v>
      </c>
      <c r="D27" s="3" t="s">
        <v>5</v>
      </c>
      <c r="E27">
        <f>SUMPRODUCT(Weights, B27:C27)</f>
        <v>52.62</v>
      </c>
      <c r="F27" t="str">
        <f>IF(E27&lt;Cutoff, "No","Yes")</f>
        <v>Yes</v>
      </c>
    </row>
    <row r="28" spans="1:8" x14ac:dyDescent="0.2">
      <c r="A28" s="1">
        <v>17</v>
      </c>
      <c r="B28" s="3">
        <v>57.8</v>
      </c>
      <c r="C28" s="3">
        <v>23.4</v>
      </c>
      <c r="D28" s="3" t="s">
        <v>4</v>
      </c>
      <c r="E28">
        <f>SUMPRODUCT(Weights, B28:C28)</f>
        <v>26.7</v>
      </c>
      <c r="F28" t="str">
        <f>IF(E28&lt;Cutoff, "No","Yes")</f>
        <v>No</v>
      </c>
    </row>
    <row r="29" spans="1:8" x14ac:dyDescent="0.2">
      <c r="A29" s="1">
        <v>18</v>
      </c>
      <c r="B29" s="3">
        <v>50.6</v>
      </c>
      <c r="C29" s="3">
        <v>19.3</v>
      </c>
      <c r="D29" s="3" t="s">
        <v>4</v>
      </c>
      <c r="E29">
        <f>SUMPRODUCT(Weights, B29:C29)</f>
        <v>22.9</v>
      </c>
      <c r="F29" t="str">
        <f>IF(E29&lt;Cutoff, "No","Yes")</f>
        <v>No</v>
      </c>
    </row>
    <row r="30" spans="1:8" x14ac:dyDescent="0.2">
      <c r="A30" s="1">
        <v>19</v>
      </c>
      <c r="B30" s="3">
        <v>74.8</v>
      </c>
      <c r="C30" s="3">
        <v>56</v>
      </c>
      <c r="D30" s="3" t="s">
        <v>5</v>
      </c>
      <c r="E30">
        <f>SUMPRODUCT(Weights, B30:C30)</f>
        <v>44.84</v>
      </c>
      <c r="F30" t="str">
        <f>IF(E30&lt;Cutoff, "No","Yes")</f>
        <v>Yes</v>
      </c>
    </row>
    <row r="31" spans="1:8" x14ac:dyDescent="0.2">
      <c r="A31" s="1">
        <v>20</v>
      </c>
      <c r="B31" s="3">
        <v>67.400000000000006</v>
      </c>
      <c r="C31" s="3">
        <v>46.6</v>
      </c>
      <c r="D31" s="3" t="s">
        <v>5</v>
      </c>
      <c r="E31">
        <f>SUMPRODUCT(Weights, B31:C31)</f>
        <v>38.86</v>
      </c>
      <c r="F31" t="str">
        <f>IF(E31&lt;Cutoff, "No","Yes")</f>
        <v>Yes</v>
      </c>
    </row>
    <row r="32" spans="1:8" x14ac:dyDescent="0.2">
      <c r="A32" s="1">
        <v>21</v>
      </c>
      <c r="B32" s="3">
        <v>68.5</v>
      </c>
      <c r="C32" s="3">
        <v>17.5</v>
      </c>
      <c r="D32" s="3" t="s">
        <v>4</v>
      </c>
      <c r="E32">
        <f>SUMPRODUCT(Weights, B32:C32)</f>
        <v>27.55</v>
      </c>
      <c r="F32" t="str">
        <f>IF(E32&lt;Cutoff, "No","Yes")</f>
        <v>No</v>
      </c>
    </row>
    <row r="33" spans="1:6" x14ac:dyDescent="0.2">
      <c r="A33" s="1">
        <v>22</v>
      </c>
      <c r="B33" s="3">
        <v>88.2</v>
      </c>
      <c r="C33" s="3">
        <v>65.400000000000006</v>
      </c>
      <c r="D33" s="3" t="s">
        <v>5</v>
      </c>
      <c r="E33">
        <f>SUMPRODUCT(Weights, B33:C33)</f>
        <v>52.620000000000005</v>
      </c>
      <c r="F33" t="str">
        <f>IF(E33&lt;Cutoff, "No","Yes")</f>
        <v>Yes</v>
      </c>
    </row>
    <row r="34" spans="1:6" x14ac:dyDescent="0.2">
      <c r="A34" s="1">
        <v>23</v>
      </c>
      <c r="B34" s="3">
        <v>62</v>
      </c>
      <c r="C34" s="3">
        <v>26.8</v>
      </c>
      <c r="D34" s="3" t="s">
        <v>4</v>
      </c>
      <c r="E34">
        <f>SUMPRODUCT(Weights, B34:C34)</f>
        <v>29.32</v>
      </c>
      <c r="F34" t="str">
        <f>IF(E34&lt;Cutoff, "No","Yes")</f>
        <v>No</v>
      </c>
    </row>
    <row r="35" spans="1:6" x14ac:dyDescent="0.2">
      <c r="A35" s="1">
        <v>24</v>
      </c>
      <c r="B35" s="3">
        <v>88.9</v>
      </c>
      <c r="C35" s="3">
        <v>28.6</v>
      </c>
      <c r="D35" s="3" t="s">
        <v>4</v>
      </c>
      <c r="E35">
        <f>SUMPRODUCT(Weights, B35:C35)</f>
        <v>38.11</v>
      </c>
      <c r="F35" t="str">
        <f>IF(E35&lt;Cutoff, "No","Yes")</f>
        <v>Yes</v>
      </c>
    </row>
    <row r="36" spans="1:6" x14ac:dyDescent="0.2">
      <c r="A36" s="1">
        <v>25</v>
      </c>
      <c r="B36" s="3">
        <v>75.2</v>
      </c>
      <c r="C36" s="3">
        <v>51.1</v>
      </c>
      <c r="D36" s="3" t="s">
        <v>5</v>
      </c>
      <c r="E36">
        <f>SUMPRODUCT(Weights, B36:C36)</f>
        <v>43</v>
      </c>
      <c r="F36" t="str">
        <f>IF(E36&lt;Cutoff, "No","Yes")</f>
        <v>Yes</v>
      </c>
    </row>
    <row r="37" spans="1:6" x14ac:dyDescent="0.2">
      <c r="A37" s="1">
        <v>26</v>
      </c>
      <c r="B37" s="3">
        <v>87.2</v>
      </c>
      <c r="C37" s="3">
        <v>51</v>
      </c>
      <c r="D37" s="3" t="s">
        <v>4</v>
      </c>
      <c r="E37">
        <f>SUMPRODUCT(Weights, B37:C37)</f>
        <v>46.56</v>
      </c>
      <c r="F37" t="str">
        <f>IF(E37&lt;Cutoff, "No","Yes")</f>
        <v>Yes</v>
      </c>
    </row>
    <row r="38" spans="1:6" x14ac:dyDescent="0.2">
      <c r="A38" s="1">
        <v>27</v>
      </c>
      <c r="B38" s="3">
        <v>64.3</v>
      </c>
      <c r="C38" s="3">
        <v>50.1</v>
      </c>
      <c r="D38" s="3" t="s">
        <v>5</v>
      </c>
      <c r="E38">
        <f>SUMPRODUCT(Weights, B38:C38)</f>
        <v>39.33</v>
      </c>
      <c r="F38" t="str">
        <f>IF(E38&lt;Cutoff, "No","Yes")</f>
        <v>Yes</v>
      </c>
    </row>
    <row r="39" spans="1:6" x14ac:dyDescent="0.2">
      <c r="A39" s="1">
        <v>28</v>
      </c>
      <c r="B39" s="3">
        <v>66.400000000000006</v>
      </c>
      <c r="C39" s="3">
        <v>26.9</v>
      </c>
      <c r="D39" s="3" t="s">
        <v>4</v>
      </c>
      <c r="E39">
        <f>SUMPRODUCT(Weights, B39:C39)</f>
        <v>30.68</v>
      </c>
      <c r="F39" t="str">
        <f>IF(E39&lt;Cutoff, "No","Yes")</f>
        <v>No</v>
      </c>
    </row>
    <row r="40" spans="1:6" x14ac:dyDescent="0.2">
      <c r="A40" s="1">
        <v>29</v>
      </c>
      <c r="B40" s="3">
        <v>46.7</v>
      </c>
      <c r="C40" s="3">
        <v>37.700000000000003</v>
      </c>
      <c r="D40" s="3" t="s">
        <v>4</v>
      </c>
      <c r="E40">
        <f>SUMPRODUCT(Weights, B40:C40)</f>
        <v>29.090000000000003</v>
      </c>
      <c r="F40" t="str">
        <f>IF(E40&lt;Cutoff, "No","Yes")</f>
        <v>No</v>
      </c>
    </row>
    <row r="41" spans="1:6" x14ac:dyDescent="0.2">
      <c r="A41" s="1">
        <v>30</v>
      </c>
      <c r="B41" s="3">
        <v>32.700000000000003</v>
      </c>
      <c r="C41" s="3">
        <v>16.899999999999999</v>
      </c>
      <c r="D41" s="3" t="s">
        <v>4</v>
      </c>
      <c r="E41">
        <f>SUMPRODUCT(Weights, B41:C41)</f>
        <v>16.57</v>
      </c>
      <c r="F41" t="str">
        <f>IF(E41&lt;Cutoff, "No","Yes")</f>
        <v>No</v>
      </c>
    </row>
    <row r="42" spans="1:6" x14ac:dyDescent="0.2">
      <c r="A42" s="1">
        <v>31</v>
      </c>
      <c r="B42" s="3">
        <v>48.7</v>
      </c>
      <c r="C42" s="3">
        <v>2.2999999999999998</v>
      </c>
      <c r="D42" s="3" t="s">
        <v>4</v>
      </c>
      <c r="E42">
        <f>SUMPRODUCT(Weights, B42:C42)</f>
        <v>15.53</v>
      </c>
      <c r="F42" t="str">
        <f>IF(E42&lt;Cutoff, "No","Yes")</f>
        <v>No</v>
      </c>
    </row>
    <row r="43" spans="1:6" x14ac:dyDescent="0.2">
      <c r="A43" s="1">
        <v>32</v>
      </c>
      <c r="B43" s="3">
        <v>54.1</v>
      </c>
      <c r="C43" s="3">
        <v>16.7</v>
      </c>
      <c r="D43" s="3" t="s">
        <v>4</v>
      </c>
      <c r="E43">
        <f>SUMPRODUCT(Weights, B43:C43)</f>
        <v>22.91</v>
      </c>
      <c r="F43" t="str">
        <f>IF(E43&lt;Cutoff, "No","Yes")</f>
        <v>No</v>
      </c>
    </row>
    <row r="44" spans="1:6" x14ac:dyDescent="0.2">
      <c r="A44" s="1">
        <v>33</v>
      </c>
      <c r="B44" s="3">
        <v>60.8</v>
      </c>
      <c r="C44" s="3">
        <v>33.299999999999997</v>
      </c>
      <c r="D44" s="3" t="s">
        <v>4</v>
      </c>
      <c r="E44">
        <f>SUMPRODUCT(Weights, B44:C44)</f>
        <v>31.56</v>
      </c>
      <c r="F44" t="str">
        <f>IF(E44&lt;Cutoff, "No","Yes")</f>
        <v>No</v>
      </c>
    </row>
    <row r="45" spans="1:6" x14ac:dyDescent="0.2">
      <c r="A45" s="1">
        <v>34</v>
      </c>
      <c r="B45" s="3">
        <v>45.1</v>
      </c>
      <c r="C45" s="3">
        <v>20.3</v>
      </c>
      <c r="D45" s="3" t="s">
        <v>4</v>
      </c>
      <c r="E45">
        <f>SUMPRODUCT(Weights, B45:C45)</f>
        <v>21.65</v>
      </c>
      <c r="F45" t="str">
        <f>IF(E45&lt;Cutoff, "No","Yes")</f>
        <v>No</v>
      </c>
    </row>
    <row r="46" spans="1:6" x14ac:dyDescent="0.2">
      <c r="A46" s="1">
        <v>35</v>
      </c>
      <c r="B46" s="3">
        <v>77.8</v>
      </c>
      <c r="C46" s="3">
        <v>48.5</v>
      </c>
      <c r="D46" s="3" t="s">
        <v>5</v>
      </c>
      <c r="E46">
        <f>SUMPRODUCT(Weights, B46:C46)</f>
        <v>42.74</v>
      </c>
      <c r="F46" t="str">
        <f>IF(E46&lt;Cutoff, "No","Yes")</f>
        <v>Yes</v>
      </c>
    </row>
    <row r="47" spans="1:6" x14ac:dyDescent="0.2">
      <c r="A47" s="1">
        <v>36</v>
      </c>
      <c r="B47" s="3">
        <v>83.5</v>
      </c>
      <c r="C47" s="3">
        <v>61.3</v>
      </c>
      <c r="D47" s="3" t="s">
        <v>5</v>
      </c>
      <c r="E47">
        <f>SUMPRODUCT(Weights, B47:C47)</f>
        <v>49.57</v>
      </c>
      <c r="F47" t="str">
        <f>IF(E47&lt;Cutoff, "No","Yes")</f>
        <v>Yes</v>
      </c>
    </row>
    <row r="48" spans="1:6" x14ac:dyDescent="0.2">
      <c r="A48" s="1">
        <v>37</v>
      </c>
      <c r="B48" s="3">
        <v>78.2</v>
      </c>
      <c r="C48" s="3">
        <v>31.9</v>
      </c>
      <c r="D48" s="3" t="s">
        <v>4</v>
      </c>
      <c r="E48">
        <f>SUMPRODUCT(Weights, B48:C48)</f>
        <v>36.22</v>
      </c>
      <c r="F48" t="str">
        <f>IF(E48&lt;Cutoff, "No","Yes")</f>
        <v>Yes</v>
      </c>
    </row>
    <row r="49" spans="1:6" x14ac:dyDescent="0.2">
      <c r="A49" s="1">
        <v>38</v>
      </c>
      <c r="B49" s="3">
        <v>78.900000000000006</v>
      </c>
      <c r="C49" s="3">
        <v>26.5</v>
      </c>
      <c r="D49" s="3" t="s">
        <v>4</v>
      </c>
      <c r="E49">
        <f>SUMPRODUCT(Weights, B49:C49)</f>
        <v>34.270000000000003</v>
      </c>
      <c r="F49" t="str">
        <f>IF(E49&lt;Cutoff, "No","Yes")</f>
        <v>Yes</v>
      </c>
    </row>
    <row r="50" spans="1:6" x14ac:dyDescent="0.2">
      <c r="A50" s="1">
        <v>39</v>
      </c>
      <c r="B50" s="3">
        <v>76.400000000000006</v>
      </c>
      <c r="C50" s="3">
        <v>19.8</v>
      </c>
      <c r="D50" s="3" t="s">
        <v>4</v>
      </c>
      <c r="E50">
        <f>SUMPRODUCT(Weights, B50:C50)</f>
        <v>30.840000000000003</v>
      </c>
      <c r="F50" t="str">
        <f>IF(E50&lt;Cutoff, "No","Yes")</f>
        <v>No</v>
      </c>
    </row>
    <row r="51" spans="1:6" x14ac:dyDescent="0.2">
      <c r="A51" s="1">
        <v>40</v>
      </c>
      <c r="B51" s="3">
        <v>49.3</v>
      </c>
      <c r="C51" s="3">
        <v>25.4</v>
      </c>
      <c r="D51" s="3" t="s">
        <v>4</v>
      </c>
      <c r="E51">
        <f>SUMPRODUCT(Weights, B51:C51)</f>
        <v>24.95</v>
      </c>
      <c r="F51" t="str">
        <f>IF(E51&lt;Cutoff, "No","Yes")</f>
        <v>No</v>
      </c>
    </row>
    <row r="52" spans="1:6" x14ac:dyDescent="0.2">
      <c r="A52" s="1">
        <v>41</v>
      </c>
      <c r="B52" s="3">
        <v>70.7</v>
      </c>
      <c r="C52" s="3">
        <v>27.2</v>
      </c>
      <c r="D52" s="3" t="s">
        <v>4</v>
      </c>
      <c r="E52">
        <f>SUMPRODUCT(Weights, B52:C52)</f>
        <v>32.090000000000003</v>
      </c>
      <c r="F52" t="str">
        <f>IF(E52&lt;Cutoff, "No","Yes")</f>
        <v>No</v>
      </c>
    </row>
    <row r="53" spans="1:6" x14ac:dyDescent="0.2">
      <c r="A53" s="1">
        <v>42</v>
      </c>
      <c r="B53" s="3">
        <v>50</v>
      </c>
      <c r="C53" s="3">
        <v>15.3</v>
      </c>
      <c r="D53" s="3" t="s">
        <v>4</v>
      </c>
      <c r="E53">
        <f>SUMPRODUCT(Weights, B53:C53)</f>
        <v>21.12</v>
      </c>
      <c r="F53" t="str">
        <f>IF(E53&lt;Cutoff, "No","Yes")</f>
        <v>No</v>
      </c>
    </row>
    <row r="54" spans="1:6" x14ac:dyDescent="0.2">
      <c r="A54" s="1">
        <v>43</v>
      </c>
      <c r="B54" s="3">
        <v>54.9</v>
      </c>
      <c r="C54" s="3">
        <v>21.5</v>
      </c>
      <c r="D54" s="3" t="s">
        <v>4</v>
      </c>
      <c r="E54">
        <f>SUMPRODUCT(Weights, B54:C54)</f>
        <v>25.07</v>
      </c>
      <c r="F54" t="str">
        <f>IF(E54&lt;Cutoff, "No","Yes")</f>
        <v>No</v>
      </c>
    </row>
    <row r="55" spans="1:6" x14ac:dyDescent="0.2">
      <c r="A55" s="1">
        <v>44</v>
      </c>
      <c r="B55" s="3">
        <v>92.9</v>
      </c>
      <c r="C55" s="3">
        <v>42</v>
      </c>
      <c r="D55" s="3" t="s">
        <v>4</v>
      </c>
      <c r="E55">
        <f>SUMPRODUCT(Weights, B55:C55)</f>
        <v>44.67</v>
      </c>
      <c r="F55" t="str">
        <f>IF(E55&lt;Cutoff, "No","Yes")</f>
        <v>Yes</v>
      </c>
    </row>
    <row r="56" spans="1:6" x14ac:dyDescent="0.2">
      <c r="A56" s="1">
        <v>45</v>
      </c>
      <c r="B56" s="3">
        <v>83</v>
      </c>
      <c r="C56" s="3">
        <v>23.7</v>
      </c>
      <c r="D56" s="3" t="s">
        <v>4</v>
      </c>
      <c r="E56">
        <f>SUMPRODUCT(Weights, B56:C56)</f>
        <v>34.379999999999995</v>
      </c>
      <c r="F56" t="str">
        <f>IF(E56&lt;Cutoff, "No","Yes")</f>
        <v>Yes</v>
      </c>
    </row>
    <row r="57" spans="1:6" x14ac:dyDescent="0.2">
      <c r="A57" s="1">
        <v>46</v>
      </c>
      <c r="B57" s="3">
        <v>61.8</v>
      </c>
      <c r="C57" s="3">
        <v>35.1</v>
      </c>
      <c r="D57" s="3" t="s">
        <v>4</v>
      </c>
      <c r="E57">
        <f>SUMPRODUCT(Weights, B57:C57)</f>
        <v>32.58</v>
      </c>
      <c r="F57" t="str">
        <f>IF(E57&lt;Cutoff, "No","Yes")</f>
        <v>No</v>
      </c>
    </row>
    <row r="58" spans="1:6" x14ac:dyDescent="0.2">
      <c r="A58" s="1">
        <v>47</v>
      </c>
      <c r="B58" s="3">
        <v>100.7</v>
      </c>
      <c r="C58" s="3">
        <v>58.8</v>
      </c>
      <c r="D58" s="3" t="s">
        <v>5</v>
      </c>
      <c r="E58">
        <f>SUMPRODUCT(Weights, B58:C58)</f>
        <v>53.730000000000004</v>
      </c>
      <c r="F58" t="str">
        <f>IF(E58&lt;Cutoff, "No","Yes")</f>
        <v>Yes</v>
      </c>
    </row>
    <row r="59" spans="1:6" x14ac:dyDescent="0.2">
      <c r="A59" s="1">
        <v>48</v>
      </c>
      <c r="B59" s="3">
        <v>87.7</v>
      </c>
      <c r="C59" s="3">
        <v>54.3</v>
      </c>
      <c r="D59" s="3" t="s">
        <v>5</v>
      </c>
      <c r="E59">
        <f>SUMPRODUCT(Weights, B59:C59)</f>
        <v>48.03</v>
      </c>
      <c r="F59" t="str">
        <f>IF(E59&lt;Cutoff, "No","Yes")</f>
        <v>Yes</v>
      </c>
    </row>
    <row r="60" spans="1:6" x14ac:dyDescent="0.2">
      <c r="A60" s="1">
        <v>49</v>
      </c>
      <c r="B60" s="3">
        <v>77.400000000000006</v>
      </c>
      <c r="C60" s="3">
        <v>64.7</v>
      </c>
      <c r="D60" s="3" t="s">
        <v>5</v>
      </c>
      <c r="E60">
        <f>SUMPRODUCT(Weights, B60:C60)</f>
        <v>49.100000000000009</v>
      </c>
      <c r="F60" t="str">
        <f>IF(E60&lt;Cutoff, "No","Yes")</f>
        <v>Yes</v>
      </c>
    </row>
    <row r="61" spans="1:6" x14ac:dyDescent="0.2">
      <c r="A61" s="1">
        <v>50</v>
      </c>
      <c r="B61" s="3">
        <v>90.4</v>
      </c>
      <c r="C61" s="3">
        <v>57.3</v>
      </c>
      <c r="D61" s="3" t="s">
        <v>5</v>
      </c>
      <c r="E61">
        <f>SUMPRODUCT(Weights, B61:C61)</f>
        <v>50.040000000000006</v>
      </c>
      <c r="F61" t="str">
        <f>IF(E61&lt;Cutoff, "No","Yes")</f>
        <v>Yes</v>
      </c>
    </row>
    <row r="62" spans="1:6" x14ac:dyDescent="0.2">
      <c r="A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Cutoff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2022-10-27T21:28:10Z</dcterms:created>
  <dcterms:modified xsi:type="dcterms:W3CDTF">2022-10-28T03:03:27Z</dcterms:modified>
</cp:coreProperties>
</file>