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Problem Data/"/>
    </mc:Choice>
  </mc:AlternateContent>
  <xr:revisionPtr revIDLastSave="0" documentId="13_ncr:1_{0A55D1B9-CF0A-EA44-9CC3-F618E6344C93}" xr6:coauthVersionLast="47" xr6:coauthVersionMax="47" xr10:uidLastSave="{00000000-0000-0000-0000-000000000000}"/>
  <bookViews>
    <workbookView xWindow="0" yWindow="0" windowWidth="28800" windowHeight="18000" activeTab="1" xr2:uid="{DFA48B34-CFB4-4732-9ACA-954B83BABC92}"/>
  </bookViews>
  <sheets>
    <sheet name="Ch 5 Q 20 " sheetId="1" r:id="rId1"/>
    <sheet name="Ch 5 Q20 Solution" sheetId="2" r:id="rId2"/>
  </sheets>
  <definedNames>
    <definedName name="Arc_Capcity">'Ch 5 Q20 Solution'!$F$8:$F$33</definedName>
    <definedName name="Customer_demand">'Ch 5 Q20 Solution'!$K$20:$K$21</definedName>
    <definedName name="Customer_net_inflow">'Ch 5 Q20 Solution'!$I$20:$I$21</definedName>
    <definedName name="Dest">#REF!</definedName>
    <definedName name="Destination">'Ch 5 Q20 Solution'!$B$8:$B$33</definedName>
    <definedName name="Dist">#REF!</definedName>
    <definedName name="Fl">#REF!</definedName>
    <definedName name="Flow">'Ch 5 Q20 Solution'!$D$8:$D$33</definedName>
    <definedName name="Net_outfow">#REF!</definedName>
    <definedName name="Orig">#REF!</definedName>
    <definedName name="Origin">'Ch 5 Q20 Solution'!$A$8:$A$33</definedName>
    <definedName name="Plant_capcity">'Ch 5 Q20 Solution'!$K$9:$K$11</definedName>
    <definedName name="Plant_net_outflow">'Ch 5 Q20 Solution'!$I$9:$I$11</definedName>
    <definedName name="Required_net_outflow">#REF!</definedName>
    <definedName name="solver_adj" localSheetId="1" hidden="1">'Ch 5 Q20 Solution'!$D$8:$D$33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'Ch 5 Q20 Solution'!$I$20:$I$21</definedName>
    <definedName name="solver_lhs2" localSheetId="1" hidden="1">'Ch 5 Q20 Solution'!$D$8:$D$33</definedName>
    <definedName name="solver_lhs3" localSheetId="1" hidden="1">'Ch 5 Q20 Solution'!$I$9:$I$11</definedName>
    <definedName name="solver_lhs4" localSheetId="1" hidden="1">'Ch 5 Q20 Solution'!$I$15:$I$16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'Ch 5 Q20 Solution'!$F$8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2</definedName>
    <definedName name="solver_rhs1" localSheetId="1" hidden="1">Customer_demand</definedName>
    <definedName name="solver_rhs2" localSheetId="1" hidden="1">Arc_Capcity</definedName>
    <definedName name="solver_rhs3" localSheetId="1" hidden="1">Plant_capcity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Total_cost">'Ch 5 Q20 Solution'!$B$36</definedName>
    <definedName name="Total_distance">#REF!</definedName>
    <definedName name="Unit_Cost">'Ch 5 Q20 Solution'!$C$8:$C$33</definedName>
    <definedName name="Warehouse_net_outflow">'Ch 5 Q20 Solution'!$I$15:$I$16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B36" i="2"/>
  <c r="I21" i="2"/>
  <c r="I20" i="2"/>
  <c r="I10" i="2"/>
  <c r="I11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" i="2"/>
</calcChain>
</file>

<file path=xl/sharedStrings.xml><?xml version="1.0" encoding="utf-8"?>
<sst xmlns="http://schemas.openxmlformats.org/spreadsheetml/2006/main" count="63" uniqueCount="32">
  <si>
    <t>From</t>
  </si>
  <si>
    <t>To:</t>
  </si>
  <si>
    <t>Redbrand Shipping Costs</t>
  </si>
  <si>
    <t>The common arc capacity = 215</t>
  </si>
  <si>
    <t>Plant Capacity</t>
  </si>
  <si>
    <t>Cusomer Demand</t>
  </si>
  <si>
    <t>RedBrand shipping model</t>
  </si>
  <si>
    <t>Inputs</t>
  </si>
  <si>
    <t xml:space="preserve">Common arc capacity </t>
  </si>
  <si>
    <t>Network structure, flows and arc capacity constraints</t>
  </si>
  <si>
    <t>Origin</t>
  </si>
  <si>
    <t>Destination</t>
  </si>
  <si>
    <t>Flow</t>
  </si>
  <si>
    <t>Arc Capcity</t>
  </si>
  <si>
    <t>Node balance constraints</t>
  </si>
  <si>
    <t>Plant constraints</t>
  </si>
  <si>
    <t>Plant net outflow</t>
  </si>
  <si>
    <t>Plant capcity</t>
  </si>
  <si>
    <t>Objective to minimize</t>
  </si>
  <si>
    <t>Total cost</t>
  </si>
  <si>
    <t>Unit Cost</t>
  </si>
  <si>
    <t>&lt;=</t>
  </si>
  <si>
    <t xml:space="preserve">Node </t>
  </si>
  <si>
    <t>Warehouse constraints</t>
  </si>
  <si>
    <t>Node</t>
  </si>
  <si>
    <t>Warehouse net outflow</t>
  </si>
  <si>
    <t>=</t>
  </si>
  <si>
    <t>Required</t>
  </si>
  <si>
    <t>Customer constraints</t>
  </si>
  <si>
    <t>Customer net inflow</t>
  </si>
  <si>
    <t>&gt;=</t>
  </si>
  <si>
    <t>Customer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</si>
</sst>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3" fillId="0" borderId="1" xfId="1" applyNumberFormat="1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1" xfId="1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10F8E903-C359-4D5D-BB6C-FEBEACFE6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E702-0108-4689-B1D6-644DD83B4483}">
  <dimension ref="A1:I17"/>
  <sheetViews>
    <sheetView workbookViewId="0">
      <selection activeCell="E15" sqref="E15:F16"/>
    </sheetView>
  </sheetViews>
  <sheetFormatPr baseColWidth="10" defaultColWidth="8.83203125" defaultRowHeight="15" x14ac:dyDescent="0.2"/>
  <cols>
    <col min="2" max="2" width="6.1640625" customWidth="1"/>
  </cols>
  <sheetData>
    <row r="1" spans="1:9" ht="19" x14ac:dyDescent="0.25">
      <c r="A1" s="4" t="s">
        <v>2</v>
      </c>
    </row>
    <row r="2" spans="1:9" ht="19" x14ac:dyDescent="0.25">
      <c r="A2" s="4"/>
      <c r="B2" s="3" t="s">
        <v>3</v>
      </c>
    </row>
    <row r="4" spans="1:9" x14ac:dyDescent="0.2">
      <c r="B4" s="2"/>
      <c r="C4" s="6" t="s">
        <v>1</v>
      </c>
      <c r="D4" s="6"/>
      <c r="E4" s="6"/>
      <c r="F4" s="6"/>
      <c r="G4" s="6"/>
      <c r="H4" s="6"/>
      <c r="I4" s="6"/>
    </row>
    <row r="5" spans="1:9" x14ac:dyDescent="0.2">
      <c r="B5" s="5" t="s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</row>
    <row r="6" spans="1:9" x14ac:dyDescent="0.2">
      <c r="B6" s="5">
        <v>1</v>
      </c>
      <c r="C6" s="1"/>
      <c r="D6" s="1">
        <v>5</v>
      </c>
      <c r="E6" s="1">
        <v>3</v>
      </c>
      <c r="F6" s="1">
        <v>5</v>
      </c>
      <c r="G6" s="1">
        <v>5</v>
      </c>
      <c r="H6" s="1">
        <v>20</v>
      </c>
      <c r="I6" s="1">
        <v>20</v>
      </c>
    </row>
    <row r="7" spans="1:9" x14ac:dyDescent="0.2">
      <c r="B7" s="5">
        <v>2</v>
      </c>
      <c r="C7" s="1">
        <v>9</v>
      </c>
      <c r="D7" s="1"/>
      <c r="E7" s="1">
        <v>9</v>
      </c>
      <c r="F7" s="1">
        <v>1</v>
      </c>
      <c r="G7" s="1">
        <v>1</v>
      </c>
      <c r="H7" s="1">
        <v>8</v>
      </c>
      <c r="I7" s="1">
        <v>15</v>
      </c>
    </row>
    <row r="8" spans="1:9" x14ac:dyDescent="0.2">
      <c r="B8" s="5">
        <v>3</v>
      </c>
      <c r="C8" s="1">
        <v>0.4</v>
      </c>
      <c r="D8" s="1">
        <v>8</v>
      </c>
      <c r="E8" s="1"/>
      <c r="F8" s="1">
        <v>1</v>
      </c>
      <c r="G8" s="1">
        <v>0.5</v>
      </c>
      <c r="H8" s="1">
        <v>10</v>
      </c>
      <c r="I8" s="1">
        <v>12</v>
      </c>
    </row>
    <row r="9" spans="1:9" x14ac:dyDescent="0.2">
      <c r="B9" s="5">
        <v>4</v>
      </c>
      <c r="C9" s="1"/>
      <c r="D9" s="1"/>
      <c r="E9" s="1"/>
      <c r="F9" s="1"/>
      <c r="G9" s="1">
        <v>1.2</v>
      </c>
      <c r="H9" s="1">
        <v>2</v>
      </c>
      <c r="I9" s="1">
        <v>12</v>
      </c>
    </row>
    <row r="10" spans="1:9" x14ac:dyDescent="0.2">
      <c r="B10" s="5">
        <v>5</v>
      </c>
      <c r="C10" s="1"/>
      <c r="D10" s="1"/>
      <c r="E10" s="1"/>
      <c r="F10" s="1">
        <v>0.8</v>
      </c>
      <c r="G10" s="1"/>
      <c r="H10" s="1">
        <v>2</v>
      </c>
      <c r="I10" s="1">
        <v>12</v>
      </c>
    </row>
    <row r="11" spans="1:9" x14ac:dyDescent="0.2">
      <c r="B11" s="5">
        <v>6</v>
      </c>
      <c r="C11" s="1"/>
      <c r="D11" s="1"/>
      <c r="E11" s="1"/>
      <c r="F11" s="1"/>
      <c r="G11" s="1"/>
      <c r="H11" s="1"/>
      <c r="I11" s="1">
        <v>1</v>
      </c>
    </row>
    <row r="12" spans="1:9" x14ac:dyDescent="0.2">
      <c r="B12" s="5">
        <v>7</v>
      </c>
      <c r="C12" s="1"/>
      <c r="D12" s="1"/>
      <c r="E12" s="1"/>
      <c r="F12" s="1"/>
      <c r="G12" s="1"/>
      <c r="H12" s="1">
        <v>7</v>
      </c>
      <c r="I12" s="1"/>
    </row>
    <row r="14" spans="1:9" x14ac:dyDescent="0.2">
      <c r="B14" s="3" t="s">
        <v>4</v>
      </c>
      <c r="F14" s="3" t="s">
        <v>5</v>
      </c>
      <c r="G14" s="3"/>
    </row>
    <row r="15" spans="1:9" x14ac:dyDescent="0.2">
      <c r="B15" s="5">
        <v>1</v>
      </c>
      <c r="C15" s="2">
        <v>200</v>
      </c>
      <c r="E15" s="6">
        <v>6</v>
      </c>
      <c r="F15" s="2">
        <v>400</v>
      </c>
    </row>
    <row r="16" spans="1:9" x14ac:dyDescent="0.2">
      <c r="B16" s="5">
        <v>2</v>
      </c>
      <c r="C16" s="2">
        <v>300</v>
      </c>
      <c r="E16" s="6">
        <v>7</v>
      </c>
      <c r="F16" s="2">
        <v>180</v>
      </c>
    </row>
    <row r="17" spans="2:3" x14ac:dyDescent="0.2">
      <c r="B17" s="5">
        <v>3</v>
      </c>
      <c r="C17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526-7C85-A445-B228-23BC0E8CA66B}">
  <dimension ref="A1:K36"/>
  <sheetViews>
    <sheetView tabSelected="1" workbookViewId="0">
      <selection activeCell="D11" sqref="D11:D33"/>
    </sheetView>
  </sheetViews>
  <sheetFormatPr baseColWidth="10" defaultRowHeight="15" x14ac:dyDescent="0.2"/>
  <cols>
    <col min="1" max="1" width="14.33203125" customWidth="1"/>
  </cols>
  <sheetData>
    <row r="1" spans="1:11" x14ac:dyDescent="0.2">
      <c r="A1" s="3" t="s">
        <v>6</v>
      </c>
    </row>
    <row r="3" spans="1:11" x14ac:dyDescent="0.2">
      <c r="A3" t="s">
        <v>7</v>
      </c>
    </row>
    <row r="4" spans="1:11" x14ac:dyDescent="0.2">
      <c r="A4" t="s">
        <v>8</v>
      </c>
      <c r="B4" s="8">
        <v>200</v>
      </c>
    </row>
    <row r="6" spans="1:11" x14ac:dyDescent="0.2">
      <c r="A6" s="3" t="s">
        <v>9</v>
      </c>
      <c r="H6" s="3" t="s">
        <v>14</v>
      </c>
    </row>
    <row r="7" spans="1:11" x14ac:dyDescent="0.2">
      <c r="A7" t="s">
        <v>10</v>
      </c>
      <c r="B7" t="s">
        <v>11</v>
      </c>
      <c r="C7" t="s">
        <v>20</v>
      </c>
      <c r="D7" t="s">
        <v>12</v>
      </c>
      <c r="F7" t="s">
        <v>13</v>
      </c>
      <c r="H7" t="s">
        <v>15</v>
      </c>
    </row>
    <row r="8" spans="1:11" x14ac:dyDescent="0.2">
      <c r="A8">
        <v>1</v>
      </c>
      <c r="B8">
        <v>2</v>
      </c>
      <c r="C8" s="8">
        <v>5</v>
      </c>
      <c r="D8" s="9">
        <v>0</v>
      </c>
      <c r="E8" s="7" t="s">
        <v>21</v>
      </c>
      <c r="F8">
        <f>$B$4</f>
        <v>200</v>
      </c>
      <c r="H8" t="s">
        <v>22</v>
      </c>
      <c r="I8" t="s">
        <v>16</v>
      </c>
      <c r="K8" t="s">
        <v>17</v>
      </c>
    </row>
    <row r="9" spans="1:11" x14ac:dyDescent="0.2">
      <c r="A9">
        <v>1</v>
      </c>
      <c r="B9">
        <v>3</v>
      </c>
      <c r="C9" s="8">
        <v>3</v>
      </c>
      <c r="D9" s="9">
        <v>0</v>
      </c>
      <c r="E9" s="7" t="s">
        <v>21</v>
      </c>
      <c r="F9">
        <f t="shared" ref="F9:F33" si="0">$B$4</f>
        <v>200</v>
      </c>
      <c r="H9">
        <v>1</v>
      </c>
      <c r="I9">
        <f>SUMIF(Origin,H9,Flow)-SUMIF(Destination,H9,Flow)</f>
        <v>0</v>
      </c>
      <c r="J9" t="s">
        <v>21</v>
      </c>
      <c r="K9" s="8">
        <v>200</v>
      </c>
    </row>
    <row r="10" spans="1:11" x14ac:dyDescent="0.2">
      <c r="A10">
        <v>1</v>
      </c>
      <c r="B10">
        <v>4</v>
      </c>
      <c r="C10" s="8">
        <v>5</v>
      </c>
      <c r="D10" s="9">
        <v>0</v>
      </c>
      <c r="E10" s="7" t="s">
        <v>21</v>
      </c>
      <c r="F10">
        <f t="shared" si="0"/>
        <v>200</v>
      </c>
      <c r="H10">
        <v>2</v>
      </c>
      <c r="I10">
        <f>SUMIF(Origin, H10,Flow)-SUMIF(Destination,H10,Flow)</f>
        <v>0</v>
      </c>
      <c r="J10" t="s">
        <v>21</v>
      </c>
      <c r="K10" s="8">
        <v>300</v>
      </c>
    </row>
    <row r="11" spans="1:11" x14ac:dyDescent="0.2">
      <c r="A11">
        <v>1</v>
      </c>
      <c r="B11">
        <v>5</v>
      </c>
      <c r="C11" s="8">
        <v>5</v>
      </c>
      <c r="D11" s="9">
        <v>0</v>
      </c>
      <c r="E11" s="7" t="s">
        <v>21</v>
      </c>
      <c r="F11">
        <f t="shared" si="0"/>
        <v>200</v>
      </c>
      <c r="H11">
        <v>3</v>
      </c>
      <c r="I11">
        <f>SUMIF(Origin, H11,Flow)-SUMIF(Destination,H11,Flow)</f>
        <v>0</v>
      </c>
      <c r="J11" t="s">
        <v>21</v>
      </c>
      <c r="K11" s="8">
        <v>100</v>
      </c>
    </row>
    <row r="12" spans="1:11" x14ac:dyDescent="0.2">
      <c r="A12">
        <v>1</v>
      </c>
      <c r="B12">
        <v>6</v>
      </c>
      <c r="C12" s="8">
        <v>20</v>
      </c>
      <c r="D12" s="9">
        <v>0</v>
      </c>
      <c r="E12" s="7" t="s">
        <v>21</v>
      </c>
      <c r="F12">
        <f t="shared" si="0"/>
        <v>200</v>
      </c>
    </row>
    <row r="13" spans="1:11" x14ac:dyDescent="0.2">
      <c r="A13">
        <v>1</v>
      </c>
      <c r="B13">
        <v>7</v>
      </c>
      <c r="C13" s="8">
        <v>20</v>
      </c>
      <c r="D13" s="9">
        <v>0</v>
      </c>
      <c r="E13" s="7" t="s">
        <v>21</v>
      </c>
      <c r="F13">
        <f t="shared" si="0"/>
        <v>200</v>
      </c>
      <c r="H13" t="s">
        <v>23</v>
      </c>
    </row>
    <row r="14" spans="1:11" x14ac:dyDescent="0.2">
      <c r="A14">
        <v>2</v>
      </c>
      <c r="B14">
        <v>1</v>
      </c>
      <c r="C14" s="8">
        <v>9</v>
      </c>
      <c r="D14" s="9">
        <v>0</v>
      </c>
      <c r="E14" s="7" t="s">
        <v>21</v>
      </c>
      <c r="F14">
        <f t="shared" si="0"/>
        <v>200</v>
      </c>
      <c r="H14" t="s">
        <v>24</v>
      </c>
      <c r="I14" t="s">
        <v>25</v>
      </c>
      <c r="K14" t="s">
        <v>27</v>
      </c>
    </row>
    <row r="15" spans="1:11" x14ac:dyDescent="0.2">
      <c r="A15">
        <v>2</v>
      </c>
      <c r="B15">
        <v>3</v>
      </c>
      <c r="C15" s="8">
        <v>9</v>
      </c>
      <c r="D15" s="9">
        <v>0</v>
      </c>
      <c r="E15" s="7" t="s">
        <v>21</v>
      </c>
      <c r="F15">
        <f t="shared" si="0"/>
        <v>200</v>
      </c>
      <c r="H15">
        <v>4</v>
      </c>
      <c r="I15">
        <v>0</v>
      </c>
      <c r="J15" t="s">
        <v>26</v>
      </c>
      <c r="K15">
        <v>0</v>
      </c>
    </row>
    <row r="16" spans="1:11" x14ac:dyDescent="0.2">
      <c r="A16">
        <v>2</v>
      </c>
      <c r="B16">
        <v>4</v>
      </c>
      <c r="C16" s="8">
        <v>1</v>
      </c>
      <c r="D16" s="9">
        <v>0</v>
      </c>
      <c r="E16" s="7" t="s">
        <v>21</v>
      </c>
      <c r="F16">
        <f t="shared" si="0"/>
        <v>200</v>
      </c>
      <c r="H16">
        <v>5</v>
      </c>
      <c r="I16">
        <v>0</v>
      </c>
      <c r="J16" t="s">
        <v>26</v>
      </c>
      <c r="K16">
        <v>0</v>
      </c>
    </row>
    <row r="17" spans="1:11" x14ac:dyDescent="0.2">
      <c r="A17">
        <v>2</v>
      </c>
      <c r="B17">
        <v>5</v>
      </c>
      <c r="C17" s="8">
        <v>1</v>
      </c>
      <c r="D17" s="9">
        <v>0</v>
      </c>
      <c r="E17" s="7" t="s">
        <v>21</v>
      </c>
      <c r="F17">
        <f t="shared" si="0"/>
        <v>200</v>
      </c>
    </row>
    <row r="18" spans="1:11" x14ac:dyDescent="0.2">
      <c r="A18">
        <v>2</v>
      </c>
      <c r="B18">
        <v>6</v>
      </c>
      <c r="C18" s="8">
        <v>8</v>
      </c>
      <c r="D18" s="9">
        <v>0</v>
      </c>
      <c r="E18" s="7" t="s">
        <v>21</v>
      </c>
      <c r="F18">
        <f t="shared" si="0"/>
        <v>200</v>
      </c>
      <c r="H18" t="s">
        <v>28</v>
      </c>
    </row>
    <row r="19" spans="1:11" x14ac:dyDescent="0.2">
      <c r="A19">
        <v>2</v>
      </c>
      <c r="B19">
        <v>7</v>
      </c>
      <c r="C19" s="8">
        <v>15</v>
      </c>
      <c r="D19" s="9">
        <v>0</v>
      </c>
      <c r="E19" s="7" t="s">
        <v>21</v>
      </c>
      <c r="F19">
        <f t="shared" si="0"/>
        <v>200</v>
      </c>
      <c r="H19" t="s">
        <v>24</v>
      </c>
      <c r="I19" t="s">
        <v>29</v>
      </c>
      <c r="K19" t="s">
        <v>31</v>
      </c>
    </row>
    <row r="20" spans="1:11" x14ac:dyDescent="0.2">
      <c r="A20">
        <v>3</v>
      </c>
      <c r="B20">
        <v>1</v>
      </c>
      <c r="C20" s="8">
        <v>0.4</v>
      </c>
      <c r="D20" s="9">
        <v>0</v>
      </c>
      <c r="E20" s="7" t="s">
        <v>21</v>
      </c>
      <c r="F20">
        <f t="shared" si="0"/>
        <v>200</v>
      </c>
      <c r="H20">
        <v>6</v>
      </c>
      <c r="I20">
        <f>SUMIF(Destination, H20,Flow)-SUMIF(Origin,H20,Flow)</f>
        <v>0</v>
      </c>
      <c r="J20" t="s">
        <v>30</v>
      </c>
      <c r="K20" s="8">
        <v>400</v>
      </c>
    </row>
    <row r="21" spans="1:11" x14ac:dyDescent="0.2">
      <c r="A21">
        <v>3</v>
      </c>
      <c r="B21">
        <v>2</v>
      </c>
      <c r="C21" s="8">
        <v>8</v>
      </c>
      <c r="D21" s="9">
        <v>0</v>
      </c>
      <c r="E21" s="7" t="s">
        <v>21</v>
      </c>
      <c r="F21">
        <f t="shared" si="0"/>
        <v>200</v>
      </c>
      <c r="H21">
        <v>7</v>
      </c>
      <c r="I21">
        <f>SUMIF(Destination, H21,Flow)-SUMIF(Origin,H21,Flow)</f>
        <v>0</v>
      </c>
      <c r="J21" t="s">
        <v>30</v>
      </c>
      <c r="K21" s="8">
        <v>180</v>
      </c>
    </row>
    <row r="22" spans="1:11" x14ac:dyDescent="0.2">
      <c r="A22">
        <v>3</v>
      </c>
      <c r="B22">
        <v>4</v>
      </c>
      <c r="C22" s="8">
        <v>1</v>
      </c>
      <c r="D22" s="9">
        <v>0</v>
      </c>
      <c r="E22" s="7" t="s">
        <v>21</v>
      </c>
      <c r="F22">
        <f t="shared" si="0"/>
        <v>200</v>
      </c>
    </row>
    <row r="23" spans="1:11" x14ac:dyDescent="0.2">
      <c r="A23">
        <v>3</v>
      </c>
      <c r="B23">
        <v>5</v>
      </c>
      <c r="C23" s="8">
        <v>0.5</v>
      </c>
      <c r="D23" s="9">
        <v>0</v>
      </c>
      <c r="E23" s="7" t="s">
        <v>21</v>
      </c>
      <c r="F23">
        <f t="shared" si="0"/>
        <v>200</v>
      </c>
    </row>
    <row r="24" spans="1:11" x14ac:dyDescent="0.2">
      <c r="A24">
        <v>3</v>
      </c>
      <c r="B24">
        <v>6</v>
      </c>
      <c r="C24" s="8">
        <v>10</v>
      </c>
      <c r="D24" s="9">
        <v>0</v>
      </c>
      <c r="E24" s="7" t="s">
        <v>21</v>
      </c>
      <c r="F24">
        <f t="shared" si="0"/>
        <v>200</v>
      </c>
    </row>
    <row r="25" spans="1:11" x14ac:dyDescent="0.2">
      <c r="A25">
        <v>3</v>
      </c>
      <c r="B25">
        <v>7</v>
      </c>
      <c r="C25" s="8">
        <v>12</v>
      </c>
      <c r="D25" s="9">
        <v>0</v>
      </c>
      <c r="E25" s="7" t="s">
        <v>21</v>
      </c>
      <c r="F25">
        <f t="shared" si="0"/>
        <v>200</v>
      </c>
    </row>
    <row r="26" spans="1:11" x14ac:dyDescent="0.2">
      <c r="A26">
        <v>4</v>
      </c>
      <c r="B26">
        <v>5</v>
      </c>
      <c r="C26" s="8">
        <v>1.2</v>
      </c>
      <c r="D26" s="9">
        <v>0</v>
      </c>
      <c r="E26" s="7" t="s">
        <v>21</v>
      </c>
      <c r="F26">
        <f t="shared" si="0"/>
        <v>200</v>
      </c>
    </row>
    <row r="27" spans="1:11" x14ac:dyDescent="0.2">
      <c r="A27">
        <v>4</v>
      </c>
      <c r="B27">
        <v>6</v>
      </c>
      <c r="C27" s="8">
        <v>2</v>
      </c>
      <c r="D27" s="9">
        <v>0</v>
      </c>
      <c r="E27" s="7" t="s">
        <v>21</v>
      </c>
      <c r="F27">
        <f t="shared" si="0"/>
        <v>200</v>
      </c>
    </row>
    <row r="28" spans="1:11" x14ac:dyDescent="0.2">
      <c r="A28">
        <v>4</v>
      </c>
      <c r="B28">
        <v>7</v>
      </c>
      <c r="C28" s="8">
        <v>12</v>
      </c>
      <c r="D28" s="9">
        <v>0</v>
      </c>
      <c r="E28" s="7" t="s">
        <v>21</v>
      </c>
      <c r="F28">
        <f t="shared" si="0"/>
        <v>200</v>
      </c>
    </row>
    <row r="29" spans="1:11" x14ac:dyDescent="0.2">
      <c r="A29">
        <v>5</v>
      </c>
      <c r="B29">
        <v>4</v>
      </c>
      <c r="C29" s="8">
        <v>0.8</v>
      </c>
      <c r="D29" s="9">
        <v>0</v>
      </c>
      <c r="E29" s="7" t="s">
        <v>21</v>
      </c>
      <c r="F29">
        <f t="shared" si="0"/>
        <v>200</v>
      </c>
    </row>
    <row r="30" spans="1:11" x14ac:dyDescent="0.2">
      <c r="A30">
        <v>5</v>
      </c>
      <c r="B30">
        <v>6</v>
      </c>
      <c r="C30" s="8">
        <v>2</v>
      </c>
      <c r="D30" s="9">
        <v>0</v>
      </c>
      <c r="E30" s="7" t="s">
        <v>21</v>
      </c>
      <c r="F30">
        <f t="shared" si="0"/>
        <v>200</v>
      </c>
    </row>
    <row r="31" spans="1:11" x14ac:dyDescent="0.2">
      <c r="A31">
        <v>5</v>
      </c>
      <c r="B31">
        <v>7</v>
      </c>
      <c r="C31" s="8">
        <v>12</v>
      </c>
      <c r="D31" s="9">
        <v>0</v>
      </c>
      <c r="E31" s="7" t="s">
        <v>21</v>
      </c>
      <c r="F31">
        <f t="shared" si="0"/>
        <v>200</v>
      </c>
    </row>
    <row r="32" spans="1:11" x14ac:dyDescent="0.2">
      <c r="A32">
        <v>6</v>
      </c>
      <c r="B32">
        <v>7</v>
      </c>
      <c r="C32" s="8">
        <v>1</v>
      </c>
      <c r="D32" s="9">
        <v>0</v>
      </c>
      <c r="E32" s="7" t="s">
        <v>21</v>
      </c>
      <c r="F32">
        <f t="shared" si="0"/>
        <v>200</v>
      </c>
    </row>
    <row r="33" spans="1:6" x14ac:dyDescent="0.2">
      <c r="A33">
        <v>7</v>
      </c>
      <c r="B33">
        <v>6</v>
      </c>
      <c r="C33" s="8">
        <v>7</v>
      </c>
      <c r="D33" s="9">
        <v>0</v>
      </c>
      <c r="E33" s="7" t="s">
        <v>21</v>
      </c>
      <c r="F33">
        <f t="shared" si="0"/>
        <v>200</v>
      </c>
    </row>
    <row r="35" spans="1:6" x14ac:dyDescent="0.2">
      <c r="A35" s="3" t="s">
        <v>18</v>
      </c>
    </row>
    <row r="36" spans="1:6" x14ac:dyDescent="0.2">
      <c r="A36" t="s">
        <v>19</v>
      </c>
      <c r="B36">
        <f>SUMPRODUCT(Unit_Cost,Flow)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 5 Q 20 </vt:lpstr>
      <vt:lpstr>Ch 5 Q20 Solution</vt:lpstr>
      <vt:lpstr>Arc_Capcity</vt:lpstr>
      <vt:lpstr>Customer_demand</vt:lpstr>
      <vt:lpstr>Customer_net_inflow</vt:lpstr>
      <vt:lpstr>Destination</vt:lpstr>
      <vt:lpstr>Flow</vt:lpstr>
      <vt:lpstr>Origin</vt:lpstr>
      <vt:lpstr>Plant_capcity</vt:lpstr>
      <vt:lpstr>Plant_net_outflow</vt:lpstr>
      <vt:lpstr>Total_cost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 Stohr</dc:creator>
  <cp:lastModifiedBy>Microsoft Office User</cp:lastModifiedBy>
  <dcterms:created xsi:type="dcterms:W3CDTF">2022-02-17T13:24:45Z</dcterms:created>
  <dcterms:modified xsi:type="dcterms:W3CDTF">2022-10-05T00:22:03Z</dcterms:modified>
</cp:coreProperties>
</file>