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 Spring\FIN 515 Financial Decision Making\Session 3\"/>
    </mc:Choice>
  </mc:AlternateContent>
  <xr:revisionPtr revIDLastSave="0" documentId="13_ncr:1_{F6C87340-8857-429F-BF17-B0EE6BB4482F}" xr6:coauthVersionLast="47" xr6:coauthVersionMax="47" xr10:uidLastSave="{00000000-0000-0000-0000-000000000000}"/>
  <bookViews>
    <workbookView xWindow="-90" yWindow="-90" windowWidth="19380" windowHeight="11460" xr2:uid="{C450F764-9992-4336-9B77-FE8F356B1AEE}"/>
  </bookViews>
  <sheets>
    <sheet name="P3.2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18" i="1"/>
  <c r="D17" i="1"/>
  <c r="D10" i="1"/>
  <c r="E12" i="1"/>
  <c r="E11" i="1"/>
  <c r="E8" i="1"/>
  <c r="E15" i="1"/>
  <c r="D14" i="1"/>
</calcChain>
</file>

<file path=xl/sharedStrings.xml><?xml version="1.0" encoding="utf-8"?>
<sst xmlns="http://schemas.openxmlformats.org/spreadsheetml/2006/main" count="400" uniqueCount="143">
  <si>
    <t>(a)</t>
  </si>
  <si>
    <t>General Journal</t>
  </si>
  <si>
    <t>J1</t>
  </si>
  <si>
    <t>Date</t>
  </si>
  <si>
    <t>Account Titles</t>
  </si>
  <si>
    <t>Ref</t>
  </si>
  <si>
    <t>Debit</t>
  </si>
  <si>
    <t>Credit</t>
  </si>
  <si>
    <t>May 31</t>
  </si>
  <si>
    <t>31</t>
  </si>
  <si>
    <t>Cash</t>
  </si>
  <si>
    <t>No. 101</t>
  </si>
  <si>
    <t>Explanation</t>
  </si>
  <si>
    <t>Ref.</t>
  </si>
  <si>
    <t>Balance</t>
  </si>
  <si>
    <t>√</t>
  </si>
  <si>
    <t>Supplies</t>
  </si>
  <si>
    <t>No. 126</t>
  </si>
  <si>
    <t>(b)</t>
  </si>
  <si>
    <t>Prepaid Insurance</t>
  </si>
  <si>
    <t>No. 130</t>
  </si>
  <si>
    <t>Land</t>
  </si>
  <si>
    <t>No. 140</t>
  </si>
  <si>
    <t>Buildings</t>
  </si>
  <si>
    <t>No. 141</t>
  </si>
  <si>
    <t>Accumulated Depreciation - Buildings</t>
  </si>
  <si>
    <t>No. 142</t>
  </si>
  <si>
    <t>Equipment</t>
  </si>
  <si>
    <t>No. 149</t>
  </si>
  <si>
    <t>Accumulated Depreciation - Equipment</t>
  </si>
  <si>
    <t>No. 150</t>
  </si>
  <si>
    <t>Accounts Payable</t>
  </si>
  <si>
    <t>No. 201</t>
  </si>
  <si>
    <t>Unearned Rent Revenue</t>
  </si>
  <si>
    <t>No. 208</t>
  </si>
  <si>
    <t>No. 275</t>
  </si>
  <si>
    <t>Common Stock</t>
  </si>
  <si>
    <t>No. 311</t>
  </si>
  <si>
    <t>Rent Revenue</t>
  </si>
  <si>
    <t>No. 429</t>
  </si>
  <si>
    <t>Advertising Expense</t>
  </si>
  <si>
    <t>No. 610</t>
  </si>
  <si>
    <t>Depreciation Expense</t>
  </si>
  <si>
    <t>No. 619</t>
  </si>
  <si>
    <t>Supplies Expense</t>
  </si>
  <si>
    <t>No. 631</t>
  </si>
  <si>
    <t>Interest Expense</t>
  </si>
  <si>
    <t>No. 718</t>
  </si>
  <si>
    <t>Insurance Expense</t>
  </si>
  <si>
    <t>No. 722</t>
  </si>
  <si>
    <t>Salaries and Wages Expense</t>
  </si>
  <si>
    <t>No. 726</t>
  </si>
  <si>
    <t>Utilities Expense</t>
  </si>
  <si>
    <t>No. 732</t>
  </si>
  <si>
    <t>Salaries and Wages Payable</t>
  </si>
  <si>
    <t>No. 212</t>
  </si>
  <si>
    <t>Interest Payable</t>
  </si>
  <si>
    <t>No. 230</t>
  </si>
  <si>
    <t>(c)</t>
  </si>
  <si>
    <t>Skyline Motel</t>
  </si>
  <si>
    <t>Adjusted Trial Balance</t>
  </si>
  <si>
    <t>Totals</t>
  </si>
  <si>
    <t>Income Statement</t>
  </si>
  <si>
    <t>Retained Earnings Statement</t>
  </si>
  <si>
    <t>(d)</t>
  </si>
  <si>
    <t>Balance Sheet</t>
  </si>
  <si>
    <t>Assets</t>
  </si>
  <si>
    <t>Liabilities and Stockholders' Equity</t>
  </si>
  <si>
    <t>Adjusting</t>
  </si>
  <si>
    <t>$  3,500</t>
  </si>
  <si>
    <t>     750</t>
  </si>
  <si>
    <t>   2,200</t>
  </si>
  <si>
    <t>  12,000</t>
  </si>
  <si>
    <t>  60,000</t>
  </si>
  <si>
    <t>  15,000</t>
  </si>
  <si>
    <t>     600</t>
  </si>
  <si>
    <t>     375</t>
  </si>
  <si>
    <t>   1,330</t>
  </si>
  <si>
    <t>     400</t>
  </si>
  <si>
    <t>     200</t>
  </si>
  <si>
    <t>   4,050</t>
  </si>
  <si>
    <t>$    250</t>
  </si>
  <si>
    <t>     125</t>
  </si>
  <si>
    <t>  11,180</t>
  </si>
  <si>
    <t>   1,100</t>
  </si>
  <si>
    <t>  40,000</t>
  </si>
  <si>
    <t>  35,000</t>
  </si>
  <si>
    <t>  12,500</t>
  </si>
  <si>
    <t>               </t>
  </si>
  <si>
    <t>Revenues</t>
  </si>
  <si>
    <t>Rent revenue</t>
  </si>
  <si>
    <t>Expenses</t>
  </si>
  <si>
    <t>Supplies expense</t>
  </si>
  <si>
    <t>Utilities expense</t>
  </si>
  <si>
    <t>Advertising expense</t>
  </si>
  <si>
    <t>Interest expense</t>
  </si>
  <si>
    <t>Depreciation expense</t>
  </si>
  <si>
    <t>Insurance expense</t>
  </si>
  <si>
    <t>Net income</t>
  </si>
  <si>
    <t>Salaries and wages expenses</t>
  </si>
  <si>
    <t>Total expense</t>
  </si>
  <si>
    <t>Retained Earnings, May 1</t>
  </si>
  <si>
    <t>Add: Net income</t>
  </si>
  <si>
    <t>Retained Earnings, May 31</t>
  </si>
  <si>
    <t>Prepaid insurance</t>
  </si>
  <si>
    <t>Buidings</t>
  </si>
  <si>
    <t>Less: Accumulated depreciation - buidings</t>
  </si>
  <si>
    <t>Less: Accumulated depreciation - equipment</t>
  </si>
  <si>
    <t>Total assets</t>
  </si>
  <si>
    <t>Liabilities</t>
  </si>
  <si>
    <t>Accounts payable</t>
  </si>
  <si>
    <t>Unearned rent revenue</t>
  </si>
  <si>
    <t>Salaries and wages payable</t>
  </si>
  <si>
    <t>Interest payable</t>
  </si>
  <si>
    <t>Mortgage payable</t>
  </si>
  <si>
    <t>Total liabilities</t>
  </si>
  <si>
    <t>Stockholders' equity</t>
  </si>
  <si>
    <t>Common stock</t>
  </si>
  <si>
    <t>Retained earnings</t>
  </si>
  <si>
    <t>Total liabilities and Stockholders' equity</t>
  </si>
  <si>
    <t>$     4,050</t>
  </si>
  <si>
    <t>1,330</t>
  </si>
  <si>
    <t>$   12,500</t>
  </si>
  <si>
    <t>$            0</t>
  </si>
  <si>
    <t>4,645</t>
  </si>
  <si>
    <t>$     4,645</t>
  </si>
  <si>
    <t>7,855</t>
  </si>
  <si>
    <t>$   60,000</t>
  </si>
  <si>
    <t>15,000</t>
  </si>
  <si>
    <t>$     3,500</t>
  </si>
  <si>
    <t>2,200</t>
  </si>
  <si>
    <t>12,000</t>
  </si>
  <si>
    <t>59,750</t>
  </si>
  <si>
    <t>14,875</t>
  </si>
  <si>
    <t>$   93,075</t>
  </si>
  <si>
    <t>$   35,000</t>
  </si>
  <si>
    <t>39,645</t>
  </si>
  <si>
    <t>$   11,180</t>
  </si>
  <si>
    <t>1,100</t>
  </si>
  <si>
    <t>40,000</t>
  </si>
  <si>
    <t>53,430</t>
  </si>
  <si>
    <t>Notes Payable</t>
  </si>
  <si>
    <t>For the Month Ended May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</si>
</sst>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mm\ d\,\ yyyy"/>
  </numFmts>
  <fonts count="9">
    <font>
      <sz val="11"/>
      <color theme="1"/>
      <name val="Calibri"/>
      <family val="2"/>
      <scheme val="minor"/>
    </font>
    <font>
      <sz val="10"/>
      <name val="Liberation Sans"/>
      <family val="2"/>
    </font>
    <font>
      <b/>
      <sz val="10"/>
      <name val="Liberation Sans"/>
      <family val="2"/>
    </font>
    <font>
      <b/>
      <sz val="10"/>
      <name val="Liberation Sans"/>
    </font>
    <font>
      <sz val="10"/>
      <color theme="0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10" xfId="0" applyNumberFormat="1" applyFont="1" applyBorder="1" applyAlignment="1">
      <alignment horizontal="right"/>
    </xf>
    <xf numFmtId="0" fontId="1" fillId="0" borderId="11" xfId="0" applyFont="1" applyBorder="1"/>
    <xf numFmtId="0" fontId="1" fillId="0" borderId="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1" fillId="0" borderId="6" xfId="0" applyFont="1" applyBorder="1" applyAlignment="1">
      <alignment horizontal="right"/>
    </xf>
    <xf numFmtId="0" fontId="0" fillId="0" borderId="16" xfId="0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1" fillId="0" borderId="22" xfId="0" applyFont="1" applyBorder="1"/>
    <xf numFmtId="0" fontId="0" fillId="0" borderId="24" xfId="0" applyBorder="1"/>
    <xf numFmtId="0" fontId="0" fillId="0" borderId="3" xfId="0" applyBorder="1"/>
    <xf numFmtId="0" fontId="0" fillId="0" borderId="25" xfId="0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0" borderId="28" xfId="0" applyFont="1" applyBorder="1"/>
    <xf numFmtId="0" fontId="1" fillId="0" borderId="25" xfId="0" applyFont="1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49" fontId="1" fillId="0" borderId="22" xfId="0" applyNumberFormat="1" applyFont="1" applyBorder="1" applyAlignment="1">
      <alignment horizontal="right"/>
    </xf>
    <xf numFmtId="0" fontId="0" fillId="0" borderId="28" xfId="0" applyBorder="1"/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1" xfId="0" applyFont="1" applyBorder="1"/>
    <xf numFmtId="0" fontId="5" fillId="0" borderId="19" xfId="0" applyFont="1" applyBorder="1"/>
    <xf numFmtId="0" fontId="5" fillId="0" borderId="20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7" fillId="0" borderId="18" xfId="0" applyFont="1" applyBorder="1"/>
    <xf numFmtId="0" fontId="7" fillId="0" borderId="0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49" fontId="4" fillId="0" borderId="8" xfId="0" applyNumberFormat="1" applyFont="1" applyBorder="1" applyAlignment="1">
      <alignment horizontal="right"/>
    </xf>
    <xf numFmtId="0" fontId="0" fillId="0" borderId="41" xfId="0" applyBorder="1"/>
    <xf numFmtId="0" fontId="1" fillId="0" borderId="2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5" fontId="1" fillId="0" borderId="18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left" indent="1"/>
    </xf>
    <xf numFmtId="3" fontId="5" fillId="0" borderId="4" xfId="0" applyNumberFormat="1" applyFont="1" applyBorder="1" applyAlignment="1">
      <alignment horizontal="right"/>
    </xf>
    <xf numFmtId="3" fontId="5" fillId="0" borderId="40" xfId="0" applyNumberFormat="1" applyFont="1" applyBorder="1" applyAlignment="1">
      <alignment horizontal="right"/>
    </xf>
    <xf numFmtId="0" fontId="5" fillId="0" borderId="39" xfId="0" applyFont="1" applyBorder="1" applyAlignment="1">
      <alignment horizontal="right"/>
    </xf>
    <xf numFmtId="3" fontId="5" fillId="0" borderId="39" xfId="0" applyNumberFormat="1" applyFont="1" applyBorder="1" applyAlignment="1">
      <alignment horizontal="right"/>
    </xf>
    <xf numFmtId="49" fontId="8" fillId="0" borderId="8" xfId="0" applyNumberFormat="1" applyFont="1" applyBorder="1" applyAlignment="1">
      <alignment horizontal="right"/>
    </xf>
    <xf numFmtId="3" fontId="5" fillId="0" borderId="4" xfId="0" applyNumberFormat="1" applyFont="1" applyBorder="1"/>
    <xf numFmtId="0" fontId="5" fillId="0" borderId="8" xfId="0" applyNumberFormat="1" applyFont="1" applyBorder="1" applyAlignment="1">
      <alignment horizontal="right"/>
    </xf>
    <xf numFmtId="49" fontId="5" fillId="0" borderId="18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0" xfId="0" applyNumberFormat="1" applyFont="1" applyBorder="1"/>
    <xf numFmtId="0" fontId="5" fillId="0" borderId="21" xfId="0" applyFont="1" applyBorder="1" applyAlignment="1">
      <alignment horizontal="right"/>
    </xf>
    <xf numFmtId="0" fontId="5" fillId="0" borderId="14" xfId="0" applyFont="1" applyBorder="1"/>
    <xf numFmtId="3" fontId="5" fillId="0" borderId="14" xfId="0" applyNumberFormat="1" applyFont="1" applyBorder="1"/>
    <xf numFmtId="49" fontId="5" fillId="0" borderId="21" xfId="0" applyNumberFormat="1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49" fontId="5" fillId="0" borderId="22" xfId="0" applyNumberFormat="1" applyFont="1" applyBorder="1"/>
    <xf numFmtId="3" fontId="5" fillId="0" borderId="1" xfId="0" applyNumberFormat="1" applyFont="1" applyBorder="1"/>
    <xf numFmtId="0" fontId="5" fillId="0" borderId="23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0" fillId="0" borderId="18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5" fillId="0" borderId="8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2" xfId="0" applyFont="1" applyBorder="1"/>
    <xf numFmtId="49" fontId="5" fillId="0" borderId="14" xfId="0" applyNumberFormat="1" applyFont="1" applyBorder="1" applyAlignment="1">
      <alignment horizontal="right"/>
    </xf>
    <xf numFmtId="3" fontId="5" fillId="0" borderId="17" xfId="0" applyNumberFormat="1" applyFont="1" applyBorder="1"/>
    <xf numFmtId="3" fontId="5" fillId="0" borderId="19" xfId="0" applyNumberFormat="1" applyFont="1" applyBorder="1"/>
    <xf numFmtId="49" fontId="5" fillId="0" borderId="4" xfId="0" applyNumberFormat="1" applyFont="1" applyBorder="1" applyAlignment="1">
      <alignment horizontal="right"/>
    </xf>
    <xf numFmtId="3" fontId="5" fillId="0" borderId="9" xfId="0" applyNumberFormat="1" applyFont="1" applyBorder="1"/>
    <xf numFmtId="0" fontId="5" fillId="0" borderId="17" xfId="0" applyFont="1" applyBorder="1"/>
    <xf numFmtId="0" fontId="5" fillId="0" borderId="14" xfId="0" applyFont="1" applyBorder="1" applyAlignment="1">
      <alignment horizontal="right"/>
    </xf>
    <xf numFmtId="0" fontId="5" fillId="0" borderId="1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24" xfId="0" applyFont="1" applyBorder="1"/>
    <xf numFmtId="0" fontId="5" fillId="0" borderId="18" xfId="0" applyFont="1" applyBorder="1"/>
    <xf numFmtId="0" fontId="5" fillId="0" borderId="0" xfId="0" applyFont="1" applyBorder="1"/>
    <xf numFmtId="0" fontId="5" fillId="0" borderId="24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5" fillId="0" borderId="18" xfId="0" applyFont="1" applyBorder="1"/>
    <xf numFmtId="6" fontId="5" fillId="0" borderId="13" xfId="0" applyNumberFormat="1" applyFont="1" applyBorder="1" applyAlignment="1">
      <alignment horizontal="right"/>
    </xf>
    <xf numFmtId="6" fontId="5" fillId="0" borderId="33" xfId="0" applyNumberFormat="1" applyFont="1" applyBorder="1" applyAlignment="1">
      <alignment horizontal="right"/>
    </xf>
    <xf numFmtId="0" fontId="6" fillId="0" borderId="32" xfId="0" applyFont="1" applyBorder="1"/>
    <xf numFmtId="0" fontId="6" fillId="0" borderId="31" xfId="0" applyFont="1" applyBorder="1"/>
    <xf numFmtId="0" fontId="7" fillId="0" borderId="31" xfId="0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7" fillId="0" borderId="0" xfId="0" applyFont="1" applyBorder="1"/>
    <xf numFmtId="49" fontId="7" fillId="0" borderId="0" xfId="0" applyNumberFormat="1" applyFont="1" applyBorder="1" applyAlignment="1">
      <alignment horizontal="right"/>
    </xf>
    <xf numFmtId="49" fontId="7" fillId="0" borderId="24" xfId="0" applyNumberFormat="1" applyFont="1" applyBorder="1" applyAlignment="1">
      <alignment horizontal="right"/>
    </xf>
    <xf numFmtId="0" fontId="6" fillId="0" borderId="18" xfId="0" applyFont="1" applyBorder="1"/>
    <xf numFmtId="49" fontId="7" fillId="0" borderId="2" xfId="0" applyNumberFormat="1" applyFont="1" applyBorder="1" applyAlignment="1">
      <alignment horizontal="right"/>
    </xf>
    <xf numFmtId="49" fontId="7" fillId="0" borderId="30" xfId="0" applyNumberFormat="1" applyFont="1" applyBorder="1" applyAlignment="1">
      <alignment horizontal="right"/>
    </xf>
    <xf numFmtId="49" fontId="7" fillId="0" borderId="35" xfId="0" applyNumberFormat="1" applyFont="1" applyBorder="1" applyAlignment="1">
      <alignment horizontal="right"/>
    </xf>
    <xf numFmtId="0" fontId="5" fillId="0" borderId="32" xfId="0" applyFont="1" applyBorder="1"/>
    <xf numFmtId="0" fontId="5" fillId="0" borderId="31" xfId="0" applyFont="1" applyBorder="1"/>
    <xf numFmtId="49" fontId="5" fillId="0" borderId="34" xfId="0" applyNumberFormat="1" applyFont="1" applyBorder="1" applyAlignment="1">
      <alignment horizontal="right"/>
    </xf>
    <xf numFmtId="49" fontId="5" fillId="0" borderId="30" xfId="0" applyNumberFormat="1" applyFont="1" applyBorder="1" applyAlignment="1">
      <alignment horizontal="right"/>
    </xf>
    <xf numFmtId="49" fontId="5" fillId="0" borderId="33" xfId="0" applyNumberFormat="1" applyFont="1" applyBorder="1" applyAlignment="1">
      <alignment horizontal="right"/>
    </xf>
    <xf numFmtId="0" fontId="6" fillId="0" borderId="18" xfId="0" applyFont="1" applyBorder="1" applyAlignment="1">
      <alignment horizontal="left"/>
    </xf>
    <xf numFmtId="49" fontId="7" fillId="0" borderId="3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E8A5-EC47-4CE1-B637-E5A4E566B919}">
  <dimension ref="A2:AM53"/>
  <sheetViews>
    <sheetView tabSelected="1" workbookViewId="0">
      <selection activeCell="AM29" sqref="AM29"/>
    </sheetView>
  </sheetViews>
  <sheetFormatPr defaultRowHeight="14.75"/>
  <cols>
    <col min="2" max="2" width="31.90625" bestFit="1" customWidth="1"/>
    <col min="3" max="3" width="5.2265625" customWidth="1"/>
    <col min="8" max="8" width="16.76953125" style="32" customWidth="1"/>
    <col min="9" max="9" width="8.7265625" style="32"/>
    <col min="15" max="15" width="16.26953125" customWidth="1"/>
    <col min="21" max="21" width="7.08984375" customWidth="1"/>
    <col min="28" max="28" width="7.31640625" customWidth="1"/>
    <col min="29" max="29" width="24.36328125" bestFit="1" customWidth="1"/>
    <col min="30" max="31" width="8.7265625" customWidth="1"/>
    <col min="33" max="33" width="22.26953125" bestFit="1" customWidth="1"/>
    <col min="37" max="37" width="36.1328125" bestFit="1" customWidth="1"/>
    <col min="38" max="39" width="8.7265625" style="41"/>
  </cols>
  <sheetData>
    <row r="2" spans="1:39" ht="15.5" thickBot="1">
      <c r="A2" s="1" t="s">
        <v>0</v>
      </c>
      <c r="B2" s="63" t="s">
        <v>1</v>
      </c>
      <c r="C2" s="63"/>
      <c r="D2" s="63"/>
      <c r="E2" s="2" t="s">
        <v>2</v>
      </c>
      <c r="G2" s="1" t="s">
        <v>18</v>
      </c>
      <c r="U2" s="27" t="s">
        <v>58</v>
      </c>
      <c r="V2" s="88"/>
      <c r="W2" s="88"/>
      <c r="X2" s="88"/>
      <c r="Y2" s="88"/>
      <c r="Z2" s="27"/>
      <c r="AB2" s="27" t="s">
        <v>64</v>
      </c>
      <c r="AC2" s="87"/>
      <c r="AD2" s="87"/>
    </row>
    <row r="3" spans="1:39">
      <c r="A3" s="7" t="s">
        <v>3</v>
      </c>
      <c r="B3" s="8" t="s">
        <v>4</v>
      </c>
      <c r="C3" s="8" t="s">
        <v>5</v>
      </c>
      <c r="D3" s="8" t="s">
        <v>6</v>
      </c>
      <c r="E3" s="9" t="s">
        <v>7</v>
      </c>
      <c r="G3" s="64" t="s">
        <v>10</v>
      </c>
      <c r="H3" s="65"/>
      <c r="I3" s="65"/>
      <c r="J3" s="65"/>
      <c r="K3" s="65"/>
      <c r="L3" s="17" t="s">
        <v>11</v>
      </c>
      <c r="M3" s="18"/>
      <c r="N3" s="65" t="s">
        <v>141</v>
      </c>
      <c r="O3" s="65"/>
      <c r="P3" s="65"/>
      <c r="Q3" s="65"/>
      <c r="R3" s="65"/>
      <c r="S3" s="19" t="s">
        <v>35</v>
      </c>
      <c r="U3" s="69" t="s">
        <v>59</v>
      </c>
      <c r="V3" s="70"/>
      <c r="W3" s="70"/>
      <c r="X3" s="70"/>
      <c r="Y3" s="70"/>
      <c r="Z3" s="71"/>
      <c r="AB3" s="69" t="s">
        <v>59</v>
      </c>
      <c r="AC3" s="70"/>
      <c r="AD3" s="70"/>
      <c r="AE3" s="71"/>
      <c r="AG3" s="69" t="s">
        <v>59</v>
      </c>
      <c r="AH3" s="70"/>
      <c r="AI3" s="71"/>
      <c r="AK3" s="69" t="s">
        <v>59</v>
      </c>
      <c r="AL3" s="70"/>
      <c r="AM3" s="71"/>
    </row>
    <row r="4" spans="1:39">
      <c r="A4" s="95" t="s">
        <v>8</v>
      </c>
      <c r="B4" s="48" t="s">
        <v>48</v>
      </c>
      <c r="C4" s="49">
        <v>722</v>
      </c>
      <c r="D4" s="96">
        <v>200</v>
      </c>
      <c r="E4" s="97"/>
      <c r="G4" s="20" t="s">
        <v>3</v>
      </c>
      <c r="H4" s="6" t="s">
        <v>12</v>
      </c>
      <c r="I4" s="6" t="s">
        <v>13</v>
      </c>
      <c r="J4" s="6" t="s">
        <v>6</v>
      </c>
      <c r="K4" s="6" t="s">
        <v>7</v>
      </c>
      <c r="L4" s="6" t="s">
        <v>14</v>
      </c>
      <c r="M4" s="21"/>
      <c r="N4" s="6" t="s">
        <v>3</v>
      </c>
      <c r="O4" s="6" t="s">
        <v>12</v>
      </c>
      <c r="P4" s="6" t="s">
        <v>13</v>
      </c>
      <c r="Q4" s="6" t="s">
        <v>6</v>
      </c>
      <c r="R4" s="6" t="s">
        <v>7</v>
      </c>
      <c r="S4" s="22" t="s">
        <v>14</v>
      </c>
      <c r="U4" s="72" t="s">
        <v>60</v>
      </c>
      <c r="V4" s="73"/>
      <c r="W4" s="73"/>
      <c r="X4" s="73"/>
      <c r="Y4" s="73"/>
      <c r="Z4" s="74"/>
      <c r="AB4" s="72" t="s">
        <v>62</v>
      </c>
      <c r="AC4" s="73"/>
      <c r="AD4" s="73"/>
      <c r="AE4" s="74"/>
      <c r="AG4" s="72" t="s">
        <v>63</v>
      </c>
      <c r="AH4" s="73"/>
      <c r="AI4" s="74"/>
      <c r="AK4" s="89" t="s">
        <v>65</v>
      </c>
      <c r="AL4" s="90"/>
      <c r="AM4" s="91"/>
    </row>
    <row r="5" spans="1:39">
      <c r="A5" s="95"/>
      <c r="B5" s="98" t="s">
        <v>19</v>
      </c>
      <c r="C5" s="49">
        <v>130</v>
      </c>
      <c r="D5" s="96"/>
      <c r="E5" s="97">
        <v>200</v>
      </c>
      <c r="G5" s="95" t="s">
        <v>8</v>
      </c>
      <c r="H5" s="49" t="s">
        <v>14</v>
      </c>
      <c r="I5" s="49" t="s">
        <v>15</v>
      </c>
      <c r="J5" s="48"/>
      <c r="K5" s="48"/>
      <c r="L5" s="104">
        <v>3500</v>
      </c>
      <c r="M5" s="21"/>
      <c r="N5" s="127" t="s">
        <v>8</v>
      </c>
      <c r="O5" s="114" t="s">
        <v>14</v>
      </c>
      <c r="P5" s="114" t="s">
        <v>15</v>
      </c>
      <c r="Q5" s="111"/>
      <c r="R5" s="111"/>
      <c r="S5" s="128">
        <v>40000</v>
      </c>
      <c r="U5" s="75">
        <v>44712</v>
      </c>
      <c r="V5" s="76"/>
      <c r="W5" s="76"/>
      <c r="X5" s="76"/>
      <c r="Y5" s="76"/>
      <c r="Z5" s="77"/>
      <c r="AB5" s="72" t="s">
        <v>142</v>
      </c>
      <c r="AC5" s="73"/>
      <c r="AD5" s="73"/>
      <c r="AE5" s="74"/>
      <c r="AG5" s="86" t="s">
        <v>142</v>
      </c>
      <c r="AH5" s="73"/>
      <c r="AI5" s="74"/>
      <c r="AK5" s="92">
        <v>44712</v>
      </c>
      <c r="AL5" s="93"/>
      <c r="AM5" s="94"/>
    </row>
    <row r="6" spans="1:39">
      <c r="A6" s="59"/>
      <c r="B6" s="44"/>
      <c r="C6" s="45"/>
      <c r="D6" s="46"/>
      <c r="E6" s="47"/>
      <c r="G6" s="106"/>
      <c r="H6" s="107"/>
      <c r="I6" s="107"/>
      <c r="J6" s="108"/>
      <c r="K6" s="108"/>
      <c r="L6" s="109"/>
      <c r="M6" s="21"/>
      <c r="N6" s="54"/>
      <c r="O6" s="55"/>
      <c r="P6" s="55"/>
      <c r="Q6" s="50"/>
      <c r="R6" s="50"/>
      <c r="S6" s="129"/>
      <c r="U6" s="78"/>
      <c r="V6" s="79"/>
      <c r="W6" s="79"/>
      <c r="X6" s="79"/>
      <c r="Y6" s="28" t="s">
        <v>6</v>
      </c>
      <c r="Z6" s="29" t="s">
        <v>7</v>
      </c>
      <c r="AB6" s="146" t="s">
        <v>89</v>
      </c>
      <c r="AC6" s="147"/>
      <c r="AD6" s="148"/>
      <c r="AE6" s="149"/>
      <c r="AG6" s="157" t="s">
        <v>101</v>
      </c>
      <c r="AH6" s="158"/>
      <c r="AI6" s="159" t="s">
        <v>123</v>
      </c>
      <c r="AK6" s="80" t="s">
        <v>66</v>
      </c>
      <c r="AL6" s="81"/>
      <c r="AM6" s="82"/>
    </row>
    <row r="7" spans="1:39">
      <c r="A7" s="95" t="s">
        <v>9</v>
      </c>
      <c r="B7" s="48" t="s">
        <v>44</v>
      </c>
      <c r="C7" s="49">
        <v>631</v>
      </c>
      <c r="D7" s="99">
        <f>2080-750</f>
        <v>1330</v>
      </c>
      <c r="E7" s="97"/>
      <c r="G7" s="66" t="s">
        <v>16</v>
      </c>
      <c r="H7" s="67"/>
      <c r="I7" s="67"/>
      <c r="J7" s="67"/>
      <c r="K7" s="67"/>
      <c r="L7" s="12" t="s">
        <v>17</v>
      </c>
      <c r="M7" s="21"/>
      <c r="N7" s="68" t="s">
        <v>36</v>
      </c>
      <c r="O7" s="68"/>
      <c r="P7" s="68"/>
      <c r="Q7" s="68"/>
      <c r="R7" s="68"/>
      <c r="S7" s="52" t="s">
        <v>37</v>
      </c>
      <c r="U7" s="134" t="s">
        <v>10</v>
      </c>
      <c r="V7" s="135"/>
      <c r="W7" s="135"/>
      <c r="X7" s="135"/>
      <c r="Y7" s="136" t="s">
        <v>69</v>
      </c>
      <c r="Z7" s="137"/>
      <c r="AB7" s="56"/>
      <c r="AC7" s="150" t="s">
        <v>90</v>
      </c>
      <c r="AD7" s="151"/>
      <c r="AE7" s="152" t="s">
        <v>122</v>
      </c>
      <c r="AG7" s="143" t="s">
        <v>102</v>
      </c>
      <c r="AH7" s="108"/>
      <c r="AI7" s="160" t="s">
        <v>124</v>
      </c>
      <c r="AK7" s="56" t="s">
        <v>10</v>
      </c>
      <c r="AL7" s="151"/>
      <c r="AM7" s="152" t="s">
        <v>129</v>
      </c>
    </row>
    <row r="8" spans="1:39" ht="15.5" thickBot="1">
      <c r="A8" s="95"/>
      <c r="B8" s="98" t="s">
        <v>16</v>
      </c>
      <c r="C8" s="49">
        <v>126</v>
      </c>
      <c r="D8" s="96"/>
      <c r="E8" s="100">
        <f>2080-750</f>
        <v>1330</v>
      </c>
      <c r="F8" s="24"/>
      <c r="G8" s="20" t="s">
        <v>3</v>
      </c>
      <c r="H8" s="6" t="s">
        <v>12</v>
      </c>
      <c r="I8" s="6" t="s">
        <v>13</v>
      </c>
      <c r="J8" s="6" t="s">
        <v>6</v>
      </c>
      <c r="K8" s="6" t="s">
        <v>7</v>
      </c>
      <c r="L8" s="6" t="s">
        <v>14</v>
      </c>
      <c r="M8" s="21"/>
      <c r="N8" s="49" t="s">
        <v>3</v>
      </c>
      <c r="O8" s="49" t="s">
        <v>12</v>
      </c>
      <c r="P8" s="48" t="s">
        <v>13</v>
      </c>
      <c r="Q8" s="49" t="s">
        <v>6</v>
      </c>
      <c r="R8" s="49" t="s">
        <v>7</v>
      </c>
      <c r="S8" s="53" t="s">
        <v>14</v>
      </c>
      <c r="U8" s="138" t="s">
        <v>16</v>
      </c>
      <c r="V8" s="139"/>
      <c r="W8" s="139"/>
      <c r="X8" s="139"/>
      <c r="Y8" s="136" t="s">
        <v>70</v>
      </c>
      <c r="Z8" s="137"/>
      <c r="AB8" s="153" t="s">
        <v>91</v>
      </c>
      <c r="AC8" s="150"/>
      <c r="AD8" s="151"/>
      <c r="AE8" s="152"/>
      <c r="AG8" s="143" t="s">
        <v>103</v>
      </c>
      <c r="AH8" s="108"/>
      <c r="AI8" s="161" t="s">
        <v>125</v>
      </c>
      <c r="AK8" s="56" t="s">
        <v>16</v>
      </c>
      <c r="AL8" s="151"/>
      <c r="AM8" s="152">
        <v>750</v>
      </c>
    </row>
    <row r="9" spans="1:39" ht="16.25" thickTop="1" thickBot="1">
      <c r="A9" s="59"/>
      <c r="B9" s="44"/>
      <c r="C9" s="45"/>
      <c r="D9" s="46"/>
      <c r="E9" s="47"/>
      <c r="G9" s="95" t="s">
        <v>8</v>
      </c>
      <c r="H9" s="49" t="s">
        <v>14</v>
      </c>
      <c r="I9" s="49" t="s">
        <v>15</v>
      </c>
      <c r="J9" s="48"/>
      <c r="K9" s="48"/>
      <c r="L9" s="104">
        <v>2080</v>
      </c>
      <c r="M9" s="21"/>
      <c r="N9" s="127" t="s">
        <v>8</v>
      </c>
      <c r="O9" s="114" t="s">
        <v>14</v>
      </c>
      <c r="P9" s="114" t="s">
        <v>15</v>
      </c>
      <c r="Q9" s="111"/>
      <c r="R9" s="111"/>
      <c r="S9" s="128">
        <v>35000</v>
      </c>
      <c r="U9" s="138" t="s">
        <v>19</v>
      </c>
      <c r="V9" s="139"/>
      <c r="W9" s="139"/>
      <c r="X9" s="139"/>
      <c r="Y9" s="136" t="s">
        <v>71</v>
      </c>
      <c r="Z9" s="137"/>
      <c r="AB9" s="56"/>
      <c r="AC9" s="150" t="s">
        <v>99</v>
      </c>
      <c r="AD9" s="151" t="s">
        <v>120</v>
      </c>
      <c r="AE9" s="152"/>
      <c r="AG9" s="30"/>
      <c r="AH9" s="5"/>
      <c r="AI9" s="31"/>
      <c r="AK9" s="56" t="s">
        <v>104</v>
      </c>
      <c r="AL9" s="151"/>
      <c r="AM9" s="152" t="s">
        <v>130</v>
      </c>
    </row>
    <row r="10" spans="1:39">
      <c r="A10" s="95" t="s">
        <v>9</v>
      </c>
      <c r="B10" s="48" t="s">
        <v>42</v>
      </c>
      <c r="C10" s="49">
        <v>619</v>
      </c>
      <c r="D10" s="96">
        <f>E11+E12</f>
        <v>375</v>
      </c>
      <c r="E10" s="97"/>
      <c r="G10" s="105">
        <v>31</v>
      </c>
      <c r="H10" s="49" t="s">
        <v>68</v>
      </c>
      <c r="I10" s="49" t="s">
        <v>2</v>
      </c>
      <c r="J10" s="48"/>
      <c r="K10" s="48">
        <v>1330</v>
      </c>
      <c r="L10" s="48">
        <v>750</v>
      </c>
      <c r="M10" s="21"/>
      <c r="N10" s="54"/>
      <c r="O10" s="55"/>
      <c r="P10" s="55"/>
      <c r="Q10" s="50"/>
      <c r="R10" s="50"/>
      <c r="S10" s="129"/>
      <c r="U10" s="138" t="s">
        <v>21</v>
      </c>
      <c r="V10" s="139"/>
      <c r="W10" s="139"/>
      <c r="X10" s="139"/>
      <c r="Y10" s="136" t="s">
        <v>72</v>
      </c>
      <c r="Z10" s="137"/>
      <c r="AB10" s="56"/>
      <c r="AC10" s="150" t="s">
        <v>92</v>
      </c>
      <c r="AD10" s="151" t="s">
        <v>121</v>
      </c>
      <c r="AE10" s="152"/>
      <c r="AK10" s="56" t="s">
        <v>21</v>
      </c>
      <c r="AL10" s="151"/>
      <c r="AM10" s="152" t="s">
        <v>131</v>
      </c>
    </row>
    <row r="11" spans="1:39">
      <c r="A11" s="95"/>
      <c r="B11" s="98" t="s">
        <v>25</v>
      </c>
      <c r="C11" s="49">
        <v>142</v>
      </c>
      <c r="D11" s="96"/>
      <c r="E11" s="97">
        <f>3000/12</f>
        <v>250</v>
      </c>
      <c r="G11" s="23"/>
      <c r="H11" s="15"/>
      <c r="I11" s="15"/>
      <c r="J11" s="4"/>
      <c r="K11" s="4"/>
      <c r="L11" s="4"/>
      <c r="M11" s="21"/>
      <c r="N11" s="68" t="s">
        <v>38</v>
      </c>
      <c r="O11" s="68"/>
      <c r="P11" s="68"/>
      <c r="Q11" s="68"/>
      <c r="R11" s="68"/>
      <c r="S11" s="52" t="s">
        <v>39</v>
      </c>
      <c r="U11" s="138" t="s">
        <v>23</v>
      </c>
      <c r="V11" s="139"/>
      <c r="W11" s="139"/>
      <c r="X11" s="139"/>
      <c r="Y11" s="136" t="s">
        <v>73</v>
      </c>
      <c r="Z11" s="137"/>
      <c r="AB11" s="56"/>
      <c r="AC11" s="150" t="s">
        <v>93</v>
      </c>
      <c r="AD11" s="151">
        <v>900</v>
      </c>
      <c r="AE11" s="152"/>
      <c r="AK11" s="56" t="s">
        <v>105</v>
      </c>
      <c r="AL11" s="151" t="s">
        <v>127</v>
      </c>
      <c r="AM11" s="152"/>
    </row>
    <row r="12" spans="1:39">
      <c r="A12" s="95"/>
      <c r="B12" s="98" t="s">
        <v>29</v>
      </c>
      <c r="C12" s="49">
        <v>150</v>
      </c>
      <c r="D12" s="96"/>
      <c r="E12" s="97">
        <f>1500/12</f>
        <v>125</v>
      </c>
      <c r="G12" s="61" t="s">
        <v>19</v>
      </c>
      <c r="H12" s="62"/>
      <c r="I12" s="62"/>
      <c r="J12" s="62"/>
      <c r="K12" s="62"/>
      <c r="L12" s="13" t="s">
        <v>20</v>
      </c>
      <c r="M12" s="21"/>
      <c r="N12" s="49" t="s">
        <v>3</v>
      </c>
      <c r="O12" s="49" t="s">
        <v>12</v>
      </c>
      <c r="P12" s="48" t="s">
        <v>13</v>
      </c>
      <c r="Q12" s="49" t="s">
        <v>6</v>
      </c>
      <c r="R12" s="49" t="s">
        <v>7</v>
      </c>
      <c r="S12" s="53" t="s">
        <v>14</v>
      </c>
      <c r="U12" s="138" t="s">
        <v>25</v>
      </c>
      <c r="V12" s="139"/>
      <c r="W12" s="139"/>
      <c r="X12" s="139"/>
      <c r="Y12" s="136"/>
      <c r="Z12" s="140" t="s">
        <v>81</v>
      </c>
      <c r="AB12" s="56"/>
      <c r="AC12" s="150" t="s">
        <v>94</v>
      </c>
      <c r="AD12" s="151">
        <v>600</v>
      </c>
      <c r="AE12" s="152"/>
      <c r="AK12" s="56" t="s">
        <v>106</v>
      </c>
      <c r="AL12" s="154">
        <v>250</v>
      </c>
      <c r="AM12" s="152" t="s">
        <v>132</v>
      </c>
    </row>
    <row r="13" spans="1:39">
      <c r="A13" s="59"/>
      <c r="B13" s="44"/>
      <c r="C13" s="45"/>
      <c r="D13" s="46"/>
      <c r="E13" s="47"/>
      <c r="G13" s="20" t="s">
        <v>3</v>
      </c>
      <c r="H13" s="6" t="s">
        <v>12</v>
      </c>
      <c r="I13" s="6" t="s">
        <v>13</v>
      </c>
      <c r="J13" s="6" t="s">
        <v>6</v>
      </c>
      <c r="K13" s="6" t="s">
        <v>7</v>
      </c>
      <c r="L13" s="6" t="s">
        <v>14</v>
      </c>
      <c r="M13" s="21"/>
      <c r="N13" s="130" t="s">
        <v>8</v>
      </c>
      <c r="O13" s="49" t="s">
        <v>14</v>
      </c>
      <c r="P13" s="49" t="s">
        <v>15</v>
      </c>
      <c r="Q13" s="48"/>
      <c r="R13" s="48"/>
      <c r="S13" s="131">
        <v>10300</v>
      </c>
      <c r="U13" s="138" t="s">
        <v>27</v>
      </c>
      <c r="V13" s="139"/>
      <c r="W13" s="139"/>
      <c r="X13" s="139"/>
      <c r="Y13" s="136" t="s">
        <v>74</v>
      </c>
      <c r="Z13" s="140"/>
      <c r="AB13" s="56"/>
      <c r="AC13" s="150" t="s">
        <v>95</v>
      </c>
      <c r="AD13" s="151">
        <v>400</v>
      </c>
      <c r="AE13" s="152"/>
      <c r="AK13" s="56" t="s">
        <v>27</v>
      </c>
      <c r="AL13" s="151" t="s">
        <v>128</v>
      </c>
      <c r="AM13" s="152"/>
    </row>
    <row r="14" spans="1:39">
      <c r="A14" s="95" t="s">
        <v>9</v>
      </c>
      <c r="B14" s="48" t="s">
        <v>46</v>
      </c>
      <c r="C14" s="49">
        <v>718</v>
      </c>
      <c r="D14" s="96">
        <f>40000*12%/12</f>
        <v>400</v>
      </c>
      <c r="E14" s="97"/>
      <c r="G14" s="95" t="s">
        <v>8</v>
      </c>
      <c r="H14" s="49" t="s">
        <v>14</v>
      </c>
      <c r="I14" s="49" t="s">
        <v>15</v>
      </c>
      <c r="J14" s="48"/>
      <c r="K14" s="48"/>
      <c r="L14" s="104">
        <v>2400</v>
      </c>
      <c r="M14" s="21"/>
      <c r="N14" s="96">
        <v>31</v>
      </c>
      <c r="O14" s="49" t="s">
        <v>68</v>
      </c>
      <c r="P14" s="49" t="s">
        <v>2</v>
      </c>
      <c r="Q14" s="111"/>
      <c r="R14" s="112">
        <v>2200</v>
      </c>
      <c r="S14" s="128">
        <v>12500</v>
      </c>
      <c r="U14" s="138" t="s">
        <v>29</v>
      </c>
      <c r="V14" s="139"/>
      <c r="W14" s="139"/>
      <c r="X14" s="139"/>
      <c r="Y14" s="136"/>
      <c r="Z14" s="140" t="s">
        <v>82</v>
      </c>
      <c r="AB14" s="56"/>
      <c r="AC14" s="150" t="s">
        <v>96</v>
      </c>
      <c r="AD14" s="151">
        <v>375</v>
      </c>
      <c r="AE14" s="152"/>
      <c r="AK14" s="56" t="s">
        <v>107</v>
      </c>
      <c r="AL14" s="154">
        <v>125</v>
      </c>
      <c r="AM14" s="155" t="s">
        <v>133</v>
      </c>
    </row>
    <row r="15" spans="1:39" ht="15.5" thickBot="1">
      <c r="A15" s="95"/>
      <c r="B15" s="98" t="s">
        <v>56</v>
      </c>
      <c r="C15" s="49">
        <v>230</v>
      </c>
      <c r="D15" s="96"/>
      <c r="E15" s="101">
        <f>40000*12%/12</f>
        <v>400</v>
      </c>
      <c r="F15" s="60"/>
      <c r="G15" s="110">
        <v>31</v>
      </c>
      <c r="H15" s="49" t="s">
        <v>68</v>
      </c>
      <c r="I15" s="49" t="s">
        <v>2</v>
      </c>
      <c r="J15" s="111"/>
      <c r="K15" s="111">
        <v>200</v>
      </c>
      <c r="L15" s="112">
        <v>2200</v>
      </c>
      <c r="M15" s="21"/>
      <c r="N15" s="50"/>
      <c r="O15" s="50"/>
      <c r="P15" s="50"/>
      <c r="Q15" s="50"/>
      <c r="R15" s="50"/>
      <c r="S15" s="51"/>
      <c r="U15" s="138" t="s">
        <v>31</v>
      </c>
      <c r="V15" s="139"/>
      <c r="W15" s="139"/>
      <c r="X15" s="139"/>
      <c r="Y15" s="136"/>
      <c r="Z15" s="140" t="s">
        <v>83</v>
      </c>
      <c r="AB15" s="56"/>
      <c r="AC15" s="150" t="s">
        <v>97</v>
      </c>
      <c r="AD15" s="154">
        <v>200</v>
      </c>
      <c r="AE15" s="152"/>
      <c r="AK15" s="162" t="s">
        <v>108</v>
      </c>
      <c r="AL15" s="151"/>
      <c r="AM15" s="163" t="s">
        <v>134</v>
      </c>
    </row>
    <row r="16" spans="1:39" ht="15.5" thickTop="1">
      <c r="A16" s="59"/>
      <c r="B16" s="44"/>
      <c r="C16" s="45"/>
      <c r="D16" s="46"/>
      <c r="E16" s="47"/>
      <c r="G16" s="23"/>
      <c r="H16" s="15"/>
      <c r="I16" s="15"/>
      <c r="J16" s="4"/>
      <c r="K16" s="4"/>
      <c r="L16" s="4"/>
      <c r="M16" s="21"/>
      <c r="N16" s="68" t="s">
        <v>40</v>
      </c>
      <c r="O16" s="68"/>
      <c r="P16" s="68"/>
      <c r="Q16" s="68"/>
      <c r="R16" s="68"/>
      <c r="S16" s="52" t="s">
        <v>41</v>
      </c>
      <c r="U16" s="134" t="s">
        <v>33</v>
      </c>
      <c r="V16" s="135"/>
      <c r="W16" s="135"/>
      <c r="X16" s="135"/>
      <c r="Y16" s="136"/>
      <c r="Z16" s="140" t="s">
        <v>84</v>
      </c>
      <c r="AB16" s="56"/>
      <c r="AC16" s="57" t="s">
        <v>100</v>
      </c>
      <c r="AD16" s="151"/>
      <c r="AE16" s="155" t="s">
        <v>126</v>
      </c>
      <c r="AK16" s="56"/>
      <c r="AL16" s="57"/>
      <c r="AM16" s="58"/>
    </row>
    <row r="17" spans="1:39" ht="15.5" thickBot="1">
      <c r="A17" s="95" t="s">
        <v>9</v>
      </c>
      <c r="B17" s="48" t="s">
        <v>33</v>
      </c>
      <c r="C17" s="49">
        <v>208</v>
      </c>
      <c r="D17" s="99">
        <f>3300*2/3</f>
        <v>2200</v>
      </c>
      <c r="E17" s="97"/>
      <c r="G17" s="61" t="s">
        <v>21</v>
      </c>
      <c r="H17" s="62"/>
      <c r="I17" s="62"/>
      <c r="J17" s="62"/>
      <c r="K17" s="62"/>
      <c r="L17" s="13" t="s">
        <v>22</v>
      </c>
      <c r="M17" s="21"/>
      <c r="N17" s="49" t="s">
        <v>3</v>
      </c>
      <c r="O17" s="49" t="s">
        <v>12</v>
      </c>
      <c r="P17" s="49" t="s">
        <v>13</v>
      </c>
      <c r="Q17" s="49" t="s">
        <v>6</v>
      </c>
      <c r="R17" s="49" t="s">
        <v>7</v>
      </c>
      <c r="S17" s="53" t="s">
        <v>14</v>
      </c>
      <c r="U17" s="134" t="s">
        <v>54</v>
      </c>
      <c r="V17" s="135"/>
      <c r="W17" s="135"/>
      <c r="X17" s="135"/>
      <c r="Y17" s="136"/>
      <c r="Z17" s="140" t="s">
        <v>70</v>
      </c>
      <c r="AB17" s="153" t="s">
        <v>98</v>
      </c>
      <c r="AC17" s="150"/>
      <c r="AD17" s="151"/>
      <c r="AE17" s="156" t="s">
        <v>125</v>
      </c>
      <c r="AK17" s="83" t="s">
        <v>67</v>
      </c>
      <c r="AL17" s="84"/>
      <c r="AM17" s="85"/>
    </row>
    <row r="18" spans="1:39" ht="16.25" thickTop="1" thickBot="1">
      <c r="A18" s="95"/>
      <c r="B18" s="98" t="s">
        <v>38</v>
      </c>
      <c r="C18" s="49">
        <v>429</v>
      </c>
      <c r="D18" s="96"/>
      <c r="E18" s="102">
        <f>3300*2/3</f>
        <v>2200</v>
      </c>
      <c r="F18" s="60"/>
      <c r="G18" s="20" t="s">
        <v>3</v>
      </c>
      <c r="H18" s="6" t="s">
        <v>12</v>
      </c>
      <c r="I18" s="6" t="s">
        <v>13</v>
      </c>
      <c r="J18" s="6" t="s">
        <v>6</v>
      </c>
      <c r="K18" s="6" t="s">
        <v>7</v>
      </c>
      <c r="L18" s="6" t="s">
        <v>14</v>
      </c>
      <c r="M18" s="21"/>
      <c r="N18" s="127" t="s">
        <v>8</v>
      </c>
      <c r="O18" s="114" t="s">
        <v>14</v>
      </c>
      <c r="P18" s="114" t="s">
        <v>15</v>
      </c>
      <c r="Q18" s="111"/>
      <c r="R18" s="111"/>
      <c r="S18" s="132">
        <v>600</v>
      </c>
      <c r="U18" s="134" t="s">
        <v>56</v>
      </c>
      <c r="V18" s="135"/>
      <c r="W18" s="135"/>
      <c r="X18" s="135"/>
      <c r="Y18" s="136"/>
      <c r="Z18" s="140" t="s">
        <v>78</v>
      </c>
      <c r="AB18" s="30"/>
      <c r="AC18" s="5"/>
      <c r="AD18" s="39"/>
      <c r="AE18" s="40"/>
      <c r="AK18" s="153" t="s">
        <v>109</v>
      </c>
      <c r="AL18" s="57"/>
      <c r="AM18" s="58"/>
    </row>
    <row r="19" spans="1:39">
      <c r="A19" s="59"/>
      <c r="B19" s="44"/>
      <c r="C19" s="45"/>
      <c r="D19" s="46"/>
      <c r="E19" s="47"/>
      <c r="G19" s="113" t="s">
        <v>8</v>
      </c>
      <c r="H19" s="114" t="s">
        <v>14</v>
      </c>
      <c r="I19" s="114" t="s">
        <v>15</v>
      </c>
      <c r="J19" s="111"/>
      <c r="K19" s="111"/>
      <c r="L19" s="112">
        <v>12000</v>
      </c>
      <c r="M19" s="21"/>
      <c r="N19" s="54"/>
      <c r="O19" s="55"/>
      <c r="P19" s="55"/>
      <c r="Q19" s="50"/>
      <c r="R19" s="50"/>
      <c r="S19" s="51"/>
      <c r="U19" s="134" t="s">
        <v>141</v>
      </c>
      <c r="V19" s="135"/>
      <c r="W19" s="135"/>
      <c r="X19" s="135"/>
      <c r="Y19" s="136"/>
      <c r="Z19" s="140" t="s">
        <v>85</v>
      </c>
      <c r="AB19" s="27"/>
      <c r="AC19" s="27"/>
      <c r="AD19" s="3"/>
      <c r="AE19" s="3"/>
      <c r="AK19" s="56" t="s">
        <v>110</v>
      </c>
      <c r="AL19" s="151"/>
      <c r="AM19" s="152" t="s">
        <v>137</v>
      </c>
    </row>
    <row r="20" spans="1:39">
      <c r="A20" s="95" t="s">
        <v>9</v>
      </c>
      <c r="B20" s="48" t="s">
        <v>50</v>
      </c>
      <c r="C20" s="49">
        <v>726</v>
      </c>
      <c r="D20" s="96">
        <v>750</v>
      </c>
      <c r="E20" s="97"/>
      <c r="G20" s="36"/>
      <c r="H20" s="15"/>
      <c r="I20" s="15"/>
      <c r="J20" s="4"/>
      <c r="K20" s="4"/>
      <c r="L20" s="16"/>
      <c r="M20" s="21"/>
      <c r="N20" s="68" t="s">
        <v>42</v>
      </c>
      <c r="O20" s="68"/>
      <c r="P20" s="68"/>
      <c r="Q20" s="68"/>
      <c r="R20" s="68"/>
      <c r="S20" s="52" t="s">
        <v>43</v>
      </c>
      <c r="U20" s="134" t="s">
        <v>36</v>
      </c>
      <c r="V20" s="135"/>
      <c r="W20" s="135"/>
      <c r="X20" s="135"/>
      <c r="Y20" s="136"/>
      <c r="Z20" s="140" t="s">
        <v>86</v>
      </c>
      <c r="AB20" s="27"/>
      <c r="AC20" s="27"/>
      <c r="AD20" s="27"/>
      <c r="AE20" s="27"/>
      <c r="AK20" s="56" t="s">
        <v>111</v>
      </c>
      <c r="AL20" s="151"/>
      <c r="AM20" s="152" t="s">
        <v>138</v>
      </c>
    </row>
    <row r="21" spans="1:39">
      <c r="A21" s="103"/>
      <c r="B21" s="98" t="s">
        <v>54</v>
      </c>
      <c r="C21" s="49">
        <v>212</v>
      </c>
      <c r="D21" s="96"/>
      <c r="E21" s="97">
        <v>750</v>
      </c>
      <c r="G21" s="61" t="s">
        <v>23</v>
      </c>
      <c r="H21" s="62"/>
      <c r="I21" s="62"/>
      <c r="J21" s="62"/>
      <c r="K21" s="62"/>
      <c r="L21" s="13" t="s">
        <v>24</v>
      </c>
      <c r="M21" s="21"/>
      <c r="N21" s="49" t="s">
        <v>3</v>
      </c>
      <c r="O21" s="49" t="s">
        <v>12</v>
      </c>
      <c r="P21" s="49" t="s">
        <v>13</v>
      </c>
      <c r="Q21" s="49" t="s">
        <v>6</v>
      </c>
      <c r="R21" s="49" t="s">
        <v>7</v>
      </c>
      <c r="S21" s="53" t="s">
        <v>14</v>
      </c>
      <c r="U21" s="134" t="s">
        <v>38</v>
      </c>
      <c r="V21" s="135"/>
      <c r="W21" s="135"/>
      <c r="X21" s="135"/>
      <c r="Y21" s="136"/>
      <c r="Z21" s="140" t="s">
        <v>87</v>
      </c>
      <c r="AK21" s="56" t="s">
        <v>112</v>
      </c>
      <c r="AL21" s="151"/>
      <c r="AM21" s="152">
        <v>750</v>
      </c>
    </row>
    <row r="22" spans="1:39" ht="15.5" thickBot="1">
      <c r="A22" s="10"/>
      <c r="B22" s="11"/>
      <c r="C22" s="33"/>
      <c r="D22" s="34"/>
      <c r="E22" s="35"/>
      <c r="G22" s="20" t="s">
        <v>3</v>
      </c>
      <c r="H22" s="6" t="s">
        <v>12</v>
      </c>
      <c r="I22" s="6" t="s">
        <v>13</v>
      </c>
      <c r="J22" s="6" t="s">
        <v>6</v>
      </c>
      <c r="K22" s="6" t="s">
        <v>7</v>
      </c>
      <c r="L22" s="6" t="s">
        <v>14</v>
      </c>
      <c r="M22" s="21"/>
      <c r="N22" s="127" t="s">
        <v>8</v>
      </c>
      <c r="O22" s="49" t="s">
        <v>68</v>
      </c>
      <c r="P22" s="49" t="s">
        <v>2</v>
      </c>
      <c r="Q22" s="111">
        <v>375</v>
      </c>
      <c r="R22" s="111"/>
      <c r="S22" s="132">
        <v>375</v>
      </c>
      <c r="U22" s="134" t="s">
        <v>40</v>
      </c>
      <c r="V22" s="135"/>
      <c r="W22" s="135"/>
      <c r="X22" s="135"/>
      <c r="Y22" s="136" t="s">
        <v>75</v>
      </c>
      <c r="Z22" s="140"/>
      <c r="AK22" s="56" t="s">
        <v>113</v>
      </c>
      <c r="AL22" s="151"/>
      <c r="AM22" s="152">
        <v>400</v>
      </c>
    </row>
    <row r="23" spans="1:39">
      <c r="G23" s="113" t="s">
        <v>8</v>
      </c>
      <c r="H23" s="114" t="s">
        <v>14</v>
      </c>
      <c r="I23" s="114" t="s">
        <v>15</v>
      </c>
      <c r="J23" s="111"/>
      <c r="K23" s="111"/>
      <c r="L23" s="112">
        <v>60000</v>
      </c>
      <c r="M23" s="21"/>
      <c r="N23" s="50"/>
      <c r="O23" s="50"/>
      <c r="P23" s="50"/>
      <c r="Q23" s="50"/>
      <c r="R23" s="50"/>
      <c r="S23" s="51"/>
      <c r="U23" s="134" t="s">
        <v>42</v>
      </c>
      <c r="V23" s="135"/>
      <c r="W23" s="135"/>
      <c r="X23" s="135"/>
      <c r="Y23" s="136" t="s">
        <v>76</v>
      </c>
      <c r="Z23" s="140"/>
      <c r="AK23" s="56" t="s">
        <v>114</v>
      </c>
      <c r="AL23" s="151"/>
      <c r="AM23" s="155" t="s">
        <v>139</v>
      </c>
    </row>
    <row r="24" spans="1:39">
      <c r="G24" s="36"/>
      <c r="H24" s="15"/>
      <c r="I24" s="15"/>
      <c r="J24" s="4"/>
      <c r="K24" s="4"/>
      <c r="L24" s="16"/>
      <c r="M24" s="21"/>
      <c r="N24" s="68" t="s">
        <v>44</v>
      </c>
      <c r="O24" s="68"/>
      <c r="P24" s="68"/>
      <c r="Q24" s="68"/>
      <c r="R24" s="68"/>
      <c r="S24" s="52" t="s">
        <v>45</v>
      </c>
      <c r="U24" s="134" t="s">
        <v>44</v>
      </c>
      <c r="V24" s="135"/>
      <c r="W24" s="135"/>
      <c r="X24" s="135"/>
      <c r="Y24" s="136" t="s">
        <v>77</v>
      </c>
      <c r="Z24" s="140"/>
      <c r="AK24" s="153" t="s">
        <v>115</v>
      </c>
      <c r="AL24" s="151"/>
      <c r="AM24" s="152" t="s">
        <v>140</v>
      </c>
    </row>
    <row r="25" spans="1:39">
      <c r="G25" s="61" t="s">
        <v>25</v>
      </c>
      <c r="H25" s="62"/>
      <c r="I25" s="62"/>
      <c r="J25" s="62"/>
      <c r="K25" s="62"/>
      <c r="L25" s="13" t="s">
        <v>26</v>
      </c>
      <c r="M25" s="21"/>
      <c r="N25" s="49" t="s">
        <v>3</v>
      </c>
      <c r="O25" s="49" t="s">
        <v>12</v>
      </c>
      <c r="P25" s="49" t="s">
        <v>13</v>
      </c>
      <c r="Q25" s="49" t="s">
        <v>6</v>
      </c>
      <c r="R25" s="49" t="s">
        <v>7</v>
      </c>
      <c r="S25" s="53" t="s">
        <v>14</v>
      </c>
      <c r="U25" s="134" t="s">
        <v>46</v>
      </c>
      <c r="V25" s="135"/>
      <c r="W25" s="135"/>
      <c r="X25" s="135"/>
      <c r="Y25" s="136" t="s">
        <v>78</v>
      </c>
      <c r="Z25" s="140"/>
      <c r="AK25" s="56"/>
      <c r="AL25" s="151"/>
      <c r="AM25" s="152"/>
    </row>
    <row r="26" spans="1:39">
      <c r="G26" s="20" t="s">
        <v>3</v>
      </c>
      <c r="H26" s="6" t="s">
        <v>12</v>
      </c>
      <c r="I26" s="6" t="s">
        <v>13</v>
      </c>
      <c r="J26" s="6" t="s">
        <v>6</v>
      </c>
      <c r="K26" s="6" t="s">
        <v>7</v>
      </c>
      <c r="L26" s="6" t="s">
        <v>14</v>
      </c>
      <c r="M26" s="21"/>
      <c r="N26" s="127" t="s">
        <v>8</v>
      </c>
      <c r="O26" s="49" t="s">
        <v>68</v>
      </c>
      <c r="P26" s="49" t="s">
        <v>2</v>
      </c>
      <c r="Q26" s="112">
        <v>1330</v>
      </c>
      <c r="R26" s="111"/>
      <c r="S26" s="128">
        <v>1330</v>
      </c>
      <c r="U26" s="134" t="s">
        <v>48</v>
      </c>
      <c r="V26" s="135"/>
      <c r="W26" s="135"/>
      <c r="X26" s="135"/>
      <c r="Y26" s="136" t="s">
        <v>79</v>
      </c>
      <c r="Z26" s="140"/>
      <c r="AK26" s="153" t="s">
        <v>116</v>
      </c>
      <c r="AL26" s="151"/>
      <c r="AM26" s="152"/>
    </row>
    <row r="27" spans="1:39">
      <c r="G27" s="113" t="s">
        <v>8</v>
      </c>
      <c r="H27" s="49" t="s">
        <v>68</v>
      </c>
      <c r="I27" s="49" t="s">
        <v>2</v>
      </c>
      <c r="J27" s="111"/>
      <c r="K27" s="111">
        <v>250</v>
      </c>
      <c r="L27" s="111">
        <v>250</v>
      </c>
      <c r="M27" s="21"/>
      <c r="N27" s="50"/>
      <c r="O27" s="50"/>
      <c r="P27" s="50"/>
      <c r="Q27" s="50"/>
      <c r="R27" s="50"/>
      <c r="S27" s="51"/>
      <c r="U27" s="134" t="s">
        <v>50</v>
      </c>
      <c r="V27" s="135"/>
      <c r="W27" s="135"/>
      <c r="X27" s="135"/>
      <c r="Y27" s="136" t="s">
        <v>80</v>
      </c>
      <c r="Z27" s="140"/>
      <c r="AK27" s="56" t="s">
        <v>117</v>
      </c>
      <c r="AL27" s="151" t="s">
        <v>135</v>
      </c>
      <c r="AM27" s="152"/>
    </row>
    <row r="28" spans="1:39">
      <c r="G28" s="23"/>
      <c r="H28" s="15"/>
      <c r="I28" s="15"/>
      <c r="J28" s="4"/>
      <c r="K28" s="4"/>
      <c r="L28" s="4"/>
      <c r="M28" s="21"/>
      <c r="N28" s="68" t="s">
        <v>46</v>
      </c>
      <c r="O28" s="68"/>
      <c r="P28" s="68"/>
      <c r="Q28" s="68"/>
      <c r="R28" s="68"/>
      <c r="S28" s="52" t="s">
        <v>47</v>
      </c>
      <c r="U28" s="134" t="s">
        <v>52</v>
      </c>
      <c r="V28" s="135"/>
      <c r="W28" s="135"/>
      <c r="X28" s="135"/>
      <c r="Y28" s="141">
        <v>900</v>
      </c>
      <c r="Z28" s="142" t="s">
        <v>88</v>
      </c>
      <c r="AK28" s="56" t="s">
        <v>118</v>
      </c>
      <c r="AL28" s="154" t="s">
        <v>124</v>
      </c>
      <c r="AM28" s="155" t="s">
        <v>136</v>
      </c>
    </row>
    <row r="29" spans="1:39" ht="15.5" thickBot="1">
      <c r="G29" s="61" t="s">
        <v>27</v>
      </c>
      <c r="H29" s="62"/>
      <c r="I29" s="62"/>
      <c r="J29" s="62"/>
      <c r="K29" s="62"/>
      <c r="L29" s="13" t="s">
        <v>28</v>
      </c>
      <c r="M29" s="21"/>
      <c r="N29" s="49" t="s">
        <v>3</v>
      </c>
      <c r="O29" s="49" t="s">
        <v>12</v>
      </c>
      <c r="P29" s="49" t="s">
        <v>13</v>
      </c>
      <c r="Q29" s="49" t="s">
        <v>6</v>
      </c>
      <c r="R29" s="49" t="s">
        <v>7</v>
      </c>
      <c r="S29" s="53" t="s">
        <v>14</v>
      </c>
      <c r="U29" s="143"/>
      <c r="V29" s="108" t="s">
        <v>61</v>
      </c>
      <c r="W29" s="108"/>
      <c r="X29" s="108"/>
      <c r="Y29" s="144">
        <v>101305</v>
      </c>
      <c r="Z29" s="145">
        <v>101305</v>
      </c>
      <c r="AK29" s="153" t="s">
        <v>119</v>
      </c>
      <c r="AL29" s="151"/>
      <c r="AM29" s="163" t="s">
        <v>134</v>
      </c>
    </row>
    <row r="30" spans="1:39" ht="16.25" thickTop="1" thickBot="1">
      <c r="G30" s="20" t="s">
        <v>3</v>
      </c>
      <c r="H30" s="6" t="s">
        <v>12</v>
      </c>
      <c r="I30" s="6" t="s">
        <v>13</v>
      </c>
      <c r="J30" s="6" t="s">
        <v>6</v>
      </c>
      <c r="K30" s="6" t="s">
        <v>7</v>
      </c>
      <c r="L30" s="6" t="s">
        <v>14</v>
      </c>
      <c r="M30" s="21"/>
      <c r="N30" s="127" t="s">
        <v>8</v>
      </c>
      <c r="O30" s="49" t="s">
        <v>68</v>
      </c>
      <c r="P30" s="49" t="s">
        <v>2</v>
      </c>
      <c r="Q30" s="111">
        <v>400</v>
      </c>
      <c r="R30" s="111"/>
      <c r="S30" s="132">
        <v>400</v>
      </c>
      <c r="U30" s="30"/>
      <c r="V30" s="5"/>
      <c r="W30" s="5"/>
      <c r="X30" s="5"/>
      <c r="Y30" s="5"/>
      <c r="Z30" s="31"/>
      <c r="AK30" s="30"/>
      <c r="AL30" s="42"/>
      <c r="AM30" s="43"/>
    </row>
    <row r="31" spans="1:39">
      <c r="G31" s="113" t="s">
        <v>8</v>
      </c>
      <c r="H31" s="114" t="s">
        <v>14</v>
      </c>
      <c r="I31" s="114" t="s">
        <v>15</v>
      </c>
      <c r="J31" s="111"/>
      <c r="K31" s="111"/>
      <c r="L31" s="112">
        <v>15000</v>
      </c>
      <c r="M31" s="21"/>
      <c r="N31" s="54"/>
      <c r="O31" s="55"/>
      <c r="P31" s="55"/>
      <c r="Q31" s="50"/>
      <c r="R31" s="50"/>
      <c r="S31" s="51"/>
      <c r="U31" s="14"/>
      <c r="V31" s="14"/>
      <c r="W31" s="14"/>
      <c r="X31" s="14"/>
      <c r="Y31" s="14"/>
      <c r="Z31" s="14"/>
      <c r="AK31" s="14"/>
      <c r="AL31" s="38"/>
      <c r="AM31" s="38"/>
    </row>
    <row r="32" spans="1:39">
      <c r="G32" s="115"/>
      <c r="H32" s="55"/>
      <c r="I32" s="55"/>
      <c r="J32" s="50"/>
      <c r="K32" s="50"/>
      <c r="L32" s="116"/>
      <c r="M32" s="21"/>
      <c r="N32" s="68" t="s">
        <v>48</v>
      </c>
      <c r="O32" s="68"/>
      <c r="P32" s="68"/>
      <c r="Q32" s="68"/>
      <c r="R32" s="68"/>
      <c r="S32" s="52" t="s">
        <v>49</v>
      </c>
      <c r="U32" s="14"/>
      <c r="V32" s="14"/>
      <c r="W32" s="14"/>
      <c r="X32" s="14"/>
      <c r="Y32" s="14"/>
      <c r="Z32" s="14"/>
      <c r="AK32" s="14"/>
      <c r="AL32" s="38"/>
      <c r="AM32" s="38"/>
    </row>
    <row r="33" spans="7:39">
      <c r="G33" s="117" t="s">
        <v>29</v>
      </c>
      <c r="H33" s="68"/>
      <c r="I33" s="68"/>
      <c r="J33" s="68"/>
      <c r="K33" s="68"/>
      <c r="L33" s="118" t="s">
        <v>30</v>
      </c>
      <c r="M33" s="21"/>
      <c r="N33" s="49" t="s">
        <v>3</v>
      </c>
      <c r="O33" s="49" t="s">
        <v>12</v>
      </c>
      <c r="P33" s="49" t="s">
        <v>13</v>
      </c>
      <c r="Q33" s="49" t="s">
        <v>6</v>
      </c>
      <c r="R33" s="49" t="s">
        <v>7</v>
      </c>
      <c r="S33" s="53" t="s">
        <v>14</v>
      </c>
      <c r="AK33" s="14"/>
      <c r="AL33" s="38"/>
      <c r="AM33" s="38"/>
    </row>
    <row r="34" spans="7:39">
      <c r="G34" s="119" t="s">
        <v>3</v>
      </c>
      <c r="H34" s="49" t="s">
        <v>12</v>
      </c>
      <c r="I34" s="49" t="s">
        <v>13</v>
      </c>
      <c r="J34" s="49" t="s">
        <v>6</v>
      </c>
      <c r="K34" s="49" t="s">
        <v>7</v>
      </c>
      <c r="L34" s="49" t="s">
        <v>14</v>
      </c>
      <c r="M34" s="21"/>
      <c r="N34" s="127" t="s">
        <v>8</v>
      </c>
      <c r="O34" s="49" t="s">
        <v>68</v>
      </c>
      <c r="P34" s="49" t="s">
        <v>2</v>
      </c>
      <c r="Q34" s="111">
        <v>200</v>
      </c>
      <c r="R34" s="111"/>
      <c r="S34" s="132">
        <v>200</v>
      </c>
      <c r="AK34" s="14"/>
      <c r="AL34" s="38"/>
      <c r="AM34" s="38"/>
    </row>
    <row r="35" spans="7:39">
      <c r="G35" s="113" t="s">
        <v>8</v>
      </c>
      <c r="H35" s="49" t="s">
        <v>68</v>
      </c>
      <c r="I35" s="49" t="s">
        <v>2</v>
      </c>
      <c r="J35" s="111"/>
      <c r="K35" s="111">
        <v>125</v>
      </c>
      <c r="L35" s="111">
        <v>125</v>
      </c>
      <c r="M35" s="21"/>
      <c r="N35" s="50"/>
      <c r="O35" s="50"/>
      <c r="P35" s="50"/>
      <c r="Q35" s="50"/>
      <c r="R35" s="50"/>
      <c r="S35" s="51"/>
      <c r="AK35" s="14"/>
      <c r="AL35" s="38"/>
      <c r="AM35" s="38"/>
    </row>
    <row r="36" spans="7:39">
      <c r="G36" s="23"/>
      <c r="H36" s="15"/>
      <c r="I36" s="15"/>
      <c r="J36" s="4"/>
      <c r="K36" s="4"/>
      <c r="L36" s="4"/>
      <c r="M36" s="21"/>
      <c r="N36" s="68" t="s">
        <v>50</v>
      </c>
      <c r="O36" s="68"/>
      <c r="P36" s="68"/>
      <c r="Q36" s="68"/>
      <c r="R36" s="68"/>
      <c r="S36" s="52" t="s">
        <v>51</v>
      </c>
      <c r="AK36" s="14"/>
      <c r="AL36" s="38"/>
      <c r="AM36" s="38"/>
    </row>
    <row r="37" spans="7:39">
      <c r="G37" s="61" t="s">
        <v>31</v>
      </c>
      <c r="H37" s="62"/>
      <c r="I37" s="62"/>
      <c r="J37" s="62"/>
      <c r="K37" s="62"/>
      <c r="L37" s="13" t="s">
        <v>32</v>
      </c>
      <c r="M37" s="21"/>
      <c r="N37" s="49" t="s">
        <v>3</v>
      </c>
      <c r="O37" s="49" t="s">
        <v>12</v>
      </c>
      <c r="P37" s="49" t="s">
        <v>13</v>
      </c>
      <c r="Q37" s="49" t="s">
        <v>6</v>
      </c>
      <c r="R37" s="49" t="s">
        <v>7</v>
      </c>
      <c r="S37" s="53" t="s">
        <v>14</v>
      </c>
      <c r="AK37" s="14"/>
      <c r="AL37" s="38"/>
      <c r="AM37" s="38"/>
    </row>
    <row r="38" spans="7:39">
      <c r="G38" s="20" t="s">
        <v>3</v>
      </c>
      <c r="H38" s="6" t="s">
        <v>12</v>
      </c>
      <c r="I38" s="6" t="s">
        <v>13</v>
      </c>
      <c r="J38" s="6" t="s">
        <v>6</v>
      </c>
      <c r="K38" s="6" t="s">
        <v>7</v>
      </c>
      <c r="L38" s="6" t="s">
        <v>14</v>
      </c>
      <c r="M38" s="21"/>
      <c r="N38" s="130" t="s">
        <v>8</v>
      </c>
      <c r="O38" s="49" t="s">
        <v>14</v>
      </c>
      <c r="P38" s="49" t="s">
        <v>15</v>
      </c>
      <c r="Q38" s="49"/>
      <c r="R38" s="49"/>
      <c r="S38" s="131">
        <v>3300</v>
      </c>
      <c r="AK38" s="14"/>
      <c r="AL38" s="38"/>
      <c r="AM38" s="38"/>
    </row>
    <row r="39" spans="7:39">
      <c r="G39" s="113" t="s">
        <v>8</v>
      </c>
      <c r="H39" s="114" t="s">
        <v>14</v>
      </c>
      <c r="I39" s="114" t="s">
        <v>15</v>
      </c>
      <c r="J39" s="111"/>
      <c r="K39" s="111"/>
      <c r="L39" s="112">
        <v>11180</v>
      </c>
      <c r="M39" s="21"/>
      <c r="N39" s="133">
        <v>31</v>
      </c>
      <c r="O39" s="49" t="s">
        <v>68</v>
      </c>
      <c r="P39" s="49" t="s">
        <v>2</v>
      </c>
      <c r="Q39" s="111">
        <v>750</v>
      </c>
      <c r="R39" s="111"/>
      <c r="S39" s="128">
        <v>4050</v>
      </c>
      <c r="AK39" s="14"/>
      <c r="AL39" s="38"/>
      <c r="AM39" s="38"/>
    </row>
    <row r="40" spans="7:39">
      <c r="G40" s="115"/>
      <c r="H40" s="55"/>
      <c r="I40" s="55"/>
      <c r="J40" s="50"/>
      <c r="K40" s="50"/>
      <c r="L40" s="116"/>
      <c r="M40" s="21"/>
      <c r="N40" s="50"/>
      <c r="O40" s="50"/>
      <c r="P40" s="50"/>
      <c r="Q40" s="50"/>
      <c r="R40" s="50"/>
      <c r="S40" s="51"/>
      <c r="AK40" s="14"/>
      <c r="AL40" s="38"/>
      <c r="AM40" s="38"/>
    </row>
    <row r="41" spans="7:39">
      <c r="G41" s="117" t="s">
        <v>33</v>
      </c>
      <c r="H41" s="68"/>
      <c r="I41" s="68"/>
      <c r="J41" s="68"/>
      <c r="K41" s="68"/>
      <c r="L41" s="118" t="s">
        <v>34</v>
      </c>
      <c r="M41" s="21"/>
      <c r="N41" s="68" t="s">
        <v>52</v>
      </c>
      <c r="O41" s="68"/>
      <c r="P41" s="68"/>
      <c r="Q41" s="68"/>
      <c r="R41" s="68"/>
      <c r="S41" s="52" t="s">
        <v>53</v>
      </c>
      <c r="AK41" s="14"/>
      <c r="AL41" s="38"/>
      <c r="AM41" s="38"/>
    </row>
    <row r="42" spans="7:39">
      <c r="G42" s="119" t="s">
        <v>3</v>
      </c>
      <c r="H42" s="49" t="s">
        <v>12</v>
      </c>
      <c r="I42" s="49" t="s">
        <v>13</v>
      </c>
      <c r="J42" s="49" t="s">
        <v>6</v>
      </c>
      <c r="K42" s="49" t="s">
        <v>7</v>
      </c>
      <c r="L42" s="49" t="s">
        <v>14</v>
      </c>
      <c r="M42" s="21"/>
      <c r="N42" s="49" t="s">
        <v>3</v>
      </c>
      <c r="O42" s="49" t="s">
        <v>12</v>
      </c>
      <c r="P42" s="48" t="s">
        <v>13</v>
      </c>
      <c r="Q42" s="49" t="s">
        <v>6</v>
      </c>
      <c r="R42" s="49" t="s">
        <v>7</v>
      </c>
      <c r="S42" s="53" t="s">
        <v>14</v>
      </c>
      <c r="AK42" s="14"/>
      <c r="AL42" s="38"/>
      <c r="AM42" s="38"/>
    </row>
    <row r="43" spans="7:39">
      <c r="G43" s="95" t="s">
        <v>8</v>
      </c>
      <c r="H43" s="49" t="s">
        <v>14</v>
      </c>
      <c r="I43" s="49" t="s">
        <v>15</v>
      </c>
      <c r="J43" s="48"/>
      <c r="K43" s="48"/>
      <c r="L43" s="104">
        <v>3300</v>
      </c>
      <c r="M43" s="21"/>
      <c r="N43" s="130" t="s">
        <v>8</v>
      </c>
      <c r="O43" s="49" t="s">
        <v>14</v>
      </c>
      <c r="P43" s="49" t="s">
        <v>15</v>
      </c>
      <c r="Q43" s="48"/>
      <c r="R43" s="48"/>
      <c r="S43" s="131">
        <v>900</v>
      </c>
    </row>
    <row r="44" spans="7:39">
      <c r="G44" s="120">
        <v>31</v>
      </c>
      <c r="H44" s="49" t="s">
        <v>68</v>
      </c>
      <c r="I44" s="49" t="s">
        <v>2</v>
      </c>
      <c r="J44" s="104">
        <v>2200</v>
      </c>
      <c r="K44" s="48"/>
      <c r="L44" s="104">
        <v>1100</v>
      </c>
      <c r="M44" s="21"/>
      <c r="N44" s="21"/>
      <c r="O44" s="21"/>
      <c r="P44" s="21"/>
      <c r="Q44" s="21"/>
      <c r="R44" s="21"/>
      <c r="S44" s="24"/>
    </row>
    <row r="45" spans="7:39">
      <c r="G45" s="121"/>
      <c r="H45" s="122"/>
      <c r="I45" s="122"/>
      <c r="J45" s="123"/>
      <c r="K45" s="123"/>
      <c r="L45" s="123"/>
      <c r="M45" s="21"/>
      <c r="N45" s="21"/>
      <c r="O45" s="21"/>
      <c r="P45" s="21"/>
      <c r="Q45" s="21"/>
      <c r="R45" s="21"/>
      <c r="S45" s="24"/>
    </row>
    <row r="46" spans="7:39">
      <c r="G46" s="124" t="s">
        <v>54</v>
      </c>
      <c r="H46" s="125"/>
      <c r="I46" s="125"/>
      <c r="J46" s="125"/>
      <c r="K46" s="125"/>
      <c r="L46" s="96" t="s">
        <v>55</v>
      </c>
      <c r="M46" s="21"/>
      <c r="N46" s="21"/>
      <c r="O46" s="21"/>
      <c r="P46" s="21"/>
      <c r="Q46" s="21"/>
      <c r="R46" s="21"/>
      <c r="S46" s="24"/>
    </row>
    <row r="47" spans="7:39">
      <c r="G47" s="119" t="s">
        <v>3</v>
      </c>
      <c r="H47" s="49" t="s">
        <v>12</v>
      </c>
      <c r="I47" s="49" t="s">
        <v>13</v>
      </c>
      <c r="J47" s="49" t="s">
        <v>6</v>
      </c>
      <c r="K47" s="49" t="s">
        <v>7</v>
      </c>
      <c r="L47" s="49" t="s">
        <v>14</v>
      </c>
      <c r="M47" s="21"/>
      <c r="N47" s="21"/>
      <c r="O47" s="21"/>
      <c r="P47" s="21"/>
      <c r="Q47" s="21"/>
      <c r="R47" s="21"/>
      <c r="S47" s="24"/>
    </row>
    <row r="48" spans="7:39">
      <c r="G48" s="113" t="s">
        <v>8</v>
      </c>
      <c r="H48" s="49" t="s">
        <v>68</v>
      </c>
      <c r="I48" s="49" t="s">
        <v>2</v>
      </c>
      <c r="J48" s="111"/>
      <c r="K48" s="111">
        <v>750</v>
      </c>
      <c r="L48" s="111">
        <v>750</v>
      </c>
      <c r="M48" s="21"/>
      <c r="N48" s="21"/>
      <c r="O48" s="21"/>
      <c r="P48" s="21"/>
      <c r="Q48" s="21"/>
      <c r="R48" s="21"/>
      <c r="S48" s="24"/>
    </row>
    <row r="49" spans="7:19">
      <c r="G49" s="126"/>
      <c r="H49" s="55"/>
      <c r="I49" s="55"/>
      <c r="J49" s="50"/>
      <c r="K49" s="50"/>
      <c r="L49" s="50"/>
      <c r="M49" s="21"/>
      <c r="N49" s="21"/>
      <c r="O49" s="21"/>
      <c r="P49" s="21"/>
      <c r="Q49" s="21"/>
      <c r="R49" s="21"/>
      <c r="S49" s="24"/>
    </row>
    <row r="50" spans="7:19">
      <c r="G50" s="117" t="s">
        <v>56</v>
      </c>
      <c r="H50" s="68"/>
      <c r="I50" s="68"/>
      <c r="J50" s="68"/>
      <c r="K50" s="68"/>
      <c r="L50" s="118" t="s">
        <v>57</v>
      </c>
      <c r="M50" s="21"/>
      <c r="N50" s="21"/>
      <c r="O50" s="21"/>
      <c r="P50" s="21"/>
      <c r="Q50" s="21"/>
      <c r="R50" s="21"/>
      <c r="S50" s="24"/>
    </row>
    <row r="51" spans="7:19">
      <c r="G51" s="119" t="s">
        <v>3</v>
      </c>
      <c r="H51" s="49" t="s">
        <v>12</v>
      </c>
      <c r="I51" s="49" t="s">
        <v>13</v>
      </c>
      <c r="J51" s="49" t="s">
        <v>6</v>
      </c>
      <c r="K51" s="49" t="s">
        <v>7</v>
      </c>
      <c r="L51" s="49" t="s">
        <v>14</v>
      </c>
      <c r="M51" s="21"/>
      <c r="N51" s="21"/>
      <c r="O51" s="21"/>
      <c r="P51" s="21"/>
      <c r="Q51" s="21"/>
      <c r="R51" s="21"/>
      <c r="S51" s="24"/>
    </row>
    <row r="52" spans="7:19">
      <c r="G52" s="95" t="s">
        <v>8</v>
      </c>
      <c r="H52" s="49" t="s">
        <v>68</v>
      </c>
      <c r="I52" s="49" t="s">
        <v>2</v>
      </c>
      <c r="J52" s="49"/>
      <c r="K52" s="96">
        <v>400</v>
      </c>
      <c r="L52" s="96">
        <v>400</v>
      </c>
      <c r="M52" s="21"/>
      <c r="N52" s="21"/>
      <c r="O52" s="21"/>
      <c r="P52" s="21"/>
      <c r="Q52" s="21"/>
      <c r="R52" s="21"/>
      <c r="S52" s="24"/>
    </row>
    <row r="53" spans="7:19" ht="15.5" thickBot="1">
      <c r="G53" s="37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6"/>
    </row>
  </sheetData>
  <mergeCells count="62">
    <mergeCell ref="AG4:AI4"/>
    <mergeCell ref="AG5:AI5"/>
    <mergeCell ref="AC2:AD2"/>
    <mergeCell ref="V2:Y2"/>
    <mergeCell ref="AK3:AM3"/>
    <mergeCell ref="AK4:AM4"/>
    <mergeCell ref="AK5:AM5"/>
    <mergeCell ref="AK6:AM6"/>
    <mergeCell ref="AK17:AM17"/>
    <mergeCell ref="U27:X27"/>
    <mergeCell ref="U28:X28"/>
    <mergeCell ref="AB3:AE3"/>
    <mergeCell ref="AB4:AE4"/>
    <mergeCell ref="AB5:AE5"/>
    <mergeCell ref="AG3:AI3"/>
    <mergeCell ref="U21:X21"/>
    <mergeCell ref="U22:X22"/>
    <mergeCell ref="U23:X23"/>
    <mergeCell ref="U24:X24"/>
    <mergeCell ref="U25:X25"/>
    <mergeCell ref="U26:X26"/>
    <mergeCell ref="U15:X15"/>
    <mergeCell ref="U16:X16"/>
    <mergeCell ref="U17:X17"/>
    <mergeCell ref="U18:X18"/>
    <mergeCell ref="U19:X19"/>
    <mergeCell ref="U20:X20"/>
    <mergeCell ref="U9:X9"/>
    <mergeCell ref="U10:X10"/>
    <mergeCell ref="U11:X11"/>
    <mergeCell ref="U12:X12"/>
    <mergeCell ref="U13:X13"/>
    <mergeCell ref="U14:X14"/>
    <mergeCell ref="N36:R36"/>
    <mergeCell ref="N41:R41"/>
    <mergeCell ref="G46:K46"/>
    <mergeCell ref="G50:K50"/>
    <mergeCell ref="U3:Z3"/>
    <mergeCell ref="U4:Z4"/>
    <mergeCell ref="U5:Z5"/>
    <mergeCell ref="U6:X6"/>
    <mergeCell ref="U7:X7"/>
    <mergeCell ref="U8:X8"/>
    <mergeCell ref="G37:K37"/>
    <mergeCell ref="G41:K41"/>
    <mergeCell ref="N3:R3"/>
    <mergeCell ref="N7:R7"/>
    <mergeCell ref="N11:R11"/>
    <mergeCell ref="N16:R16"/>
    <mergeCell ref="G33:K33"/>
    <mergeCell ref="B2:D2"/>
    <mergeCell ref="G3:K3"/>
    <mergeCell ref="G7:K7"/>
    <mergeCell ref="N20:R20"/>
    <mergeCell ref="N24:R24"/>
    <mergeCell ref="N28:R28"/>
    <mergeCell ref="N32:R32"/>
    <mergeCell ref="G12:K12"/>
    <mergeCell ref="G17:K17"/>
    <mergeCell ref="G21:K21"/>
    <mergeCell ref="G25:K25"/>
    <mergeCell ref="G29:K29"/>
  </mergeCells>
  <pageMargins left="0.7" right="0.7" top="0.75" bottom="0.75" header="0.3" footer="0.3"/>
  <pageSetup orientation="portrait" r:id="rId1"/>
  <ignoredErrors>
    <ignoredError sqref="AD9:AD10 AE7 AI6:AI7 AE16:AE17 AL11 AL13 AM7:AM15 AM19:AM29 AL27:AL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P3.2A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Jiang</dc:creator>
  <cp:lastModifiedBy>Xi Jiang</cp:lastModifiedBy>
  <dcterms:created xsi:type="dcterms:W3CDTF">2021-09-14T03:20:09Z</dcterms:created>
  <dcterms:modified xsi:type="dcterms:W3CDTF">2022-02-03T01:56:47Z</dcterms:modified>
</cp:coreProperties>
</file>