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ANNAN\Downloads\"/>
    </mc:Choice>
  </mc:AlternateContent>
  <xr:revisionPtr revIDLastSave="0" documentId="13_ncr:1_{7DA8DF7D-994E-4802-AE56-D84A361F5C39}" xr6:coauthVersionLast="47" xr6:coauthVersionMax="47" xr10:uidLastSave="{00000000-0000-0000-0000-000000000000}"/>
  <bookViews>
    <workbookView xWindow="-120" yWindow="-120" windowWidth="29040" windowHeight="15720" xr2:uid="{C0893FBD-34B3-420E-B0D6-EC330180DDEA}"/>
  </bookViews>
  <sheets>
    <sheet name="Dashboard" sheetId="8" r:id="rId1"/>
    <sheet name="SalesData" sheetId="3" r:id="rId2"/>
    <sheet name="Pivot Tables" sheetId="7" r:id="rId3"/>
  </sheets>
  <definedNames>
    <definedName name="_xlnm._FilterDatabase" localSheetId="1" hidden="1">SalesData!$A$1:$H$51</definedName>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 i="3" l="1"/>
  <c r="L9" i="3"/>
  <c r="L6" i="3"/>
  <c r="H9" i="3"/>
  <c r="H10" i="3"/>
  <c r="H11" i="3"/>
  <c r="I11" i="3" s="1"/>
  <c r="H23" i="3"/>
  <c r="H29" i="3"/>
  <c r="H35" i="3"/>
  <c r="H47" i="3"/>
  <c r="H49" i="3"/>
  <c r="I49" i="3" s="1"/>
  <c r="F3" i="3"/>
  <c r="H3" i="3" s="1"/>
  <c r="I3" i="3" s="1"/>
  <c r="G3" i="3"/>
  <c r="F4" i="3"/>
  <c r="H4" i="3" s="1"/>
  <c r="I4" i="3" s="1"/>
  <c r="G4" i="3"/>
  <c r="F5" i="3"/>
  <c r="G5" i="3"/>
  <c r="F6" i="3"/>
  <c r="G6" i="3"/>
  <c r="F7" i="3"/>
  <c r="H7" i="3" s="1"/>
  <c r="G7" i="3"/>
  <c r="F8" i="3"/>
  <c r="G8" i="3"/>
  <c r="F9" i="3"/>
  <c r="G9" i="3"/>
  <c r="F10" i="3"/>
  <c r="G10" i="3"/>
  <c r="F11" i="3"/>
  <c r="G11" i="3"/>
  <c r="F12" i="3"/>
  <c r="G12" i="3"/>
  <c r="F13" i="3"/>
  <c r="H13" i="3" s="1"/>
  <c r="I13" i="3" s="1"/>
  <c r="G13" i="3"/>
  <c r="F14" i="3"/>
  <c r="G14" i="3"/>
  <c r="F15" i="3"/>
  <c r="H15" i="3" s="1"/>
  <c r="I15" i="3" s="1"/>
  <c r="G15" i="3"/>
  <c r="F16" i="3"/>
  <c r="G16" i="3"/>
  <c r="F17" i="3"/>
  <c r="H17" i="3" s="1"/>
  <c r="I17" i="3" s="1"/>
  <c r="G17" i="3"/>
  <c r="F18" i="3"/>
  <c r="G18" i="3"/>
  <c r="F19" i="3"/>
  <c r="G19" i="3"/>
  <c r="F20" i="3"/>
  <c r="G20" i="3"/>
  <c r="F21" i="3"/>
  <c r="G21" i="3"/>
  <c r="F22" i="3"/>
  <c r="G22" i="3"/>
  <c r="F23" i="3"/>
  <c r="G23" i="3"/>
  <c r="F24" i="3"/>
  <c r="G24" i="3"/>
  <c r="F25" i="3"/>
  <c r="H25" i="3" s="1"/>
  <c r="I25" i="3" s="1"/>
  <c r="G25" i="3"/>
  <c r="F26" i="3"/>
  <c r="G26" i="3"/>
  <c r="F27" i="3"/>
  <c r="H27" i="3" s="1"/>
  <c r="G27" i="3"/>
  <c r="F28" i="3"/>
  <c r="G28" i="3"/>
  <c r="F29" i="3"/>
  <c r="G29" i="3"/>
  <c r="F30" i="3"/>
  <c r="H30" i="3" s="1"/>
  <c r="I30" i="3" s="1"/>
  <c r="G30" i="3"/>
  <c r="F31" i="3"/>
  <c r="H31" i="3" s="1"/>
  <c r="I31" i="3" s="1"/>
  <c r="G31" i="3"/>
  <c r="F32" i="3"/>
  <c r="G32" i="3"/>
  <c r="F33" i="3"/>
  <c r="G33" i="3"/>
  <c r="F34" i="3"/>
  <c r="G34" i="3"/>
  <c r="F35" i="3"/>
  <c r="G35" i="3"/>
  <c r="F36" i="3"/>
  <c r="G36" i="3"/>
  <c r="F37" i="3"/>
  <c r="H37" i="3" s="1"/>
  <c r="G37" i="3"/>
  <c r="F38" i="3"/>
  <c r="G38" i="3"/>
  <c r="F39" i="3"/>
  <c r="H39" i="3" s="1"/>
  <c r="I39" i="3" s="1"/>
  <c r="G39" i="3"/>
  <c r="F40" i="3"/>
  <c r="G40" i="3"/>
  <c r="F41" i="3"/>
  <c r="G41" i="3"/>
  <c r="F42" i="3"/>
  <c r="G42" i="3"/>
  <c r="F43" i="3"/>
  <c r="G43" i="3"/>
  <c r="F44" i="3"/>
  <c r="G44" i="3"/>
  <c r="F45" i="3"/>
  <c r="G45" i="3"/>
  <c r="F46" i="3"/>
  <c r="G46" i="3"/>
  <c r="F47" i="3"/>
  <c r="G47" i="3"/>
  <c r="F48" i="3"/>
  <c r="G48" i="3"/>
  <c r="F49" i="3"/>
  <c r="G49" i="3"/>
  <c r="F50" i="3"/>
  <c r="G50" i="3"/>
  <c r="F51" i="3"/>
  <c r="H51" i="3" s="1"/>
  <c r="I51" i="3" s="1"/>
  <c r="G51" i="3"/>
  <c r="G2" i="3"/>
  <c r="F2" i="3"/>
  <c r="H18" i="3"/>
  <c r="I18" i="3" s="1"/>
  <c r="H19" i="3"/>
  <c r="I19" i="3" s="1"/>
  <c r="H21" i="3"/>
  <c r="I21" i="3" s="1"/>
  <c r="H5" i="3"/>
  <c r="H6" i="3"/>
  <c r="H12" i="3"/>
  <c r="I12" i="3" s="1"/>
  <c r="H41" i="3"/>
  <c r="I41" i="3" s="1"/>
  <c r="H42" i="3"/>
  <c r="I42" i="3" s="1"/>
  <c r="H43" i="3"/>
  <c r="I43" i="3" s="1"/>
  <c r="H44" i="3"/>
  <c r="I44" i="3" s="1"/>
  <c r="H46" i="3"/>
  <c r="I46" i="3" s="1"/>
  <c r="H40" i="3"/>
  <c r="I40" i="3" s="1"/>
  <c r="H34" i="3"/>
  <c r="H28" i="3"/>
  <c r="H16" i="3"/>
  <c r="I16" i="3" s="1"/>
  <c r="H22" i="3"/>
  <c r="I22" i="3" s="1"/>
  <c r="H48" i="3" l="1"/>
  <c r="I48" i="3" s="1"/>
  <c r="H36" i="3"/>
  <c r="I36" i="3" s="1"/>
  <c r="H24" i="3"/>
  <c r="H45" i="3"/>
  <c r="I45" i="3" s="1"/>
  <c r="H33" i="3"/>
  <c r="I33" i="3" s="1"/>
  <c r="H50" i="3"/>
  <c r="I50" i="3" s="1"/>
  <c r="H38" i="3"/>
  <c r="I38" i="3" s="1"/>
  <c r="H32" i="3"/>
  <c r="I32" i="3" s="1"/>
  <c r="H26" i="3"/>
  <c r="I26" i="3" s="1"/>
  <c r="H20" i="3"/>
  <c r="I20" i="3" s="1"/>
  <c r="H14" i="3"/>
  <c r="I14" i="3" s="1"/>
  <c r="H8" i="3"/>
  <c r="I8" i="3" s="1"/>
  <c r="H2" i="3"/>
  <c r="I29" i="3"/>
  <c r="I9" i="3"/>
  <c r="I5" i="3"/>
  <c r="I23" i="3"/>
  <c r="I35" i="3"/>
  <c r="I6" i="3"/>
  <c r="I37" i="3"/>
  <c r="I7" i="3"/>
  <c r="I47" i="3"/>
  <c r="I24" i="3"/>
  <c r="I27" i="3"/>
  <c r="I28" i="3"/>
  <c r="I34" i="3"/>
  <c r="I10" i="3"/>
  <c r="L3" i="3" l="1"/>
  <c r="I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<sst xmlns="http://schemas.openxmlformats.org/spreadsheetml/2006/main" count="203" uniqueCount="37">
  <si>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</si>
  <si>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</si>
  <si>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</si>
  <si>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</si>
  <si>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</si>
  <si>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</si>
  <si>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</si>
  <si>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</si>
  <si>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West</t>
  </si>
  <si>
    <t>East</t>
  </si>
  <si>
    <t>South</t>
  </si>
  <si>
    <t>North</t>
  </si>
  <si>
    <t>Anbudas</t>
  </si>
  <si>
    <t>Babu</t>
  </si>
  <si>
    <t>Chandru</t>
  </si>
  <si>
    <t>Devaraj</t>
  </si>
  <si>
    <t>Elango</t>
  </si>
  <si>
    <t>Guruprasad</t>
  </si>
  <si>
    <t>Hariharan</t>
  </si>
  <si>
    <t>Jayakumar</t>
  </si>
  <si>
    <t>Karthick</t>
  </si>
  <si>
    <t>Row Labels</t>
  </si>
  <si>
    <t>Grand Total</t>
  </si>
  <si>
    <t>Redmi</t>
  </si>
  <si>
    <t>Vivo</t>
  </si>
  <si>
    <t>Infinix</t>
  </si>
  <si>
    <t>Nothing</t>
  </si>
  <si>
    <t>Apple</t>
  </si>
  <si>
    <t>Oneplus</t>
  </si>
  <si>
    <t>Samsung</t>
  </si>
  <si>
    <t>Lakshmanan</t>
  </si>
  <si>
    <t>Profit</t>
  </si>
  <si>
    <t>Unit Sold</t>
  </si>
  <si>
    <t>Total Profit</t>
  </si>
  <si>
    <t>Avg.Sales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</si>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</sst>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_ &quot;Rs.&quot;\ * #,##0_ ;_ &quot;Rs.&quot;\ * \-#,##0_ ;_ &quot;Rs.&quot;\ * &quot;-&quot;_ ;_ @_ "/>
    <numFmt numFmtId="165" formatCode="&quot;₹&quot;\ #,##0"/>
    <numFmt numFmtId="166" formatCode="&quot;₹&quot;\ #,##0.00"/>
    <numFmt numFmtId="167" formatCode="_ &quot;₹&quot;\ * #,##0_ ;_ &quot;₹&quot;\ * \-#,##0_ ;_ &quot;₹&quot;\ * &quot;-&quot;??_ ;_ @_ "/>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bottom style="thick">
        <color rgb="FFFFC000"/>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0" fillId="0" borderId="0" xfId="0" pivotButton="1"/>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0" xfId="0" applyNumberFormat="1"/>
    <xf numFmtId="165" fontId="0" fillId="0" borderId="0" xfId="0" applyNumberFormat="1"/>
    <xf numFmtId="166" fontId="0" fillId="0" borderId="0" xfId="0" applyNumberFormat="1"/>
    <xf numFmtId="0" fontId="0" fillId="0" borderId="2" xfId="0" applyBorder="1" applyAlignment="1"/>
    <xf numFmtId="167" fontId="0" fillId="0" borderId="2" xfId="2" applyNumberFormat="1" applyFont="1" applyBorder="1" applyAlignment="1"/>
  </cellXfs>
  <cellStyles count="3">
    <cellStyle name="Currency" xfId="2" builtinId="4"/>
    <cellStyle name="Currency [0]" xfId="1" builtinId="7"/>
    <cellStyle name="Normal" xfId="0" builtinId="0"/>
  </cellStyles>
  <dxfs count="11">
    <dxf>
      <numFmt numFmtId="165" formatCode="&quot;₹&quot;\ #,##0"/>
    </dxf>
    <dxf>
      <numFmt numFmtId="165" formatCode="&quot;₹&quot;\ #,##0"/>
    </dxf>
    <dxf>
      <numFmt numFmtId="165" formatCode="&quot;₹&quot;\ #,##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Tables!PivotTable7</c:name>
    <c:fmtId val="6"/>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30088845881322E-2"/>
          <c:y val="5.5170814075833879E-2"/>
          <c:w val="0.93888888888888888"/>
          <c:h val="0.8416746864975212"/>
        </c:manualLayout>
      </c:layout>
      <c:lineChart>
        <c:grouping val="standard"/>
        <c:varyColors val="0"/>
        <c:ser>
          <c:idx val="0"/>
          <c:order val="0"/>
          <c:tx>
            <c:strRef>
              <c:f>'Pivot Tables'!$K$3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s>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Apple</c:v>
                </c:pt>
                <c:pt idx="1">
                  <c:v>Infinix</c:v>
                </c:pt>
                <c:pt idx="2">
                  <c:v>Nothing</c:v>
                </c:pt>
                <c:pt idx="3">
                  <c:v>Oneplus</c:v>
                </c:pt>
                <c:pt idx="4">
                  <c:v>Redmi</c:v>
                </c:pt>
                <c:pt idx="5">
                  <c:v>Samsung</c:v>
                </c:pt>
                <c:pt idx="6">
                  <c:v>Vivo</c:v>
                </c:pt>
              </c:strCache>
            </c:strRef>
          </c:cat>
          <c:val>
            <c:numRef>
              <c:f>'Pivot Tables'!$K$4:$K$11</c:f>
              <c:numCache>
                <c:formatCode>General</c:formatCode>
                <c:ptCount val="7"/>
                <c:pt idx="0">
                  <c:v>12</c:v>
                </c:pt>
                <c:pt idx="1">
                  <c:v>98</c:v>
                </c:pt>
                <c:pt idx="2">
                  <c:v>68</c:v>
                </c:pt>
                <c:pt idx="3">
                  <c:v>63</c:v>
                </c:pt>
                <c:pt idx="4">
                  <c:v>49</c:v>
                </c:pt>
                <c:pt idx="5">
                  <c:v>40</c:v>
                </c:pt>
                <c:pt idx="6">
                  <c:v>50</c:v>
                </c:pt>
              </c:numCache>
            </c:numRef>
          </c:val>
          <c:smooth val="1"/>
          <c:extLst>
            <c:ext xmlns:c16="http://schemas.microsoft.com/office/drawing/2014/chart" uri="{C3380CC4-5D6E-409C-BE32-E72D297353CC}">
              <c16:uniqueId val="{00000000-34FB-4E42-8E2D-928D99990F6C}"/>
            </c:ext>
          </c:extLst>
        </c:ser>
        <c:dLbls>
          <c:dLblPos val="t"/>
          <c:showLegendKey val="0"/>
          <c:showVal val="1"/>
          <c:showCatName val="0"/>
          <c:showSerName val="0"/>
          <c:showPercent val="0"/>
          <c:showBubbleSize val="0"/>
        </c:dLbls>
        <c:dropLines>
          <c:spPr>
            <a:ln w="22225" cap="flat" cmpd="sng" algn="ctr">
              <a:solidFill>
                <a:schemeClr val="accent6"/>
              </a:solidFill>
              <a:round/>
            </a:ln>
            <a:effectLst/>
          </c:spPr>
        </c:dropLines>
        <c:marker val="1"/>
        <c:smooth val="0"/>
        <c:axId val="1832320975"/>
        <c:axId val="1832319727"/>
      </c:lineChart>
      <c:catAx>
        <c:axId val="1832320975"/>
        <c:scaling>
          <c:orientation val="minMax"/>
        </c:scaling>
        <c:delete val="0"/>
        <c:axPos val="b"/>
        <c:numFmt formatCode="General" sourceLinked="1"/>
        <c:majorTickMark val="none"/>
        <c:minorTickMark val="none"/>
        <c:tickLblPos val="nextTo"/>
        <c:spPr>
          <a:solidFill>
            <a:srgbClr val="92D050"/>
          </a:solid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32319727"/>
        <c:crosses val="autoZero"/>
        <c:auto val="1"/>
        <c:lblAlgn val="ctr"/>
        <c:lblOffset val="100"/>
        <c:noMultiLvlLbl val="0"/>
      </c:catAx>
      <c:valAx>
        <c:axId val="1832319727"/>
        <c:scaling>
          <c:orientation val="minMax"/>
        </c:scaling>
        <c:delete val="1"/>
        <c:axPos val="l"/>
        <c:numFmt formatCode="General" sourceLinked="1"/>
        <c:majorTickMark val="none"/>
        <c:minorTickMark val="none"/>
        <c:tickLblPos val="nextTo"/>
        <c:crossAx val="1832320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Tables!PivotTable4</c:name>
    <c:fmtId val="7"/>
  </c:pivotSource>
  <c:chart>
    <c:autoTitleDeleted val="1"/>
    <c:pivotFmts>
      <c:pivotFmt>
        <c:idx val="0"/>
        <c:spPr>
          <a:solidFill>
            <a:srgbClr val="92D050"/>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66E-2"/>
              <c:y val="-8.33333333333333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4567-B8A4-4140-B176-E055BDBFB401}"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dLbl>
          <c:idx val="0"/>
          <c:layout>
            <c:manualLayout>
              <c:x val="-0.1055555555555555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19050">
            <a:solidFill>
              <a:schemeClr val="lt1"/>
            </a:solidFill>
          </a:ln>
          <a:effectLst/>
        </c:spPr>
        <c:dLbl>
          <c:idx val="0"/>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5277777777777768"/>
              <c:y val="5.555555555555546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1C58BE-E961-47E1-8F04-B70317EC6021}"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lt1"/>
            </a:solidFill>
          </a:ln>
          <a:effectLst/>
        </c:spPr>
        <c:dLbl>
          <c:idx val="0"/>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lt1"/>
            </a:solidFill>
          </a:ln>
          <a:effectLst/>
        </c:spPr>
        <c:dLbl>
          <c:idx val="0"/>
          <c:layout>
            <c:manualLayout>
              <c:x val="0.1925"/>
              <c:y val="7.4725274725274571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19050">
            <a:solidFill>
              <a:schemeClr val="lt1"/>
            </a:solidFill>
          </a:ln>
          <a:effectLst/>
        </c:spPr>
        <c:dLbl>
          <c:idx val="0"/>
          <c:layout>
            <c:manualLayout>
              <c:x val="0.16500000000000001"/>
              <c:y val="0.10549450549450549"/>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w="19050">
            <a:solidFill>
              <a:schemeClr val="lt1"/>
            </a:solidFill>
          </a:ln>
          <a:effectLst/>
        </c:spPr>
        <c:dLbl>
          <c:idx val="0"/>
          <c:layout>
            <c:manualLayout>
              <c:x val="-0.17499999999999999"/>
              <c:y val="6.5934065934065936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1573-44B5-A719-8D60B8B2FAA3}"/>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A1C-404E-B593-6B2D5DA4D34B}"/>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A1C-404E-B593-6B2D5DA4D34B}"/>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2A1C-404E-B593-6B2D5DA4D34B}"/>
              </c:ext>
            </c:extLst>
          </c:dPt>
          <c:dLbls>
            <c:dLbl>
              <c:idx val="0"/>
              <c:layout>
                <c:manualLayout>
                  <c:x val="0.1925"/>
                  <c:y val="7.4725274725274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73-44B5-A719-8D60B8B2FAA3}"/>
                </c:ext>
              </c:extLst>
            </c:dLbl>
            <c:dLbl>
              <c:idx val="1"/>
              <c:layout>
                <c:manualLayout>
                  <c:x val="0.16500000000000001"/>
                  <c:y val="0.105494505494505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C-404E-B593-6B2D5DA4D34B}"/>
                </c:ext>
              </c:extLst>
            </c:dLbl>
            <c:dLbl>
              <c:idx val="2"/>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C-404E-B593-6B2D5DA4D34B}"/>
                </c:ext>
              </c:extLst>
            </c:dLbl>
            <c:dLbl>
              <c:idx val="3"/>
              <c:layout>
                <c:manualLayout>
                  <c:x val="-0.17499999999999999"/>
                  <c:y val="6.59340659340659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C-404E-B593-6B2D5DA4D34B}"/>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 #,##0</c:formatCode>
                <c:ptCount val="4"/>
                <c:pt idx="0">
                  <c:v>2624000</c:v>
                </c:pt>
                <c:pt idx="1">
                  <c:v>2193000</c:v>
                </c:pt>
                <c:pt idx="2">
                  <c:v>1641000</c:v>
                </c:pt>
                <c:pt idx="3">
                  <c:v>2292000</c:v>
                </c:pt>
              </c:numCache>
            </c:numRef>
          </c:val>
          <c:extLst>
            <c:ext xmlns:c16="http://schemas.microsoft.com/office/drawing/2014/chart" uri="{C3380CC4-5D6E-409C-BE32-E72D297353CC}">
              <c16:uniqueId val="{00000002-1573-44B5-A719-8D60B8B2FAA3}"/>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Tables!PivotTable5</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7054765093252"/>
          <c:y val="7.8703703703703706E-2"/>
          <c:w val="0.78416137754243176"/>
          <c:h val="0.89814814814814814"/>
        </c:manualLayout>
      </c:layout>
      <c:barChart>
        <c:barDir val="bar"/>
        <c:grouping val="clustered"/>
        <c:varyColors val="0"/>
        <c:ser>
          <c:idx val="0"/>
          <c:order val="0"/>
          <c:tx>
            <c:strRef>
              <c:f>'Pivot Tables'!$E$3</c:f>
              <c:strCache>
                <c:ptCount val="1"/>
                <c:pt idx="0">
                  <c:v>Total</c:v>
                </c:pt>
              </c:strCache>
            </c:strRef>
          </c:tx>
          <c:spPr>
            <a:solidFill>
              <a:srgbClr val="92D050"/>
            </a:solidFill>
            <a:ln>
              <a:noFill/>
            </a:ln>
            <a:effectLst/>
          </c:spPr>
          <c:invertIfNegative val="0"/>
          <c:dPt>
            <c:idx val="3"/>
            <c:invertIfNegative val="0"/>
            <c:bubble3D val="0"/>
            <c:extLst>
              <c:ext xmlns:c16="http://schemas.microsoft.com/office/drawing/2014/chart" uri="{C3380CC4-5D6E-409C-BE32-E72D297353CC}">
                <c16:uniqueId val="{00000000-DF16-48EC-944B-DC89924FF2EC}"/>
              </c:ext>
            </c:extLst>
          </c:dPt>
          <c:dLbls>
            <c:dLbl>
              <c:idx val="3"/>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16-48EC-944B-DC89924FF2E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Apple</c:v>
                </c:pt>
                <c:pt idx="1">
                  <c:v>Infinix</c:v>
                </c:pt>
                <c:pt idx="2">
                  <c:v>Nothing</c:v>
                </c:pt>
                <c:pt idx="3">
                  <c:v>Oneplus</c:v>
                </c:pt>
                <c:pt idx="4">
                  <c:v>Redmi</c:v>
                </c:pt>
                <c:pt idx="5">
                  <c:v>Samsung</c:v>
                </c:pt>
                <c:pt idx="6">
                  <c:v>Vivo</c:v>
                </c:pt>
              </c:strCache>
            </c:strRef>
          </c:cat>
          <c:val>
            <c:numRef>
              <c:f>'Pivot Tables'!$E$4:$E$11</c:f>
              <c:numCache>
                <c:formatCode>"₹"\ #,##0</c:formatCode>
                <c:ptCount val="7"/>
                <c:pt idx="0">
                  <c:v>960000</c:v>
                </c:pt>
                <c:pt idx="1">
                  <c:v>1078000</c:v>
                </c:pt>
                <c:pt idx="2">
                  <c:v>2040000</c:v>
                </c:pt>
                <c:pt idx="3">
                  <c:v>2835000</c:v>
                </c:pt>
                <c:pt idx="4">
                  <c:v>637000</c:v>
                </c:pt>
                <c:pt idx="5">
                  <c:v>600000</c:v>
                </c:pt>
                <c:pt idx="6">
                  <c:v>600000</c:v>
                </c:pt>
              </c:numCache>
            </c:numRef>
          </c:val>
          <c:extLst>
            <c:ext xmlns:c16="http://schemas.microsoft.com/office/drawing/2014/chart" uri="{C3380CC4-5D6E-409C-BE32-E72D297353CC}">
              <c16:uniqueId val="{00000001-DF16-48EC-944B-DC89924FF2EC}"/>
            </c:ext>
          </c:extLst>
        </c:ser>
        <c:dLbls>
          <c:dLblPos val="outEnd"/>
          <c:showLegendKey val="0"/>
          <c:showVal val="1"/>
          <c:showCatName val="0"/>
          <c:showSerName val="0"/>
          <c:showPercent val="0"/>
          <c:showBubbleSize val="0"/>
        </c:dLbls>
        <c:gapWidth val="50"/>
        <c:axId val="1828800143"/>
        <c:axId val="1828793903"/>
      </c:barChart>
      <c:catAx>
        <c:axId val="182880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793903"/>
        <c:crosses val="autoZero"/>
        <c:auto val="1"/>
        <c:lblAlgn val="ctr"/>
        <c:lblOffset val="100"/>
        <c:noMultiLvlLbl val="0"/>
      </c:catAx>
      <c:valAx>
        <c:axId val="1828793903"/>
        <c:scaling>
          <c:orientation val="minMax"/>
        </c:scaling>
        <c:delete val="1"/>
        <c:axPos val="b"/>
        <c:numFmt formatCode="&quot;₹&quot;\ #,##0" sourceLinked="1"/>
        <c:majorTickMark val="none"/>
        <c:minorTickMark val="none"/>
        <c:tickLblPos val="nextTo"/>
        <c:crossAx val="182880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Tables!PivotTable6</c:name>
    <c:fmtId val="5"/>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Anbudas</c:v>
                </c:pt>
                <c:pt idx="1">
                  <c:v>Babu</c:v>
                </c:pt>
                <c:pt idx="2">
                  <c:v>Chandru</c:v>
                </c:pt>
                <c:pt idx="3">
                  <c:v>Devaraj</c:v>
                </c:pt>
                <c:pt idx="4">
                  <c:v>Elango</c:v>
                </c:pt>
                <c:pt idx="5">
                  <c:v>Guruprasad</c:v>
                </c:pt>
                <c:pt idx="6">
                  <c:v>Hariharan</c:v>
                </c:pt>
                <c:pt idx="7">
                  <c:v>Jayakumar</c:v>
                </c:pt>
                <c:pt idx="8">
                  <c:v>Karthick</c:v>
                </c:pt>
                <c:pt idx="9">
                  <c:v>Lakshmanan</c:v>
                </c:pt>
              </c:strCache>
            </c:strRef>
          </c:cat>
          <c:val>
            <c:numRef>
              <c:f>'Pivot Tables'!$H$4:$H$14</c:f>
              <c:numCache>
                <c:formatCode>"₹"\ #,##0</c:formatCode>
                <c:ptCount val="10"/>
                <c:pt idx="0">
                  <c:v>630000</c:v>
                </c:pt>
                <c:pt idx="1">
                  <c:v>1273000</c:v>
                </c:pt>
                <c:pt idx="2">
                  <c:v>599000</c:v>
                </c:pt>
                <c:pt idx="3">
                  <c:v>816000</c:v>
                </c:pt>
                <c:pt idx="4">
                  <c:v>1146000</c:v>
                </c:pt>
                <c:pt idx="5">
                  <c:v>1265000</c:v>
                </c:pt>
                <c:pt idx="6">
                  <c:v>258000</c:v>
                </c:pt>
                <c:pt idx="7">
                  <c:v>1164000</c:v>
                </c:pt>
                <c:pt idx="8">
                  <c:v>485000</c:v>
                </c:pt>
                <c:pt idx="9">
                  <c:v>1114000</c:v>
                </c:pt>
              </c:numCache>
            </c:numRef>
          </c:val>
          <c:extLst>
            <c:ext xmlns:c16="http://schemas.microsoft.com/office/drawing/2014/chart" uri="{C3380CC4-5D6E-409C-BE32-E72D297353CC}">
              <c16:uniqueId val="{00000000-B563-4972-8D46-A47A7D3D0977}"/>
            </c:ext>
          </c:extLst>
        </c:ser>
        <c:dLbls>
          <c:showLegendKey val="0"/>
          <c:showVal val="0"/>
          <c:showCatName val="0"/>
          <c:showSerName val="0"/>
          <c:showPercent val="0"/>
          <c:showBubbleSize val="0"/>
        </c:dLbls>
        <c:gapWidth val="67"/>
        <c:overlap val="-27"/>
        <c:axId val="1620467679"/>
        <c:axId val="1620471839"/>
      </c:barChart>
      <c:catAx>
        <c:axId val="16204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71839"/>
        <c:crosses val="autoZero"/>
        <c:auto val="1"/>
        <c:lblAlgn val="ctr"/>
        <c:lblOffset val="100"/>
        <c:noMultiLvlLbl val="0"/>
      </c:catAx>
      <c:valAx>
        <c:axId val="1620471839"/>
        <c:scaling>
          <c:orientation val="minMax"/>
        </c:scaling>
        <c:delete val="1"/>
        <c:axPos val="l"/>
        <c:numFmt formatCode="&quot;₹&quot;\ #,##0" sourceLinked="1"/>
        <c:majorTickMark val="none"/>
        <c:minorTickMark val="none"/>
        <c:tickLblPos val="nextTo"/>
        <c:crossAx val="162046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9.166666666666666E-2"/>
              <c:y val="-8.33333333333333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1534567-B8A4-4140-B176-E055BDBFB401}"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92D050"/>
          </a:solidFill>
          <a:ln w="19050">
            <a:solidFill>
              <a:schemeClr val="lt1"/>
            </a:solidFill>
          </a:ln>
          <a:effectLst/>
        </c:spPr>
        <c:dLbl>
          <c:idx val="0"/>
          <c:layout>
            <c:manualLayout>
              <c:x val="-0.1055555555555555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w="19050">
            <a:solidFill>
              <a:schemeClr val="lt1"/>
            </a:solidFill>
          </a:ln>
          <a:effectLst/>
        </c:spPr>
        <c:dLbl>
          <c:idx val="0"/>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19050">
            <a:solidFill>
              <a:schemeClr val="lt1"/>
            </a:solidFill>
          </a:ln>
          <a:effectLst/>
        </c:spPr>
        <c:dLbl>
          <c:idx val="0"/>
          <c:layout>
            <c:manualLayout>
              <c:x val="0.15277777777777768"/>
              <c:y val="5.555555555555546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1C58BE-E961-47E1-8F04-B70317EC6021}"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Tables'!$B$3</c:f>
              <c:strCache>
                <c:ptCount val="1"/>
                <c:pt idx="0">
                  <c:v>Total</c:v>
                </c:pt>
              </c:strCache>
            </c:strRef>
          </c:tx>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2-AEA9-4C81-9A91-ECDD6FFBA15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5-AEA9-4C81-9A91-ECDD6FFBA15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4-AEA9-4C81-9A91-ECDD6FFBA15C}"/>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3-AEA9-4C81-9A91-ECDD6FFBA15C}"/>
              </c:ext>
            </c:extLst>
          </c:dPt>
          <c:dLbls>
            <c:dLbl>
              <c:idx val="0"/>
              <c:layout>
                <c:manualLayout>
                  <c:x val="9.166666666666666E-2"/>
                  <c:y val="-8.3333333333333329E-2"/>
                </c:manualLayout>
              </c:layout>
              <c:tx>
                <c:rich>
                  <a:bodyPr/>
                  <a:lstStyle/>
                  <a:p>
                    <a:fld id="{C1534567-B8A4-4140-B176-E055BDBFB401}"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EA9-4C81-9A91-ECDD6FFBA15C}"/>
                </c:ext>
              </c:extLst>
            </c:dLbl>
            <c:dLbl>
              <c:idx val="1"/>
              <c:layout>
                <c:manualLayout>
                  <c:x val="0.15277777777777768"/>
                  <c:y val="5.5555555555555469E-2"/>
                </c:manualLayout>
              </c:layout>
              <c:tx>
                <c:rich>
                  <a:bodyPr/>
                  <a:lstStyle/>
                  <a:p>
                    <a:fld id="{CA1C58BE-E961-47E1-8F04-B70317EC6021}"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EA9-4C81-9A91-ECDD6FFBA15C}"/>
                </c:ext>
              </c:extLst>
            </c:dLbl>
            <c:dLbl>
              <c:idx val="2"/>
              <c:layout>
                <c:manualLayout>
                  <c:x val="-0.15833333333333335"/>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A9-4C81-9A91-ECDD6FFBA15C}"/>
                </c:ext>
              </c:extLst>
            </c:dLbl>
            <c:dLbl>
              <c:idx val="3"/>
              <c:layout>
                <c:manualLayout>
                  <c:x val="-0.1055555555555555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A9-4C81-9A91-ECDD6FFBA1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 #,##0</c:formatCode>
                <c:ptCount val="4"/>
                <c:pt idx="0">
                  <c:v>2624000</c:v>
                </c:pt>
                <c:pt idx="1">
                  <c:v>2193000</c:v>
                </c:pt>
                <c:pt idx="2">
                  <c:v>1641000</c:v>
                </c:pt>
                <c:pt idx="3">
                  <c:v>2292000</c:v>
                </c:pt>
              </c:numCache>
            </c:numRef>
          </c:val>
          <c:extLst>
            <c:ext xmlns:c16="http://schemas.microsoft.com/office/drawing/2014/chart" uri="{C3380CC4-5D6E-409C-BE32-E72D297353CC}">
              <c16:uniqueId val="{00000000-AEA9-4C81-9A91-ECDD6FFBA15C}"/>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Tables!PivotTable5</c:name>
    <c:fmtId val="4"/>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7054765093252"/>
          <c:y val="6.4814814814814811E-2"/>
          <c:w val="0.78416137754243176"/>
          <c:h val="0.89814814814814814"/>
        </c:manualLayout>
      </c:layout>
      <c:barChart>
        <c:barDir val="bar"/>
        <c:grouping val="clustered"/>
        <c:varyColors val="0"/>
        <c:ser>
          <c:idx val="0"/>
          <c:order val="0"/>
          <c:tx>
            <c:strRef>
              <c:f>'Pivot Tables'!$E$3</c:f>
              <c:strCache>
                <c:ptCount val="1"/>
                <c:pt idx="0">
                  <c:v>Total</c:v>
                </c:pt>
              </c:strCache>
            </c:strRef>
          </c:tx>
          <c:spPr>
            <a:solidFill>
              <a:srgbClr val="92D050"/>
            </a:solidFill>
            <a:ln>
              <a:noFill/>
            </a:ln>
            <a:effectLst/>
          </c:spPr>
          <c:invertIfNegative val="0"/>
          <c:dLbls>
            <c:dLbl>
              <c:idx val="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Apple</c:v>
                </c:pt>
                <c:pt idx="1">
                  <c:v>Infinix</c:v>
                </c:pt>
                <c:pt idx="2">
                  <c:v>Nothing</c:v>
                </c:pt>
                <c:pt idx="3">
                  <c:v>Oneplus</c:v>
                </c:pt>
                <c:pt idx="4">
                  <c:v>Redmi</c:v>
                </c:pt>
                <c:pt idx="5">
                  <c:v>Samsung</c:v>
                </c:pt>
                <c:pt idx="6">
                  <c:v>Vivo</c:v>
                </c:pt>
              </c:strCache>
            </c:strRef>
          </c:cat>
          <c:val>
            <c:numRef>
              <c:f>'Pivot Tables'!$E$4:$E$11</c:f>
              <c:numCache>
                <c:formatCode>"₹"\ #,##0</c:formatCode>
                <c:ptCount val="7"/>
                <c:pt idx="0">
                  <c:v>960000</c:v>
                </c:pt>
                <c:pt idx="1">
                  <c:v>1078000</c:v>
                </c:pt>
                <c:pt idx="2">
                  <c:v>2040000</c:v>
                </c:pt>
                <c:pt idx="3">
                  <c:v>2835000</c:v>
                </c:pt>
                <c:pt idx="4">
                  <c:v>637000</c:v>
                </c:pt>
                <c:pt idx="5">
                  <c:v>600000</c:v>
                </c:pt>
                <c:pt idx="6">
                  <c:v>600000</c:v>
                </c:pt>
              </c:numCache>
            </c:numRef>
          </c:val>
          <c:extLst>
            <c:ext xmlns:c16="http://schemas.microsoft.com/office/drawing/2014/chart" uri="{C3380CC4-5D6E-409C-BE32-E72D297353CC}">
              <c16:uniqueId val="{00000000-E1FB-4CF3-954A-455B20112C7E}"/>
            </c:ext>
          </c:extLst>
        </c:ser>
        <c:dLbls>
          <c:dLblPos val="outEnd"/>
          <c:showLegendKey val="0"/>
          <c:showVal val="1"/>
          <c:showCatName val="0"/>
          <c:showSerName val="0"/>
          <c:showPercent val="0"/>
          <c:showBubbleSize val="0"/>
        </c:dLbls>
        <c:gapWidth val="50"/>
        <c:axId val="1828800143"/>
        <c:axId val="1828793903"/>
      </c:barChart>
      <c:catAx>
        <c:axId val="182880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793903"/>
        <c:crosses val="autoZero"/>
        <c:auto val="1"/>
        <c:lblAlgn val="ctr"/>
        <c:lblOffset val="100"/>
        <c:noMultiLvlLbl val="0"/>
      </c:catAx>
      <c:valAx>
        <c:axId val="1828793903"/>
        <c:scaling>
          <c:orientation val="minMax"/>
        </c:scaling>
        <c:delete val="1"/>
        <c:axPos val="b"/>
        <c:numFmt formatCode="&quot;₹&quot;\ #,##0" sourceLinked="1"/>
        <c:majorTickMark val="none"/>
        <c:minorTickMark val="none"/>
        <c:tickLblPos val="nextTo"/>
        <c:crossAx val="182880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Tables!PivotTable6</c:name>
    <c:fmtId val="3"/>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s>
    <c:plotArea>
      <c:layout/>
      <c:barChart>
        <c:barDir val="col"/>
        <c:grouping val="clustered"/>
        <c:varyColors val="0"/>
        <c:ser>
          <c:idx val="0"/>
          <c:order val="0"/>
          <c:tx>
            <c:strRef>
              <c:f>'Pivot Tables'!$H$3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Anbudas</c:v>
                </c:pt>
                <c:pt idx="1">
                  <c:v>Babu</c:v>
                </c:pt>
                <c:pt idx="2">
                  <c:v>Chandru</c:v>
                </c:pt>
                <c:pt idx="3">
                  <c:v>Devaraj</c:v>
                </c:pt>
                <c:pt idx="4">
                  <c:v>Elango</c:v>
                </c:pt>
                <c:pt idx="5">
                  <c:v>Guruprasad</c:v>
                </c:pt>
                <c:pt idx="6">
                  <c:v>Hariharan</c:v>
                </c:pt>
                <c:pt idx="7">
                  <c:v>Jayakumar</c:v>
                </c:pt>
                <c:pt idx="8">
                  <c:v>Karthick</c:v>
                </c:pt>
                <c:pt idx="9">
                  <c:v>Lakshmanan</c:v>
                </c:pt>
              </c:strCache>
            </c:strRef>
          </c:cat>
          <c:val>
            <c:numRef>
              <c:f>'Pivot Tables'!$H$4:$H$14</c:f>
              <c:numCache>
                <c:formatCode>"₹"\ #,##0</c:formatCode>
                <c:ptCount val="10"/>
                <c:pt idx="0">
                  <c:v>630000</c:v>
                </c:pt>
                <c:pt idx="1">
                  <c:v>1273000</c:v>
                </c:pt>
                <c:pt idx="2">
                  <c:v>599000</c:v>
                </c:pt>
                <c:pt idx="3">
                  <c:v>816000</c:v>
                </c:pt>
                <c:pt idx="4">
                  <c:v>1146000</c:v>
                </c:pt>
                <c:pt idx="5">
                  <c:v>1265000</c:v>
                </c:pt>
                <c:pt idx="6">
                  <c:v>258000</c:v>
                </c:pt>
                <c:pt idx="7">
                  <c:v>1164000</c:v>
                </c:pt>
                <c:pt idx="8">
                  <c:v>485000</c:v>
                </c:pt>
                <c:pt idx="9">
                  <c:v>1114000</c:v>
                </c:pt>
              </c:numCache>
            </c:numRef>
          </c:val>
          <c:extLst>
            <c:ext xmlns:c16="http://schemas.microsoft.com/office/drawing/2014/chart" uri="{C3380CC4-5D6E-409C-BE32-E72D297353CC}">
              <c16:uniqueId val="{00000000-F6AF-48B1-9F40-5E0A5BAD6877}"/>
            </c:ext>
          </c:extLst>
        </c:ser>
        <c:dLbls>
          <c:showLegendKey val="0"/>
          <c:showVal val="0"/>
          <c:showCatName val="0"/>
          <c:showSerName val="0"/>
          <c:showPercent val="0"/>
          <c:showBubbleSize val="0"/>
        </c:dLbls>
        <c:gapWidth val="67"/>
        <c:overlap val="-27"/>
        <c:axId val="1620467679"/>
        <c:axId val="1620471839"/>
      </c:barChart>
      <c:catAx>
        <c:axId val="16204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71839"/>
        <c:crosses val="autoZero"/>
        <c:auto val="1"/>
        <c:lblAlgn val="ctr"/>
        <c:lblOffset val="100"/>
        <c:noMultiLvlLbl val="0"/>
      </c:catAx>
      <c:valAx>
        <c:axId val="1620471839"/>
        <c:scaling>
          <c:orientation val="minMax"/>
        </c:scaling>
        <c:delete val="1"/>
        <c:axPos val="l"/>
        <c:numFmt formatCode="&quot;₹&quot;\ #,##0" sourceLinked="1"/>
        <c:majorTickMark val="none"/>
        <c:minorTickMark val="none"/>
        <c:tickLblPos val="nextTo"/>
        <c:crossAx val="162046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Dashboard_Excel Project.xlsx]Pivot Tables!PivotTable7</c:name>
    <c:fmtId val="4"/>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pivotFmt>
    </c:pivotFmts>
    <c:plotArea>
      <c:layout>
        <c:manualLayout>
          <c:layoutTarget val="inner"/>
          <c:xMode val="edge"/>
          <c:yMode val="edge"/>
          <c:x val="3.6111111111111108E-2"/>
          <c:y val="5.0925925925925923E-2"/>
          <c:w val="0.93888888888888888"/>
          <c:h val="0.8416746864975212"/>
        </c:manualLayout>
      </c:layout>
      <c:lineChart>
        <c:grouping val="standard"/>
        <c:varyColors val="0"/>
        <c:ser>
          <c:idx val="0"/>
          <c:order val="0"/>
          <c:tx>
            <c:strRef>
              <c:f>'Pivot Tables'!$K$3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10"/>
            <c:spPr>
              <a:noFill/>
              <a:ln w="2857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Apple</c:v>
                </c:pt>
                <c:pt idx="1">
                  <c:v>Infinix</c:v>
                </c:pt>
                <c:pt idx="2">
                  <c:v>Nothing</c:v>
                </c:pt>
                <c:pt idx="3">
                  <c:v>Oneplus</c:v>
                </c:pt>
                <c:pt idx="4">
                  <c:v>Redmi</c:v>
                </c:pt>
                <c:pt idx="5">
                  <c:v>Samsung</c:v>
                </c:pt>
                <c:pt idx="6">
                  <c:v>Vivo</c:v>
                </c:pt>
              </c:strCache>
            </c:strRef>
          </c:cat>
          <c:val>
            <c:numRef>
              <c:f>'Pivot Tables'!$K$4:$K$11</c:f>
              <c:numCache>
                <c:formatCode>General</c:formatCode>
                <c:ptCount val="7"/>
                <c:pt idx="0">
                  <c:v>12</c:v>
                </c:pt>
                <c:pt idx="1">
                  <c:v>98</c:v>
                </c:pt>
                <c:pt idx="2">
                  <c:v>68</c:v>
                </c:pt>
                <c:pt idx="3">
                  <c:v>63</c:v>
                </c:pt>
                <c:pt idx="4">
                  <c:v>49</c:v>
                </c:pt>
                <c:pt idx="5">
                  <c:v>40</c:v>
                </c:pt>
                <c:pt idx="6">
                  <c:v>50</c:v>
                </c:pt>
              </c:numCache>
            </c:numRef>
          </c:val>
          <c:smooth val="1"/>
          <c:extLst>
            <c:ext xmlns:c16="http://schemas.microsoft.com/office/drawing/2014/chart" uri="{C3380CC4-5D6E-409C-BE32-E72D297353CC}">
              <c16:uniqueId val="{00000000-E026-4018-9FFF-53A2BAD3895F}"/>
            </c:ext>
          </c:extLst>
        </c:ser>
        <c:dLbls>
          <c:dLblPos val="t"/>
          <c:showLegendKey val="0"/>
          <c:showVal val="1"/>
          <c:showCatName val="0"/>
          <c:showSerName val="0"/>
          <c:showPercent val="0"/>
          <c:showBubbleSize val="0"/>
        </c:dLbls>
        <c:dropLines>
          <c:spPr>
            <a:ln w="22225" cap="flat" cmpd="sng" algn="ctr">
              <a:solidFill>
                <a:schemeClr val="accent6"/>
              </a:solidFill>
              <a:round/>
            </a:ln>
            <a:effectLst/>
          </c:spPr>
        </c:dropLines>
        <c:marker val="1"/>
        <c:smooth val="0"/>
        <c:axId val="1832320975"/>
        <c:axId val="1832319727"/>
      </c:lineChart>
      <c:catAx>
        <c:axId val="1832320975"/>
        <c:scaling>
          <c:orientation val="minMax"/>
        </c:scaling>
        <c:delete val="0"/>
        <c:axPos val="b"/>
        <c:numFmt formatCode="General" sourceLinked="1"/>
        <c:majorTickMark val="none"/>
        <c:minorTickMark val="none"/>
        <c:tickLblPos val="nextTo"/>
        <c:spPr>
          <a:solidFill>
            <a:schemeClr val="accent6">
              <a:lumMod val="50000"/>
            </a:schemeClr>
          </a:solid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32319727"/>
        <c:crosses val="autoZero"/>
        <c:auto val="1"/>
        <c:lblAlgn val="ctr"/>
        <c:lblOffset val="100"/>
        <c:noMultiLvlLbl val="0"/>
      </c:catAx>
      <c:valAx>
        <c:axId val="1832319727"/>
        <c:scaling>
          <c:orientation val="minMax"/>
        </c:scaling>
        <c:delete val="1"/>
        <c:axPos val="l"/>
        <c:numFmt formatCode="General" sourceLinked="1"/>
        <c:majorTickMark val="none"/>
        <c:minorTickMark val="none"/>
        <c:tickLblPos val="nextTo"/>
        <c:crossAx val="1832320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21167</xdr:colOff>
      <xdr:row>36</xdr:row>
      <xdr:rowOff>110067</xdr:rowOff>
    </xdr:from>
    <xdr:to>
      <xdr:col>16</xdr:col>
      <xdr:colOff>275166</xdr:colOff>
      <xdr:row>53</xdr:row>
      <xdr:rowOff>169335</xdr:rowOff>
    </xdr:to>
    <xdr:sp macro="" textlink="">
      <xdr:nvSpPr>
        <xdr:cNvPr id="72" name="Rectangle: Rounded Corners 71">
          <a:extLst>
            <a:ext uri="{FF2B5EF4-FFF2-40B4-BE49-F238E27FC236}">
              <a16:creationId xmlns:a16="http://schemas.microsoft.com/office/drawing/2014/main" id="{3BB20F4F-110B-4518-B645-CD1B5E7F0E5C}"/>
            </a:ext>
          </a:extLst>
        </xdr:cNvPr>
        <xdr:cNvSpPr/>
      </xdr:nvSpPr>
      <xdr:spPr>
        <a:xfrm>
          <a:off x="3460750" y="6587067"/>
          <a:ext cx="7821083" cy="3117851"/>
        </a:xfrm>
        <a:prstGeom prst="roundRect">
          <a:avLst>
            <a:gd name="adj" fmla="val 11506"/>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161923</xdr:colOff>
      <xdr:row>0</xdr:row>
      <xdr:rowOff>114300</xdr:rowOff>
    </xdr:from>
    <xdr:to>
      <xdr:col>28</xdr:col>
      <xdr:colOff>603250</xdr:colOff>
      <xdr:row>6</xdr:row>
      <xdr:rowOff>133349</xdr:rowOff>
    </xdr:to>
    <xdr:sp macro="" textlink="">
      <xdr:nvSpPr>
        <xdr:cNvPr id="2" name="Rectangle: Rounded Corners 1">
          <a:extLst>
            <a:ext uri="{FF2B5EF4-FFF2-40B4-BE49-F238E27FC236}">
              <a16:creationId xmlns:a16="http://schemas.microsoft.com/office/drawing/2014/main" id="{1B5FB46F-A295-460F-AE37-606A32969C78}"/>
            </a:ext>
          </a:extLst>
        </xdr:cNvPr>
        <xdr:cNvSpPr/>
      </xdr:nvSpPr>
      <xdr:spPr>
        <a:xfrm>
          <a:off x="161923" y="114300"/>
          <a:ext cx="19702994" cy="1098549"/>
        </a:xfrm>
        <a:prstGeom prst="roundRect">
          <a:avLst>
            <a:gd name="adj" fmla="val 1282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550334</xdr:colOff>
      <xdr:row>7</xdr:row>
      <xdr:rowOff>53975</xdr:rowOff>
    </xdr:from>
    <xdr:to>
      <xdr:col>23</xdr:col>
      <xdr:colOff>137585</xdr:colOff>
      <xdr:row>14</xdr:row>
      <xdr:rowOff>66200</xdr:rowOff>
    </xdr:to>
    <xdr:grpSp>
      <xdr:nvGrpSpPr>
        <xdr:cNvPr id="31" name="Group 30">
          <a:extLst>
            <a:ext uri="{FF2B5EF4-FFF2-40B4-BE49-F238E27FC236}">
              <a16:creationId xmlns:a16="http://schemas.microsoft.com/office/drawing/2014/main" id="{6A798CE7-A39C-469D-8B48-1195CC11CFF1}"/>
            </a:ext>
          </a:extLst>
        </xdr:cNvPr>
        <xdr:cNvGrpSpPr/>
      </xdr:nvGrpSpPr>
      <xdr:grpSpPr>
        <a:xfrm>
          <a:off x="12244917" y="1313392"/>
          <a:ext cx="3714751" cy="1271641"/>
          <a:chOff x="152400" y="1352550"/>
          <a:chExt cx="2828926" cy="1279050"/>
        </a:xfrm>
      </xdr:grpSpPr>
      <xdr:sp macro="" textlink="">
        <xdr:nvSpPr>
          <xdr:cNvPr id="32" name="Rectangle: Rounded Corners 31">
            <a:extLst>
              <a:ext uri="{FF2B5EF4-FFF2-40B4-BE49-F238E27FC236}">
                <a16:creationId xmlns:a16="http://schemas.microsoft.com/office/drawing/2014/main" id="{BEAD85FA-3803-4AD2-9237-A5BB10531B19}"/>
              </a:ext>
            </a:extLst>
          </xdr:cNvPr>
          <xdr:cNvSpPr/>
        </xdr:nvSpPr>
        <xdr:spPr>
          <a:xfrm>
            <a:off x="152400" y="1371600"/>
            <a:ext cx="2828926" cy="1260000"/>
          </a:xfrm>
          <a:prstGeom prst="roundRect">
            <a:avLst>
              <a:gd name="adj" fmla="val 2575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fd</a:t>
            </a:r>
          </a:p>
        </xdr:txBody>
      </xdr:sp>
      <xdr:sp macro="" textlink="">
        <xdr:nvSpPr>
          <xdr:cNvPr id="33" name="Rectangle: Rounded Corners 32">
            <a:extLst>
              <a:ext uri="{FF2B5EF4-FFF2-40B4-BE49-F238E27FC236}">
                <a16:creationId xmlns:a16="http://schemas.microsoft.com/office/drawing/2014/main" id="{9CFE562B-4B11-461E-A622-C49AE8246E0C}"/>
              </a:ext>
            </a:extLst>
          </xdr:cNvPr>
          <xdr:cNvSpPr/>
        </xdr:nvSpPr>
        <xdr:spPr>
          <a:xfrm>
            <a:off x="200025" y="1352550"/>
            <a:ext cx="734157" cy="1260000"/>
          </a:xfrm>
          <a:prstGeom prst="roundRect">
            <a:avLst>
              <a:gd name="adj" fmla="val 27024"/>
            </a:avLst>
          </a:prstGeom>
          <a:solidFill>
            <a:srgbClr val="92D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TextBox 33">
            <a:extLst>
              <a:ext uri="{FF2B5EF4-FFF2-40B4-BE49-F238E27FC236}">
                <a16:creationId xmlns:a16="http://schemas.microsoft.com/office/drawing/2014/main" id="{785FBA9B-C467-4122-936E-C6F1EEB46266}"/>
              </a:ext>
            </a:extLst>
          </xdr:cNvPr>
          <xdr:cNvSpPr txBox="1"/>
        </xdr:nvSpPr>
        <xdr:spPr>
          <a:xfrm>
            <a:off x="1219200" y="1571625"/>
            <a:ext cx="10096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92D050"/>
                </a:solidFill>
                <a:latin typeface="Mulish" pitchFamily="2" charset="0"/>
              </a:rPr>
              <a:t>PROFIT</a:t>
            </a:r>
            <a:endParaRPr lang="en-IN" sz="1600" b="1">
              <a:solidFill>
                <a:srgbClr val="92D050"/>
              </a:solidFill>
              <a:latin typeface="Mulish" pitchFamily="2" charset="0"/>
            </a:endParaRPr>
          </a:p>
        </xdr:txBody>
      </xdr:sp>
      <xdr:sp macro="" textlink="SalesData!L9">
        <xdr:nvSpPr>
          <xdr:cNvPr id="35" name="TextBox 34">
            <a:extLst>
              <a:ext uri="{FF2B5EF4-FFF2-40B4-BE49-F238E27FC236}">
                <a16:creationId xmlns:a16="http://schemas.microsoft.com/office/drawing/2014/main" id="{C5E2F060-5A61-47BA-BA75-59282ACF2522}"/>
              </a:ext>
            </a:extLst>
          </xdr:cNvPr>
          <xdr:cNvSpPr txBox="1"/>
        </xdr:nvSpPr>
        <xdr:spPr>
          <a:xfrm>
            <a:off x="1219200" y="2047875"/>
            <a:ext cx="15525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3C87B3-14EC-4874-B97B-E04D80E6821B}" type="TxLink">
              <a:rPr lang="en-US" sz="1800" b="1" i="0" u="none" strike="noStrike">
                <a:solidFill>
                  <a:srgbClr val="92D050"/>
                </a:solidFill>
                <a:latin typeface="Mulish" pitchFamily="2" charset="0"/>
              </a:rPr>
              <a:pPr/>
              <a:t> ₹ 9,39,300 </a:t>
            </a:fld>
            <a:endParaRPr lang="en-IN" sz="3200" b="1">
              <a:solidFill>
                <a:srgbClr val="92D050"/>
              </a:solidFill>
              <a:latin typeface="Mulish" pitchFamily="2" charset="0"/>
            </a:endParaRPr>
          </a:p>
        </xdr:txBody>
      </xdr:sp>
    </xdr:grpSp>
    <xdr:clientData/>
  </xdr:twoCellAnchor>
  <xdr:twoCellAnchor>
    <xdr:from>
      <xdr:col>6</xdr:col>
      <xdr:colOff>264583</xdr:colOff>
      <xdr:row>7</xdr:row>
      <xdr:rowOff>43392</xdr:rowOff>
    </xdr:from>
    <xdr:to>
      <xdr:col>11</xdr:col>
      <xdr:colOff>651935</xdr:colOff>
      <xdr:row>14</xdr:row>
      <xdr:rowOff>55617</xdr:rowOff>
    </xdr:to>
    <xdr:grpSp>
      <xdr:nvGrpSpPr>
        <xdr:cNvPr id="76" name="Group 75">
          <a:extLst>
            <a:ext uri="{FF2B5EF4-FFF2-40B4-BE49-F238E27FC236}">
              <a16:creationId xmlns:a16="http://schemas.microsoft.com/office/drawing/2014/main" id="{EC625A4A-DDC5-4D4D-A0E7-0103D4BE1385}"/>
            </a:ext>
          </a:extLst>
        </xdr:cNvPr>
        <xdr:cNvGrpSpPr/>
      </xdr:nvGrpSpPr>
      <xdr:grpSpPr>
        <a:xfrm>
          <a:off x="4392083" y="1302809"/>
          <a:ext cx="3826935" cy="1271641"/>
          <a:chOff x="3085042" y="1345142"/>
          <a:chExt cx="2837392" cy="1271641"/>
        </a:xfrm>
      </xdr:grpSpPr>
      <xdr:grpSp>
        <xdr:nvGrpSpPr>
          <xdr:cNvPr id="21" name="Group 20">
            <a:extLst>
              <a:ext uri="{FF2B5EF4-FFF2-40B4-BE49-F238E27FC236}">
                <a16:creationId xmlns:a16="http://schemas.microsoft.com/office/drawing/2014/main" id="{3A0E6628-45B7-4957-940F-9F8E068D158D}"/>
              </a:ext>
            </a:extLst>
          </xdr:cNvPr>
          <xdr:cNvGrpSpPr/>
        </xdr:nvGrpSpPr>
        <xdr:grpSpPr>
          <a:xfrm>
            <a:off x="3085042" y="1345142"/>
            <a:ext cx="2837392" cy="1271641"/>
            <a:chOff x="152400" y="1352550"/>
            <a:chExt cx="2828926" cy="1279050"/>
          </a:xfrm>
        </xdr:grpSpPr>
        <xdr:sp macro="" textlink="">
          <xdr:nvSpPr>
            <xdr:cNvPr id="22" name="Rectangle: Rounded Corners 21">
              <a:extLst>
                <a:ext uri="{FF2B5EF4-FFF2-40B4-BE49-F238E27FC236}">
                  <a16:creationId xmlns:a16="http://schemas.microsoft.com/office/drawing/2014/main" id="{6D9FD7F1-24E5-4472-A66A-010C813A7ADD}"/>
                </a:ext>
              </a:extLst>
            </xdr:cNvPr>
            <xdr:cNvSpPr/>
          </xdr:nvSpPr>
          <xdr:spPr>
            <a:xfrm>
              <a:off x="152400" y="1371600"/>
              <a:ext cx="2828926" cy="1260000"/>
            </a:xfrm>
            <a:prstGeom prst="roundRect">
              <a:avLst>
                <a:gd name="adj" fmla="val 2575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fd</a:t>
              </a:r>
            </a:p>
          </xdr:txBody>
        </xdr:sp>
        <xdr:sp macro="" textlink="">
          <xdr:nvSpPr>
            <xdr:cNvPr id="23" name="Rectangle: Rounded Corners 22">
              <a:extLst>
                <a:ext uri="{FF2B5EF4-FFF2-40B4-BE49-F238E27FC236}">
                  <a16:creationId xmlns:a16="http://schemas.microsoft.com/office/drawing/2014/main" id="{8FD4A56D-7401-4248-B895-6EDAF83C3980}"/>
                </a:ext>
              </a:extLst>
            </xdr:cNvPr>
            <xdr:cNvSpPr/>
          </xdr:nvSpPr>
          <xdr:spPr>
            <a:xfrm>
              <a:off x="200026" y="1352550"/>
              <a:ext cx="721014" cy="1260000"/>
            </a:xfrm>
            <a:prstGeom prst="roundRect">
              <a:avLst>
                <a:gd name="adj" fmla="val 27024"/>
              </a:avLst>
            </a:prstGeom>
            <a:solidFill>
              <a:srgbClr val="92D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a:extLst>
                <a:ext uri="{FF2B5EF4-FFF2-40B4-BE49-F238E27FC236}">
                  <a16:creationId xmlns:a16="http://schemas.microsoft.com/office/drawing/2014/main" id="{9C27666D-8678-4A91-8884-BEE0F3D08B9B}"/>
                </a:ext>
              </a:extLst>
            </xdr:cNvPr>
            <xdr:cNvSpPr txBox="1"/>
          </xdr:nvSpPr>
          <xdr:spPr>
            <a:xfrm>
              <a:off x="1219200" y="1571625"/>
              <a:ext cx="1609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92D050"/>
                  </a:solidFill>
                  <a:latin typeface="Mulish" pitchFamily="2" charset="0"/>
                </a:rPr>
                <a:t>AVG</a:t>
              </a:r>
              <a:r>
                <a:rPr lang="en-IN" sz="1600" b="1" baseline="0">
                  <a:solidFill>
                    <a:srgbClr val="92D050"/>
                  </a:solidFill>
                  <a:latin typeface="Mulish" pitchFamily="2" charset="0"/>
                </a:rPr>
                <a:t> SALES</a:t>
              </a:r>
              <a:endParaRPr lang="en-IN" sz="1600" b="1">
                <a:solidFill>
                  <a:srgbClr val="92D050"/>
                </a:solidFill>
                <a:latin typeface="Mulish" pitchFamily="2" charset="0"/>
              </a:endParaRPr>
            </a:p>
          </xdr:txBody>
        </xdr:sp>
        <xdr:sp macro="" textlink="SalesData!L12">
          <xdr:nvSpPr>
            <xdr:cNvPr id="25" name="TextBox 24">
              <a:extLst>
                <a:ext uri="{FF2B5EF4-FFF2-40B4-BE49-F238E27FC236}">
                  <a16:creationId xmlns:a16="http://schemas.microsoft.com/office/drawing/2014/main" id="{64B23A23-3593-4D6E-B2B4-FA6ADED46F90}"/>
                </a:ext>
              </a:extLst>
            </xdr:cNvPr>
            <xdr:cNvSpPr txBox="1"/>
          </xdr:nvSpPr>
          <xdr:spPr>
            <a:xfrm>
              <a:off x="1219200" y="2047875"/>
              <a:ext cx="15525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716E49-953C-47C0-B695-B2B849D33058}" type="TxLink">
                <a:rPr lang="en-US" sz="2000" b="1" i="0" u="none" strike="noStrike">
                  <a:solidFill>
                    <a:srgbClr val="92D050"/>
                  </a:solidFill>
                  <a:latin typeface="Mulish" pitchFamily="2" charset="0"/>
                </a:rPr>
                <a:pPr/>
                <a:t> ₹ 1,75,000 </a:t>
              </a:fld>
              <a:endParaRPr lang="en-IN" sz="3600" b="1">
                <a:solidFill>
                  <a:srgbClr val="92D050"/>
                </a:solidFill>
                <a:latin typeface="Mulish" pitchFamily="2" charset="0"/>
              </a:endParaRPr>
            </a:p>
          </xdr:txBody>
        </xdr:sp>
      </xdr:grpSp>
      <xdr:pic>
        <xdr:nvPicPr>
          <xdr:cNvPr id="49" name="Graphic 48" descr="Coins with solid fill">
            <a:extLst>
              <a:ext uri="{FF2B5EF4-FFF2-40B4-BE49-F238E27FC236}">
                <a16:creationId xmlns:a16="http://schemas.microsoft.com/office/drawing/2014/main" id="{0812A489-AAA0-4976-BF9E-CCE9C9C6AA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96520" y="1748367"/>
            <a:ext cx="362116" cy="442383"/>
          </a:xfrm>
          <a:prstGeom prst="rect">
            <a:avLst/>
          </a:prstGeom>
        </xdr:spPr>
      </xdr:pic>
    </xdr:grpSp>
    <xdr:clientData/>
  </xdr:twoCellAnchor>
  <xdr:twoCellAnchor editAs="oneCell">
    <xdr:from>
      <xdr:col>18</xdr:col>
      <xdr:colOff>236224</xdr:colOff>
      <xdr:row>9</xdr:row>
      <xdr:rowOff>160865</xdr:rowOff>
    </xdr:from>
    <xdr:to>
      <xdr:col>18</xdr:col>
      <xdr:colOff>596224</xdr:colOff>
      <xdr:row>12</xdr:row>
      <xdr:rowOff>7662</xdr:rowOff>
    </xdr:to>
    <xdr:pic>
      <xdr:nvPicPr>
        <xdr:cNvPr id="51" name="Graphic 50" descr="Upward trend with solid fill">
          <a:extLst>
            <a:ext uri="{FF2B5EF4-FFF2-40B4-BE49-F238E27FC236}">
              <a16:creationId xmlns:a16="http://schemas.microsoft.com/office/drawing/2014/main" id="{210FD0BA-0276-4996-A847-DFDDCB19012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618724" y="1780115"/>
          <a:ext cx="360000" cy="386547"/>
        </a:xfrm>
        <a:prstGeom prst="rect">
          <a:avLst/>
        </a:prstGeom>
      </xdr:spPr>
    </xdr:pic>
    <xdr:clientData/>
  </xdr:twoCellAnchor>
  <xdr:twoCellAnchor>
    <xdr:from>
      <xdr:col>0</xdr:col>
      <xdr:colOff>152400</xdr:colOff>
      <xdr:row>7</xdr:row>
      <xdr:rowOff>85725</xdr:rowOff>
    </xdr:from>
    <xdr:to>
      <xdr:col>6</xdr:col>
      <xdr:colOff>243417</xdr:colOff>
      <xdr:row>14</xdr:row>
      <xdr:rowOff>97950</xdr:rowOff>
    </xdr:to>
    <xdr:grpSp>
      <xdr:nvGrpSpPr>
        <xdr:cNvPr id="77" name="Group 76">
          <a:extLst>
            <a:ext uri="{FF2B5EF4-FFF2-40B4-BE49-F238E27FC236}">
              <a16:creationId xmlns:a16="http://schemas.microsoft.com/office/drawing/2014/main" id="{FCCFFB94-4DFC-4FC4-808F-571829D75FEF}"/>
            </a:ext>
          </a:extLst>
        </xdr:cNvPr>
        <xdr:cNvGrpSpPr/>
      </xdr:nvGrpSpPr>
      <xdr:grpSpPr>
        <a:xfrm>
          <a:off x="152400" y="1345142"/>
          <a:ext cx="4218517" cy="1271641"/>
          <a:chOff x="152400" y="1345142"/>
          <a:chExt cx="2837393" cy="1271641"/>
        </a:xfrm>
      </xdr:grpSpPr>
      <xdr:grpSp>
        <xdr:nvGrpSpPr>
          <xdr:cNvPr id="10" name="Group 9">
            <a:extLst>
              <a:ext uri="{FF2B5EF4-FFF2-40B4-BE49-F238E27FC236}">
                <a16:creationId xmlns:a16="http://schemas.microsoft.com/office/drawing/2014/main" id="{3FC52B31-E046-4E30-9D05-96C5C2C1D877}"/>
              </a:ext>
            </a:extLst>
          </xdr:cNvPr>
          <xdr:cNvGrpSpPr/>
        </xdr:nvGrpSpPr>
        <xdr:grpSpPr>
          <a:xfrm>
            <a:off x="152400" y="1345142"/>
            <a:ext cx="2837393" cy="1271641"/>
            <a:chOff x="152400" y="1352550"/>
            <a:chExt cx="2828926" cy="1279050"/>
          </a:xfrm>
        </xdr:grpSpPr>
        <xdr:sp macro="" textlink="">
          <xdr:nvSpPr>
            <xdr:cNvPr id="4" name="Rectangle: Rounded Corners 3">
              <a:extLst>
                <a:ext uri="{FF2B5EF4-FFF2-40B4-BE49-F238E27FC236}">
                  <a16:creationId xmlns:a16="http://schemas.microsoft.com/office/drawing/2014/main" id="{F18F701F-2B1B-4C9C-AA52-DE3A194147D8}"/>
                </a:ext>
              </a:extLst>
            </xdr:cNvPr>
            <xdr:cNvSpPr/>
          </xdr:nvSpPr>
          <xdr:spPr>
            <a:xfrm>
              <a:off x="152400" y="1371600"/>
              <a:ext cx="2828926" cy="1260000"/>
            </a:xfrm>
            <a:prstGeom prst="roundRect">
              <a:avLst>
                <a:gd name="adj" fmla="val 2575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fd</a:t>
              </a:r>
            </a:p>
          </xdr:txBody>
        </xdr:sp>
        <xdr:sp macro="" textlink="">
          <xdr:nvSpPr>
            <xdr:cNvPr id="5" name="Rectangle: Rounded Corners 4">
              <a:extLst>
                <a:ext uri="{FF2B5EF4-FFF2-40B4-BE49-F238E27FC236}">
                  <a16:creationId xmlns:a16="http://schemas.microsoft.com/office/drawing/2014/main" id="{9A6EA83E-C667-47ED-B021-86FB487572C0}"/>
                </a:ext>
              </a:extLst>
            </xdr:cNvPr>
            <xdr:cNvSpPr/>
          </xdr:nvSpPr>
          <xdr:spPr>
            <a:xfrm>
              <a:off x="200025" y="1352550"/>
              <a:ext cx="617514" cy="1260000"/>
            </a:xfrm>
            <a:prstGeom prst="roundRect">
              <a:avLst>
                <a:gd name="adj" fmla="val 27024"/>
              </a:avLst>
            </a:prstGeom>
            <a:solidFill>
              <a:srgbClr val="92D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51CE3964-86DB-40D7-8A7B-BEEEEDAC81DF}"/>
                </a:ext>
              </a:extLst>
            </xdr:cNvPr>
            <xdr:cNvSpPr txBox="1"/>
          </xdr:nvSpPr>
          <xdr:spPr>
            <a:xfrm>
              <a:off x="1219200" y="1571625"/>
              <a:ext cx="1609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92D050"/>
                  </a:solidFill>
                  <a:latin typeface="Mulish" pitchFamily="2" charset="0"/>
                </a:rPr>
                <a:t>TOTAL</a:t>
              </a:r>
              <a:r>
                <a:rPr lang="en-IN" sz="1600" b="1" baseline="0">
                  <a:solidFill>
                    <a:srgbClr val="92D050"/>
                  </a:solidFill>
                  <a:latin typeface="Mulish" pitchFamily="2" charset="0"/>
                </a:rPr>
                <a:t> SALES</a:t>
              </a:r>
              <a:endParaRPr lang="en-IN" sz="1600" b="1">
                <a:solidFill>
                  <a:srgbClr val="92D050"/>
                </a:solidFill>
                <a:latin typeface="Mulish" pitchFamily="2" charset="0"/>
              </a:endParaRPr>
            </a:p>
          </xdr:txBody>
        </xdr:sp>
        <xdr:sp macro="" textlink="SalesData!L3">
          <xdr:nvSpPr>
            <xdr:cNvPr id="9" name="TextBox 8">
              <a:extLst>
                <a:ext uri="{FF2B5EF4-FFF2-40B4-BE49-F238E27FC236}">
                  <a16:creationId xmlns:a16="http://schemas.microsoft.com/office/drawing/2014/main" id="{D8F1C8A4-3480-499D-8D76-D944C5F164F7}"/>
                </a:ext>
              </a:extLst>
            </xdr:cNvPr>
            <xdr:cNvSpPr txBox="1"/>
          </xdr:nvSpPr>
          <xdr:spPr>
            <a:xfrm>
              <a:off x="1219200" y="2047875"/>
              <a:ext cx="15525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E7B82B-705E-4015-8095-C7501EDF8736}" type="TxLink">
                <a:rPr lang="en-US" sz="1800" b="1" i="0" u="none" strike="noStrike">
                  <a:solidFill>
                    <a:srgbClr val="92D050"/>
                  </a:solidFill>
                  <a:latin typeface="Mulish" pitchFamily="2" charset="0"/>
                </a:rPr>
                <a:pPr/>
                <a:t> ₹ 87,50,000 </a:t>
              </a:fld>
              <a:endParaRPr lang="en-IN" sz="1800" b="1">
                <a:solidFill>
                  <a:srgbClr val="92D050"/>
                </a:solidFill>
                <a:latin typeface="Mulish" pitchFamily="2" charset="0"/>
              </a:endParaRPr>
            </a:p>
          </xdr:txBody>
        </xdr:sp>
      </xdr:grpSp>
      <xdr:pic>
        <xdr:nvPicPr>
          <xdr:cNvPr id="53" name="Graphic 52" descr="Money with solid fill">
            <a:extLst>
              <a:ext uri="{FF2B5EF4-FFF2-40B4-BE49-F238E27FC236}">
                <a16:creationId xmlns:a16="http://schemas.microsoft.com/office/drawing/2014/main" id="{E54B05EA-756F-4E0B-9579-FE60AA92D34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8640" y="1781175"/>
            <a:ext cx="270388" cy="357883"/>
          </a:xfrm>
          <a:prstGeom prst="rect">
            <a:avLst/>
          </a:prstGeom>
        </xdr:spPr>
      </xdr:pic>
    </xdr:grpSp>
    <xdr:clientData/>
  </xdr:twoCellAnchor>
  <xdr:twoCellAnchor>
    <xdr:from>
      <xdr:col>12</xdr:col>
      <xdr:colOff>52917</xdr:colOff>
      <xdr:row>7</xdr:row>
      <xdr:rowOff>75142</xdr:rowOff>
    </xdr:from>
    <xdr:to>
      <xdr:col>17</xdr:col>
      <xdr:colOff>459319</xdr:colOff>
      <xdr:row>14</xdr:row>
      <xdr:rowOff>87367</xdr:rowOff>
    </xdr:to>
    <xdr:grpSp>
      <xdr:nvGrpSpPr>
        <xdr:cNvPr id="75" name="Group 74">
          <a:extLst>
            <a:ext uri="{FF2B5EF4-FFF2-40B4-BE49-F238E27FC236}">
              <a16:creationId xmlns:a16="http://schemas.microsoft.com/office/drawing/2014/main" id="{3F668EE3-4551-442C-B17F-337F5E0D040E}"/>
            </a:ext>
          </a:extLst>
        </xdr:cNvPr>
        <xdr:cNvGrpSpPr/>
      </xdr:nvGrpSpPr>
      <xdr:grpSpPr>
        <a:xfrm>
          <a:off x="8307917" y="1334559"/>
          <a:ext cx="3845985" cy="1271641"/>
          <a:chOff x="6046258" y="1345142"/>
          <a:chExt cx="2837393" cy="1271641"/>
        </a:xfrm>
      </xdr:grpSpPr>
      <xdr:grpSp>
        <xdr:nvGrpSpPr>
          <xdr:cNvPr id="26" name="Group 25">
            <a:extLst>
              <a:ext uri="{FF2B5EF4-FFF2-40B4-BE49-F238E27FC236}">
                <a16:creationId xmlns:a16="http://schemas.microsoft.com/office/drawing/2014/main" id="{9FF3538F-5952-4F91-8EF7-0A492FD0DAFC}"/>
              </a:ext>
            </a:extLst>
          </xdr:cNvPr>
          <xdr:cNvGrpSpPr/>
        </xdr:nvGrpSpPr>
        <xdr:grpSpPr>
          <a:xfrm>
            <a:off x="6046258" y="1345142"/>
            <a:ext cx="2837393" cy="1271641"/>
            <a:chOff x="152400" y="1352550"/>
            <a:chExt cx="2828926" cy="1279050"/>
          </a:xfrm>
        </xdr:grpSpPr>
        <xdr:sp macro="" textlink="">
          <xdr:nvSpPr>
            <xdr:cNvPr id="27" name="Rectangle: Rounded Corners 26">
              <a:extLst>
                <a:ext uri="{FF2B5EF4-FFF2-40B4-BE49-F238E27FC236}">
                  <a16:creationId xmlns:a16="http://schemas.microsoft.com/office/drawing/2014/main" id="{22868017-FFC0-43B6-B8C4-AB10F34EFD5C}"/>
                </a:ext>
              </a:extLst>
            </xdr:cNvPr>
            <xdr:cNvSpPr/>
          </xdr:nvSpPr>
          <xdr:spPr>
            <a:xfrm>
              <a:off x="152400" y="1371600"/>
              <a:ext cx="2828926" cy="1260000"/>
            </a:xfrm>
            <a:prstGeom prst="roundRect">
              <a:avLst>
                <a:gd name="adj" fmla="val 2575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fd</a:t>
              </a:r>
            </a:p>
          </xdr:txBody>
        </xdr:sp>
        <xdr:sp macro="" textlink="">
          <xdr:nvSpPr>
            <xdr:cNvPr id="28" name="Rectangle: Rounded Corners 27">
              <a:extLst>
                <a:ext uri="{FF2B5EF4-FFF2-40B4-BE49-F238E27FC236}">
                  <a16:creationId xmlns:a16="http://schemas.microsoft.com/office/drawing/2014/main" id="{E4A421A1-C81D-47E6-AEA2-67245F2B23AD}"/>
                </a:ext>
              </a:extLst>
            </xdr:cNvPr>
            <xdr:cNvSpPr/>
          </xdr:nvSpPr>
          <xdr:spPr>
            <a:xfrm>
              <a:off x="152401" y="1352550"/>
              <a:ext cx="770676" cy="1260000"/>
            </a:xfrm>
            <a:prstGeom prst="roundRect">
              <a:avLst>
                <a:gd name="adj" fmla="val 27024"/>
              </a:avLst>
            </a:prstGeom>
            <a:solidFill>
              <a:srgbClr val="92D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TextBox 28">
              <a:extLst>
                <a:ext uri="{FF2B5EF4-FFF2-40B4-BE49-F238E27FC236}">
                  <a16:creationId xmlns:a16="http://schemas.microsoft.com/office/drawing/2014/main" id="{8E463874-9C88-48FD-843B-46D0BC3E6DD6}"/>
                </a:ext>
              </a:extLst>
            </xdr:cNvPr>
            <xdr:cNvSpPr txBox="1"/>
          </xdr:nvSpPr>
          <xdr:spPr>
            <a:xfrm>
              <a:off x="1219200" y="1571625"/>
              <a:ext cx="1609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92D050"/>
                  </a:solidFill>
                  <a:latin typeface="Mulish" pitchFamily="2" charset="0"/>
                </a:rPr>
                <a:t>UNITS SOLD</a:t>
              </a:r>
            </a:p>
          </xdr:txBody>
        </xdr:sp>
        <xdr:sp macro="" textlink="SalesData!L6">
          <xdr:nvSpPr>
            <xdr:cNvPr id="30" name="TextBox 29">
              <a:extLst>
                <a:ext uri="{FF2B5EF4-FFF2-40B4-BE49-F238E27FC236}">
                  <a16:creationId xmlns:a16="http://schemas.microsoft.com/office/drawing/2014/main" id="{F6B55B42-32A2-488A-8A17-865B1ECC26EA}"/>
                </a:ext>
              </a:extLst>
            </xdr:cNvPr>
            <xdr:cNvSpPr txBox="1"/>
          </xdr:nvSpPr>
          <xdr:spPr>
            <a:xfrm>
              <a:off x="1219200" y="2047875"/>
              <a:ext cx="15525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97431-31C0-489B-B322-AA5C735146FF}" type="TxLink">
                <a:rPr lang="en-US" sz="1800" b="1" i="0" u="none" strike="noStrike">
                  <a:solidFill>
                    <a:srgbClr val="92D050"/>
                  </a:solidFill>
                  <a:latin typeface="Mulish" pitchFamily="2" charset="0"/>
                </a:rPr>
                <a:pPr/>
                <a:t>380</a:t>
              </a:fld>
              <a:endParaRPr lang="en-IN" sz="3200" b="1">
                <a:solidFill>
                  <a:srgbClr val="92D050"/>
                </a:solidFill>
                <a:latin typeface="Mulish" pitchFamily="2" charset="0"/>
              </a:endParaRPr>
            </a:p>
          </xdr:txBody>
        </xdr:sp>
      </xdr:grpSp>
      <xdr:pic>
        <xdr:nvPicPr>
          <xdr:cNvPr id="55" name="Graphic 54" descr="Pie chart with solid fill">
            <a:extLst>
              <a:ext uri="{FF2B5EF4-FFF2-40B4-BE49-F238E27FC236}">
                <a16:creationId xmlns:a16="http://schemas.microsoft.com/office/drawing/2014/main" id="{BC8ED3AA-72A5-4CD2-8B01-AA4306AEAA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249264" y="1799167"/>
            <a:ext cx="256280" cy="360000"/>
          </a:xfrm>
          <a:prstGeom prst="rect">
            <a:avLst/>
          </a:prstGeom>
        </xdr:spPr>
      </xdr:pic>
    </xdr:grpSp>
    <xdr:clientData/>
  </xdr:twoCellAnchor>
  <xdr:twoCellAnchor>
    <xdr:from>
      <xdr:col>7</xdr:col>
      <xdr:colOff>634999</xdr:colOff>
      <xdr:row>1</xdr:row>
      <xdr:rowOff>133350</xdr:rowOff>
    </xdr:from>
    <xdr:to>
      <xdr:col>20</xdr:col>
      <xdr:colOff>656166</xdr:colOff>
      <xdr:row>6</xdr:row>
      <xdr:rowOff>42333</xdr:rowOff>
    </xdr:to>
    <xdr:sp macro="" textlink="">
      <xdr:nvSpPr>
        <xdr:cNvPr id="56" name="TextBox 55">
          <a:extLst>
            <a:ext uri="{FF2B5EF4-FFF2-40B4-BE49-F238E27FC236}">
              <a16:creationId xmlns:a16="http://schemas.microsoft.com/office/drawing/2014/main" id="{EA80367E-3BB4-4E6E-AFAB-FF50758546D5}"/>
            </a:ext>
          </a:extLst>
        </xdr:cNvPr>
        <xdr:cNvSpPr txBox="1"/>
      </xdr:nvSpPr>
      <xdr:spPr>
        <a:xfrm>
          <a:off x="5450416" y="313267"/>
          <a:ext cx="8964083" cy="8085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a:solidFill>
                <a:srgbClr val="92D050"/>
              </a:solidFill>
              <a:latin typeface="Mulish" pitchFamily="2" charset="0"/>
            </a:rPr>
            <a:t>SALES DASHBOARD</a:t>
          </a:r>
          <a:r>
            <a:rPr lang="en-IN" sz="4800" b="1" baseline="0">
              <a:solidFill>
                <a:srgbClr val="92D050"/>
              </a:solidFill>
              <a:latin typeface="Mulish" pitchFamily="2" charset="0"/>
            </a:rPr>
            <a:t> - 2024</a:t>
          </a:r>
          <a:endParaRPr lang="en-IN" sz="4800" b="1">
            <a:solidFill>
              <a:srgbClr val="92D050"/>
            </a:solidFill>
            <a:latin typeface="Mulish" pitchFamily="2" charset="0"/>
          </a:endParaRPr>
        </a:p>
      </xdr:txBody>
    </xdr:sp>
    <xdr:clientData/>
  </xdr:twoCellAnchor>
  <xdr:twoCellAnchor editAs="oneCell">
    <xdr:from>
      <xdr:col>23</xdr:col>
      <xdr:colOff>262467</xdr:colOff>
      <xdr:row>7</xdr:row>
      <xdr:rowOff>77256</xdr:rowOff>
    </xdr:from>
    <xdr:to>
      <xdr:col>28</xdr:col>
      <xdr:colOff>567267</xdr:colOff>
      <xdr:row>14</xdr:row>
      <xdr:rowOff>0</xdr:rowOff>
    </xdr:to>
    <mc:AlternateContent xmlns:mc="http://schemas.openxmlformats.org/markup-compatibility/2006" xmlns:a14="http://schemas.microsoft.com/office/drawing/2010/main">
      <mc:Choice Requires="a14">
        <xdr:graphicFrame macro="">
          <xdr:nvGraphicFramePr>
            <xdr:cNvPr id="57" name="Region 1">
              <a:extLst>
                <a:ext uri="{FF2B5EF4-FFF2-40B4-BE49-F238E27FC236}">
                  <a16:creationId xmlns:a16="http://schemas.microsoft.com/office/drawing/2014/main" id="{EE89CC86-4F5B-4D7F-B3A4-795AB9753C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6084550" y="1336673"/>
              <a:ext cx="3744384" cy="118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228599</xdr:colOff>
      <xdr:row>15</xdr:row>
      <xdr:rowOff>28572</xdr:rowOff>
    </xdr:from>
    <xdr:to>
      <xdr:col>4</xdr:col>
      <xdr:colOff>349249</xdr:colOff>
      <xdr:row>32</xdr:row>
      <xdr:rowOff>179916</xdr:rowOff>
    </xdr:to>
    <mc:AlternateContent xmlns:mc="http://schemas.openxmlformats.org/markup-compatibility/2006" xmlns:a14="http://schemas.microsoft.com/office/drawing/2010/main">
      <mc:Choice Requires="a14">
        <xdr:graphicFrame macro="">
          <xdr:nvGraphicFramePr>
            <xdr:cNvPr id="58" name="Sales Person 1">
              <a:extLst>
                <a:ext uri="{FF2B5EF4-FFF2-40B4-BE49-F238E27FC236}">
                  <a16:creationId xmlns:a16="http://schemas.microsoft.com/office/drawing/2014/main" id="{CFBEB8C2-E9E1-42CB-B65D-BEC9CC9AA2F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228599" y="2727322"/>
              <a:ext cx="2872317" cy="3209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33</xdr:row>
      <xdr:rowOff>95250</xdr:rowOff>
    </xdr:from>
    <xdr:to>
      <xdr:col>4</xdr:col>
      <xdr:colOff>402166</xdr:colOff>
      <xdr:row>53</xdr:row>
      <xdr:rowOff>63500</xdr:rowOff>
    </xdr:to>
    <mc:AlternateContent xmlns:mc="http://schemas.openxmlformats.org/markup-compatibility/2006" xmlns:a14="http://schemas.microsoft.com/office/drawing/2010/main">
      <mc:Choice Requires="a14">
        <xdr:graphicFrame macro="">
          <xdr:nvGraphicFramePr>
            <xdr:cNvPr id="59" name="Product 1">
              <a:extLst>
                <a:ext uri="{FF2B5EF4-FFF2-40B4-BE49-F238E27FC236}">
                  <a16:creationId xmlns:a16="http://schemas.microsoft.com/office/drawing/2014/main" id="{25892DBE-F8E3-4021-9509-05C1CADC885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19075" y="6032500"/>
              <a:ext cx="2934758" cy="3566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656166</xdr:colOff>
      <xdr:row>15</xdr:row>
      <xdr:rowOff>56092</xdr:rowOff>
    </xdr:from>
    <xdr:to>
      <xdr:col>16</xdr:col>
      <xdr:colOff>243416</xdr:colOff>
      <xdr:row>36</xdr:row>
      <xdr:rowOff>42334</xdr:rowOff>
    </xdr:to>
    <xdr:grpSp>
      <xdr:nvGrpSpPr>
        <xdr:cNvPr id="79" name="Group 78">
          <a:extLst>
            <a:ext uri="{FF2B5EF4-FFF2-40B4-BE49-F238E27FC236}">
              <a16:creationId xmlns:a16="http://schemas.microsoft.com/office/drawing/2014/main" id="{A6267B04-B75E-4350-BA7B-C19279167E48}"/>
            </a:ext>
          </a:extLst>
        </xdr:cNvPr>
        <xdr:cNvGrpSpPr/>
      </xdr:nvGrpSpPr>
      <xdr:grpSpPr>
        <a:xfrm>
          <a:off x="3407833" y="2754842"/>
          <a:ext cx="7842250" cy="3764492"/>
          <a:chOff x="2120899" y="2680759"/>
          <a:chExt cx="6472768" cy="3764492"/>
        </a:xfrm>
      </xdr:grpSpPr>
      <xdr:sp macro="" textlink="">
        <xdr:nvSpPr>
          <xdr:cNvPr id="60" name="Rectangle: Rounded Corners 59">
            <a:extLst>
              <a:ext uri="{FF2B5EF4-FFF2-40B4-BE49-F238E27FC236}">
                <a16:creationId xmlns:a16="http://schemas.microsoft.com/office/drawing/2014/main" id="{7DA50ECE-8C3E-4886-B48D-714ECEFE4E90}"/>
              </a:ext>
            </a:extLst>
          </xdr:cNvPr>
          <xdr:cNvSpPr/>
        </xdr:nvSpPr>
        <xdr:spPr>
          <a:xfrm>
            <a:off x="2120899" y="2680759"/>
            <a:ext cx="6472768" cy="3764492"/>
          </a:xfrm>
          <a:prstGeom prst="roundRect">
            <a:avLst>
              <a:gd name="adj" fmla="val 11506"/>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TextBox 60">
            <a:extLst>
              <a:ext uri="{FF2B5EF4-FFF2-40B4-BE49-F238E27FC236}">
                <a16:creationId xmlns:a16="http://schemas.microsoft.com/office/drawing/2014/main" id="{51B67D0C-7915-4B07-BA93-C92766133CBB}"/>
              </a:ext>
            </a:extLst>
          </xdr:cNvPr>
          <xdr:cNvSpPr txBox="1"/>
        </xdr:nvSpPr>
        <xdr:spPr>
          <a:xfrm>
            <a:off x="2440516" y="2738967"/>
            <a:ext cx="3020484" cy="3227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latin typeface="Mulish" pitchFamily="2" charset="0"/>
              </a:rPr>
              <a:t>UNITS</a:t>
            </a:r>
            <a:r>
              <a:rPr lang="en-IN" sz="1400" b="1" baseline="0">
                <a:solidFill>
                  <a:srgbClr val="92D050"/>
                </a:solidFill>
                <a:latin typeface="Mulish" pitchFamily="2" charset="0"/>
              </a:rPr>
              <a:t> SOLD BY PRODUCT</a:t>
            </a:r>
            <a:endParaRPr lang="en-IN" sz="1400" b="1">
              <a:solidFill>
                <a:srgbClr val="92D050"/>
              </a:solidFill>
              <a:latin typeface="Mulish" pitchFamily="2" charset="0"/>
            </a:endParaRPr>
          </a:p>
        </xdr:txBody>
      </xdr:sp>
      <xdr:graphicFrame macro="">
        <xdr:nvGraphicFramePr>
          <xdr:cNvPr id="62" name="Chart 61">
            <a:extLst>
              <a:ext uri="{FF2B5EF4-FFF2-40B4-BE49-F238E27FC236}">
                <a16:creationId xmlns:a16="http://schemas.microsoft.com/office/drawing/2014/main" id="{F768B112-D012-4127-A1F7-0F6B6D27BF38}"/>
              </a:ext>
            </a:extLst>
          </xdr:cNvPr>
          <xdr:cNvGraphicFramePr>
            <a:graphicFrameLocks/>
          </xdr:cNvGraphicFramePr>
        </xdr:nvGraphicFramePr>
        <xdr:xfrm>
          <a:off x="2447923" y="3144308"/>
          <a:ext cx="4739218" cy="2991908"/>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16</xdr:col>
      <xdr:colOff>613833</xdr:colOff>
      <xdr:row>15</xdr:row>
      <xdr:rowOff>95250</xdr:rowOff>
    </xdr:from>
    <xdr:to>
      <xdr:col>28</xdr:col>
      <xdr:colOff>677333</xdr:colOff>
      <xdr:row>35</xdr:row>
      <xdr:rowOff>95250</xdr:rowOff>
    </xdr:to>
    <xdr:grpSp>
      <xdr:nvGrpSpPr>
        <xdr:cNvPr id="78" name="Group 77">
          <a:extLst>
            <a:ext uri="{FF2B5EF4-FFF2-40B4-BE49-F238E27FC236}">
              <a16:creationId xmlns:a16="http://schemas.microsoft.com/office/drawing/2014/main" id="{5C914AE2-D9CD-4B75-AE40-8D21076C435F}"/>
            </a:ext>
          </a:extLst>
        </xdr:cNvPr>
        <xdr:cNvGrpSpPr/>
      </xdr:nvGrpSpPr>
      <xdr:grpSpPr>
        <a:xfrm>
          <a:off x="11620500" y="2794000"/>
          <a:ext cx="8318500" cy="3598333"/>
          <a:chOff x="7334250" y="2868083"/>
          <a:chExt cx="6626224" cy="3598333"/>
        </a:xfrm>
      </xdr:grpSpPr>
      <xdr:sp macro="" textlink="">
        <xdr:nvSpPr>
          <xdr:cNvPr id="63" name="Rectangle: Rounded Corners 62">
            <a:extLst>
              <a:ext uri="{FF2B5EF4-FFF2-40B4-BE49-F238E27FC236}">
                <a16:creationId xmlns:a16="http://schemas.microsoft.com/office/drawing/2014/main" id="{A5A02589-216F-4F3A-BF98-3EDE94E73DA7}"/>
              </a:ext>
            </a:extLst>
          </xdr:cNvPr>
          <xdr:cNvSpPr/>
        </xdr:nvSpPr>
        <xdr:spPr>
          <a:xfrm>
            <a:off x="7334250" y="2868083"/>
            <a:ext cx="6626224" cy="3598333"/>
          </a:xfrm>
          <a:prstGeom prst="roundRect">
            <a:avLst>
              <a:gd name="adj" fmla="val 11506"/>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6" name="TextBox 65">
            <a:extLst>
              <a:ext uri="{FF2B5EF4-FFF2-40B4-BE49-F238E27FC236}">
                <a16:creationId xmlns:a16="http://schemas.microsoft.com/office/drawing/2014/main" id="{AE5B112A-308B-4CC4-A13D-91ABDEB4B5B3}"/>
              </a:ext>
            </a:extLst>
          </xdr:cNvPr>
          <xdr:cNvSpPr txBox="1"/>
        </xdr:nvSpPr>
        <xdr:spPr>
          <a:xfrm>
            <a:off x="7884584" y="2952750"/>
            <a:ext cx="3376083" cy="328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rgbClr val="92D050"/>
                </a:solidFill>
                <a:effectLst/>
                <a:latin typeface="Mulish" pitchFamily="2" charset="0"/>
                <a:ea typeface="+mn-ea"/>
                <a:cs typeface="+mn-cs"/>
              </a:rPr>
              <a:t>TOTAL</a:t>
            </a:r>
            <a:r>
              <a:rPr lang="en-IN" sz="1400" b="1" baseline="0">
                <a:solidFill>
                  <a:srgbClr val="92D050"/>
                </a:solidFill>
                <a:effectLst/>
                <a:latin typeface="Mulish" pitchFamily="2" charset="0"/>
                <a:ea typeface="+mn-ea"/>
                <a:cs typeface="+mn-cs"/>
              </a:rPr>
              <a:t> SALES BY REGION</a:t>
            </a:r>
            <a:endParaRPr lang="en-IN" sz="1400" b="1">
              <a:solidFill>
                <a:srgbClr val="92D050"/>
              </a:solidFill>
              <a:effectLst/>
              <a:latin typeface="Mulish" pitchFamily="2" charset="0"/>
            </a:endParaRPr>
          </a:p>
        </xdr:txBody>
      </xdr:sp>
      <xdr:graphicFrame macro="">
        <xdr:nvGraphicFramePr>
          <xdr:cNvPr id="67" name="Chart 66">
            <a:extLst>
              <a:ext uri="{FF2B5EF4-FFF2-40B4-BE49-F238E27FC236}">
                <a16:creationId xmlns:a16="http://schemas.microsoft.com/office/drawing/2014/main" id="{2A07B02D-633E-40DA-B876-A4597BC56408}"/>
              </a:ext>
            </a:extLst>
          </xdr:cNvPr>
          <xdr:cNvGraphicFramePr>
            <a:graphicFrameLocks/>
          </xdr:cNvGraphicFramePr>
        </xdr:nvGraphicFramePr>
        <xdr:xfrm>
          <a:off x="7863417" y="3323168"/>
          <a:ext cx="5080000" cy="28892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3</xdr:col>
      <xdr:colOff>61381</xdr:colOff>
      <xdr:row>36</xdr:row>
      <xdr:rowOff>81493</xdr:rowOff>
    </xdr:from>
    <xdr:to>
      <xdr:col>12</xdr:col>
      <xdr:colOff>306916</xdr:colOff>
      <xdr:row>53</xdr:row>
      <xdr:rowOff>137584</xdr:rowOff>
    </xdr:to>
    <xdr:sp macro="" textlink="">
      <xdr:nvSpPr>
        <xdr:cNvPr id="68" name="Rectangle: Rounded Corners 67">
          <a:extLst>
            <a:ext uri="{FF2B5EF4-FFF2-40B4-BE49-F238E27FC236}">
              <a16:creationId xmlns:a16="http://schemas.microsoft.com/office/drawing/2014/main" id="{87F5D08E-9EF9-42D6-BF34-B8434E18FCBE}"/>
            </a:ext>
          </a:extLst>
        </xdr:cNvPr>
        <xdr:cNvSpPr/>
      </xdr:nvSpPr>
      <xdr:spPr>
        <a:xfrm>
          <a:off x="2125131" y="6558493"/>
          <a:ext cx="6436785" cy="3114674"/>
        </a:xfrm>
        <a:prstGeom prst="roundRect">
          <a:avLst>
            <a:gd name="adj" fmla="val 11506"/>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560917</xdr:colOff>
      <xdr:row>37</xdr:row>
      <xdr:rowOff>10584</xdr:rowOff>
    </xdr:from>
    <xdr:to>
      <xdr:col>9</xdr:col>
      <xdr:colOff>465667</xdr:colOff>
      <xdr:row>39</xdr:row>
      <xdr:rowOff>21168</xdr:rowOff>
    </xdr:to>
    <xdr:sp macro="" textlink="">
      <xdr:nvSpPr>
        <xdr:cNvPr id="70" name="TextBox 69">
          <a:extLst>
            <a:ext uri="{FF2B5EF4-FFF2-40B4-BE49-F238E27FC236}">
              <a16:creationId xmlns:a16="http://schemas.microsoft.com/office/drawing/2014/main" id="{C46E28CD-339E-46A9-9C57-EF28C0F02C8B}"/>
            </a:ext>
          </a:extLst>
        </xdr:cNvPr>
        <xdr:cNvSpPr txBox="1"/>
      </xdr:nvSpPr>
      <xdr:spPr>
        <a:xfrm>
          <a:off x="4000500" y="6667501"/>
          <a:ext cx="2656417" cy="370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latin typeface="Mulish" pitchFamily="2" charset="0"/>
            </a:rPr>
            <a:t>TOTAL</a:t>
          </a:r>
          <a:r>
            <a:rPr lang="en-IN" sz="1400" b="1" baseline="0">
              <a:solidFill>
                <a:srgbClr val="92D050"/>
              </a:solidFill>
              <a:latin typeface="Mulish" pitchFamily="2" charset="0"/>
            </a:rPr>
            <a:t> SALES BY PRODUCT</a:t>
          </a:r>
          <a:endParaRPr lang="en-IN" sz="1400" b="1">
            <a:solidFill>
              <a:srgbClr val="92D050"/>
            </a:solidFill>
            <a:latin typeface="Mulish" pitchFamily="2" charset="0"/>
          </a:endParaRPr>
        </a:p>
      </xdr:txBody>
    </xdr:sp>
    <xdr:clientData/>
  </xdr:twoCellAnchor>
  <xdr:twoCellAnchor>
    <xdr:from>
      <xdr:col>5</xdr:col>
      <xdr:colOff>518583</xdr:colOff>
      <xdr:row>39</xdr:row>
      <xdr:rowOff>63498</xdr:rowOff>
    </xdr:from>
    <xdr:to>
      <xdr:col>13</xdr:col>
      <xdr:colOff>74082</xdr:colOff>
      <xdr:row>53</xdr:row>
      <xdr:rowOff>31750</xdr:rowOff>
    </xdr:to>
    <xdr:graphicFrame macro="">
      <xdr:nvGraphicFramePr>
        <xdr:cNvPr id="71" name="Chart 70">
          <a:extLst>
            <a:ext uri="{FF2B5EF4-FFF2-40B4-BE49-F238E27FC236}">
              <a16:creationId xmlns:a16="http://schemas.microsoft.com/office/drawing/2014/main" id="{CF37DCAA-8FBB-4D59-A000-EFF53616E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571500</xdr:colOff>
      <xdr:row>36</xdr:row>
      <xdr:rowOff>52916</xdr:rowOff>
    </xdr:from>
    <xdr:to>
      <xdr:col>28</xdr:col>
      <xdr:colOff>666750</xdr:colOff>
      <xdr:row>53</xdr:row>
      <xdr:rowOff>152401</xdr:rowOff>
    </xdr:to>
    <xdr:grpSp>
      <xdr:nvGrpSpPr>
        <xdr:cNvPr id="80" name="Group 79">
          <a:extLst>
            <a:ext uri="{FF2B5EF4-FFF2-40B4-BE49-F238E27FC236}">
              <a16:creationId xmlns:a16="http://schemas.microsoft.com/office/drawing/2014/main" id="{4250AAD6-6190-49D3-9F4A-27C4D67E05D0}"/>
            </a:ext>
          </a:extLst>
        </xdr:cNvPr>
        <xdr:cNvGrpSpPr/>
      </xdr:nvGrpSpPr>
      <xdr:grpSpPr>
        <a:xfrm>
          <a:off x="11578167" y="6529916"/>
          <a:ext cx="8350250" cy="3158068"/>
          <a:chOff x="8902698" y="6519333"/>
          <a:chExt cx="6623052" cy="3158068"/>
        </a:xfrm>
      </xdr:grpSpPr>
      <xdr:sp macro="" textlink="">
        <xdr:nvSpPr>
          <xdr:cNvPr id="69" name="Rectangle: Rounded Corners 68">
            <a:extLst>
              <a:ext uri="{FF2B5EF4-FFF2-40B4-BE49-F238E27FC236}">
                <a16:creationId xmlns:a16="http://schemas.microsoft.com/office/drawing/2014/main" id="{3E869138-5DD0-4DD7-843C-0835763EAB3E}"/>
              </a:ext>
            </a:extLst>
          </xdr:cNvPr>
          <xdr:cNvSpPr/>
        </xdr:nvSpPr>
        <xdr:spPr>
          <a:xfrm>
            <a:off x="8902698" y="6519333"/>
            <a:ext cx="6623052" cy="3158068"/>
          </a:xfrm>
          <a:prstGeom prst="roundRect">
            <a:avLst>
              <a:gd name="adj" fmla="val 11506"/>
            </a:avLst>
          </a:prstGeom>
          <a:solidFill>
            <a:schemeClr val="bg1"/>
          </a:solidFill>
          <a:ln>
            <a:solidFill>
              <a:schemeClr val="lt1">
                <a:shade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3" name="Chart 72">
            <a:extLst>
              <a:ext uri="{FF2B5EF4-FFF2-40B4-BE49-F238E27FC236}">
                <a16:creationId xmlns:a16="http://schemas.microsoft.com/office/drawing/2014/main" id="{E42F0FE2-3D43-458A-846C-98AE7CDCE7F0}"/>
              </a:ext>
            </a:extLst>
          </xdr:cNvPr>
          <xdr:cNvGraphicFramePr>
            <a:graphicFrameLocks/>
          </xdr:cNvGraphicFramePr>
        </xdr:nvGraphicFramePr>
        <xdr:xfrm>
          <a:off x="9188447" y="7037917"/>
          <a:ext cx="6062135" cy="2573866"/>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4" name="TextBox 73">
            <a:extLst>
              <a:ext uri="{FF2B5EF4-FFF2-40B4-BE49-F238E27FC236}">
                <a16:creationId xmlns:a16="http://schemas.microsoft.com/office/drawing/2014/main" id="{DA80DDB6-4A58-4D8F-94CB-64C489653AA2}"/>
              </a:ext>
            </a:extLst>
          </xdr:cNvPr>
          <xdr:cNvSpPr txBox="1"/>
        </xdr:nvSpPr>
        <xdr:spPr>
          <a:xfrm>
            <a:off x="9207500" y="6678083"/>
            <a:ext cx="3185583" cy="328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latin typeface="Mulish" pitchFamily="2" charset="0"/>
              </a:rPr>
              <a:t>TOTAL SALES BY SALES PERSON</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619125</xdr:colOff>
      <xdr:row>31</xdr:row>
      <xdr:rowOff>123825</xdr:rowOff>
    </xdr:from>
    <xdr:to>
      <xdr:col>10</xdr:col>
      <xdr:colOff>1162050</xdr:colOff>
      <xdr:row>46</xdr:row>
      <xdr:rowOff>152400</xdr:rowOff>
    </xdr:to>
    <xdr:graphicFrame macro="">
      <xdr:nvGraphicFramePr>
        <xdr:cNvPr id="4" name="Chart 3">
          <a:extLst>
            <a:ext uri="{FF2B5EF4-FFF2-40B4-BE49-F238E27FC236}">
              <a16:creationId xmlns:a16="http://schemas.microsoft.com/office/drawing/2014/main" id="{4FEF86F2-B916-4648-9FB2-2C305E750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1238249</xdr:colOff>
      <xdr:row>16</xdr:row>
      <xdr:rowOff>171450</xdr:rowOff>
    </xdr:from>
    <xdr:to>
      <xdr:col>19</xdr:col>
      <xdr:colOff>47625</xdr:colOff>
      <xdr:row>32</xdr:row>
      <xdr:rowOff>19050</xdr:rowOff>
    </xdr:to>
    <xdr:graphicFrame macro="">
      <xdr:nvGraphicFramePr>
        <xdr:cNvPr id="7" name="Chart 6">
          <a:extLst>
            <a:ext uri="{FF2B5EF4-FFF2-40B4-BE49-F238E27FC236}">
              <a16:creationId xmlns:a16="http://schemas.microsoft.com/office/drawing/2014/main" id="{CCEA67E6-7ECB-45E6-8178-01150CC4A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32</xdr:row>
      <xdr:rowOff>85725</xdr:rowOff>
    </xdr:from>
    <xdr:to>
      <xdr:col>17</xdr:col>
      <xdr:colOff>514350</xdr:colOff>
      <xdr:row>47</xdr:row>
      <xdr:rowOff>114300</xdr:rowOff>
    </xdr:to>
    <xdr:graphicFrame macro="">
      <xdr:nvGraphicFramePr>
        <xdr:cNvPr id="8" name="Chart 7">
          <a:extLst>
            <a:ext uri="{FF2B5EF4-FFF2-40B4-BE49-F238E27FC236}">
              <a16:creationId xmlns:a16="http://schemas.microsoft.com/office/drawing/2014/main" id="{7F8C7423-267B-4D03-9994-4BAAD6D5D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1</xdr:row>
      <xdr:rowOff>38100</xdr:rowOff>
    </xdr:from>
    <xdr:to>
      <xdr:col>18</xdr:col>
      <xdr:colOff>76200</xdr:colOff>
      <xdr:row>16</xdr:row>
      <xdr:rowOff>66675</xdr:rowOff>
    </xdr:to>
    <xdr:graphicFrame macro="">
      <xdr:nvGraphicFramePr>
        <xdr:cNvPr id="10" name="Chart 9">
          <a:extLst>
            <a:ext uri="{FF2B5EF4-FFF2-40B4-BE49-F238E27FC236}">
              <a16:creationId xmlns:a16="http://schemas.microsoft.com/office/drawing/2014/main" id="{4865C0DF-B820-45F0-B49E-57587229B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638175</xdr:colOff>
      <xdr:row>32</xdr:row>
      <xdr:rowOff>123825</xdr:rowOff>
    </xdr:from>
    <xdr:to>
      <xdr:col>6</xdr:col>
      <xdr:colOff>438150</xdr:colOff>
      <xdr:row>46</xdr:row>
      <xdr:rowOff>114300</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2796C105-9BE3-4DB1-B15C-B80E61CCB39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67250" y="5915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600075</xdr:colOff>
      <xdr:row>20</xdr:row>
      <xdr:rowOff>152401</xdr:rowOff>
    </xdr:from>
    <xdr:to>
      <xdr:col>7</xdr:col>
      <xdr:colOff>742950</xdr:colOff>
      <xdr:row>24</xdr:row>
      <xdr:rowOff>161925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57C7C663-B9C5-434D-862B-AB9E24B082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72175" y="3771901"/>
              <a:ext cx="1828800"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14</xdr:row>
      <xdr:rowOff>114300</xdr:rowOff>
    </xdr:from>
    <xdr:to>
      <xdr:col>10</xdr:col>
      <xdr:colOff>857250</xdr:colOff>
      <xdr:row>28</xdr:row>
      <xdr:rowOff>104775</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9E852E62-0146-4B12-BC37-B42C8A7BBF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15425" y="2647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NAN" refreshedDate="45448.983856365739" createdVersion="7" refreshedVersion="7" minRefreshableVersion="3" recordCount="50" xr:uid="{407F76E5-F2A3-4F56-9917-8F3101716E00}">
  <cacheSource type="worksheet">
    <worksheetSource name="Table1"/>
  </cacheSource>
  <cacheFields count="9">
    <cacheField name="Date" numFmtId="14">
      <sharedItems containsSemiMixedTypes="0" containsNonDate="0" containsDate="1" containsString="0" minDate="2024-04-17T00:00:00" maxDate="2024-06-06T00:00:00"/>
    </cacheField>
    <cacheField name="Sales Person" numFmtId="0">
      <sharedItems count="10">
        <s v="Anbudas"/>
        <s v="Chandru"/>
        <s v="Devaraj"/>
        <s v="Jayakumar"/>
        <s v="Elango"/>
        <s v="Guruprasad"/>
        <s v="Hariharan"/>
        <s v="Karthick"/>
        <s v="Babu"/>
        <s v="Lakshmanan"/>
      </sharedItems>
    </cacheField>
    <cacheField name="Region" numFmtId="0">
      <sharedItems count="4">
        <s v="West"/>
        <s v="East"/>
        <s v="South"/>
        <s v="North"/>
      </sharedItems>
    </cacheField>
    <cacheField name="Product" numFmtId="0">
      <sharedItems count="7">
        <s v="Samsung"/>
        <s v="Vivo"/>
        <s v="Redmi"/>
        <s v="Nothing"/>
        <s v="Oneplus"/>
        <s v="Infinix"/>
        <s v="Apple"/>
      </sharedItems>
    </cacheField>
    <cacheField name="Units Sold" numFmtId="0">
      <sharedItems containsSemiMixedTypes="0" containsString="0" containsNumber="1" containsInteger="1" minValue="5" maxValue="12"/>
    </cacheField>
    <cacheField name="Unit Price" numFmtId="164">
      <sharedItems containsSemiMixedTypes="0" containsString="0" containsNumber="1" containsInteger="1" minValue="11000" maxValue="80000"/>
    </cacheField>
    <cacheField name="Cost of Goods" numFmtId="164">
      <sharedItems containsSemiMixedTypes="0" containsString="0" containsNumber="1" containsInteger="1" minValue="9800" maxValue="60000"/>
    </cacheField>
    <cacheField name="Total Sales" numFmtId="164">
      <sharedItems containsSemiMixedTypes="0" containsString="0" containsNumber="1" containsInteger="1" minValue="55000" maxValue="540000"/>
    </cacheField>
    <cacheField name="Profit" numFmtId="164">
      <sharedItems containsSemiMixedTypes="0" containsString="0" containsNumber="1" containsInteger="1" minValue="6000" maxValue="120000"/>
    </cacheField>
  </cacheFields>
  <extLst>
    <ext xmlns:x14="http://schemas.microsoft.com/office/spreadsheetml/2009/9/main" uri="{725AE2AE-9491-48be-B2B4-4EB974FC3084}">
      <x14:pivotCacheDefinition pivotCacheId="1563468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4-04-17T00:00:00"/>
    <x v="0"/>
    <x v="0"/>
    <x v="0"/>
    <n v="7"/>
    <n v="15000"/>
    <n v="13000"/>
    <n v="105000"/>
    <n v="14000"/>
  </r>
  <r>
    <d v="2024-04-18T00:00:00"/>
    <x v="1"/>
    <x v="1"/>
    <x v="1"/>
    <n v="10"/>
    <n v="12000"/>
    <n v="10300"/>
    <n v="120000"/>
    <n v="17000"/>
  </r>
  <r>
    <d v="2024-04-19T00:00:00"/>
    <x v="2"/>
    <x v="2"/>
    <x v="2"/>
    <n v="8"/>
    <n v="13000"/>
    <n v="11900"/>
    <n v="104000"/>
    <n v="8800"/>
  </r>
  <r>
    <d v="2024-04-20T00:00:00"/>
    <x v="3"/>
    <x v="3"/>
    <x v="3"/>
    <n v="10"/>
    <n v="30000"/>
    <n v="28000"/>
    <n v="300000"/>
    <n v="20000"/>
  </r>
  <r>
    <d v="2024-04-21T00:00:00"/>
    <x v="4"/>
    <x v="0"/>
    <x v="4"/>
    <n v="9"/>
    <n v="45000"/>
    <n v="41400"/>
    <n v="405000"/>
    <n v="32400"/>
  </r>
  <r>
    <d v="2024-04-22T00:00:00"/>
    <x v="5"/>
    <x v="1"/>
    <x v="2"/>
    <n v="6"/>
    <n v="13000"/>
    <n v="11900"/>
    <n v="78000"/>
    <n v="6600"/>
  </r>
  <r>
    <d v="2024-04-23T00:00:00"/>
    <x v="6"/>
    <x v="3"/>
    <x v="3"/>
    <n v="5"/>
    <n v="30000"/>
    <n v="28000"/>
    <n v="150000"/>
    <n v="10000"/>
  </r>
  <r>
    <d v="2024-04-24T00:00:00"/>
    <x v="7"/>
    <x v="2"/>
    <x v="0"/>
    <n v="6"/>
    <n v="15000"/>
    <n v="13000"/>
    <n v="90000"/>
    <n v="12000"/>
  </r>
  <r>
    <d v="2024-04-25T00:00:00"/>
    <x v="8"/>
    <x v="0"/>
    <x v="5"/>
    <n v="9"/>
    <n v="11000"/>
    <n v="9800"/>
    <n v="99000"/>
    <n v="10800"/>
  </r>
  <r>
    <d v="2024-04-26T00:00:00"/>
    <x v="9"/>
    <x v="2"/>
    <x v="0"/>
    <n v="7"/>
    <n v="15000"/>
    <n v="13000"/>
    <n v="105000"/>
    <n v="14000"/>
  </r>
  <r>
    <d v="2024-04-27T00:00:00"/>
    <x v="9"/>
    <x v="1"/>
    <x v="2"/>
    <n v="10"/>
    <n v="13000"/>
    <n v="11900"/>
    <n v="130000"/>
    <n v="11000"/>
  </r>
  <r>
    <d v="2024-04-28T00:00:00"/>
    <x v="9"/>
    <x v="2"/>
    <x v="3"/>
    <n v="10"/>
    <n v="30000"/>
    <n v="28000"/>
    <n v="300000"/>
    <n v="20000"/>
  </r>
  <r>
    <d v="2024-04-29T00:00:00"/>
    <x v="7"/>
    <x v="2"/>
    <x v="1"/>
    <n v="5"/>
    <n v="12000"/>
    <n v="10300"/>
    <n v="60000"/>
    <n v="8500"/>
  </r>
  <r>
    <d v="2024-04-30T00:00:00"/>
    <x v="8"/>
    <x v="1"/>
    <x v="4"/>
    <n v="12"/>
    <n v="45000"/>
    <n v="41400"/>
    <n v="540000"/>
    <n v="43200"/>
  </r>
  <r>
    <d v="2024-05-01T00:00:00"/>
    <x v="3"/>
    <x v="0"/>
    <x v="1"/>
    <n v="7"/>
    <n v="12000"/>
    <n v="10300"/>
    <n v="84000"/>
    <n v="11900"/>
  </r>
  <r>
    <d v="2024-05-02T00:00:00"/>
    <x v="1"/>
    <x v="3"/>
    <x v="4"/>
    <n v="5"/>
    <n v="45000"/>
    <n v="41400"/>
    <n v="225000"/>
    <n v="18000"/>
  </r>
  <r>
    <d v="2024-05-03T00:00:00"/>
    <x v="0"/>
    <x v="2"/>
    <x v="5"/>
    <n v="5"/>
    <n v="11000"/>
    <n v="9800"/>
    <n v="55000"/>
    <n v="6000"/>
  </r>
  <r>
    <d v="2024-05-04T00:00:00"/>
    <x v="4"/>
    <x v="2"/>
    <x v="3"/>
    <n v="5"/>
    <n v="30000"/>
    <n v="28000"/>
    <n v="150000"/>
    <n v="10000"/>
  </r>
  <r>
    <d v="2024-05-05T00:00:00"/>
    <x v="5"/>
    <x v="0"/>
    <x v="6"/>
    <n v="6"/>
    <n v="80000"/>
    <n v="60000"/>
    <n v="480000"/>
    <n v="120000"/>
  </r>
  <r>
    <d v="2024-05-06T00:00:00"/>
    <x v="2"/>
    <x v="3"/>
    <x v="4"/>
    <n v="10"/>
    <n v="45000"/>
    <n v="41400"/>
    <n v="450000"/>
    <n v="36000"/>
  </r>
  <r>
    <d v="2024-05-07T00:00:00"/>
    <x v="4"/>
    <x v="2"/>
    <x v="5"/>
    <n v="6"/>
    <n v="11000"/>
    <n v="9800"/>
    <n v="66000"/>
    <n v="7200"/>
  </r>
  <r>
    <d v="2024-05-08T00:00:00"/>
    <x v="7"/>
    <x v="0"/>
    <x v="0"/>
    <n v="5"/>
    <n v="15000"/>
    <n v="13000"/>
    <n v="75000"/>
    <n v="10000"/>
  </r>
  <r>
    <d v="2024-05-09T00:00:00"/>
    <x v="0"/>
    <x v="1"/>
    <x v="5"/>
    <n v="10"/>
    <n v="11000"/>
    <n v="9800"/>
    <n v="110000"/>
    <n v="12000"/>
  </r>
  <r>
    <d v="2024-05-10T00:00:00"/>
    <x v="9"/>
    <x v="3"/>
    <x v="3"/>
    <n v="9"/>
    <n v="30000"/>
    <n v="28000"/>
    <n v="270000"/>
    <n v="18000"/>
  </r>
  <r>
    <d v="2024-05-11T00:00:00"/>
    <x v="5"/>
    <x v="1"/>
    <x v="4"/>
    <n v="8"/>
    <n v="45000"/>
    <n v="41400"/>
    <n v="360000"/>
    <n v="28800"/>
  </r>
  <r>
    <d v="2024-05-12T00:00:00"/>
    <x v="2"/>
    <x v="2"/>
    <x v="5"/>
    <n v="5"/>
    <n v="11000"/>
    <n v="9800"/>
    <n v="55000"/>
    <n v="6000"/>
  </r>
  <r>
    <d v="2024-05-13T00:00:00"/>
    <x v="6"/>
    <x v="0"/>
    <x v="1"/>
    <n v="9"/>
    <n v="12000"/>
    <n v="10300"/>
    <n v="108000"/>
    <n v="15300"/>
  </r>
  <r>
    <d v="2024-05-14T00:00:00"/>
    <x v="8"/>
    <x v="3"/>
    <x v="5"/>
    <n v="9"/>
    <n v="11000"/>
    <n v="9800"/>
    <n v="99000"/>
    <n v="10800"/>
  </r>
  <r>
    <d v="2024-05-15T00:00:00"/>
    <x v="3"/>
    <x v="0"/>
    <x v="3"/>
    <n v="8"/>
    <n v="30000"/>
    <n v="28000"/>
    <n v="240000"/>
    <n v="16000"/>
  </r>
  <r>
    <d v="2024-05-16T00:00:00"/>
    <x v="1"/>
    <x v="2"/>
    <x v="1"/>
    <n v="5"/>
    <n v="12000"/>
    <n v="10300"/>
    <n v="60000"/>
    <n v="8500"/>
  </r>
  <r>
    <d v="2024-05-17T00:00:00"/>
    <x v="8"/>
    <x v="3"/>
    <x v="2"/>
    <n v="10"/>
    <n v="13000"/>
    <n v="11900"/>
    <n v="130000"/>
    <n v="11000"/>
  </r>
  <r>
    <d v="2024-05-18T00:00:00"/>
    <x v="3"/>
    <x v="1"/>
    <x v="6"/>
    <n v="6"/>
    <n v="80000"/>
    <n v="60000"/>
    <n v="480000"/>
    <n v="120000"/>
  </r>
  <r>
    <d v="2024-05-19T00:00:00"/>
    <x v="4"/>
    <x v="0"/>
    <x v="4"/>
    <n v="5"/>
    <n v="45000"/>
    <n v="41400"/>
    <n v="225000"/>
    <n v="18000"/>
  </r>
  <r>
    <d v="2024-05-20T00:00:00"/>
    <x v="1"/>
    <x v="1"/>
    <x v="2"/>
    <n v="8"/>
    <n v="13000"/>
    <n v="11900"/>
    <n v="104000"/>
    <n v="8800"/>
  </r>
  <r>
    <d v="2024-05-21T00:00:00"/>
    <x v="9"/>
    <x v="2"/>
    <x v="3"/>
    <n v="7"/>
    <n v="30000"/>
    <n v="28000"/>
    <n v="210000"/>
    <n v="14000"/>
  </r>
  <r>
    <d v="2024-05-22T00:00:00"/>
    <x v="4"/>
    <x v="3"/>
    <x v="5"/>
    <n v="10"/>
    <n v="11000"/>
    <n v="9800"/>
    <n v="110000"/>
    <n v="12000"/>
  </r>
  <r>
    <d v="2024-05-23T00:00:00"/>
    <x v="7"/>
    <x v="0"/>
    <x v="5"/>
    <n v="10"/>
    <n v="11000"/>
    <n v="9800"/>
    <n v="110000"/>
    <n v="12000"/>
  </r>
  <r>
    <d v="2024-05-24T00:00:00"/>
    <x v="2"/>
    <x v="1"/>
    <x v="5"/>
    <n v="9"/>
    <n v="11000"/>
    <n v="9800"/>
    <n v="99000"/>
    <n v="10800"/>
  </r>
  <r>
    <d v="2024-05-25T00:00:00"/>
    <x v="5"/>
    <x v="2"/>
    <x v="5"/>
    <n v="7"/>
    <n v="11000"/>
    <n v="9800"/>
    <n v="77000"/>
    <n v="8400"/>
  </r>
  <r>
    <d v="2024-05-26T00:00:00"/>
    <x v="0"/>
    <x v="3"/>
    <x v="4"/>
    <n v="5"/>
    <n v="45000"/>
    <n v="41400"/>
    <n v="225000"/>
    <n v="18000"/>
  </r>
  <r>
    <d v="2024-05-27T00:00:00"/>
    <x v="5"/>
    <x v="0"/>
    <x v="3"/>
    <n v="9"/>
    <n v="30000"/>
    <n v="28000"/>
    <n v="270000"/>
    <n v="18000"/>
  </r>
  <r>
    <d v="2024-05-28T00:00:00"/>
    <x v="2"/>
    <x v="1"/>
    <x v="1"/>
    <n v="9"/>
    <n v="12000"/>
    <n v="10300"/>
    <n v="108000"/>
    <n v="15300"/>
  </r>
  <r>
    <d v="2024-05-29T00:00:00"/>
    <x v="0"/>
    <x v="3"/>
    <x v="0"/>
    <n v="9"/>
    <n v="15000"/>
    <n v="13000"/>
    <n v="135000"/>
    <n v="18000"/>
  </r>
  <r>
    <d v="2024-05-30T00:00:00"/>
    <x v="7"/>
    <x v="2"/>
    <x v="3"/>
    <n v="5"/>
    <n v="30000"/>
    <n v="28000"/>
    <n v="150000"/>
    <n v="10000"/>
  </r>
  <r>
    <d v="2024-05-31T00:00:00"/>
    <x v="4"/>
    <x v="0"/>
    <x v="2"/>
    <n v="7"/>
    <n v="13000"/>
    <n v="11900"/>
    <n v="91000"/>
    <n v="7700"/>
  </r>
  <r>
    <d v="2024-06-01T00:00:00"/>
    <x v="9"/>
    <x v="2"/>
    <x v="5"/>
    <n v="9"/>
    <n v="11000"/>
    <n v="9800"/>
    <n v="99000"/>
    <n v="10800"/>
  </r>
  <r>
    <d v="2024-06-02T00:00:00"/>
    <x v="8"/>
    <x v="1"/>
    <x v="4"/>
    <n v="9"/>
    <n v="45000"/>
    <n v="41400"/>
    <n v="405000"/>
    <n v="32400"/>
  </r>
  <r>
    <d v="2024-06-03T00:00:00"/>
    <x v="4"/>
    <x v="3"/>
    <x v="5"/>
    <n v="9"/>
    <n v="11000"/>
    <n v="9800"/>
    <n v="99000"/>
    <n v="10800"/>
  </r>
  <r>
    <d v="2024-06-04T00:00:00"/>
    <x v="3"/>
    <x v="2"/>
    <x v="1"/>
    <n v="5"/>
    <n v="12000"/>
    <n v="10300"/>
    <n v="60000"/>
    <n v="8500"/>
  </r>
  <r>
    <d v="2024-06-05T00:00:00"/>
    <x v="1"/>
    <x v="1"/>
    <x v="0"/>
    <n v="6"/>
    <n v="15000"/>
    <n v="13000"/>
    <n v="90000"/>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3AC46-E386-409F-936A-A7EE27C3B43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3:E11" firstHeaderRow="1" firstDataRow="1" firstDataCol="1"/>
  <pivotFields count="9">
    <pivotField numFmtId="14" showAll="0"/>
    <pivotField showAll="0">
      <items count="11">
        <item x="0"/>
        <item x="8"/>
        <item x="1"/>
        <item x="2"/>
        <item x="4"/>
        <item x="5"/>
        <item x="6"/>
        <item x="3"/>
        <item x="7"/>
        <item x="9"/>
        <item t="default"/>
      </items>
    </pivotField>
    <pivotField showAll="0">
      <items count="5">
        <item x="1"/>
        <item x="3"/>
        <item x="2"/>
        <item x="0"/>
        <item t="default"/>
      </items>
    </pivotField>
    <pivotField axis="axisRow" showAll="0">
      <items count="8">
        <item x="6"/>
        <item x="5"/>
        <item x="3"/>
        <item x="4"/>
        <item x="2"/>
        <item x="0"/>
        <item x="1"/>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6"/>
  </dataFields>
  <formats count="1">
    <format dxfId="2">
      <pivotArea collapsedLevelsAreSubtotals="1" fieldPosition="0">
        <references count="1">
          <reference field="3" count="0"/>
        </references>
      </pivotArea>
    </format>
  </format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4" format="2">
      <pivotArea type="data" outline="0" fieldPosition="0">
        <references count="2">
          <reference field="4294967294" count="1" selected="0">
            <x v="0"/>
          </reference>
          <reference field="3"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501FD-7930-43C9-9A42-9D0F4744E26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9">
    <pivotField numFmtId="14" showAll="0"/>
    <pivotField showAll="0">
      <items count="11">
        <item x="0"/>
        <item x="8"/>
        <item x="1"/>
        <item x="2"/>
        <item x="4"/>
        <item x="5"/>
        <item x="6"/>
        <item x="3"/>
        <item x="7"/>
        <item x="9"/>
        <item t="default"/>
      </items>
    </pivotField>
    <pivotField axis="axisRow" showAll="0">
      <items count="5">
        <item x="1"/>
        <item x="3"/>
        <item x="2"/>
        <item x="0"/>
        <item t="default"/>
      </items>
    </pivotField>
    <pivotField showAll="0">
      <items count="8">
        <item x="6"/>
        <item x="5"/>
        <item x="3"/>
        <item x="4"/>
        <item x="2"/>
        <item x="0"/>
        <item x="1"/>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3"/>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2"/>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0BF6B-5023-40BC-972E-71818F8C784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3:K11" firstHeaderRow="1" firstDataRow="1" firstDataCol="1"/>
  <pivotFields count="9">
    <pivotField numFmtId="14" showAll="0"/>
    <pivotField showAll="0">
      <items count="11">
        <item x="0"/>
        <item x="8"/>
        <item x="1"/>
        <item x="2"/>
        <item x="4"/>
        <item x="5"/>
        <item x="6"/>
        <item x="3"/>
        <item x="7"/>
        <item x="9"/>
        <item t="default"/>
      </items>
    </pivotField>
    <pivotField showAll="0">
      <items count="5">
        <item x="1"/>
        <item x="3"/>
        <item x="2"/>
        <item x="0"/>
        <item t="default"/>
      </items>
    </pivotField>
    <pivotField axis="axisRow" showAll="0">
      <items count="8">
        <item x="6"/>
        <item x="5"/>
        <item x="3"/>
        <item x="4"/>
        <item x="2"/>
        <item x="0"/>
        <item x="1"/>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5"/>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01AB30-DC1F-47D5-97D7-FB8547FA149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H14" firstHeaderRow="1" firstDataRow="1" firstDataCol="1"/>
  <pivotFields count="9">
    <pivotField numFmtId="14" showAll="0"/>
    <pivotField axis="axisRow" showAll="0">
      <items count="11">
        <item x="0"/>
        <item x="8"/>
        <item x="1"/>
        <item x="2"/>
        <item x="4"/>
        <item x="5"/>
        <item x="6"/>
        <item x="3"/>
        <item x="7"/>
        <item x="9"/>
        <item t="default"/>
      </items>
    </pivotField>
    <pivotField showAll="0">
      <items count="5">
        <item x="1"/>
        <item x="3"/>
        <item x="2"/>
        <item x="0"/>
        <item t="default"/>
      </items>
    </pivotField>
    <pivotField showAll="0">
      <items count="8">
        <item x="6"/>
        <item x="5"/>
        <item x="3"/>
        <item x="4"/>
        <item x="2"/>
        <item x="0"/>
        <item x="1"/>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3"/>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E1EAF70-1DCF-4F1F-96C7-6AD56699CF82}" sourceName="Sales Person">
  <pivotTables>
    <pivotTable tabId="7" name="PivotTable4"/>
    <pivotTable tabId="7" name="PivotTable5"/>
    <pivotTable tabId="7" name="PivotTable6"/>
    <pivotTable tabId="7" name="PivotTable7"/>
  </pivotTables>
  <data>
    <tabular pivotCacheId="1563468994">
      <items count="10">
        <i x="0" s="1"/>
        <i x="8" s="1"/>
        <i x="1" s="1"/>
        <i x="2" s="1"/>
        <i x="4" s="1"/>
        <i x="5" s="1"/>
        <i x="6" s="1"/>
        <i x="3"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34B77-FF44-4EEA-A3AE-A45FFEA7FCBB}" sourceName="Region">
  <pivotTables>
    <pivotTable tabId="7" name="PivotTable4"/>
    <pivotTable tabId="7" name="PivotTable5"/>
    <pivotTable tabId="7" name="PivotTable6"/>
    <pivotTable tabId="7" name="PivotTable7"/>
  </pivotTables>
  <data>
    <tabular pivotCacheId="156346899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A2266B-256A-4C1F-9770-50ACB66A8C69}" sourceName="Product">
  <pivotTables>
    <pivotTable tabId="7" name="PivotTable4"/>
    <pivotTable tabId="7" name="PivotTable5"/>
    <pivotTable tabId="7" name="PivotTable6"/>
    <pivotTable tabId="7" name="PivotTable7"/>
  </pivotTables>
  <data>
    <tabular pivotCacheId="1563468994">
      <items count="7">
        <i x="6" s="1"/>
        <i x="5" s="1"/>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3EBE08D-0BBB-45A3-83C7-3D0E64B35116}" cache="Slicer_Sales_Person" caption="Sales Person" rowHeight="241300"/>
  <slicer name="Region 1" xr10:uid="{3054E1A3-A82F-4FE1-B8D2-F4A838B3ECDD}" cache="Slicer_Region" caption="Region" columnCount="2" showCaption="0" rowHeight="468000"/>
  <slicer name="Product 1" xr10:uid="{9AD45A89-1413-4111-8931-747BF32B5D14}" cache="Slicer_Product" caption="Produc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FBEDDCE-7C56-4E53-BFEF-BCF3CFE30A3E}" cache="Slicer_Sales_Person" caption="Sales Person" style="SlicerStyleLight6" rowHeight="241300"/>
  <slicer name="Region" xr10:uid="{4689499A-4127-4DC6-91A2-7BCF91270E59}" cache="Slicer_Region" caption="Region" columnCount="2" showCaption="0" style="SlicerStyleLight6" rowHeight="241300"/>
  <slicer name="Product" xr10:uid="{959E67D8-3538-49DE-B24A-A4EACF2680BB}" cache="Slicer_Product" caption="Produc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1ABD04-5A43-4722-91C5-11DF48AFE4CE}" name="Table1" displayName="Table1" ref="A1:I51" totalsRowShown="0" headerRowDxfId="10" dataDxfId="9" dataCellStyle="Currency [0]">
  <autoFilter ref="A1:I51" xr:uid="{841ABD04-5A43-4722-91C5-11DF48AFE4CE}"/>
  <tableColumns count="9">
    <tableColumn id="1" xr3:uid="{E781ED52-0D56-4AD9-B1E4-A7876EEE9C3D}" name="Date" dataDxfId="8"/>
    <tableColumn id="2" xr3:uid="{2076DB4E-CFA9-409B-A6F0-ADB5CA7D2B00}" name="Sales Person"/>
    <tableColumn id="3" xr3:uid="{B394BA52-E3CE-438A-834D-1E90CDD0B496}" name="Region"/>
    <tableColumn id="4" xr3:uid="{4AFFDE14-EFAE-4789-8DA6-08D1643D06CC}" name="Product"/>
    <tableColumn id="5" xr3:uid="{FD8FEE10-125D-4A9B-A62B-538BC4EB0ACB}" name="Units Sold" dataDxfId="7"/>
    <tableColumn id="6" xr3:uid="{A0945D2C-1823-42C5-A20B-2DE545A4B16E}" name="Unit Price" dataDxfId="6" dataCellStyle="Currency [0]">
      <calculatedColumnFormula>IF(D2="Samsung",15000,IF(D2="Vivo",12000,IF(D2="Redmi",13000,IF(D2="Nothing",30000,IF(D2="Oneplus",45000,IF(D2="Apple",80000,IF(D2="Infinix",11000,"No Product Found")))))))</calculatedColumnFormula>
    </tableColumn>
    <tableColumn id="7" xr3:uid="{AC98CBF4-37D4-4E58-865E-951C62F1529E}" name="Cost of Goods" dataDxfId="5" dataCellStyle="Currency [0]">
      <calculatedColumnFormula>IF(D2="Samsung",13000,IF(D2="Vivo",10300,IF(D2="Redmi",11900,IF(D2="Nothing",28000,IF(D2="Oneplus",41400,IF(D2="Apple",60000,IF(D2="Infinix",9800,"No Product Found")))))))</calculatedColumnFormula>
    </tableColumn>
    <tableColumn id="8" xr3:uid="{521E80D4-4C0B-4804-9135-9D70A002D519}" name="Total Sales" dataDxfId="4" dataCellStyle="Currency [0]">
      <calculatedColumnFormula>F2*E2</calculatedColumnFormula>
    </tableColumn>
    <tableColumn id="9" xr3:uid="{024C97E6-E6DD-4362-806C-F353D9D857F8}" name="Profit" dataDxfId="3" dataCellStyle="Currency [0]">
      <calculatedColumnFormula>H2-(G2*E2)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7FAE-3F7D-4D7B-8D61-1D5E1E15FB22}">
  <dimension ref="A1"/>
  <sheetViews>
    <sheetView showGridLines="0" showRowColHeaders="0" tabSelected="1" zoomScale="90" zoomScaleNormal="90" workbookViewId="0">
      <selection activeCell="Q66" sqref="Q66"/>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L51"/>
  <sheetViews>
    <sheetView workbookViewId="0">
      <selection activeCell="L9" sqref="L9"/>
    </sheetView>
  </sheetViews>
  <sheetFormatPr defaultRowHeight="14.25"/>
  <cols>
    <col min="1" max="1" width="12.875" customWidth="1"/>
    <col min="2" max="2" width="14.5" customWidth="1"/>
    <col min="3" max="3" width="9.125" customWidth="1"/>
    <col min="4" max="4" width="15.625" customWidth="1"/>
    <col min="5" max="5" width="11.875" customWidth="1"/>
    <col min="6" max="6" width="12.25" bestFit="1" customWidth="1"/>
    <col min="7" max="7" width="15.5" customWidth="1"/>
    <col min="8" max="10" width="13.5" customWidth="1"/>
    <col min="11" max="11" width="12.25" bestFit="1" customWidth="1"/>
    <col min="12" max="12" width="14.875" bestFit="1" customWidth="1"/>
  </cols>
  <sheetData>
    <row r="1" spans="1:12" ht="20.100000000000001" customHeight="1" thickBot="1">
      <c r="A1" s="1" t="s">
        <v>0</v>
      </c>
      <c r="B1" s="1" t="s">
        <v>1</v>
      </c>
      <c r="C1" s="1" t="s">
        <v>2</v>
      </c>
      <c r="D1" s="1" t="s">
        <v>3</v>
      </c>
      <c r="E1" s="1" t="s">
        <v>4</v>
      </c>
      <c r="F1" s="1" t="s">
        <v>5</v>
      </c>
      <c r="G1" s="1" t="s">
        <v>6</v>
      </c>
      <c r="H1" s="1" t="s">
        <v>7</v>
      </c>
      <c r="I1" s="6" t="s">
        <v>31</v>
      </c>
    </row>
    <row r="2" spans="1:12" ht="15" thickTop="1">
      <c r="A2" s="2">
        <v>45399</v>
      </c>
      <c r="B2" t="s">
        <v>12</v>
      </c>
      <c r="C2" t="s">
        <v>8</v>
      </c>
      <c r="D2" t="s">
        <v>29</v>
      </c>
      <c r="E2" s="3">
        <v>7</v>
      </c>
      <c r="F2" s="4">
        <f>IF(D2="Samsung",15000,IF(D2="Vivo",12000,IF(D2="Redmi",13000,IF(D2="Nothing",30000,IF(D2="Oneplus",45000,IF(D2="Apple",80000,IF(D2="Infinix",11000,"No Product Found")))))))</f>
        <v>15000</v>
      </c>
      <c r="G2" s="4">
        <f>IF(D2="Samsung",13000,IF(D2="Vivo",10300,IF(D2="Redmi",11900,IF(D2="Nothing",28000,IF(D2="Oneplus",41400,IF(D2="Apple",60000,IF(D2="Infinix",9800,"No Product Found")))))))</f>
        <v>13000</v>
      </c>
      <c r="H2" s="4">
        <f>F2*E2</f>
        <v>105000</v>
      </c>
      <c r="I2" s="4">
        <f>H2-(G2*E2)</f>
        <v>14000</v>
      </c>
      <c r="L2" s="7" t="s">
        <v>22</v>
      </c>
    </row>
    <row r="3" spans="1:12">
      <c r="A3" s="2">
        <v>45400</v>
      </c>
      <c r="B3" t="s">
        <v>14</v>
      </c>
      <c r="C3" t="s">
        <v>9</v>
      </c>
      <c r="D3" t="s">
        <v>24</v>
      </c>
      <c r="E3" s="3">
        <v>10</v>
      </c>
      <c r="F3" s="4">
        <f t="shared" ref="F3:F51" si="0">IF(D3="Samsung",15000,IF(D3="Vivo",12000,IF(D3="Redmi",13000,IF(D3="Nothing",30000,IF(D3="Oneplus",45000,IF(D3="Apple",80000,IF(D3="Infinix",11000,"No Product Found")))))))</f>
        <v>12000</v>
      </c>
      <c r="G3" s="4">
        <f t="shared" ref="G3:G51" si="1">IF(D3="Samsung",13000,IF(D3="Vivo",10300,IF(D3="Redmi",11900,IF(D3="Nothing",28000,IF(D3="Oneplus",41400,IF(D3="Apple",60000,IF(D3="Infinix",9800,"No Product Found")))))))</f>
        <v>10300</v>
      </c>
      <c r="H3" s="4">
        <f t="shared" ref="H3:H51" si="2">F3*E3</f>
        <v>120000</v>
      </c>
      <c r="I3" s="4">
        <f t="shared" ref="I3:I51" si="3">H3-(G3*E3)</f>
        <v>17000</v>
      </c>
      <c r="L3" s="12">
        <f>SUM(H2:H51)</f>
        <v>8750000</v>
      </c>
    </row>
    <row r="4" spans="1:12">
      <c r="A4" s="2">
        <v>45401</v>
      </c>
      <c r="B4" t="s">
        <v>15</v>
      </c>
      <c r="C4" t="s">
        <v>10</v>
      </c>
      <c r="D4" t="s">
        <v>23</v>
      </c>
      <c r="E4" s="3">
        <v>8</v>
      </c>
      <c r="F4" s="4">
        <f t="shared" si="0"/>
        <v>13000</v>
      </c>
      <c r="G4" s="4">
        <f t="shared" si="1"/>
        <v>11900</v>
      </c>
      <c r="H4" s="4">
        <f t="shared" si="2"/>
        <v>104000</v>
      </c>
      <c r="I4" s="4">
        <f t="shared" si="3"/>
        <v>8800</v>
      </c>
      <c r="L4" s="12"/>
    </row>
    <row r="5" spans="1:12">
      <c r="A5" s="2">
        <v>45402</v>
      </c>
      <c r="B5" t="s">
        <v>19</v>
      </c>
      <c r="C5" t="s">
        <v>11</v>
      </c>
      <c r="D5" t="s">
        <v>26</v>
      </c>
      <c r="E5" s="3">
        <v>10</v>
      </c>
      <c r="F5" s="4">
        <f t="shared" si="0"/>
        <v>30000</v>
      </c>
      <c r="G5" s="4">
        <f t="shared" si="1"/>
        <v>28000</v>
      </c>
      <c r="H5" s="4">
        <f t="shared" si="2"/>
        <v>300000</v>
      </c>
      <c r="I5" s="4">
        <f t="shared" si="3"/>
        <v>20000</v>
      </c>
      <c r="L5" s="7" t="s">
        <v>32</v>
      </c>
    </row>
    <row r="6" spans="1:12">
      <c r="A6" s="2">
        <v>45403</v>
      </c>
      <c r="B6" t="s">
        <v>16</v>
      </c>
      <c r="C6" t="s">
        <v>8</v>
      </c>
      <c r="D6" t="s">
        <v>28</v>
      </c>
      <c r="E6" s="3">
        <v>9</v>
      </c>
      <c r="F6" s="4">
        <f t="shared" si="0"/>
        <v>45000</v>
      </c>
      <c r="G6" s="4">
        <f t="shared" si="1"/>
        <v>41400</v>
      </c>
      <c r="H6" s="4">
        <f t="shared" si="2"/>
        <v>405000</v>
      </c>
      <c r="I6" s="4">
        <f t="shared" si="3"/>
        <v>32400</v>
      </c>
      <c r="L6" s="11">
        <f>SUM(E2:E51)</f>
        <v>380</v>
      </c>
    </row>
    <row r="7" spans="1:12">
      <c r="A7" s="2">
        <v>45404</v>
      </c>
      <c r="B7" t="s">
        <v>17</v>
      </c>
      <c r="C7" t="s">
        <v>9</v>
      </c>
      <c r="D7" t="s">
        <v>23</v>
      </c>
      <c r="E7" s="3">
        <v>6</v>
      </c>
      <c r="F7" s="4">
        <f t="shared" si="0"/>
        <v>13000</v>
      </c>
      <c r="G7" s="4">
        <f t="shared" si="1"/>
        <v>11900</v>
      </c>
      <c r="H7" s="4">
        <f t="shared" si="2"/>
        <v>78000</v>
      </c>
      <c r="I7" s="4">
        <f t="shared" si="3"/>
        <v>6600</v>
      </c>
      <c r="L7" s="11"/>
    </row>
    <row r="8" spans="1:12">
      <c r="A8" s="2">
        <v>45405</v>
      </c>
      <c r="B8" t="s">
        <v>18</v>
      </c>
      <c r="C8" t="s">
        <v>11</v>
      </c>
      <c r="D8" t="s">
        <v>26</v>
      </c>
      <c r="E8" s="3">
        <v>5</v>
      </c>
      <c r="F8" s="4">
        <f t="shared" si="0"/>
        <v>30000</v>
      </c>
      <c r="G8" s="4">
        <f t="shared" si="1"/>
        <v>28000</v>
      </c>
      <c r="H8" s="4">
        <f t="shared" si="2"/>
        <v>150000</v>
      </c>
      <c r="I8" s="4">
        <f t="shared" si="3"/>
        <v>10000</v>
      </c>
      <c r="L8" s="7" t="s">
        <v>33</v>
      </c>
    </row>
    <row r="9" spans="1:12">
      <c r="A9" s="2">
        <v>45406</v>
      </c>
      <c r="B9" t="s">
        <v>20</v>
      </c>
      <c r="C9" t="s">
        <v>10</v>
      </c>
      <c r="D9" t="s">
        <v>29</v>
      </c>
      <c r="E9" s="3">
        <v>6</v>
      </c>
      <c r="F9" s="4">
        <f t="shared" si="0"/>
        <v>15000</v>
      </c>
      <c r="G9" s="4">
        <f t="shared" si="1"/>
        <v>13000</v>
      </c>
      <c r="H9" s="4">
        <f t="shared" si="2"/>
        <v>90000</v>
      </c>
      <c r="I9" s="4">
        <f t="shared" si="3"/>
        <v>12000</v>
      </c>
      <c r="L9" s="12">
        <f>SUM(I2:I51)</f>
        <v>939300</v>
      </c>
    </row>
    <row r="10" spans="1:12">
      <c r="A10" s="2">
        <v>45407</v>
      </c>
      <c r="B10" t="s">
        <v>13</v>
      </c>
      <c r="C10" t="s">
        <v>8</v>
      </c>
      <c r="D10" t="s">
        <v>25</v>
      </c>
      <c r="E10" s="3">
        <v>9</v>
      </c>
      <c r="F10" s="4">
        <f t="shared" si="0"/>
        <v>11000</v>
      </c>
      <c r="G10" s="4">
        <f t="shared" si="1"/>
        <v>9800</v>
      </c>
      <c r="H10" s="4">
        <f t="shared" si="2"/>
        <v>99000</v>
      </c>
      <c r="I10" s="4">
        <f t="shared" si="3"/>
        <v>10800</v>
      </c>
      <c r="L10" s="12"/>
    </row>
    <row r="11" spans="1:12">
      <c r="A11" s="2">
        <v>45408</v>
      </c>
      <c r="B11" t="s">
        <v>30</v>
      </c>
      <c r="C11" t="s">
        <v>10</v>
      </c>
      <c r="D11" t="s">
        <v>29</v>
      </c>
      <c r="E11" s="3">
        <v>7</v>
      </c>
      <c r="F11" s="4">
        <f t="shared" si="0"/>
        <v>15000</v>
      </c>
      <c r="G11" s="4">
        <f t="shared" si="1"/>
        <v>13000</v>
      </c>
      <c r="H11" s="4">
        <f t="shared" si="2"/>
        <v>105000</v>
      </c>
      <c r="I11" s="4">
        <f t="shared" si="3"/>
        <v>14000</v>
      </c>
      <c r="L11" s="7" t="s">
        <v>34</v>
      </c>
    </row>
    <row r="12" spans="1:12">
      <c r="A12" s="2">
        <v>45409</v>
      </c>
      <c r="B12" t="s">
        <v>30</v>
      </c>
      <c r="C12" t="s">
        <v>9</v>
      </c>
      <c r="D12" t="s">
        <v>23</v>
      </c>
      <c r="E12" s="3">
        <v>10</v>
      </c>
      <c r="F12" s="4">
        <f t="shared" si="0"/>
        <v>13000</v>
      </c>
      <c r="G12" s="4">
        <f t="shared" si="1"/>
        <v>11900</v>
      </c>
      <c r="H12" s="4">
        <f t="shared" si="2"/>
        <v>130000</v>
      </c>
      <c r="I12" s="4">
        <f t="shared" si="3"/>
        <v>11000</v>
      </c>
      <c r="L12" s="12">
        <f>AVERAGE(H2:H51)</f>
        <v>175000</v>
      </c>
    </row>
    <row r="13" spans="1:12">
      <c r="A13" s="2">
        <v>45410</v>
      </c>
      <c r="B13" t="s">
        <v>30</v>
      </c>
      <c r="C13" t="s">
        <v>10</v>
      </c>
      <c r="D13" t="s">
        <v>26</v>
      </c>
      <c r="E13" s="3">
        <v>10</v>
      </c>
      <c r="F13" s="4">
        <f t="shared" si="0"/>
        <v>30000</v>
      </c>
      <c r="G13" s="4">
        <f t="shared" si="1"/>
        <v>28000</v>
      </c>
      <c r="H13" s="4">
        <f t="shared" si="2"/>
        <v>300000</v>
      </c>
      <c r="I13" s="4">
        <f t="shared" si="3"/>
        <v>20000</v>
      </c>
      <c r="L13" s="12"/>
    </row>
    <row r="14" spans="1:12">
      <c r="A14" s="2">
        <v>45411</v>
      </c>
      <c r="B14" t="s">
        <v>20</v>
      </c>
      <c r="C14" t="s">
        <v>10</v>
      </c>
      <c r="D14" t="s">
        <v>24</v>
      </c>
      <c r="E14" s="3">
        <v>5</v>
      </c>
      <c r="F14" s="4">
        <f t="shared" si="0"/>
        <v>12000</v>
      </c>
      <c r="G14" s="4">
        <f t="shared" si="1"/>
        <v>10300</v>
      </c>
      <c r="H14" s="4">
        <f t="shared" si="2"/>
        <v>60000</v>
      </c>
      <c r="I14" s="4">
        <f t="shared" si="3"/>
        <v>8500</v>
      </c>
    </row>
    <row r="15" spans="1:12">
      <c r="A15" s="2">
        <v>45412</v>
      </c>
      <c r="B15" t="s">
        <v>13</v>
      </c>
      <c r="C15" t="s">
        <v>9</v>
      </c>
      <c r="D15" t="s">
        <v>28</v>
      </c>
      <c r="E15" s="3">
        <v>12</v>
      </c>
      <c r="F15" s="4">
        <f t="shared" si="0"/>
        <v>45000</v>
      </c>
      <c r="G15" s="4">
        <f t="shared" si="1"/>
        <v>41400</v>
      </c>
      <c r="H15" s="4">
        <f t="shared" si="2"/>
        <v>540000</v>
      </c>
      <c r="I15" s="4">
        <f t="shared" si="3"/>
        <v>43200</v>
      </c>
    </row>
    <row r="16" spans="1:12">
      <c r="A16" s="2">
        <v>45413</v>
      </c>
      <c r="B16" t="s">
        <v>19</v>
      </c>
      <c r="C16" t="s">
        <v>8</v>
      </c>
      <c r="D16" t="s">
        <v>24</v>
      </c>
      <c r="E16" s="3">
        <v>7</v>
      </c>
      <c r="F16" s="4">
        <f t="shared" si="0"/>
        <v>12000</v>
      </c>
      <c r="G16" s="4">
        <f t="shared" si="1"/>
        <v>10300</v>
      </c>
      <c r="H16" s="4">
        <f t="shared" si="2"/>
        <v>84000</v>
      </c>
      <c r="I16" s="4">
        <f t="shared" si="3"/>
        <v>11900</v>
      </c>
    </row>
    <row r="17" spans="1:9">
      <c r="A17" s="2">
        <v>45414</v>
      </c>
      <c r="B17" t="s">
        <v>14</v>
      </c>
      <c r="C17" t="s">
        <v>11</v>
      </c>
      <c r="D17" t="s">
        <v>28</v>
      </c>
      <c r="E17" s="3">
        <v>5</v>
      </c>
      <c r="F17" s="4">
        <f t="shared" si="0"/>
        <v>45000</v>
      </c>
      <c r="G17" s="4">
        <f t="shared" si="1"/>
        <v>41400</v>
      </c>
      <c r="H17" s="4">
        <f t="shared" si="2"/>
        <v>225000</v>
      </c>
      <c r="I17" s="4">
        <f t="shared" si="3"/>
        <v>18000</v>
      </c>
    </row>
    <row r="18" spans="1:9">
      <c r="A18" s="2">
        <v>45415</v>
      </c>
      <c r="B18" t="s">
        <v>12</v>
      </c>
      <c r="C18" t="s">
        <v>10</v>
      </c>
      <c r="D18" t="s">
        <v>25</v>
      </c>
      <c r="E18" s="3">
        <v>5</v>
      </c>
      <c r="F18" s="4">
        <f t="shared" si="0"/>
        <v>11000</v>
      </c>
      <c r="G18" s="4">
        <f t="shared" si="1"/>
        <v>9800</v>
      </c>
      <c r="H18" s="4">
        <f t="shared" si="2"/>
        <v>55000</v>
      </c>
      <c r="I18" s="4">
        <f t="shared" si="3"/>
        <v>6000</v>
      </c>
    </row>
    <row r="19" spans="1:9">
      <c r="A19" s="2">
        <v>45416</v>
      </c>
      <c r="B19" t="s">
        <v>16</v>
      </c>
      <c r="C19" t="s">
        <v>10</v>
      </c>
      <c r="D19" t="s">
        <v>26</v>
      </c>
      <c r="E19" s="3">
        <v>5</v>
      </c>
      <c r="F19" s="4">
        <f t="shared" si="0"/>
        <v>30000</v>
      </c>
      <c r="G19" s="4">
        <f t="shared" si="1"/>
        <v>28000</v>
      </c>
      <c r="H19" s="4">
        <f t="shared" si="2"/>
        <v>150000</v>
      </c>
      <c r="I19" s="4">
        <f t="shared" si="3"/>
        <v>10000</v>
      </c>
    </row>
    <row r="20" spans="1:9">
      <c r="A20" s="2">
        <v>45417</v>
      </c>
      <c r="B20" t="s">
        <v>17</v>
      </c>
      <c r="C20" t="s">
        <v>8</v>
      </c>
      <c r="D20" t="s">
        <v>27</v>
      </c>
      <c r="E20" s="3">
        <v>6</v>
      </c>
      <c r="F20" s="4">
        <f t="shared" si="0"/>
        <v>80000</v>
      </c>
      <c r="G20" s="4">
        <f t="shared" si="1"/>
        <v>60000</v>
      </c>
      <c r="H20" s="4">
        <f t="shared" si="2"/>
        <v>480000</v>
      </c>
      <c r="I20" s="4">
        <f t="shared" si="3"/>
        <v>120000</v>
      </c>
    </row>
    <row r="21" spans="1:9">
      <c r="A21" s="2">
        <v>45418</v>
      </c>
      <c r="B21" t="s">
        <v>15</v>
      </c>
      <c r="C21" t="s">
        <v>11</v>
      </c>
      <c r="D21" t="s">
        <v>28</v>
      </c>
      <c r="E21" s="3">
        <v>10</v>
      </c>
      <c r="F21" s="4">
        <f t="shared" si="0"/>
        <v>45000</v>
      </c>
      <c r="G21" s="4">
        <f t="shared" si="1"/>
        <v>41400</v>
      </c>
      <c r="H21" s="4">
        <f t="shared" si="2"/>
        <v>450000</v>
      </c>
      <c r="I21" s="4">
        <f t="shared" si="3"/>
        <v>36000</v>
      </c>
    </row>
    <row r="22" spans="1:9">
      <c r="A22" s="2">
        <v>45419</v>
      </c>
      <c r="B22" t="s">
        <v>16</v>
      </c>
      <c r="C22" t="s">
        <v>10</v>
      </c>
      <c r="D22" t="s">
        <v>25</v>
      </c>
      <c r="E22" s="3">
        <v>6</v>
      </c>
      <c r="F22" s="4">
        <f t="shared" si="0"/>
        <v>11000</v>
      </c>
      <c r="G22" s="4">
        <f t="shared" si="1"/>
        <v>9800</v>
      </c>
      <c r="H22" s="4">
        <f t="shared" si="2"/>
        <v>66000</v>
      </c>
      <c r="I22" s="4">
        <f t="shared" si="3"/>
        <v>7200</v>
      </c>
    </row>
    <row r="23" spans="1:9">
      <c r="A23" s="2">
        <v>45420</v>
      </c>
      <c r="B23" t="s">
        <v>20</v>
      </c>
      <c r="C23" t="s">
        <v>8</v>
      </c>
      <c r="D23" t="s">
        <v>29</v>
      </c>
      <c r="E23" s="3">
        <v>5</v>
      </c>
      <c r="F23" s="4">
        <f t="shared" si="0"/>
        <v>15000</v>
      </c>
      <c r="G23" s="4">
        <f t="shared" si="1"/>
        <v>13000</v>
      </c>
      <c r="H23" s="4">
        <f t="shared" si="2"/>
        <v>75000</v>
      </c>
      <c r="I23" s="4">
        <f t="shared" si="3"/>
        <v>10000</v>
      </c>
    </row>
    <row r="24" spans="1:9">
      <c r="A24" s="2">
        <v>45421</v>
      </c>
      <c r="B24" t="s">
        <v>12</v>
      </c>
      <c r="C24" t="s">
        <v>9</v>
      </c>
      <c r="D24" t="s">
        <v>25</v>
      </c>
      <c r="E24" s="3">
        <v>10</v>
      </c>
      <c r="F24" s="4">
        <f t="shared" si="0"/>
        <v>11000</v>
      </c>
      <c r="G24" s="4">
        <f t="shared" si="1"/>
        <v>9800</v>
      </c>
      <c r="H24" s="4">
        <f t="shared" si="2"/>
        <v>110000</v>
      </c>
      <c r="I24" s="4">
        <f t="shared" si="3"/>
        <v>12000</v>
      </c>
    </row>
    <row r="25" spans="1:9">
      <c r="A25" s="2">
        <v>45422</v>
      </c>
      <c r="B25" t="s">
        <v>30</v>
      </c>
      <c r="C25" t="s">
        <v>11</v>
      </c>
      <c r="D25" t="s">
        <v>26</v>
      </c>
      <c r="E25" s="3">
        <v>9</v>
      </c>
      <c r="F25" s="4">
        <f t="shared" si="0"/>
        <v>30000</v>
      </c>
      <c r="G25" s="4">
        <f t="shared" si="1"/>
        <v>28000</v>
      </c>
      <c r="H25" s="4">
        <f t="shared" si="2"/>
        <v>270000</v>
      </c>
      <c r="I25" s="4">
        <f t="shared" si="3"/>
        <v>18000</v>
      </c>
    </row>
    <row r="26" spans="1:9">
      <c r="A26" s="2">
        <v>45423</v>
      </c>
      <c r="B26" t="s">
        <v>17</v>
      </c>
      <c r="C26" t="s">
        <v>9</v>
      </c>
      <c r="D26" t="s">
        <v>28</v>
      </c>
      <c r="E26" s="3">
        <v>8</v>
      </c>
      <c r="F26" s="4">
        <f t="shared" si="0"/>
        <v>45000</v>
      </c>
      <c r="G26" s="4">
        <f t="shared" si="1"/>
        <v>41400</v>
      </c>
      <c r="H26" s="4">
        <f t="shared" si="2"/>
        <v>360000</v>
      </c>
      <c r="I26" s="4">
        <f t="shared" si="3"/>
        <v>28800</v>
      </c>
    </row>
    <row r="27" spans="1:9">
      <c r="A27" s="2">
        <v>45424</v>
      </c>
      <c r="B27" t="s">
        <v>15</v>
      </c>
      <c r="C27" t="s">
        <v>10</v>
      </c>
      <c r="D27" t="s">
        <v>25</v>
      </c>
      <c r="E27" s="3">
        <v>5</v>
      </c>
      <c r="F27" s="4">
        <f t="shared" si="0"/>
        <v>11000</v>
      </c>
      <c r="G27" s="4">
        <f t="shared" si="1"/>
        <v>9800</v>
      </c>
      <c r="H27" s="4">
        <f t="shared" si="2"/>
        <v>55000</v>
      </c>
      <c r="I27" s="4">
        <f t="shared" si="3"/>
        <v>6000</v>
      </c>
    </row>
    <row r="28" spans="1:9">
      <c r="A28" s="2">
        <v>45425</v>
      </c>
      <c r="B28" t="s">
        <v>18</v>
      </c>
      <c r="C28" t="s">
        <v>8</v>
      </c>
      <c r="D28" t="s">
        <v>24</v>
      </c>
      <c r="E28" s="3">
        <v>9</v>
      </c>
      <c r="F28" s="4">
        <f t="shared" si="0"/>
        <v>12000</v>
      </c>
      <c r="G28" s="4">
        <f t="shared" si="1"/>
        <v>10300</v>
      </c>
      <c r="H28" s="4">
        <f t="shared" si="2"/>
        <v>108000</v>
      </c>
      <c r="I28" s="4">
        <f t="shared" si="3"/>
        <v>15300</v>
      </c>
    </row>
    <row r="29" spans="1:9">
      <c r="A29" s="2">
        <v>45426</v>
      </c>
      <c r="B29" t="s">
        <v>13</v>
      </c>
      <c r="C29" t="s">
        <v>11</v>
      </c>
      <c r="D29" t="s">
        <v>25</v>
      </c>
      <c r="E29" s="3">
        <v>9</v>
      </c>
      <c r="F29" s="4">
        <f t="shared" si="0"/>
        <v>11000</v>
      </c>
      <c r="G29" s="4">
        <f t="shared" si="1"/>
        <v>9800</v>
      </c>
      <c r="H29" s="4">
        <f t="shared" si="2"/>
        <v>99000</v>
      </c>
      <c r="I29" s="4">
        <f t="shared" si="3"/>
        <v>10800</v>
      </c>
    </row>
    <row r="30" spans="1:9">
      <c r="A30" s="2">
        <v>45427</v>
      </c>
      <c r="B30" t="s">
        <v>19</v>
      </c>
      <c r="C30" t="s">
        <v>8</v>
      </c>
      <c r="D30" t="s">
        <v>26</v>
      </c>
      <c r="E30" s="3">
        <v>8</v>
      </c>
      <c r="F30" s="4">
        <f t="shared" si="0"/>
        <v>30000</v>
      </c>
      <c r="G30" s="4">
        <f t="shared" si="1"/>
        <v>28000</v>
      </c>
      <c r="H30" s="4">
        <f t="shared" si="2"/>
        <v>240000</v>
      </c>
      <c r="I30" s="4">
        <f t="shared" si="3"/>
        <v>16000</v>
      </c>
    </row>
    <row r="31" spans="1:9">
      <c r="A31" s="2">
        <v>45428</v>
      </c>
      <c r="B31" t="s">
        <v>14</v>
      </c>
      <c r="C31" t="s">
        <v>10</v>
      </c>
      <c r="D31" t="s">
        <v>24</v>
      </c>
      <c r="E31" s="3">
        <v>5</v>
      </c>
      <c r="F31" s="4">
        <f t="shared" si="0"/>
        <v>12000</v>
      </c>
      <c r="G31" s="4">
        <f t="shared" si="1"/>
        <v>10300</v>
      </c>
      <c r="H31" s="4">
        <f t="shared" si="2"/>
        <v>60000</v>
      </c>
      <c r="I31" s="4">
        <f t="shared" si="3"/>
        <v>8500</v>
      </c>
    </row>
    <row r="32" spans="1:9">
      <c r="A32" s="2">
        <v>45429</v>
      </c>
      <c r="B32" t="s">
        <v>13</v>
      </c>
      <c r="C32" t="s">
        <v>11</v>
      </c>
      <c r="D32" t="s">
        <v>23</v>
      </c>
      <c r="E32" s="3">
        <v>10</v>
      </c>
      <c r="F32" s="4">
        <f t="shared" si="0"/>
        <v>13000</v>
      </c>
      <c r="G32" s="4">
        <f t="shared" si="1"/>
        <v>11900</v>
      </c>
      <c r="H32" s="4">
        <f t="shared" si="2"/>
        <v>130000</v>
      </c>
      <c r="I32" s="4">
        <f t="shared" si="3"/>
        <v>11000</v>
      </c>
    </row>
    <row r="33" spans="1:9">
      <c r="A33" s="2">
        <v>45430</v>
      </c>
      <c r="B33" t="s">
        <v>19</v>
      </c>
      <c r="C33" t="s">
        <v>9</v>
      </c>
      <c r="D33" t="s">
        <v>27</v>
      </c>
      <c r="E33" s="3">
        <v>6</v>
      </c>
      <c r="F33" s="4">
        <f t="shared" si="0"/>
        <v>80000</v>
      </c>
      <c r="G33" s="4">
        <f t="shared" si="1"/>
        <v>60000</v>
      </c>
      <c r="H33" s="4">
        <f t="shared" si="2"/>
        <v>480000</v>
      </c>
      <c r="I33" s="4">
        <f t="shared" si="3"/>
        <v>120000</v>
      </c>
    </row>
    <row r="34" spans="1:9">
      <c r="A34" s="2">
        <v>45431</v>
      </c>
      <c r="B34" t="s">
        <v>16</v>
      </c>
      <c r="C34" t="s">
        <v>8</v>
      </c>
      <c r="D34" t="s">
        <v>28</v>
      </c>
      <c r="E34" s="3">
        <v>5</v>
      </c>
      <c r="F34" s="4">
        <f t="shared" si="0"/>
        <v>45000</v>
      </c>
      <c r="G34" s="4">
        <f t="shared" si="1"/>
        <v>41400</v>
      </c>
      <c r="H34" s="4">
        <f t="shared" si="2"/>
        <v>225000</v>
      </c>
      <c r="I34" s="4">
        <f t="shared" si="3"/>
        <v>18000</v>
      </c>
    </row>
    <row r="35" spans="1:9">
      <c r="A35" s="2">
        <v>45432</v>
      </c>
      <c r="B35" t="s">
        <v>14</v>
      </c>
      <c r="C35" t="s">
        <v>9</v>
      </c>
      <c r="D35" t="s">
        <v>23</v>
      </c>
      <c r="E35" s="3">
        <v>8</v>
      </c>
      <c r="F35" s="4">
        <f t="shared" si="0"/>
        <v>13000</v>
      </c>
      <c r="G35" s="4">
        <f t="shared" si="1"/>
        <v>11900</v>
      </c>
      <c r="H35" s="4">
        <f t="shared" si="2"/>
        <v>104000</v>
      </c>
      <c r="I35" s="4">
        <f t="shared" si="3"/>
        <v>8800</v>
      </c>
    </row>
    <row r="36" spans="1:9">
      <c r="A36" s="2">
        <v>45433</v>
      </c>
      <c r="B36" t="s">
        <v>30</v>
      </c>
      <c r="C36" t="s">
        <v>10</v>
      </c>
      <c r="D36" t="s">
        <v>26</v>
      </c>
      <c r="E36" s="3">
        <v>7</v>
      </c>
      <c r="F36" s="4">
        <f t="shared" si="0"/>
        <v>30000</v>
      </c>
      <c r="G36" s="4">
        <f t="shared" si="1"/>
        <v>28000</v>
      </c>
      <c r="H36" s="4">
        <f t="shared" si="2"/>
        <v>210000</v>
      </c>
      <c r="I36" s="4">
        <f t="shared" si="3"/>
        <v>14000</v>
      </c>
    </row>
    <row r="37" spans="1:9">
      <c r="A37" s="2">
        <v>45434</v>
      </c>
      <c r="B37" t="s">
        <v>16</v>
      </c>
      <c r="C37" t="s">
        <v>11</v>
      </c>
      <c r="D37" t="s">
        <v>25</v>
      </c>
      <c r="E37" s="3">
        <v>10</v>
      </c>
      <c r="F37" s="4">
        <f t="shared" si="0"/>
        <v>11000</v>
      </c>
      <c r="G37" s="4">
        <f t="shared" si="1"/>
        <v>9800</v>
      </c>
      <c r="H37" s="4">
        <f t="shared" si="2"/>
        <v>110000</v>
      </c>
      <c r="I37" s="4">
        <f t="shared" si="3"/>
        <v>12000</v>
      </c>
    </row>
    <row r="38" spans="1:9">
      <c r="A38" s="2">
        <v>45435</v>
      </c>
      <c r="B38" t="s">
        <v>20</v>
      </c>
      <c r="C38" t="s">
        <v>8</v>
      </c>
      <c r="D38" t="s">
        <v>25</v>
      </c>
      <c r="E38" s="3">
        <v>10</v>
      </c>
      <c r="F38" s="4">
        <f t="shared" si="0"/>
        <v>11000</v>
      </c>
      <c r="G38" s="4">
        <f t="shared" si="1"/>
        <v>9800</v>
      </c>
      <c r="H38" s="4">
        <f t="shared" si="2"/>
        <v>110000</v>
      </c>
      <c r="I38" s="4">
        <f t="shared" si="3"/>
        <v>12000</v>
      </c>
    </row>
    <row r="39" spans="1:9">
      <c r="A39" s="2">
        <v>45436</v>
      </c>
      <c r="B39" t="s">
        <v>15</v>
      </c>
      <c r="C39" t="s">
        <v>9</v>
      </c>
      <c r="D39" t="s">
        <v>25</v>
      </c>
      <c r="E39" s="3">
        <v>9</v>
      </c>
      <c r="F39" s="4">
        <f t="shared" si="0"/>
        <v>11000</v>
      </c>
      <c r="G39" s="4">
        <f t="shared" si="1"/>
        <v>9800</v>
      </c>
      <c r="H39" s="4">
        <f t="shared" si="2"/>
        <v>99000</v>
      </c>
      <c r="I39" s="4">
        <f t="shared" si="3"/>
        <v>10800</v>
      </c>
    </row>
    <row r="40" spans="1:9">
      <c r="A40" s="2">
        <v>45437</v>
      </c>
      <c r="B40" t="s">
        <v>17</v>
      </c>
      <c r="C40" t="s">
        <v>10</v>
      </c>
      <c r="D40" t="s">
        <v>25</v>
      </c>
      <c r="E40" s="3">
        <v>7</v>
      </c>
      <c r="F40" s="4">
        <f t="shared" si="0"/>
        <v>11000</v>
      </c>
      <c r="G40" s="4">
        <f t="shared" si="1"/>
        <v>9800</v>
      </c>
      <c r="H40" s="4">
        <f t="shared" si="2"/>
        <v>77000</v>
      </c>
      <c r="I40" s="4">
        <f t="shared" si="3"/>
        <v>8400</v>
      </c>
    </row>
    <row r="41" spans="1:9">
      <c r="A41" s="2">
        <v>45438</v>
      </c>
      <c r="B41" t="s">
        <v>12</v>
      </c>
      <c r="C41" t="s">
        <v>11</v>
      </c>
      <c r="D41" t="s">
        <v>28</v>
      </c>
      <c r="E41" s="3">
        <v>5</v>
      </c>
      <c r="F41" s="4">
        <f t="shared" si="0"/>
        <v>45000</v>
      </c>
      <c r="G41" s="4">
        <f t="shared" si="1"/>
        <v>41400</v>
      </c>
      <c r="H41" s="4">
        <f t="shared" si="2"/>
        <v>225000</v>
      </c>
      <c r="I41" s="4">
        <f t="shared" si="3"/>
        <v>18000</v>
      </c>
    </row>
    <row r="42" spans="1:9">
      <c r="A42" s="2">
        <v>45439</v>
      </c>
      <c r="B42" t="s">
        <v>17</v>
      </c>
      <c r="C42" t="s">
        <v>8</v>
      </c>
      <c r="D42" t="s">
        <v>26</v>
      </c>
      <c r="E42" s="3">
        <v>9</v>
      </c>
      <c r="F42" s="4">
        <f t="shared" si="0"/>
        <v>30000</v>
      </c>
      <c r="G42" s="4">
        <f t="shared" si="1"/>
        <v>28000</v>
      </c>
      <c r="H42" s="4">
        <f t="shared" si="2"/>
        <v>270000</v>
      </c>
      <c r="I42" s="4">
        <f t="shared" si="3"/>
        <v>18000</v>
      </c>
    </row>
    <row r="43" spans="1:9">
      <c r="A43" s="2">
        <v>45440</v>
      </c>
      <c r="B43" t="s">
        <v>15</v>
      </c>
      <c r="C43" t="s">
        <v>9</v>
      </c>
      <c r="D43" t="s">
        <v>24</v>
      </c>
      <c r="E43" s="3">
        <v>9</v>
      </c>
      <c r="F43" s="4">
        <f t="shared" si="0"/>
        <v>12000</v>
      </c>
      <c r="G43" s="4">
        <f t="shared" si="1"/>
        <v>10300</v>
      </c>
      <c r="H43" s="4">
        <f t="shared" si="2"/>
        <v>108000</v>
      </c>
      <c r="I43" s="4">
        <f t="shared" si="3"/>
        <v>15300</v>
      </c>
    </row>
    <row r="44" spans="1:9">
      <c r="A44" s="2">
        <v>45441</v>
      </c>
      <c r="B44" t="s">
        <v>12</v>
      </c>
      <c r="C44" t="s">
        <v>11</v>
      </c>
      <c r="D44" t="s">
        <v>29</v>
      </c>
      <c r="E44" s="3">
        <v>9</v>
      </c>
      <c r="F44" s="4">
        <f t="shared" si="0"/>
        <v>15000</v>
      </c>
      <c r="G44" s="4">
        <f t="shared" si="1"/>
        <v>13000</v>
      </c>
      <c r="H44" s="4">
        <f t="shared" si="2"/>
        <v>135000</v>
      </c>
      <c r="I44" s="4">
        <f t="shared" si="3"/>
        <v>18000</v>
      </c>
    </row>
    <row r="45" spans="1:9">
      <c r="A45" s="2">
        <v>45442</v>
      </c>
      <c r="B45" t="s">
        <v>20</v>
      </c>
      <c r="C45" t="s">
        <v>10</v>
      </c>
      <c r="D45" t="s">
        <v>26</v>
      </c>
      <c r="E45" s="3">
        <v>5</v>
      </c>
      <c r="F45" s="4">
        <f t="shared" si="0"/>
        <v>30000</v>
      </c>
      <c r="G45" s="4">
        <f t="shared" si="1"/>
        <v>28000</v>
      </c>
      <c r="H45" s="4">
        <f t="shared" si="2"/>
        <v>150000</v>
      </c>
      <c r="I45" s="4">
        <f t="shared" si="3"/>
        <v>10000</v>
      </c>
    </row>
    <row r="46" spans="1:9">
      <c r="A46" s="2">
        <v>45443</v>
      </c>
      <c r="B46" t="s">
        <v>16</v>
      </c>
      <c r="C46" t="s">
        <v>8</v>
      </c>
      <c r="D46" t="s">
        <v>23</v>
      </c>
      <c r="E46" s="3">
        <v>7</v>
      </c>
      <c r="F46" s="4">
        <f t="shared" si="0"/>
        <v>13000</v>
      </c>
      <c r="G46" s="4">
        <f t="shared" si="1"/>
        <v>11900</v>
      </c>
      <c r="H46" s="4">
        <f t="shared" si="2"/>
        <v>91000</v>
      </c>
      <c r="I46" s="4">
        <f t="shared" si="3"/>
        <v>7700</v>
      </c>
    </row>
    <row r="47" spans="1:9">
      <c r="A47" s="2">
        <v>45444</v>
      </c>
      <c r="B47" t="s">
        <v>30</v>
      </c>
      <c r="C47" t="s">
        <v>10</v>
      </c>
      <c r="D47" t="s">
        <v>25</v>
      </c>
      <c r="E47" s="3">
        <v>9</v>
      </c>
      <c r="F47" s="4">
        <f t="shared" si="0"/>
        <v>11000</v>
      </c>
      <c r="G47" s="4">
        <f t="shared" si="1"/>
        <v>9800</v>
      </c>
      <c r="H47" s="4">
        <f t="shared" si="2"/>
        <v>99000</v>
      </c>
      <c r="I47" s="4">
        <f t="shared" si="3"/>
        <v>10800</v>
      </c>
    </row>
    <row r="48" spans="1:9">
      <c r="A48" s="2">
        <v>45445</v>
      </c>
      <c r="B48" t="s">
        <v>13</v>
      </c>
      <c r="C48" t="s">
        <v>9</v>
      </c>
      <c r="D48" t="s">
        <v>28</v>
      </c>
      <c r="E48" s="3">
        <v>9</v>
      </c>
      <c r="F48" s="4">
        <f t="shared" si="0"/>
        <v>45000</v>
      </c>
      <c r="G48" s="4">
        <f t="shared" si="1"/>
        <v>41400</v>
      </c>
      <c r="H48" s="4">
        <f t="shared" si="2"/>
        <v>405000</v>
      </c>
      <c r="I48" s="4">
        <f t="shared" si="3"/>
        <v>32400</v>
      </c>
    </row>
    <row r="49" spans="1:9">
      <c r="A49" s="2">
        <v>45446</v>
      </c>
      <c r="B49" t="s">
        <v>16</v>
      </c>
      <c r="C49" t="s">
        <v>11</v>
      </c>
      <c r="D49" t="s">
        <v>25</v>
      </c>
      <c r="E49" s="3">
        <v>9</v>
      </c>
      <c r="F49" s="4">
        <f t="shared" si="0"/>
        <v>11000</v>
      </c>
      <c r="G49" s="4">
        <f t="shared" si="1"/>
        <v>9800</v>
      </c>
      <c r="H49" s="4">
        <f t="shared" si="2"/>
        <v>99000</v>
      </c>
      <c r="I49" s="4">
        <f t="shared" si="3"/>
        <v>10800</v>
      </c>
    </row>
    <row r="50" spans="1:9">
      <c r="A50" s="2">
        <v>45447</v>
      </c>
      <c r="B50" t="s">
        <v>19</v>
      </c>
      <c r="C50" t="s">
        <v>10</v>
      </c>
      <c r="D50" t="s">
        <v>24</v>
      </c>
      <c r="E50" s="3">
        <v>5</v>
      </c>
      <c r="F50" s="4">
        <f t="shared" si="0"/>
        <v>12000</v>
      </c>
      <c r="G50" s="4">
        <f t="shared" si="1"/>
        <v>10300</v>
      </c>
      <c r="H50" s="4">
        <f t="shared" si="2"/>
        <v>60000</v>
      </c>
      <c r="I50" s="4">
        <f t="shared" si="3"/>
        <v>8500</v>
      </c>
    </row>
    <row r="51" spans="1:9">
      <c r="A51" s="2">
        <v>45448</v>
      </c>
      <c r="B51" t="s">
        <v>14</v>
      </c>
      <c r="C51" t="s">
        <v>9</v>
      </c>
      <c r="D51" t="s">
        <v>29</v>
      </c>
      <c r="E51" s="3">
        <v>6</v>
      </c>
      <c r="F51" s="4">
        <f t="shared" si="0"/>
        <v>15000</v>
      </c>
      <c r="G51" s="4">
        <f t="shared" si="1"/>
        <v>13000</v>
      </c>
      <c r="H51" s="4">
        <f t="shared" si="2"/>
        <v>90000</v>
      </c>
      <c r="I51" s="4">
        <f t="shared" si="3"/>
        <v>12000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2EF1-D7F9-4F93-97C9-7EFBBDD88369}">
  <dimension ref="A3:K14"/>
  <sheetViews>
    <sheetView zoomScaleNormal="100" workbookViewId="0">
      <selection activeCell="H37" sqref="H37"/>
    </sheetView>
  </sheetViews>
  <sheetFormatPr defaultRowHeight="14.25"/>
  <cols>
    <col min="1" max="1" width="13.125" bestFit="1" customWidth="1"/>
    <col min="2" max="2" width="17.625" bestFit="1" customWidth="1"/>
    <col min="4" max="4" width="13.125" bestFit="1" customWidth="1"/>
    <col min="5" max="5" width="17.625" bestFit="1" customWidth="1"/>
    <col min="7" max="7" width="13.125" bestFit="1" customWidth="1"/>
    <col min="8" max="8" width="17.625" bestFit="1" customWidth="1"/>
    <col min="10" max="10" width="13.125" bestFit="1" customWidth="1"/>
    <col min="11" max="11" width="16.75" bestFit="1" customWidth="1"/>
  </cols>
  <sheetData>
    <row r="3" spans="1:11">
      <c r="A3" s="5" t="s">
        <v>21</v>
      </c>
      <c r="B3" t="s">
        <v>35</v>
      </c>
      <c r="D3" s="5" t="s">
        <v>21</v>
      </c>
      <c r="E3" t="s">
        <v>35</v>
      </c>
      <c r="G3" s="5" t="s">
        <v>21</v>
      </c>
      <c r="H3" t="s">
        <v>35</v>
      </c>
      <c r="J3" s="5" t="s">
        <v>21</v>
      </c>
      <c r="K3" t="s">
        <v>36</v>
      </c>
    </row>
    <row r="4" spans="1:11">
      <c r="A4" s="3" t="s">
        <v>9</v>
      </c>
      <c r="B4" s="9">
        <v>2624000</v>
      </c>
      <c r="D4" s="3" t="s">
        <v>27</v>
      </c>
      <c r="E4" s="9">
        <v>960000</v>
      </c>
      <c r="G4" s="3" t="s">
        <v>12</v>
      </c>
      <c r="H4" s="9">
        <v>630000</v>
      </c>
      <c r="J4" s="3" t="s">
        <v>27</v>
      </c>
      <c r="K4" s="8">
        <v>12</v>
      </c>
    </row>
    <row r="5" spans="1:11">
      <c r="A5" s="3" t="s">
        <v>11</v>
      </c>
      <c r="B5" s="9">
        <v>2193000</v>
      </c>
      <c r="D5" s="3" t="s">
        <v>25</v>
      </c>
      <c r="E5" s="9">
        <v>1078000</v>
      </c>
      <c r="G5" s="3" t="s">
        <v>13</v>
      </c>
      <c r="H5" s="9">
        <v>1273000</v>
      </c>
      <c r="J5" s="3" t="s">
        <v>25</v>
      </c>
      <c r="K5" s="8">
        <v>98</v>
      </c>
    </row>
    <row r="6" spans="1:11">
      <c r="A6" s="3" t="s">
        <v>10</v>
      </c>
      <c r="B6" s="9">
        <v>1641000</v>
      </c>
      <c r="D6" s="3" t="s">
        <v>26</v>
      </c>
      <c r="E6" s="9">
        <v>2040000</v>
      </c>
      <c r="G6" s="3" t="s">
        <v>14</v>
      </c>
      <c r="H6" s="9">
        <v>599000</v>
      </c>
      <c r="J6" s="3" t="s">
        <v>26</v>
      </c>
      <c r="K6" s="8">
        <v>68</v>
      </c>
    </row>
    <row r="7" spans="1:11">
      <c r="A7" s="3" t="s">
        <v>8</v>
      </c>
      <c r="B7" s="9">
        <v>2292000</v>
      </c>
      <c r="D7" s="3" t="s">
        <v>28</v>
      </c>
      <c r="E7" s="9">
        <v>2835000</v>
      </c>
      <c r="G7" s="3" t="s">
        <v>15</v>
      </c>
      <c r="H7" s="9">
        <v>816000</v>
      </c>
      <c r="J7" s="3" t="s">
        <v>28</v>
      </c>
      <c r="K7" s="8">
        <v>63</v>
      </c>
    </row>
    <row r="8" spans="1:11">
      <c r="A8" s="3" t="s">
        <v>22</v>
      </c>
      <c r="B8" s="9">
        <v>8750000</v>
      </c>
      <c r="D8" s="3" t="s">
        <v>23</v>
      </c>
      <c r="E8" s="9">
        <v>637000</v>
      </c>
      <c r="G8" s="3" t="s">
        <v>16</v>
      </c>
      <c r="H8" s="9">
        <v>1146000</v>
      </c>
      <c r="J8" s="3" t="s">
        <v>23</v>
      </c>
      <c r="K8" s="8">
        <v>49</v>
      </c>
    </row>
    <row r="9" spans="1:11">
      <c r="D9" s="3" t="s">
        <v>29</v>
      </c>
      <c r="E9" s="9">
        <v>600000</v>
      </c>
      <c r="G9" s="3" t="s">
        <v>17</v>
      </c>
      <c r="H9" s="9">
        <v>1265000</v>
      </c>
      <c r="J9" s="3" t="s">
        <v>29</v>
      </c>
      <c r="K9" s="8">
        <v>40</v>
      </c>
    </row>
    <row r="10" spans="1:11">
      <c r="D10" s="3" t="s">
        <v>24</v>
      </c>
      <c r="E10" s="9">
        <v>600000</v>
      </c>
      <c r="G10" s="3" t="s">
        <v>18</v>
      </c>
      <c r="H10" s="9">
        <v>258000</v>
      </c>
      <c r="J10" s="3" t="s">
        <v>24</v>
      </c>
      <c r="K10" s="8">
        <v>50</v>
      </c>
    </row>
    <row r="11" spans="1:11">
      <c r="D11" s="3" t="s">
        <v>22</v>
      </c>
      <c r="E11" s="10">
        <v>8750000</v>
      </c>
      <c r="G11" s="3" t="s">
        <v>19</v>
      </c>
      <c r="H11" s="9">
        <v>1164000</v>
      </c>
      <c r="J11" s="3" t="s">
        <v>22</v>
      </c>
      <c r="K11" s="8">
        <v>380</v>
      </c>
    </row>
    <row r="12" spans="1:11">
      <c r="G12" s="3" t="s">
        <v>20</v>
      </c>
      <c r="H12" s="9">
        <v>485000</v>
      </c>
    </row>
    <row r="13" spans="1:11">
      <c r="G13" s="3" t="s">
        <v>30</v>
      </c>
      <c r="H13" s="9">
        <v>1114000</v>
      </c>
    </row>
    <row r="14" spans="1:11">
      <c r="G14" s="3" t="s">
        <v>22</v>
      </c>
      <c r="H14" s="9">
        <v>8750000</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Kannan Logaperumal</cp:lastModifiedBy>
  <dcterms:created xsi:type="dcterms:W3CDTF">2024-05-30T14:35:02Z</dcterms:created>
  <dcterms:modified xsi:type="dcterms:W3CDTF">2024-06-06T06:47:22Z</dcterms:modified>
</cp:coreProperties>
</file>