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Project\"/>
    </mc:Choice>
  </mc:AlternateContent>
  <xr:revisionPtr revIDLastSave="0" documentId="13_ncr:1_{0DCA201F-F7DA-4AC3-A5A1-E46322905F91}" xr6:coauthVersionLast="47" xr6:coauthVersionMax="47" xr10:uidLastSave="{00000000-0000-0000-0000-000000000000}"/>
  <bookViews>
    <workbookView xWindow="-110" yWindow="-110" windowWidth="19420" windowHeight="10300" activeTab="1" xr2:uid="{2B3FC26B-0813-40C4-B872-DD731F71014F}"/>
  </bookViews>
  <sheets>
    <sheet name="Dashboard-Unique ID" sheetId="2" r:id="rId1"/>
    <sheet name="Dashboard-Unique D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J5" i="3" s="1"/>
  <c r="J4" i="3"/>
  <c r="I4" i="3"/>
  <c r="F4" i="3"/>
  <c r="D4" i="3"/>
  <c r="B4" i="3"/>
  <c r="J5" i="2"/>
  <c r="K5" i="2" s="1"/>
  <c r="J4" i="2"/>
  <c r="K4" i="2" s="1"/>
  <c r="G4" i="2"/>
  <c r="D4" i="2"/>
  <c r="B4" i="2"/>
</calcChain>
</file>

<file path=xl/sharedStrings.xml><?xml version="1.0" encoding="utf-8"?>
<sst xmlns="http://schemas.openxmlformats.org/spreadsheetml/2006/main" count="121" uniqueCount="52">
  <si>
    <t>User ID</t>
  </si>
  <si>
    <t>Count of ActivityDate</t>
  </si>
  <si>
    <t>Activity Status</t>
  </si>
  <si>
    <t>Average of TotalDistance</t>
  </si>
  <si>
    <t>Distance Category</t>
  </si>
  <si>
    <t>Sum of TotalSteps</t>
  </si>
  <si>
    <t>Sum of Calories</t>
  </si>
  <si>
    <t>Sum of LightlyActiveMinutes</t>
  </si>
  <si>
    <t>Sum of FairlyActiveMinutes</t>
  </si>
  <si>
    <t>Sum of VeryActiveMinutes</t>
  </si>
  <si>
    <t>Active</t>
  </si>
  <si>
    <t>Pro</t>
  </si>
  <si>
    <t>Beginner</t>
  </si>
  <si>
    <t>Intermediate</t>
  </si>
  <si>
    <t>Moderate</t>
  </si>
  <si>
    <t>Light</t>
  </si>
  <si>
    <t>Total no of Users</t>
  </si>
  <si>
    <t>Average calories burned by users</t>
  </si>
  <si>
    <t>Average steps by users</t>
  </si>
  <si>
    <t>Category</t>
  </si>
  <si>
    <t>Maximum total distance</t>
  </si>
  <si>
    <t>Very active minutes</t>
  </si>
  <si>
    <t>Max by a user</t>
  </si>
  <si>
    <t>Data Analysis for Unique Dates</t>
  </si>
  <si>
    <t>Total no of Days</t>
  </si>
  <si>
    <t>Average calories burned</t>
  </si>
  <si>
    <t>Average of Tracker Usage</t>
  </si>
  <si>
    <t>Max by users</t>
  </si>
  <si>
    <t>Date</t>
  </si>
  <si>
    <t>Row Labels</t>
  </si>
  <si>
    <t>Count of Id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</si>
  <si>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</si>
  <si>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</si>
  <si>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</si>
  <si>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</si>
  <si>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</si>
  <si>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</si>
  <si>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</si>
  <si>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</si>
  <si>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</si>
  <si>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</si>
  <si>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</si>
  <si>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</si>
  <si>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</si>
  <si>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</si>
  <si>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</si>
  <si>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</si>
  <si>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</si>
  <si>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</si>
  <si>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Grand Total</t>
  </si>
  <si>
    <t>Data Analysis with Unique ID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</si>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</sst>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8"/>
      <color theme="1" tint="4.9989318521683403E-2"/>
      <name val="Cooper Black"/>
      <family val="1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i/>
      <sz val="18"/>
      <color theme="1"/>
      <name val="Arial Black"/>
      <family val="2"/>
    </font>
    <font>
      <b/>
      <i/>
      <sz val="11"/>
      <color theme="1"/>
      <name val="Arial Black"/>
      <family val="2"/>
    </font>
    <font>
      <sz val="28"/>
      <color theme="1"/>
      <name val="Cooper Black"/>
      <family val="1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9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2" borderId="9" xfId="0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4" fontId="6" fillId="6" borderId="14" xfId="0" applyNumberFormat="1" applyFont="1" applyFill="1" applyBorder="1" applyAlignment="1">
      <alignment horizontal="center" vertical="center"/>
    </xf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7" xfId="0" applyFont="1" applyFill="1" applyBorder="1"/>
    <xf numFmtId="0" fontId="6" fillId="4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0" fillId="0" borderId="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9" borderId="30" xfId="0" applyFont="1" applyFill="1" applyBorder="1"/>
    <xf numFmtId="0" fontId="1" fillId="9" borderId="31" xfId="0" applyFont="1" applyFill="1" applyBorder="1"/>
    <xf numFmtId="0" fontId="1" fillId="9" borderId="32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 indent="64"/>
    </xf>
    <xf numFmtId="0" fontId="2" fillId="5" borderId="0" xfId="0" applyFont="1" applyFill="1" applyAlignment="1">
      <alignment horizontal="left" vertical="center" indent="64"/>
    </xf>
    <xf numFmtId="0" fontId="7" fillId="5" borderId="0" xfId="0" applyFont="1" applyFill="1" applyAlignment="1">
      <alignment horizontal="left" vertical="center" indent="63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Activity Status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DA25-4586-8558-914299ED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345279"/>
        <c:axId val="1567355359"/>
      </c:barChart>
      <c:catAx>
        <c:axId val="15673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5359"/>
        <c:crosses val="autoZero"/>
        <c:auto val="1"/>
        <c:lblAlgn val="ctr"/>
        <c:lblOffset val="100"/>
        <c:noMultiLvlLbl val="0"/>
      </c:catAx>
      <c:valAx>
        <c:axId val="15673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Count of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19050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Tracker used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by users</a:t>
            </a:r>
            <a:r>
              <a:rPr lang="en-US"/>
              <a:t> </a:t>
            </a:r>
            <a:r>
              <a:rPr lang="en-US" baseline="0"/>
              <a:t>on dates </a:t>
            </a:r>
            <a:endParaRPr lang="en-US"/>
          </a:p>
        </c:rich>
      </c:tx>
      <c:layout>
        <c:manualLayout>
          <c:xMode val="edge"/>
          <c:yMode val="edge"/>
          <c:x val="0.28676157324125151"/>
          <c:y val="1.396071241579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33</c:v>
              </c:pt>
              <c:pt idx="1">
                <c:v>33</c:v>
              </c:pt>
              <c:pt idx="2">
                <c:v>33</c:v>
              </c:pt>
              <c:pt idx="3">
                <c:v>32</c:v>
              </c:pt>
              <c:pt idx="4">
                <c:v>32</c:v>
              </c:pt>
              <c:pt idx="5">
                <c:v>32</c:v>
              </c:pt>
              <c:pt idx="6">
                <c:v>32</c:v>
              </c:pt>
              <c:pt idx="7">
                <c:v>32</c:v>
              </c:pt>
              <c:pt idx="8">
                <c:v>32</c:v>
              </c:pt>
              <c:pt idx="9">
                <c:v>32</c:v>
              </c:pt>
              <c:pt idx="10">
                <c:v>32</c:v>
              </c:pt>
              <c:pt idx="11">
                <c:v>32</c:v>
              </c:pt>
              <c:pt idx="12">
                <c:v>32</c:v>
              </c:pt>
              <c:pt idx="13">
                <c:v>32</c:v>
              </c:pt>
              <c:pt idx="14">
                <c:v>32</c:v>
              </c:pt>
              <c:pt idx="15">
                <c:v>32</c:v>
              </c:pt>
              <c:pt idx="16">
                <c:v>32</c:v>
              </c:pt>
              <c:pt idx="17">
                <c:v>31</c:v>
              </c:pt>
              <c:pt idx="18">
                <c:v>30</c:v>
              </c:pt>
              <c:pt idx="19">
                <c:v>29</c:v>
              </c:pt>
              <c:pt idx="20">
                <c:v>29</c:v>
              </c:pt>
              <c:pt idx="21">
                <c:v>29</c:v>
              </c:pt>
              <c:pt idx="22">
                <c:v>29</c:v>
              </c:pt>
              <c:pt idx="23">
                <c:v>29</c:v>
              </c:pt>
              <c:pt idx="24">
                <c:v>29</c:v>
              </c:pt>
              <c:pt idx="25">
                <c:v>27</c:v>
              </c:pt>
              <c:pt idx="26">
                <c:v>27</c:v>
              </c:pt>
              <c:pt idx="27">
                <c:v>26</c:v>
              </c:pt>
              <c:pt idx="28">
                <c:v>24</c:v>
              </c:pt>
              <c:pt idx="29">
                <c:v>33</c:v>
              </c:pt>
              <c:pt idx="3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ADF8-4C4C-80C6-C3592F89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038736"/>
        <c:axId val="2043039216"/>
      </c:barChart>
      <c:catAx>
        <c:axId val="20430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9216"/>
        <c:crosses val="autoZero"/>
        <c:auto val="1"/>
        <c:lblAlgn val="ctr"/>
        <c:lblOffset val="100"/>
        <c:noMultiLvlLbl val="0"/>
      </c:catAx>
      <c:valAx>
        <c:axId val="20430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distance traveled</a:t>
            </a:r>
            <a:r>
              <a:rPr lang="en-US" b="1" baseline="0"/>
              <a:t> on date</a:t>
            </a:r>
            <a:endParaRPr lang="en-US" b="1"/>
          </a:p>
        </c:rich>
      </c:tx>
      <c:layout>
        <c:manualLayout>
          <c:xMode val="edge"/>
          <c:yMode val="edge"/>
          <c:x val="0.27511461437299195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695239222916687E-2"/>
          <c:y val="0.35124781277340333"/>
          <c:w val="0.84464913690299992"/>
          <c:h val="0.3617946194225721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5.103333316121212</c:v>
              </c:pt>
              <c:pt idx="1">
                <c:v>5.5993939626363627</c:v>
              </c:pt>
              <c:pt idx="2">
                <c:v>5.2878787771212119</c:v>
              </c:pt>
              <c:pt idx="3">
                <c:v>6.2915625178750005</c:v>
              </c:pt>
              <c:pt idx="4">
                <c:v>4.5406249602499997</c:v>
              </c:pt>
              <c:pt idx="5">
                <c:v>5.6578124747499992</c:v>
              </c:pt>
              <c:pt idx="6">
                <c:v>5.8718749248124995</c:v>
              </c:pt>
              <c:pt idx="7">
                <c:v>5.9503125440000009</c:v>
              </c:pt>
              <c:pt idx="8">
                <c:v>6.0300000674999987</c:v>
              </c:pt>
              <c:pt idx="9">
                <c:v>5.3278124726875014</c:v>
              </c:pt>
              <c:pt idx="10">
                <c:v>5.8412500398749998</c:v>
              </c:pt>
              <c:pt idx="11">
                <c:v>5.4675000270312504</c:v>
              </c:pt>
              <c:pt idx="12">
                <c:v>5.6328125180312512</c:v>
              </c:pt>
              <c:pt idx="13">
                <c:v>5.5346875264374988</c:v>
              </c:pt>
              <c:pt idx="14">
                <c:v>5.9153124990312502</c:v>
              </c:pt>
              <c:pt idx="15">
                <c:v>5.3615625167187488</c:v>
              </c:pt>
              <c:pt idx="16">
                <c:v>5.1812499880625014</c:v>
              </c:pt>
              <c:pt idx="17">
                <c:v>6.1006451037096765</c:v>
              </c:pt>
              <c:pt idx="18">
                <c:v>4.9749999941666667</c:v>
              </c:pt>
              <c:pt idx="19">
                <c:v>4.9672413643448268</c:v>
              </c:pt>
              <c:pt idx="20">
                <c:v>6.0944827451379311</c:v>
              </c:pt>
              <c:pt idx="21">
                <c:v>4.9403447921724135</c:v>
              </c:pt>
              <c:pt idx="22">
                <c:v>6.21655174375862</c:v>
              </c:pt>
              <c:pt idx="23">
                <c:v>5.4572413756206899</c:v>
              </c:pt>
              <c:pt idx="24">
                <c:v>5.1244827717586228</c:v>
              </c:pt>
              <c:pt idx="25">
                <c:v>5.1399999814074082</c:v>
              </c:pt>
              <c:pt idx="26">
                <c:v>5.9629629584074069</c:v>
              </c:pt>
              <c:pt idx="27">
                <c:v>5.6661537531923081</c:v>
              </c:pt>
              <c:pt idx="28">
                <c:v>5.4945833089583331</c:v>
              </c:pt>
              <c:pt idx="29">
                <c:v>5.982727248757576</c:v>
              </c:pt>
              <c:pt idx="30">
                <c:v>2.4433333212380961</c:v>
              </c:pt>
            </c:numLit>
          </c:val>
          <c:extLst>
            <c:ext xmlns:c16="http://schemas.microsoft.com/office/drawing/2014/chart" uri="{C3380CC4-5D6E-409C-BE32-E72D297353CC}">
              <c16:uniqueId val="{00000000-0A02-4E99-8F50-620D2955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95136"/>
        <c:axId val="49694656"/>
      </c:barChart>
      <c:catAx>
        <c:axId val="496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656"/>
        <c:crosses val="autoZero"/>
        <c:auto val="1"/>
        <c:lblAlgn val="ctr"/>
        <c:lblOffset val="100"/>
        <c:noMultiLvlLbl val="0"/>
      </c:catAx>
      <c:valAx>
        <c:axId val="496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Steps</a:t>
            </a:r>
            <a:r>
              <a:rPr lang="en-US" b="1" i="0" baseline="0"/>
              <a:t> of users on date</a:t>
            </a:r>
            <a:endParaRPr lang="en-US" b="1" i="0"/>
          </a:p>
        </c:rich>
      </c:tx>
      <c:layout>
        <c:manualLayout>
          <c:xMode val="edge"/>
          <c:yMode val="edge"/>
          <c:x val="0.2602006018054162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237558</c:v>
              </c:pt>
              <c:pt idx="1">
                <c:v>255538</c:v>
              </c:pt>
              <c:pt idx="2">
                <c:v>248617</c:v>
              </c:pt>
              <c:pt idx="3">
                <c:v>277733</c:v>
              </c:pt>
              <c:pt idx="4">
                <c:v>205096</c:v>
              </c:pt>
              <c:pt idx="5">
                <c:v>252703</c:v>
              </c:pt>
              <c:pt idx="6">
                <c:v>257557</c:v>
              </c:pt>
              <c:pt idx="7">
                <c:v>261215</c:v>
              </c:pt>
              <c:pt idx="8">
                <c:v>263795</c:v>
              </c:pt>
              <c:pt idx="9">
                <c:v>238284</c:v>
              </c:pt>
              <c:pt idx="10">
                <c:v>267124</c:v>
              </c:pt>
              <c:pt idx="11">
                <c:v>236621</c:v>
              </c:pt>
              <c:pt idx="12">
                <c:v>253849</c:v>
              </c:pt>
              <c:pt idx="13">
                <c:v>250688</c:v>
              </c:pt>
              <c:pt idx="14">
                <c:v>258516</c:v>
              </c:pt>
              <c:pt idx="15">
                <c:v>242996</c:v>
              </c:pt>
              <c:pt idx="16">
                <c:v>234289</c:v>
              </c:pt>
              <c:pt idx="17">
                <c:v>258726</c:v>
              </c:pt>
              <c:pt idx="18">
                <c:v>206870</c:v>
              </c:pt>
              <c:pt idx="19">
                <c:v>204434</c:v>
              </c:pt>
              <c:pt idx="20">
                <c:v>248203</c:v>
              </c:pt>
              <c:pt idx="21">
                <c:v>196149</c:v>
              </c:pt>
              <c:pt idx="22">
                <c:v>253200</c:v>
              </c:pt>
              <c:pt idx="23">
                <c:v>217287</c:v>
              </c:pt>
              <c:pt idx="24">
                <c:v>207386</c:v>
              </c:pt>
              <c:pt idx="25">
                <c:v>190334</c:v>
              </c:pt>
              <c:pt idx="26">
                <c:v>222718</c:v>
              </c:pt>
              <c:pt idx="27">
                <c:v>206737</c:v>
              </c:pt>
              <c:pt idx="28">
                <c:v>180468</c:v>
              </c:pt>
              <c:pt idx="29">
                <c:v>271816</c:v>
              </c:pt>
              <c:pt idx="30">
                <c:v>73129</c:v>
              </c:pt>
            </c:numLit>
          </c:val>
          <c:extLst>
            <c:ext xmlns:c16="http://schemas.microsoft.com/office/drawing/2014/chart" uri="{C3380CC4-5D6E-409C-BE32-E72D297353CC}">
              <c16:uniqueId val="{00000000-D163-4AB6-B03B-28451254D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49696096"/>
        <c:axId val="49707616"/>
      </c:barChart>
      <c:catAx>
        <c:axId val="496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616"/>
        <c:crosses val="autoZero"/>
        <c:auto val="1"/>
        <c:lblAlgn val="ctr"/>
        <c:lblOffset val="100"/>
        <c:noMultiLvlLbl val="0"/>
      </c:catAx>
      <c:valAx>
        <c:axId val="497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Activ</a:t>
            </a:r>
            <a:r>
              <a:rPr lang="en-IN" b="1" i="1" baseline="0"/>
              <a:t>e Minutes Vs Date</a:t>
            </a:r>
            <a:endParaRPr lang="en-IN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0"/>
        <c:spPr>
          <a:solidFill>
            <a:srgbClr val="00B050"/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965230037864467E-2"/>
          <c:y val="0.18123797748421944"/>
          <c:w val="0.93313403765945047"/>
          <c:h val="0.52500370924708784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LightlyActiveMinutes</c:v>
          </c:tx>
          <c:spPr>
            <a:solidFill>
              <a:srgbClr val="00B05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5998</c:v>
              </c:pt>
              <c:pt idx="1">
                <c:v>6633</c:v>
              </c:pt>
              <c:pt idx="2">
                <c:v>7057</c:v>
              </c:pt>
              <c:pt idx="3">
                <c:v>6202</c:v>
              </c:pt>
              <c:pt idx="4">
                <c:v>5291</c:v>
              </c:pt>
              <c:pt idx="5">
                <c:v>6025</c:v>
              </c:pt>
              <c:pt idx="6">
                <c:v>6461</c:v>
              </c:pt>
              <c:pt idx="7">
                <c:v>6515</c:v>
              </c:pt>
              <c:pt idx="8">
                <c:v>5845</c:v>
              </c:pt>
              <c:pt idx="9">
                <c:v>6257</c:v>
              </c:pt>
              <c:pt idx="10">
                <c:v>7453</c:v>
              </c:pt>
              <c:pt idx="11">
                <c:v>5962</c:v>
              </c:pt>
              <c:pt idx="12">
                <c:v>6172</c:v>
              </c:pt>
              <c:pt idx="13">
                <c:v>6408</c:v>
              </c:pt>
              <c:pt idx="14">
                <c:v>6322</c:v>
              </c:pt>
              <c:pt idx="15">
                <c:v>6694</c:v>
              </c:pt>
              <c:pt idx="16">
                <c:v>6559</c:v>
              </c:pt>
              <c:pt idx="17">
                <c:v>6775</c:v>
              </c:pt>
              <c:pt idx="18">
                <c:v>4808</c:v>
              </c:pt>
              <c:pt idx="19">
                <c:v>5418</c:v>
              </c:pt>
              <c:pt idx="20">
                <c:v>5897</c:v>
              </c:pt>
              <c:pt idx="21">
                <c:v>5214</c:v>
              </c:pt>
              <c:pt idx="22">
                <c:v>6010</c:v>
              </c:pt>
              <c:pt idx="23">
                <c:v>5856</c:v>
              </c:pt>
              <c:pt idx="24">
                <c:v>5256</c:v>
              </c:pt>
              <c:pt idx="25">
                <c:v>4990</c:v>
              </c:pt>
              <c:pt idx="26">
                <c:v>5432</c:v>
              </c:pt>
              <c:pt idx="27">
                <c:v>4663</c:v>
              </c:pt>
              <c:pt idx="28">
                <c:v>4429</c:v>
              </c:pt>
              <c:pt idx="29">
                <c:v>6567</c:v>
              </c:pt>
              <c:pt idx="30">
                <c:v>2075</c:v>
              </c:pt>
            </c:numLit>
          </c:val>
          <c:extLst>
            <c:ext xmlns:c16="http://schemas.microsoft.com/office/drawing/2014/chart" uri="{C3380CC4-5D6E-409C-BE32-E72D297353CC}">
              <c16:uniqueId val="{00000000-970B-4FE0-A584-A9CACA7BB7B2}"/>
            </c:ext>
          </c:extLst>
        </c:ser>
        <c:ser>
          <c:idx val="1"/>
          <c:order val="1"/>
          <c:tx>
            <c:v>Sum of VeryActiveMinutes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671</c:v>
              </c:pt>
              <c:pt idx="1">
                <c:v>691</c:v>
              </c:pt>
              <c:pt idx="2">
                <c:v>633</c:v>
              </c:pt>
              <c:pt idx="3">
                <c:v>891</c:v>
              </c:pt>
              <c:pt idx="4">
                <c:v>605</c:v>
              </c:pt>
              <c:pt idx="5">
                <c:v>781</c:v>
              </c:pt>
              <c:pt idx="6">
                <c:v>767</c:v>
              </c:pt>
              <c:pt idx="7">
                <c:v>774</c:v>
              </c:pt>
              <c:pt idx="8">
                <c:v>859</c:v>
              </c:pt>
              <c:pt idx="9">
                <c:v>782</c:v>
              </c:pt>
              <c:pt idx="10">
                <c:v>601</c:v>
              </c:pt>
              <c:pt idx="11">
                <c:v>673</c:v>
              </c:pt>
              <c:pt idx="12">
                <c:v>909</c:v>
              </c:pt>
              <c:pt idx="13">
                <c:v>634</c:v>
              </c:pt>
              <c:pt idx="14">
                <c:v>757</c:v>
              </c:pt>
              <c:pt idx="15">
                <c:v>575</c:v>
              </c:pt>
              <c:pt idx="16">
                <c:v>520</c:v>
              </c:pt>
              <c:pt idx="17">
                <c:v>628</c:v>
              </c:pt>
              <c:pt idx="18">
                <c:v>679</c:v>
              </c:pt>
              <c:pt idx="19">
                <c:v>466</c:v>
              </c:pt>
              <c:pt idx="20">
                <c:v>723</c:v>
              </c:pt>
              <c:pt idx="21">
                <c:v>405</c:v>
              </c:pt>
              <c:pt idx="22">
                <c:v>640</c:v>
              </c:pt>
              <c:pt idx="23">
                <c:v>592</c:v>
              </c:pt>
              <c:pt idx="24">
                <c:v>598</c:v>
              </c:pt>
              <c:pt idx="25">
                <c:v>461</c:v>
              </c:pt>
              <c:pt idx="26">
                <c:v>617</c:v>
              </c:pt>
              <c:pt idx="27">
                <c:v>629</c:v>
              </c:pt>
              <c:pt idx="28">
                <c:v>510</c:v>
              </c:pt>
              <c:pt idx="29">
                <c:v>736</c:v>
              </c:pt>
              <c:pt idx="30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1-970B-4FE0-A584-A9CACA7BB7B2}"/>
            </c:ext>
          </c:extLst>
        </c:ser>
        <c:ser>
          <c:idx val="2"/>
          <c:order val="2"/>
          <c:tx>
            <c:v>Sum of FairlyActiveMinutes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349</c:v>
              </c:pt>
              <c:pt idx="1">
                <c:v>409</c:v>
              </c:pt>
              <c:pt idx="2">
                <c:v>326</c:v>
              </c:pt>
              <c:pt idx="3">
                <c:v>484</c:v>
              </c:pt>
              <c:pt idx="4">
                <c:v>379</c:v>
              </c:pt>
              <c:pt idx="5">
                <c:v>516</c:v>
              </c:pt>
              <c:pt idx="6">
                <c:v>441</c:v>
              </c:pt>
              <c:pt idx="7">
                <c:v>600</c:v>
              </c:pt>
              <c:pt idx="8">
                <c:v>478</c:v>
              </c:pt>
              <c:pt idx="9">
                <c:v>424</c:v>
              </c:pt>
              <c:pt idx="10">
                <c:v>481</c:v>
              </c:pt>
              <c:pt idx="11">
                <c:v>439</c:v>
              </c:pt>
              <c:pt idx="12">
                <c:v>364</c:v>
              </c:pt>
              <c:pt idx="13">
                <c:v>564</c:v>
              </c:pt>
              <c:pt idx="14">
                <c:v>345</c:v>
              </c:pt>
              <c:pt idx="15">
                <c:v>378</c:v>
              </c:pt>
              <c:pt idx="16">
                <c:v>448</c:v>
              </c:pt>
              <c:pt idx="17">
                <c:v>513</c:v>
              </c:pt>
              <c:pt idx="18">
                <c:v>471</c:v>
              </c:pt>
              <c:pt idx="19">
                <c:v>382</c:v>
              </c:pt>
              <c:pt idx="20">
                <c:v>430</c:v>
              </c:pt>
              <c:pt idx="21">
                <c:v>323</c:v>
              </c:pt>
              <c:pt idx="22">
                <c:v>448</c:v>
              </c:pt>
              <c:pt idx="23">
                <c:v>328</c:v>
              </c:pt>
              <c:pt idx="24">
                <c:v>407</c:v>
              </c:pt>
              <c:pt idx="25">
                <c:v>469</c:v>
              </c:pt>
              <c:pt idx="26">
                <c:v>418</c:v>
              </c:pt>
              <c:pt idx="27">
                <c:v>485</c:v>
              </c:pt>
              <c:pt idx="28">
                <c:v>348</c:v>
              </c:pt>
              <c:pt idx="29">
                <c:v>259</c:v>
              </c:pt>
              <c:pt idx="30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2-970B-4FE0-A584-A9CACA7B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0"/>
        <c:axId val="108576784"/>
        <c:axId val="108557584"/>
      </c:barChart>
      <c:catAx>
        <c:axId val="108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7584"/>
        <c:crosses val="autoZero"/>
        <c:auto val="1"/>
        <c:lblAlgn val="ctr"/>
        <c:lblOffset val="100"/>
        <c:noMultiLvlLbl val="0"/>
      </c:catAx>
      <c:valAx>
        <c:axId val="108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6293913964979"/>
          <c:y val="0.87414734616506273"/>
          <c:w val="0.65419368353603691"/>
          <c:h val="0.1222437299504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Calories</a:t>
            </a:r>
            <a:r>
              <a:rPr lang="en-US" b="1" i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burned by user vs Date</a:t>
            </a:r>
            <a:endParaRPr lang="en-US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23418086132090632"/>
          <c:y val="3.247662183819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6370587032047"/>
          <c:y val="0.11644463396565215"/>
          <c:w val="0.54089530158535848"/>
          <c:h val="0.7761559741031485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75459</c:v>
              </c:pt>
              <c:pt idx="1">
                <c:v>77761</c:v>
              </c:pt>
              <c:pt idx="2">
                <c:v>77721</c:v>
              </c:pt>
              <c:pt idx="3">
                <c:v>76574</c:v>
              </c:pt>
              <c:pt idx="4">
                <c:v>71391</c:v>
              </c:pt>
              <c:pt idx="5">
                <c:v>74668</c:v>
              </c:pt>
              <c:pt idx="6">
                <c:v>75491</c:v>
              </c:pt>
              <c:pt idx="7">
                <c:v>76647</c:v>
              </c:pt>
              <c:pt idx="8">
                <c:v>77500</c:v>
              </c:pt>
              <c:pt idx="9">
                <c:v>74485</c:v>
              </c:pt>
              <c:pt idx="10">
                <c:v>76709</c:v>
              </c:pt>
              <c:pt idx="11">
                <c:v>73326</c:v>
              </c:pt>
              <c:pt idx="12">
                <c:v>75186</c:v>
              </c:pt>
              <c:pt idx="13">
                <c:v>74604</c:v>
              </c:pt>
              <c:pt idx="14">
                <c:v>74514</c:v>
              </c:pt>
              <c:pt idx="15">
                <c:v>74114</c:v>
              </c:pt>
              <c:pt idx="16">
                <c:v>72722</c:v>
              </c:pt>
              <c:pt idx="17">
                <c:v>73592</c:v>
              </c:pt>
              <c:pt idx="18">
                <c:v>66913</c:v>
              </c:pt>
              <c:pt idx="19">
                <c:v>65988</c:v>
              </c:pt>
              <c:pt idx="20">
                <c:v>71163</c:v>
              </c:pt>
              <c:pt idx="21">
                <c:v>66211</c:v>
              </c:pt>
              <c:pt idx="22">
                <c:v>70037</c:v>
              </c:pt>
              <c:pt idx="23">
                <c:v>68877</c:v>
              </c:pt>
              <c:pt idx="24">
                <c:v>65141</c:v>
              </c:pt>
              <c:pt idx="25">
                <c:v>62193</c:v>
              </c:pt>
              <c:pt idx="26">
                <c:v>63063</c:v>
              </c:pt>
              <c:pt idx="27">
                <c:v>57963</c:v>
              </c:pt>
              <c:pt idx="28">
                <c:v>52562</c:v>
              </c:pt>
              <c:pt idx="29">
                <c:v>78893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FBC9-4141-A211-081AC57C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08577744"/>
        <c:axId val="108570064"/>
      </c:barChart>
      <c:catAx>
        <c:axId val="10857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12727443309297129"/>
              <c:y val="0.3858850749133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0064"/>
        <c:crosses val="autoZero"/>
        <c:auto val="1"/>
        <c:lblAlgn val="ctr"/>
        <c:lblOffset val="100"/>
        <c:noMultiLvlLbl val="0"/>
      </c:catAx>
      <c:valAx>
        <c:axId val="108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Calories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Burned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Steps of a user</a:t>
            </a:r>
          </a:p>
        </c:rich>
      </c:tx>
      <c:layout>
        <c:manualLayout>
          <c:xMode val="edge"/>
          <c:yMode val="edge"/>
          <c:x val="0.35018044619422573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649C-4C84-91B7-BE2D2078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356319"/>
        <c:axId val="1567342399"/>
      </c:barChart>
      <c:catAx>
        <c:axId val="1567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2399"/>
        <c:crosses val="autoZero"/>
        <c:auto val="1"/>
        <c:lblAlgn val="ctr"/>
        <c:lblOffset val="100"/>
        <c:noMultiLvlLbl val="0"/>
      </c:catAx>
      <c:valAx>
        <c:axId val="15673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Fitness Tracker used in Days</a:t>
            </a:r>
          </a:p>
        </c:rich>
      </c:tx>
      <c:layout>
        <c:manualLayout>
          <c:xMode val="edge"/>
          <c:yMode val="edge"/>
          <c:x val="0.23857626091830189"/>
          <c:y val="5.2864767261107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31</c:v>
              </c:pt>
              <c:pt idx="1">
                <c:v>31</c:v>
              </c:pt>
              <c:pt idx="2">
                <c:v>30</c:v>
              </c:pt>
              <c:pt idx="3">
                <c:v>31</c:v>
              </c:pt>
              <c:pt idx="4">
                <c:v>31</c:v>
              </c:pt>
              <c:pt idx="5">
                <c:v>31</c:v>
              </c:pt>
              <c:pt idx="6">
                <c:v>31</c:v>
              </c:pt>
              <c:pt idx="7">
                <c:v>31</c:v>
              </c:pt>
              <c:pt idx="8">
                <c:v>18</c:v>
              </c:pt>
              <c:pt idx="9">
                <c:v>31</c:v>
              </c:pt>
              <c:pt idx="10">
                <c:v>20</c:v>
              </c:pt>
              <c:pt idx="11">
                <c:v>30</c:v>
              </c:pt>
              <c:pt idx="12">
                <c:v>31</c:v>
              </c:pt>
              <c:pt idx="13">
                <c:v>4</c:v>
              </c:pt>
              <c:pt idx="14">
                <c:v>31</c:v>
              </c:pt>
              <c:pt idx="15">
                <c:v>31</c:v>
              </c:pt>
              <c:pt idx="16">
                <c:v>31</c:v>
              </c:pt>
              <c:pt idx="17">
                <c:v>31</c:v>
              </c:pt>
              <c:pt idx="18">
                <c:v>31</c:v>
              </c:pt>
              <c:pt idx="19">
                <c:v>31</c:v>
              </c:pt>
              <c:pt idx="20">
                <c:v>30</c:v>
              </c:pt>
              <c:pt idx="21">
                <c:v>28</c:v>
              </c:pt>
              <c:pt idx="22">
                <c:v>29</c:v>
              </c:pt>
              <c:pt idx="23">
                <c:v>26</c:v>
              </c:pt>
              <c:pt idx="24">
                <c:v>31</c:v>
              </c:pt>
              <c:pt idx="25">
                <c:v>26</c:v>
              </c:pt>
              <c:pt idx="26">
                <c:v>31</c:v>
              </c:pt>
              <c:pt idx="27">
                <c:v>31</c:v>
              </c:pt>
              <c:pt idx="28">
                <c:v>19</c:v>
              </c:pt>
              <c:pt idx="29">
                <c:v>31</c:v>
              </c:pt>
              <c:pt idx="30">
                <c:v>31</c:v>
              </c:pt>
              <c:pt idx="31">
                <c:v>29</c:v>
              </c:pt>
              <c:pt idx="32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21BC-493A-9B01-8E343396F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6854959"/>
        <c:axId val="1736855439"/>
      </c:barChart>
      <c:catAx>
        <c:axId val="17368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5439"/>
        <c:crosses val="autoZero"/>
        <c:auto val="1"/>
        <c:lblAlgn val="ctr"/>
        <c:lblOffset val="100"/>
        <c:noMultiLvlLbl val="0"/>
      </c:catAx>
      <c:valAx>
        <c:axId val="17368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Activity</a:t>
            </a:r>
            <a:r>
              <a:rPr lang="en-IN" baseline="0"/>
              <a:t> Status</a:t>
            </a:r>
            <a:endParaRPr lang="en-IN"/>
          </a:p>
        </c:rich>
      </c:tx>
      <c:layout>
        <c:manualLayout>
          <c:xMode val="edge"/>
          <c:yMode val="edge"/>
          <c:x val="0.34760411198600177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61-42FF-9A47-7CB731FD7A5F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61-42FF-9A47-7CB731FD7A5F}"/>
              </c:ext>
            </c:extLst>
          </c:dPt>
          <c:dPt>
            <c:idx val="2"/>
            <c:bubble3D val="0"/>
            <c:explosion val="13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61-42FF-9A47-7CB731FD7A5F}"/>
              </c:ext>
            </c:extLst>
          </c:dPt>
          <c:dLbls>
            <c:dLbl>
              <c:idx val="1"/>
              <c:layout>
                <c:manualLayout>
                  <c:x val="-1.3996281714785678E-2"/>
                  <c:y val="5.1118037328667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61-42FF-9A47-7CB731FD7A5F}"/>
                </c:ext>
              </c:extLst>
            </c:dLbl>
            <c:dLbl>
              <c:idx val="2"/>
              <c:layout>
                <c:manualLayout>
                  <c:x val="0.1146189851268592"/>
                  <c:y val="4.89472149314668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61-42FF-9A47-7CB731FD7A5F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30</c:v>
              </c:pt>
              <c:pt idx="1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0161-42FF-9A47-7CB731FD7A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Distance Travelled by user</a:t>
            </a:r>
          </a:p>
        </c:rich>
      </c:tx>
      <c:layout>
        <c:manualLayout>
          <c:xMode val="edge"/>
          <c:yMode val="edge"/>
          <c:x val="0.15602802368499433"/>
          <c:y val="3.2195566518385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7.8096773859999997</c:v>
              </c:pt>
              <c:pt idx="1">
                <c:v>3.914838729</c:v>
              </c:pt>
              <c:pt idx="2">
                <c:v>5.2953333540000003</c:v>
              </c:pt>
              <c:pt idx="3">
                <c:v>1.706129037</c:v>
              </c:pt>
              <c:pt idx="4">
                <c:v>0.63451612300000004</c:v>
              </c:pt>
              <c:pt idx="5">
                <c:v>8.0841934910000006</c:v>
              </c:pt>
              <c:pt idx="6">
                <c:v>3.4548387150000002</c:v>
              </c:pt>
              <c:pt idx="7">
                <c:v>3.1877419040000001</c:v>
              </c:pt>
              <c:pt idx="8">
                <c:v>6.3555555359999998</c:v>
              </c:pt>
              <c:pt idx="9">
                <c:v>5.1016128600000004</c:v>
              </c:pt>
              <c:pt idx="10">
                <c:v>4.7070000409999997</c:v>
              </c:pt>
              <c:pt idx="11">
                <c:v>7.5169999440000002</c:v>
              </c:pt>
              <c:pt idx="12">
                <c:v>1.6261290390000001</c:v>
              </c:pt>
              <c:pt idx="13">
                <c:v>2.8625000119999999</c:v>
              </c:pt>
              <c:pt idx="14">
                <c:v>4.8922580470000003</c:v>
              </c:pt>
              <c:pt idx="15">
                <c:v>8.3932258930000003</c:v>
              </c:pt>
              <c:pt idx="16">
                <c:v>3.24580644</c:v>
              </c:pt>
              <c:pt idx="17">
                <c:v>5.0806451770000001</c:v>
              </c:pt>
              <c:pt idx="18">
                <c:v>6.9551612829999998</c:v>
              </c:pt>
              <c:pt idx="19">
                <c:v>5.6396774499999998</c:v>
              </c:pt>
              <c:pt idx="20">
                <c:v>6.2133333049999999</c:v>
              </c:pt>
              <c:pt idx="21">
                <c:v>5.3421429140000001</c:v>
              </c:pt>
              <c:pt idx="22">
                <c:v>4.2724138050000002</c:v>
              </c:pt>
              <c:pt idx="23">
                <c:v>1.8134615160000001</c:v>
              </c:pt>
              <c:pt idx="24">
                <c:v>6.5858064770000002</c:v>
              </c:pt>
              <c:pt idx="25">
                <c:v>8.0153845920000002</c:v>
              </c:pt>
              <c:pt idx="26">
                <c:v>6.3880645080000003</c:v>
              </c:pt>
              <c:pt idx="27">
                <c:v>11.475161200000001</c:v>
              </c:pt>
              <c:pt idx="28">
                <c:v>4.6673684680000003</c:v>
              </c:pt>
              <c:pt idx="29">
                <c:v>6.9135484619999996</c:v>
              </c:pt>
              <c:pt idx="30">
                <c:v>5.6154838219999998</c:v>
              </c:pt>
              <c:pt idx="31">
                <c:v>1.186551717</c:v>
              </c:pt>
              <c:pt idx="32">
                <c:v>13.21290314</c:v>
              </c:pt>
            </c:numLit>
          </c:val>
          <c:extLst>
            <c:ext xmlns:c16="http://schemas.microsoft.com/office/drawing/2014/chart" uri="{C3380CC4-5D6E-409C-BE32-E72D297353CC}">
              <c16:uniqueId val="{00000000-9026-4C03-B8F5-BB1A97027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6860719"/>
        <c:axId val="1736872719"/>
      </c:barChart>
      <c:catAx>
        <c:axId val="173686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72719"/>
        <c:crosses val="autoZero"/>
        <c:auto val="1"/>
        <c:lblAlgn val="ctr"/>
        <c:lblOffset val="100"/>
        <c:noMultiLvlLbl val="0"/>
      </c:catAx>
      <c:valAx>
        <c:axId val="1736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Sum of 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90B9-4BE3-A634-EE855A53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75824719"/>
        <c:axId val="1075826159"/>
      </c:barChart>
      <c:catAx>
        <c:axId val="10758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6159"/>
        <c:crosses val="autoZero"/>
        <c:auto val="1"/>
        <c:lblAlgn val="ctr"/>
        <c:lblOffset val="100"/>
        <c:noMultiLvlLbl val="0"/>
      </c:catAx>
      <c:valAx>
        <c:axId val="1075826159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burnt by user</a:t>
            </a:r>
          </a:p>
        </c:rich>
      </c:tx>
      <c:layout>
        <c:manualLayout>
          <c:xMode val="edge"/>
          <c:yMode val="edge"/>
          <c:x val="0.2926248906386701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57E6-4FD6-98D6-B7A869F28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846598271"/>
        <c:axId val="846594911"/>
      </c:barChart>
      <c:catAx>
        <c:axId val="8465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4911"/>
        <c:crosses val="autoZero"/>
        <c:auto val="1"/>
        <c:lblAlgn val="ctr"/>
        <c:lblOffset val="100"/>
        <c:noMultiLvlLbl val="0"/>
      </c:catAx>
      <c:valAx>
        <c:axId val="846594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5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ACtive</a:t>
            </a:r>
            <a:r>
              <a:rPr lang="en-IN" b="1" baseline="0"/>
              <a:t> minutes of a user</a:t>
            </a:r>
            <a:endParaRPr lang="en-IN" b="1"/>
          </a:p>
        </c:rich>
      </c:tx>
      <c:layout>
        <c:manualLayout>
          <c:xMode val="edge"/>
          <c:yMode val="edge"/>
          <c:x val="0.4259045946601504"/>
          <c:y val="6.8716186477408264E-2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000753541937169E-2"/>
          <c:y val="0.13208416525879282"/>
          <c:w val="0.91757561901847884"/>
          <c:h val="0.73444062703845048"/>
        </c:manualLayout>
      </c:layout>
      <c:barChart>
        <c:barDir val="col"/>
        <c:grouping val="clustered"/>
        <c:varyColors val="0"/>
        <c:ser>
          <c:idx val="0"/>
          <c:order val="0"/>
          <c:tx>
            <c:v>Fairly Active Minutes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extLst>
            <c:ext xmlns:c16="http://schemas.microsoft.com/office/drawing/2014/chart" uri="{C3380CC4-5D6E-409C-BE32-E72D297353CC}">
              <c16:uniqueId val="{00000000-1472-4655-A956-24F34F8FC629}"/>
            </c:ext>
          </c:extLst>
        </c:ser>
        <c:ser>
          <c:idx val="1"/>
          <c:order val="1"/>
          <c:tx>
            <c:v>Very Active Minutes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1-1472-4655-A956-24F34F8FC629}"/>
            </c:ext>
          </c:extLst>
        </c:ser>
        <c:ser>
          <c:idx val="2"/>
          <c:order val="2"/>
          <c:tx>
            <c:v>Lightly Active Minutes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extLst>
            <c:ext xmlns:c16="http://schemas.microsoft.com/office/drawing/2014/chart" uri="{C3380CC4-5D6E-409C-BE32-E72D297353CC}">
              <c16:uniqueId val="{00000002-1472-4655-A956-24F34F8F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2"/>
        <c:axId val="398411487"/>
        <c:axId val="398410527"/>
      </c:barChart>
      <c:catAx>
        <c:axId val="398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0527"/>
        <c:crosses val="autoZero"/>
        <c:auto val="1"/>
        <c:lblAlgn val="ctr"/>
        <c:lblOffset val="100"/>
        <c:noMultiLvlLbl val="0"/>
      </c:catAx>
      <c:valAx>
        <c:axId val="3984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33322396523388"/>
          <c:y val="5.8547362557518245E-2"/>
          <c:w val="7.3666776034766138E-2"/>
          <c:h val="0.18124130079680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users in distance category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42C-A2F0-E79225281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42C-A2F0-E792252818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1-442C-A2F0-E7922528182E}"/>
              </c:ext>
            </c:extLst>
          </c:dPt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12</c:v>
              </c:pt>
              <c:pt idx="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6-9701-442C-A2F0-E792252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3462</xdr:colOff>
      <xdr:row>2</xdr:row>
      <xdr:rowOff>19075</xdr:rowOff>
    </xdr:from>
    <xdr:to>
      <xdr:col>18</xdr:col>
      <xdr:colOff>502226</xdr:colOff>
      <xdr:row>15</xdr:row>
      <xdr:rowOff>173207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134D1-19A2-44D3-B6E7-0826D1892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216477</xdr:colOff>
      <xdr:row>2</xdr:row>
      <xdr:rowOff>1</xdr:rowOff>
    </xdr:from>
    <xdr:to>
      <xdr:col>29</xdr:col>
      <xdr:colOff>87457</xdr:colOff>
      <xdr:row>16</xdr:row>
      <xdr:rowOff>8685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829AA-47B1-4C57-B290-C5B02533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321253</xdr:colOff>
      <xdr:row>2</xdr:row>
      <xdr:rowOff>0</xdr:rowOff>
    </xdr:from>
    <xdr:to>
      <xdr:col>41</xdr:col>
      <xdr:colOff>35791</xdr:colOff>
      <xdr:row>16</xdr:row>
      <xdr:rowOff>145209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033FD-5A43-4364-8F14-F11104927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105893</xdr:rowOff>
    </xdr:from>
    <xdr:to>
      <xdr:col>18</xdr:col>
      <xdr:colOff>544369</xdr:colOff>
      <xdr:row>35</xdr:row>
      <xdr:rowOff>25894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D7FE7D-4850-4B89-987B-795630373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221808</xdr:colOff>
      <xdr:row>17</xdr:row>
      <xdr:rowOff>163181</xdr:rowOff>
    </xdr:from>
    <xdr:to>
      <xdr:col>29</xdr:col>
      <xdr:colOff>81140</xdr:colOff>
      <xdr:row>35</xdr:row>
      <xdr:rowOff>35810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068461-7840-4D8D-A31A-02D3651C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439593</xdr:colOff>
      <xdr:row>18</xdr:row>
      <xdr:rowOff>37448</xdr:rowOff>
    </xdr:from>
    <xdr:to>
      <xdr:col>41</xdr:col>
      <xdr:colOff>203064</xdr:colOff>
      <xdr:row>35</xdr:row>
      <xdr:rowOff>45159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962670-84EC-4C4E-81E9-5CA9E5CE3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460274</xdr:colOff>
      <xdr:row>2</xdr:row>
      <xdr:rowOff>115705</xdr:rowOff>
    </xdr:from>
    <xdr:to>
      <xdr:col>50</xdr:col>
      <xdr:colOff>504147</xdr:colOff>
      <xdr:row>17</xdr:row>
      <xdr:rowOff>16879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54EE3D-4EBC-4D74-B44A-2D87CBD6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236295</xdr:colOff>
      <xdr:row>37</xdr:row>
      <xdr:rowOff>169502</xdr:rowOff>
    </xdr:from>
    <xdr:to>
      <xdr:col>51</xdr:col>
      <xdr:colOff>157018</xdr:colOff>
      <xdr:row>67</xdr:row>
      <xdr:rowOff>45004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63AF1-A741-4E80-A448-E3F130B0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606841</xdr:colOff>
      <xdr:row>18</xdr:row>
      <xdr:rowOff>92665</xdr:rowOff>
    </xdr:from>
    <xdr:to>
      <xdr:col>51</xdr:col>
      <xdr:colOff>18023</xdr:colOff>
      <xdr:row>35</xdr:row>
      <xdr:rowOff>113107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773AC0-5497-4EBE-82F5-7E273D04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527373</xdr:colOff>
      <xdr:row>2</xdr:row>
      <xdr:rowOff>10762</xdr:rowOff>
    </xdr:from>
    <xdr:to>
      <xdr:col>24</xdr:col>
      <xdr:colOff>541224</xdr:colOff>
      <xdr:row>21</xdr:row>
      <xdr:rowOff>176042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89E63-C805-4DC0-988E-D85E12AF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187140</xdr:colOff>
      <xdr:row>2</xdr:row>
      <xdr:rowOff>71087</xdr:rowOff>
    </xdr:from>
    <xdr:to>
      <xdr:col>38</xdr:col>
      <xdr:colOff>80772</xdr:colOff>
      <xdr:row>22</xdr:row>
      <xdr:rowOff>23727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E79D4-112A-4FE9-BB07-D01250505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523743</xdr:colOff>
      <xdr:row>23</xdr:row>
      <xdr:rowOff>156590</xdr:rowOff>
    </xdr:from>
    <xdr:to>
      <xdr:col>38</xdr:col>
      <xdr:colOff>152569</xdr:colOff>
      <xdr:row>49</xdr:row>
      <xdr:rowOff>148541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09E95-7D54-47F5-B033-C670510D2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74599</xdr:rowOff>
    </xdr:from>
    <xdr:to>
      <xdr:col>27</xdr:col>
      <xdr:colOff>355013</xdr:colOff>
      <xdr:row>49</xdr:row>
      <xdr:rowOff>178161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6FB6A-6F02-4857-A75F-D27EF952E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397818</xdr:colOff>
      <xdr:row>2</xdr:row>
      <xdr:rowOff>86217</xdr:rowOff>
    </xdr:from>
    <xdr:to>
      <xdr:col>46</xdr:col>
      <xdr:colOff>498419</xdr:colOff>
      <xdr:row>49</xdr:row>
      <xdr:rowOff>144931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69F3C7-8588-4ECA-A0FB-209225E94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1310-EB09-40BB-9DE3-C3CC544705A1}">
  <dimension ref="A1:BB40"/>
  <sheetViews>
    <sheetView showGridLines="0" zoomScale="22" zoomScaleNormal="100" workbookViewId="0">
      <selection activeCell="J62" sqref="J62"/>
    </sheetView>
  </sheetViews>
  <sheetFormatPr defaultRowHeight="14.5"/>
  <cols>
    <col min="1" max="1" width="1" customWidth="1"/>
    <col min="2" max="2" width="17.90625" customWidth="1"/>
    <col min="3" max="3" width="23.36328125" bestFit="1" customWidth="1"/>
    <col min="4" max="4" width="16.08984375" bestFit="1" customWidth="1"/>
    <col min="5" max="5" width="27.26953125" bestFit="1" customWidth="1"/>
    <col min="6" max="6" width="20.1796875" bestFit="1" customWidth="1"/>
    <col min="7" max="7" width="25.1796875" customWidth="1"/>
    <col min="8" max="8" width="17.90625" bestFit="1" customWidth="1"/>
    <col min="9" max="9" width="31.08984375" bestFit="1" customWidth="1"/>
    <col min="10" max="10" width="29.81640625" bestFit="1" customWidth="1"/>
    <col min="11" max="11" width="28.54296875" bestFit="1" customWidth="1"/>
    <col min="12" max="12" width="14.81640625" customWidth="1"/>
    <col min="13" max="13" width="1.90625" customWidth="1"/>
    <col min="14" max="14" width="15.6328125" customWidth="1"/>
  </cols>
  <sheetData>
    <row r="1" spans="1:54" ht="38.5" customHeight="1">
      <c r="A1" s="44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</row>
    <row r="2" spans="1:54" ht="15" thickBot="1"/>
    <row r="3" spans="1:54">
      <c r="B3" s="6" t="s">
        <v>16</v>
      </c>
      <c r="D3" s="40" t="s">
        <v>17</v>
      </c>
      <c r="E3" s="41"/>
      <c r="G3" s="4" t="s">
        <v>18</v>
      </c>
      <c r="I3" s="17" t="s">
        <v>19</v>
      </c>
      <c r="J3" s="18" t="s">
        <v>22</v>
      </c>
      <c r="K3" s="19" t="s">
        <v>0</v>
      </c>
    </row>
    <row r="4" spans="1:54" ht="28.5" thickBot="1">
      <c r="B4" s="5">
        <f>COUNT(B8:B40)</f>
        <v>33</v>
      </c>
      <c r="D4" s="42">
        <f>AVERAGE(H8:H40)</f>
        <v>65617.969696969696</v>
      </c>
      <c r="E4" s="43"/>
      <c r="G4" s="5">
        <f>AVERAGE(G8:G40)</f>
        <v>217564.72727272726</v>
      </c>
      <c r="I4" s="20" t="s">
        <v>51</v>
      </c>
      <c r="J4" s="16">
        <f>MAX(E8:E40)</f>
        <v>13.212903138580645</v>
      </c>
      <c r="K4" s="7">
        <f>_xlfn.XLOOKUP(J4,E8:E40,B8:B40)</f>
        <v>8877689391</v>
      </c>
    </row>
    <row r="5" spans="1:54" ht="17.5" thickBot="1">
      <c r="I5" s="21" t="s">
        <v>21</v>
      </c>
      <c r="J5" s="22">
        <f>MAX(K8:K40)</f>
        <v>2640</v>
      </c>
      <c r="K5" s="23">
        <f>_xlfn.XLOOKUP(J5,K8:K40,B8:B40)</f>
        <v>8053475328</v>
      </c>
    </row>
    <row r="6" spans="1:54" ht="15" thickBot="1"/>
    <row r="7" spans="1:54" ht="15" customHeight="1" thickBot="1">
      <c r="B7" s="37" t="s">
        <v>0</v>
      </c>
      <c r="C7" s="38" t="s">
        <v>1</v>
      </c>
      <c r="D7" s="38" t="s">
        <v>2</v>
      </c>
      <c r="E7" s="38" t="s">
        <v>3</v>
      </c>
      <c r="F7" s="38" t="s">
        <v>4</v>
      </c>
      <c r="G7" s="38" t="s">
        <v>5</v>
      </c>
      <c r="H7" s="38" t="s">
        <v>6</v>
      </c>
      <c r="I7" s="38" t="s">
        <v>7</v>
      </c>
      <c r="J7" s="38" t="s">
        <v>8</v>
      </c>
      <c r="K7" s="39" t="s">
        <v>9</v>
      </c>
    </row>
    <row r="8" spans="1:54">
      <c r="B8" s="32">
        <v>1503960366</v>
      </c>
      <c r="C8">
        <v>31</v>
      </c>
      <c r="D8" t="s">
        <v>10</v>
      </c>
      <c r="E8">
        <v>7.8096773855161299</v>
      </c>
      <c r="F8" t="s">
        <v>11</v>
      </c>
      <c r="G8">
        <v>375619</v>
      </c>
      <c r="H8">
        <v>56309</v>
      </c>
      <c r="I8">
        <v>6818</v>
      </c>
      <c r="J8">
        <v>594</v>
      </c>
      <c r="K8" s="33">
        <v>1200</v>
      </c>
    </row>
    <row r="9" spans="1:54">
      <c r="B9" s="32">
        <v>1624580081</v>
      </c>
      <c r="C9">
        <v>31</v>
      </c>
      <c r="D9" t="s">
        <v>10</v>
      </c>
      <c r="E9">
        <v>3.9148387295161284</v>
      </c>
      <c r="F9" t="s">
        <v>12</v>
      </c>
      <c r="G9">
        <v>178061</v>
      </c>
      <c r="H9">
        <v>45984</v>
      </c>
      <c r="I9">
        <v>4758</v>
      </c>
      <c r="J9">
        <v>180</v>
      </c>
      <c r="K9" s="33">
        <v>269</v>
      </c>
    </row>
    <row r="10" spans="1:54">
      <c r="B10" s="32">
        <v>1644430081</v>
      </c>
      <c r="C10">
        <v>30</v>
      </c>
      <c r="D10" t="s">
        <v>10</v>
      </c>
      <c r="E10">
        <v>5.2953333539000011</v>
      </c>
      <c r="F10" t="s">
        <v>13</v>
      </c>
      <c r="G10">
        <v>218489</v>
      </c>
      <c r="H10">
        <v>84339</v>
      </c>
      <c r="I10">
        <v>5354</v>
      </c>
      <c r="J10">
        <v>641</v>
      </c>
      <c r="K10" s="33">
        <v>287</v>
      </c>
    </row>
    <row r="11" spans="1:54">
      <c r="B11" s="32">
        <v>1844505072</v>
      </c>
      <c r="C11">
        <v>31</v>
      </c>
      <c r="D11" t="s">
        <v>10</v>
      </c>
      <c r="E11">
        <v>1.7061290368387099</v>
      </c>
      <c r="F11" t="s">
        <v>12</v>
      </c>
      <c r="G11">
        <v>79982</v>
      </c>
      <c r="H11">
        <v>48778</v>
      </c>
      <c r="I11">
        <v>3579</v>
      </c>
      <c r="J11">
        <v>40</v>
      </c>
      <c r="K11" s="33">
        <v>4</v>
      </c>
    </row>
    <row r="12" spans="1:54" ht="13" customHeight="1">
      <c r="B12" s="32">
        <v>1927972279</v>
      </c>
      <c r="C12">
        <v>31</v>
      </c>
      <c r="D12" t="s">
        <v>10</v>
      </c>
      <c r="E12">
        <v>0.63451612316129025</v>
      </c>
      <c r="F12" t="s">
        <v>12</v>
      </c>
      <c r="G12">
        <v>28400</v>
      </c>
      <c r="H12">
        <v>67357</v>
      </c>
      <c r="I12">
        <v>1196</v>
      </c>
      <c r="J12">
        <v>24</v>
      </c>
      <c r="K12" s="33">
        <v>41</v>
      </c>
    </row>
    <row r="13" spans="1:54">
      <c r="B13" s="32">
        <v>2022484408</v>
      </c>
      <c r="C13">
        <v>31</v>
      </c>
      <c r="D13" t="s">
        <v>10</v>
      </c>
      <c r="E13">
        <v>8.0841934911290316</v>
      </c>
      <c r="F13" t="s">
        <v>11</v>
      </c>
      <c r="G13">
        <v>352490</v>
      </c>
      <c r="H13">
        <v>77809</v>
      </c>
      <c r="I13">
        <v>7981</v>
      </c>
      <c r="J13">
        <v>600</v>
      </c>
      <c r="K13" s="33">
        <v>1125</v>
      </c>
    </row>
    <row r="14" spans="1:54">
      <c r="B14" s="32">
        <v>2026352035</v>
      </c>
      <c r="C14">
        <v>31</v>
      </c>
      <c r="D14" t="s">
        <v>10</v>
      </c>
      <c r="E14">
        <v>3.4548387153870972</v>
      </c>
      <c r="F14" t="s">
        <v>12</v>
      </c>
      <c r="G14">
        <v>172573</v>
      </c>
      <c r="H14">
        <v>47760</v>
      </c>
      <c r="I14">
        <v>7956</v>
      </c>
      <c r="J14">
        <v>8</v>
      </c>
      <c r="K14" s="33">
        <v>3</v>
      </c>
    </row>
    <row r="15" spans="1:54">
      <c r="B15" s="32">
        <v>2320127002</v>
      </c>
      <c r="C15">
        <v>31</v>
      </c>
      <c r="D15" t="s">
        <v>10</v>
      </c>
      <c r="E15">
        <v>3.1877419044516131</v>
      </c>
      <c r="F15" t="s">
        <v>12</v>
      </c>
      <c r="G15">
        <v>146223</v>
      </c>
      <c r="H15">
        <v>53449</v>
      </c>
      <c r="I15">
        <v>6144</v>
      </c>
      <c r="J15">
        <v>80</v>
      </c>
      <c r="K15" s="33">
        <v>42</v>
      </c>
    </row>
    <row r="16" spans="1:54">
      <c r="B16" s="32">
        <v>2347167796</v>
      </c>
      <c r="C16">
        <v>18</v>
      </c>
      <c r="D16" t="s">
        <v>14</v>
      </c>
      <c r="E16">
        <v>6.3555555359444442</v>
      </c>
      <c r="F16" t="s">
        <v>13</v>
      </c>
      <c r="G16">
        <v>171354</v>
      </c>
      <c r="H16">
        <v>36782</v>
      </c>
      <c r="I16">
        <v>4545</v>
      </c>
      <c r="J16">
        <v>370</v>
      </c>
      <c r="K16" s="33">
        <v>243</v>
      </c>
    </row>
    <row r="17" spans="2:11">
      <c r="B17" s="32">
        <v>2873212765</v>
      </c>
      <c r="C17">
        <v>31</v>
      </c>
      <c r="D17" t="s">
        <v>10</v>
      </c>
      <c r="E17">
        <v>5.10161286016129</v>
      </c>
      <c r="F17" t="s">
        <v>13</v>
      </c>
      <c r="G17">
        <v>234229</v>
      </c>
      <c r="H17">
        <v>59426</v>
      </c>
      <c r="I17">
        <v>9548</v>
      </c>
      <c r="J17">
        <v>190</v>
      </c>
      <c r="K17" s="33">
        <v>437</v>
      </c>
    </row>
    <row r="18" spans="2:11">
      <c r="B18" s="32">
        <v>3372868164</v>
      </c>
      <c r="C18">
        <v>20</v>
      </c>
      <c r="D18" t="s">
        <v>14</v>
      </c>
      <c r="E18">
        <v>4.7070000411000006</v>
      </c>
      <c r="F18" t="s">
        <v>12</v>
      </c>
      <c r="G18">
        <v>137233</v>
      </c>
      <c r="H18">
        <v>38662</v>
      </c>
      <c r="I18">
        <v>6558</v>
      </c>
      <c r="J18">
        <v>82</v>
      </c>
      <c r="K18" s="33">
        <v>183</v>
      </c>
    </row>
    <row r="19" spans="2:11">
      <c r="B19" s="32">
        <v>3977333714</v>
      </c>
      <c r="C19">
        <v>30</v>
      </c>
      <c r="D19" t="s">
        <v>10</v>
      </c>
      <c r="E19">
        <v>7.5169999439666677</v>
      </c>
      <c r="F19" t="s">
        <v>11</v>
      </c>
      <c r="G19">
        <v>329537</v>
      </c>
      <c r="H19">
        <v>45410</v>
      </c>
      <c r="I19">
        <v>5243</v>
      </c>
      <c r="J19">
        <v>1838</v>
      </c>
      <c r="K19" s="33">
        <v>567</v>
      </c>
    </row>
    <row r="20" spans="2:11">
      <c r="B20" s="32">
        <v>4020332650</v>
      </c>
      <c r="C20">
        <v>31</v>
      </c>
      <c r="D20" t="s">
        <v>10</v>
      </c>
      <c r="E20">
        <v>1.6261290389354839</v>
      </c>
      <c r="F20" t="s">
        <v>12</v>
      </c>
      <c r="G20">
        <v>70284</v>
      </c>
      <c r="H20">
        <v>73960</v>
      </c>
      <c r="I20">
        <v>2385</v>
      </c>
      <c r="J20">
        <v>166</v>
      </c>
      <c r="K20" s="33">
        <v>161</v>
      </c>
    </row>
    <row r="21" spans="2:11">
      <c r="B21" s="32">
        <v>4057192912</v>
      </c>
      <c r="C21">
        <v>4</v>
      </c>
      <c r="D21" t="s">
        <v>15</v>
      </c>
      <c r="E21">
        <v>2.8625000119999999</v>
      </c>
      <c r="F21" t="s">
        <v>12</v>
      </c>
      <c r="G21">
        <v>15352</v>
      </c>
      <c r="H21">
        <v>7895</v>
      </c>
      <c r="I21">
        <v>412</v>
      </c>
      <c r="J21">
        <v>6</v>
      </c>
      <c r="K21" s="33">
        <v>3</v>
      </c>
    </row>
    <row r="22" spans="2:11">
      <c r="B22" s="32">
        <v>4319703577</v>
      </c>
      <c r="C22">
        <v>31</v>
      </c>
      <c r="D22" t="s">
        <v>10</v>
      </c>
      <c r="E22">
        <v>4.8922580470322581</v>
      </c>
      <c r="F22" t="s">
        <v>12</v>
      </c>
      <c r="G22">
        <v>225334</v>
      </c>
      <c r="H22">
        <v>63168</v>
      </c>
      <c r="I22">
        <v>7092</v>
      </c>
      <c r="J22">
        <v>382</v>
      </c>
      <c r="K22" s="33">
        <v>111</v>
      </c>
    </row>
    <row r="23" spans="2:11">
      <c r="B23" s="32">
        <v>4388161847</v>
      </c>
      <c r="C23">
        <v>31</v>
      </c>
      <c r="D23" t="s">
        <v>10</v>
      </c>
      <c r="E23">
        <v>8.3932258929677417</v>
      </c>
      <c r="F23" t="s">
        <v>11</v>
      </c>
      <c r="G23">
        <v>335232</v>
      </c>
      <c r="H23">
        <v>95910</v>
      </c>
      <c r="I23">
        <v>7110</v>
      </c>
      <c r="J23">
        <v>631</v>
      </c>
      <c r="K23" s="33">
        <v>718</v>
      </c>
    </row>
    <row r="24" spans="2:11">
      <c r="B24" s="32">
        <v>4445114986</v>
      </c>
      <c r="C24">
        <v>31</v>
      </c>
      <c r="D24" t="s">
        <v>10</v>
      </c>
      <c r="E24">
        <v>3.2458064401935474</v>
      </c>
      <c r="F24" t="s">
        <v>12</v>
      </c>
      <c r="G24">
        <v>148693</v>
      </c>
      <c r="H24">
        <v>67772</v>
      </c>
      <c r="I24">
        <v>6482</v>
      </c>
      <c r="J24">
        <v>54</v>
      </c>
      <c r="K24" s="33">
        <v>205</v>
      </c>
    </row>
    <row r="25" spans="2:11">
      <c r="B25" s="32">
        <v>4558609924</v>
      </c>
      <c r="C25">
        <v>31</v>
      </c>
      <c r="D25" t="s">
        <v>10</v>
      </c>
      <c r="E25">
        <v>5.080645176677419</v>
      </c>
      <c r="F25" t="s">
        <v>13</v>
      </c>
      <c r="G25">
        <v>238239</v>
      </c>
      <c r="H25">
        <v>63031</v>
      </c>
      <c r="I25">
        <v>8834</v>
      </c>
      <c r="J25">
        <v>425</v>
      </c>
      <c r="K25" s="33">
        <v>322</v>
      </c>
    </row>
    <row r="26" spans="2:11">
      <c r="B26" s="32">
        <v>4702921684</v>
      </c>
      <c r="C26">
        <v>31</v>
      </c>
      <c r="D26" t="s">
        <v>10</v>
      </c>
      <c r="E26">
        <v>6.9551612833548386</v>
      </c>
      <c r="F26" t="s">
        <v>13</v>
      </c>
      <c r="G26">
        <v>265734</v>
      </c>
      <c r="H26">
        <v>91932</v>
      </c>
      <c r="I26">
        <v>7362</v>
      </c>
      <c r="J26">
        <v>807</v>
      </c>
      <c r="K26" s="33">
        <v>159</v>
      </c>
    </row>
    <row r="27" spans="2:11">
      <c r="B27" s="32">
        <v>5553957443</v>
      </c>
      <c r="C27">
        <v>31</v>
      </c>
      <c r="D27" t="s">
        <v>10</v>
      </c>
      <c r="E27">
        <v>5.6396774500322575</v>
      </c>
      <c r="F27" t="s">
        <v>13</v>
      </c>
      <c r="G27">
        <v>266990</v>
      </c>
      <c r="H27">
        <v>58146</v>
      </c>
      <c r="I27">
        <v>6392</v>
      </c>
      <c r="J27">
        <v>403</v>
      </c>
      <c r="K27" s="33">
        <v>726</v>
      </c>
    </row>
    <row r="28" spans="2:11">
      <c r="B28" s="32">
        <v>5577150313</v>
      </c>
      <c r="C28">
        <v>30</v>
      </c>
      <c r="D28" t="s">
        <v>10</v>
      </c>
      <c r="E28">
        <v>6.2133333046666674</v>
      </c>
      <c r="F28" t="s">
        <v>13</v>
      </c>
      <c r="G28">
        <v>249133</v>
      </c>
      <c r="H28">
        <v>100789</v>
      </c>
      <c r="I28">
        <v>4438</v>
      </c>
      <c r="J28">
        <v>895</v>
      </c>
      <c r="K28" s="33">
        <v>2620</v>
      </c>
    </row>
    <row r="29" spans="2:11">
      <c r="B29" s="32">
        <v>6117666160</v>
      </c>
      <c r="C29">
        <v>28</v>
      </c>
      <c r="D29" t="s">
        <v>10</v>
      </c>
      <c r="E29">
        <v>5.3421429140357146</v>
      </c>
      <c r="F29" t="s">
        <v>13</v>
      </c>
      <c r="G29">
        <v>197308</v>
      </c>
      <c r="H29">
        <v>63312</v>
      </c>
      <c r="I29">
        <v>8074</v>
      </c>
      <c r="J29">
        <v>57</v>
      </c>
      <c r="K29" s="33">
        <v>44</v>
      </c>
    </row>
    <row r="30" spans="2:11">
      <c r="B30" s="32">
        <v>6290855005</v>
      </c>
      <c r="C30">
        <v>29</v>
      </c>
      <c r="D30" t="s">
        <v>10</v>
      </c>
      <c r="E30">
        <v>4.2724138045862077</v>
      </c>
      <c r="F30" t="s">
        <v>12</v>
      </c>
      <c r="G30">
        <v>163837</v>
      </c>
      <c r="H30">
        <v>75389</v>
      </c>
      <c r="I30">
        <v>6596</v>
      </c>
      <c r="J30">
        <v>110</v>
      </c>
      <c r="K30" s="33">
        <v>80</v>
      </c>
    </row>
    <row r="31" spans="2:11">
      <c r="B31" s="32">
        <v>6775888955</v>
      </c>
      <c r="C31">
        <v>26</v>
      </c>
      <c r="D31" t="s">
        <v>10</v>
      </c>
      <c r="E31">
        <v>1.8134615161538461</v>
      </c>
      <c r="F31" t="s">
        <v>12</v>
      </c>
      <c r="G31">
        <v>65512</v>
      </c>
      <c r="H31">
        <v>55426</v>
      </c>
      <c r="I31">
        <v>1044</v>
      </c>
      <c r="J31">
        <v>385</v>
      </c>
      <c r="K31" s="33">
        <v>286</v>
      </c>
    </row>
    <row r="32" spans="2:11">
      <c r="B32" s="32">
        <v>6962181067</v>
      </c>
      <c r="C32">
        <v>31</v>
      </c>
      <c r="D32" t="s">
        <v>10</v>
      </c>
      <c r="E32">
        <v>6.5858064775161278</v>
      </c>
      <c r="F32" t="s">
        <v>13</v>
      </c>
      <c r="G32">
        <v>303639</v>
      </c>
      <c r="H32">
        <v>61443</v>
      </c>
      <c r="I32">
        <v>7620</v>
      </c>
      <c r="J32">
        <v>574</v>
      </c>
      <c r="K32" s="33">
        <v>707</v>
      </c>
    </row>
    <row r="33" spans="2:11">
      <c r="B33" s="32">
        <v>7007744171</v>
      </c>
      <c r="C33">
        <v>26</v>
      </c>
      <c r="D33" t="s">
        <v>10</v>
      </c>
      <c r="E33">
        <v>8.0153845914230786</v>
      </c>
      <c r="F33" t="s">
        <v>11</v>
      </c>
      <c r="G33">
        <v>294409</v>
      </c>
      <c r="H33">
        <v>66144</v>
      </c>
      <c r="I33">
        <v>7299</v>
      </c>
      <c r="J33">
        <v>423</v>
      </c>
      <c r="K33" s="33">
        <v>807</v>
      </c>
    </row>
    <row r="34" spans="2:11">
      <c r="B34" s="32">
        <v>7086361926</v>
      </c>
      <c r="C34">
        <v>31</v>
      </c>
      <c r="D34" t="s">
        <v>10</v>
      </c>
      <c r="E34">
        <v>6.3880645077419365</v>
      </c>
      <c r="F34" t="s">
        <v>13</v>
      </c>
      <c r="G34">
        <v>290525</v>
      </c>
      <c r="H34">
        <v>79557</v>
      </c>
      <c r="I34">
        <v>4459</v>
      </c>
      <c r="J34">
        <v>786</v>
      </c>
      <c r="K34" s="33">
        <v>1320</v>
      </c>
    </row>
    <row r="35" spans="2:11">
      <c r="B35" s="32">
        <v>8053475328</v>
      </c>
      <c r="C35">
        <v>31</v>
      </c>
      <c r="D35" t="s">
        <v>10</v>
      </c>
      <c r="E35">
        <v>11.475161199225807</v>
      </c>
      <c r="F35" t="s">
        <v>11</v>
      </c>
      <c r="G35">
        <v>457662</v>
      </c>
      <c r="H35">
        <v>91320</v>
      </c>
      <c r="I35">
        <v>4680</v>
      </c>
      <c r="J35">
        <v>297</v>
      </c>
      <c r="K35" s="33">
        <v>2640</v>
      </c>
    </row>
    <row r="36" spans="2:11">
      <c r="B36" s="32">
        <v>8253242879</v>
      </c>
      <c r="C36">
        <v>19</v>
      </c>
      <c r="D36" t="s">
        <v>14</v>
      </c>
      <c r="E36">
        <v>4.6673684684210519</v>
      </c>
      <c r="F36" t="s">
        <v>12</v>
      </c>
      <c r="G36">
        <v>123161</v>
      </c>
      <c r="H36">
        <v>33972</v>
      </c>
      <c r="I36">
        <v>2221</v>
      </c>
      <c r="J36">
        <v>272</v>
      </c>
      <c r="K36" s="33">
        <v>390</v>
      </c>
    </row>
    <row r="37" spans="2:11">
      <c r="B37" s="32">
        <v>8378563200</v>
      </c>
      <c r="C37">
        <v>31</v>
      </c>
      <c r="D37" t="s">
        <v>10</v>
      </c>
      <c r="E37">
        <v>6.9135484620967738</v>
      </c>
      <c r="F37" t="s">
        <v>13</v>
      </c>
      <c r="G37">
        <v>270249</v>
      </c>
      <c r="H37">
        <v>106534</v>
      </c>
      <c r="I37">
        <v>4839</v>
      </c>
      <c r="J37">
        <v>318</v>
      </c>
      <c r="K37" s="33">
        <v>1819</v>
      </c>
    </row>
    <row r="38" spans="2:11">
      <c r="B38" s="32">
        <v>8583815059</v>
      </c>
      <c r="C38">
        <v>31</v>
      </c>
      <c r="D38" t="s">
        <v>10</v>
      </c>
      <c r="E38">
        <v>5.6154838222580645</v>
      </c>
      <c r="F38" t="s">
        <v>13</v>
      </c>
      <c r="G38">
        <v>223154</v>
      </c>
      <c r="H38">
        <v>84693</v>
      </c>
      <c r="I38">
        <v>4287</v>
      </c>
      <c r="J38">
        <v>688</v>
      </c>
      <c r="K38" s="33">
        <v>300</v>
      </c>
    </row>
    <row r="39" spans="2:11">
      <c r="B39" s="32">
        <v>8792009665</v>
      </c>
      <c r="C39">
        <v>29</v>
      </c>
      <c r="D39" t="s">
        <v>10</v>
      </c>
      <c r="E39">
        <v>1.1865517167931032</v>
      </c>
      <c r="F39" t="s">
        <v>12</v>
      </c>
      <c r="G39">
        <v>53758</v>
      </c>
      <c r="H39">
        <v>56907</v>
      </c>
      <c r="I39">
        <v>2662</v>
      </c>
      <c r="J39">
        <v>117</v>
      </c>
      <c r="K39" s="33">
        <v>28</v>
      </c>
    </row>
    <row r="40" spans="2:11" ht="15" thickBot="1">
      <c r="B40" s="34">
        <v>8877689391</v>
      </c>
      <c r="C40" s="35">
        <v>31</v>
      </c>
      <c r="D40" s="35" t="s">
        <v>10</v>
      </c>
      <c r="E40" s="35">
        <v>13.212903138580645</v>
      </c>
      <c r="F40" s="35" t="s">
        <v>11</v>
      </c>
      <c r="G40" s="35">
        <v>497241</v>
      </c>
      <c r="H40" s="35">
        <v>106028</v>
      </c>
      <c r="I40" s="35">
        <v>7276</v>
      </c>
      <c r="J40" s="35">
        <v>308</v>
      </c>
      <c r="K40" s="36">
        <v>2048</v>
      </c>
    </row>
  </sheetData>
  <mergeCells count="3">
    <mergeCell ref="D3:E3"/>
    <mergeCell ref="D4:E4"/>
    <mergeCell ref="A1:BB1"/>
  </mergeCells>
  <conditionalFormatting sqref="B8:F40">
    <cfRule type="expression" dxfId="12" priority="5">
      <formula>ISODD(ROW($A23))</formula>
    </cfRule>
    <cfRule type="expression" dxfId="11" priority="6">
      <formula>mod+$B$8</formula>
    </cfRule>
  </conditionalFormatting>
  <conditionalFormatting sqref="B7:K7">
    <cfRule type="expression" dxfId="10" priority="9">
      <formula>mod+$B$8</formula>
    </cfRule>
  </conditionalFormatting>
  <conditionalFormatting sqref="D8:D40">
    <cfRule type="cellIs" dxfId="9" priority="3" operator="equal">
      <formula>"Active"</formula>
    </cfRule>
  </conditionalFormatting>
  <conditionalFormatting sqref="F8:F40">
    <cfRule type="cellIs" dxfId="8" priority="1" operator="equal">
      <formula>"Intermediate"</formula>
    </cfRule>
    <cfRule type="cellIs" dxfId="7" priority="4" operator="equal">
      <formula>"Beginner"</formula>
    </cfRule>
  </conditionalFormatting>
  <conditionalFormatting sqref="G8:G40">
    <cfRule type="expression" dxfId="6" priority="14">
      <formula>ISODD(ROW($G8))</formula>
    </cfRule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{614F06A7-0597-448E-8B6C-BA471A4C2F28}</x14:id>
        </ext>
      </extLst>
    </cfRule>
  </conditionalFormatting>
  <conditionalFormatting sqref="H8:H4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8:K40">
    <cfRule type="expression" dxfId="5" priority="7">
      <formula>ISODD(ROW($A23))</formula>
    </cfRule>
    <cfRule type="expression" dxfId="4" priority="8">
      <formula>mod+$B$8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F06A7-0597-448E-8B6C-BA471A4C2F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G8:G40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1E065335-0679-4E5B-A46A-A6AB175AEB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'Dashboard-Unique ID'!K8:K8</xm:f>
              <xm:sqref>L4</xm:sqref>
            </x14:sparkline>
            <x14:sparkline>
              <xm:f>'Dashboard-Unique ID'!K9:K9</xm:f>
              <xm:sqref>L5</xm:sqref>
            </x14:sparkline>
            <x14:sparkline>
              <xm:f>'Dashboard-Unique ID'!K10:K10</xm:f>
              <xm:sqref>L6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8735-8B61-4D32-9604-5E3C6FEC937A}">
  <dimension ref="A1:AX39"/>
  <sheetViews>
    <sheetView showGridLines="0" tabSelected="1" topLeftCell="H1" zoomScale="41" zoomScaleNormal="25" workbookViewId="0">
      <selection activeCell="J24" sqref="J24"/>
    </sheetView>
  </sheetViews>
  <sheetFormatPr defaultRowHeight="14.5"/>
  <cols>
    <col min="2" max="2" width="31.1796875" bestFit="1" customWidth="1"/>
    <col min="3" max="3" width="10.08984375" bestFit="1" customWidth="1"/>
    <col min="4" max="4" width="31.36328125" bestFit="1" customWidth="1"/>
    <col min="5" max="5" width="13.1796875" customWidth="1"/>
    <col min="6" max="6" width="22.1796875" bestFit="1" customWidth="1"/>
    <col min="7" max="7" width="24.453125" bestFit="1" customWidth="1"/>
    <col min="8" max="8" width="29.36328125" bestFit="1" customWidth="1"/>
    <col min="9" max="9" width="22.6328125" customWidth="1"/>
    <col min="10" max="10" width="15.81640625" customWidth="1"/>
  </cols>
  <sheetData>
    <row r="1" spans="1:50" ht="35">
      <c r="A1" s="46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</row>
    <row r="2" spans="1:50" ht="15" thickBot="1">
      <c r="A2" s="8"/>
    </row>
    <row r="3" spans="1:50" ht="16.5" customHeight="1">
      <c r="B3" s="9" t="s">
        <v>24</v>
      </c>
      <c r="D3" s="9" t="s">
        <v>25</v>
      </c>
      <c r="F3" s="9" t="s">
        <v>26</v>
      </c>
      <c r="H3" s="17" t="s">
        <v>19</v>
      </c>
      <c r="I3" s="18" t="s">
        <v>27</v>
      </c>
      <c r="J3" s="19" t="s">
        <v>28</v>
      </c>
    </row>
    <row r="4" spans="1:50" ht="35.5" customHeight="1" thickBot="1">
      <c r="B4" s="10">
        <f>COUNTA(B8:B38)</f>
        <v>31</v>
      </c>
      <c r="D4" s="10">
        <f>AVERAGE(F8:F38)</f>
        <v>69851.387096774197</v>
      </c>
      <c r="F4" s="11">
        <f>AVERAGE(C8:C38)</f>
        <v>30.322580645161292</v>
      </c>
      <c r="H4" s="25" t="s">
        <v>20</v>
      </c>
      <c r="I4" s="24">
        <f>MAX(D8:D38)</f>
        <v>6.2915625178750005</v>
      </c>
      <c r="J4" s="12" t="str">
        <f>_xlfn.XLOOKUP(I4,D8:D38,B8:B38)</f>
        <v>4/16/2016</v>
      </c>
    </row>
    <row r="5" spans="1:50" ht="17.5" thickBot="1">
      <c r="H5" s="26" t="s">
        <v>21</v>
      </c>
      <c r="I5" s="27">
        <f>MAX(I8:I38)</f>
        <v>909</v>
      </c>
      <c r="J5" s="28" t="str">
        <f>_xlfn.XLOOKUP(I5,I8:I38,B8:B38)</f>
        <v>4/25/2016</v>
      </c>
    </row>
    <row r="6" spans="1:50" ht="15" thickBot="1"/>
    <row r="7" spans="1:50">
      <c r="B7" s="13" t="s">
        <v>29</v>
      </c>
      <c r="C7" s="14" t="s">
        <v>30</v>
      </c>
      <c r="D7" s="14" t="s">
        <v>3</v>
      </c>
      <c r="E7" s="14" t="s">
        <v>5</v>
      </c>
      <c r="F7" s="14" t="s">
        <v>6</v>
      </c>
      <c r="G7" s="14" t="s">
        <v>7</v>
      </c>
      <c r="H7" s="14" t="s">
        <v>8</v>
      </c>
      <c r="I7" s="15" t="s">
        <v>9</v>
      </c>
    </row>
    <row r="8" spans="1:50">
      <c r="B8" s="1" t="s">
        <v>31</v>
      </c>
      <c r="C8" s="2">
        <v>33</v>
      </c>
      <c r="D8" s="2">
        <v>5.103333316121212</v>
      </c>
      <c r="E8" s="2">
        <v>237558</v>
      </c>
      <c r="F8" s="2">
        <v>75459</v>
      </c>
      <c r="G8" s="2">
        <v>5998</v>
      </c>
      <c r="H8" s="2">
        <v>349</v>
      </c>
      <c r="I8" s="3">
        <v>671</v>
      </c>
    </row>
    <row r="9" spans="1:50">
      <c r="B9" s="1" t="s">
        <v>32</v>
      </c>
      <c r="C9" s="2">
        <v>33</v>
      </c>
      <c r="D9" s="2">
        <v>5.5993939626363627</v>
      </c>
      <c r="E9" s="2">
        <v>255538</v>
      </c>
      <c r="F9" s="2">
        <v>77761</v>
      </c>
      <c r="G9" s="2">
        <v>6633</v>
      </c>
      <c r="H9" s="2">
        <v>409</v>
      </c>
      <c r="I9" s="3">
        <v>691</v>
      </c>
    </row>
    <row r="10" spans="1:50">
      <c r="B10" s="1" t="s">
        <v>33</v>
      </c>
      <c r="C10" s="2">
        <v>33</v>
      </c>
      <c r="D10" s="2">
        <v>5.2878787771212119</v>
      </c>
      <c r="E10" s="2">
        <v>248617</v>
      </c>
      <c r="F10" s="2">
        <v>77721</v>
      </c>
      <c r="G10" s="2">
        <v>7057</v>
      </c>
      <c r="H10" s="2">
        <v>326</v>
      </c>
      <c r="I10" s="3">
        <v>633</v>
      </c>
    </row>
    <row r="11" spans="1:50">
      <c r="B11" s="1" t="s">
        <v>34</v>
      </c>
      <c r="C11" s="2">
        <v>32</v>
      </c>
      <c r="D11" s="2">
        <v>6.2915625178750005</v>
      </c>
      <c r="E11" s="2">
        <v>277733</v>
      </c>
      <c r="F11" s="2">
        <v>76574</v>
      </c>
      <c r="G11" s="2">
        <v>6202</v>
      </c>
      <c r="H11" s="2">
        <v>484</v>
      </c>
      <c r="I11" s="3">
        <v>891</v>
      </c>
    </row>
    <row r="12" spans="1:50">
      <c r="B12" s="1" t="s">
        <v>35</v>
      </c>
      <c r="C12" s="2">
        <v>32</v>
      </c>
      <c r="D12" s="2">
        <v>4.5406249602499997</v>
      </c>
      <c r="E12" s="2">
        <v>205096</v>
      </c>
      <c r="F12" s="2">
        <v>71391</v>
      </c>
      <c r="G12" s="2">
        <v>5291</v>
      </c>
      <c r="H12" s="2">
        <v>379</v>
      </c>
      <c r="I12" s="3">
        <v>605</v>
      </c>
    </row>
    <row r="13" spans="1:50">
      <c r="B13" s="1" t="s">
        <v>36</v>
      </c>
      <c r="C13" s="2">
        <v>32</v>
      </c>
      <c r="D13" s="2">
        <v>5.6578124747499992</v>
      </c>
      <c r="E13" s="2">
        <v>252703</v>
      </c>
      <c r="F13" s="2">
        <v>74668</v>
      </c>
      <c r="G13" s="2">
        <v>6025</v>
      </c>
      <c r="H13" s="2">
        <v>516</v>
      </c>
      <c r="I13" s="3">
        <v>781</v>
      </c>
    </row>
    <row r="14" spans="1:50">
      <c r="B14" s="1" t="s">
        <v>37</v>
      </c>
      <c r="C14" s="2">
        <v>32</v>
      </c>
      <c r="D14" s="2">
        <v>5.8718749248124995</v>
      </c>
      <c r="E14" s="2">
        <v>257557</v>
      </c>
      <c r="F14" s="2">
        <v>75491</v>
      </c>
      <c r="G14" s="2">
        <v>6461</v>
      </c>
      <c r="H14" s="2">
        <v>441</v>
      </c>
      <c r="I14" s="3">
        <v>767</v>
      </c>
    </row>
    <row r="15" spans="1:50">
      <c r="B15" s="1" t="s">
        <v>38</v>
      </c>
      <c r="C15" s="2">
        <v>32</v>
      </c>
      <c r="D15" s="2">
        <v>5.9503125440000009</v>
      </c>
      <c r="E15" s="2">
        <v>261215</v>
      </c>
      <c r="F15" s="2">
        <v>76647</v>
      </c>
      <c r="G15" s="2">
        <v>6515</v>
      </c>
      <c r="H15" s="2">
        <v>600</v>
      </c>
      <c r="I15" s="3">
        <v>774</v>
      </c>
    </row>
    <row r="16" spans="1:50">
      <c r="B16" s="1" t="s">
        <v>39</v>
      </c>
      <c r="C16" s="2">
        <v>32</v>
      </c>
      <c r="D16" s="2">
        <v>6.0300000674999987</v>
      </c>
      <c r="E16" s="2">
        <v>263795</v>
      </c>
      <c r="F16" s="2">
        <v>77500</v>
      </c>
      <c r="G16" s="2">
        <v>5845</v>
      </c>
      <c r="H16" s="2">
        <v>478</v>
      </c>
      <c r="I16" s="3">
        <v>859</v>
      </c>
    </row>
    <row r="17" spans="2:9">
      <c r="B17" s="1" t="s">
        <v>40</v>
      </c>
      <c r="C17" s="2">
        <v>32</v>
      </c>
      <c r="D17" s="2">
        <v>5.3278124726875014</v>
      </c>
      <c r="E17" s="2">
        <v>238284</v>
      </c>
      <c r="F17" s="2">
        <v>74485</v>
      </c>
      <c r="G17" s="2">
        <v>6257</v>
      </c>
      <c r="H17" s="2">
        <v>424</v>
      </c>
      <c r="I17" s="3">
        <v>782</v>
      </c>
    </row>
    <row r="18" spans="2:9">
      <c r="B18" s="1" t="s">
        <v>41</v>
      </c>
      <c r="C18" s="2">
        <v>32</v>
      </c>
      <c r="D18" s="2">
        <v>5.8412500398749998</v>
      </c>
      <c r="E18" s="2">
        <v>267124</v>
      </c>
      <c r="F18" s="2">
        <v>76709</v>
      </c>
      <c r="G18" s="2">
        <v>7453</v>
      </c>
      <c r="H18" s="2">
        <v>481</v>
      </c>
      <c r="I18" s="3">
        <v>601</v>
      </c>
    </row>
    <row r="19" spans="2:9">
      <c r="B19" s="1" t="s">
        <v>42</v>
      </c>
      <c r="C19" s="2">
        <v>32</v>
      </c>
      <c r="D19" s="2">
        <v>5.4675000270312504</v>
      </c>
      <c r="E19" s="2">
        <v>236621</v>
      </c>
      <c r="F19" s="2">
        <v>73326</v>
      </c>
      <c r="G19" s="2">
        <v>5962</v>
      </c>
      <c r="H19" s="2">
        <v>439</v>
      </c>
      <c r="I19" s="3">
        <v>673</v>
      </c>
    </row>
    <row r="20" spans="2:9">
      <c r="B20" s="1" t="s">
        <v>43</v>
      </c>
      <c r="C20" s="2">
        <v>32</v>
      </c>
      <c r="D20" s="2">
        <v>5.6328125180312512</v>
      </c>
      <c r="E20" s="2">
        <v>253849</v>
      </c>
      <c r="F20" s="2">
        <v>75186</v>
      </c>
      <c r="G20" s="2">
        <v>6172</v>
      </c>
      <c r="H20" s="2">
        <v>364</v>
      </c>
      <c r="I20" s="3">
        <v>909</v>
      </c>
    </row>
    <row r="21" spans="2:9">
      <c r="B21" s="1" t="s">
        <v>44</v>
      </c>
      <c r="C21" s="2">
        <v>32</v>
      </c>
      <c r="D21" s="2">
        <v>5.5346875264374988</v>
      </c>
      <c r="E21" s="2">
        <v>250688</v>
      </c>
      <c r="F21" s="2">
        <v>74604</v>
      </c>
      <c r="G21" s="2">
        <v>6408</v>
      </c>
      <c r="H21" s="2">
        <v>564</v>
      </c>
      <c r="I21" s="3">
        <v>634</v>
      </c>
    </row>
    <row r="22" spans="2:9">
      <c r="B22" s="1" t="s">
        <v>45</v>
      </c>
      <c r="C22" s="2">
        <v>32</v>
      </c>
      <c r="D22" s="2">
        <v>5.9153124990312502</v>
      </c>
      <c r="E22" s="2">
        <v>258516</v>
      </c>
      <c r="F22" s="2">
        <v>74514</v>
      </c>
      <c r="G22" s="2">
        <v>6322</v>
      </c>
      <c r="H22" s="2">
        <v>345</v>
      </c>
      <c r="I22" s="3">
        <v>757</v>
      </c>
    </row>
    <row r="23" spans="2:9">
      <c r="B23" s="1" t="s">
        <v>46</v>
      </c>
      <c r="C23" s="2">
        <v>32</v>
      </c>
      <c r="D23" s="2">
        <v>5.3615625167187488</v>
      </c>
      <c r="E23" s="2">
        <v>242996</v>
      </c>
      <c r="F23" s="2">
        <v>74114</v>
      </c>
      <c r="G23" s="2">
        <v>6694</v>
      </c>
      <c r="H23" s="2">
        <v>378</v>
      </c>
      <c r="I23" s="3">
        <v>575</v>
      </c>
    </row>
    <row r="24" spans="2:9">
      <c r="B24" s="1" t="s">
        <v>47</v>
      </c>
      <c r="C24" s="2">
        <v>32</v>
      </c>
      <c r="D24" s="2">
        <v>5.1812499880625014</v>
      </c>
      <c r="E24" s="2">
        <v>234289</v>
      </c>
      <c r="F24" s="2">
        <v>72722</v>
      </c>
      <c r="G24" s="2">
        <v>6559</v>
      </c>
      <c r="H24" s="2">
        <v>448</v>
      </c>
      <c r="I24" s="3">
        <v>520</v>
      </c>
    </row>
    <row r="25" spans="2:9">
      <c r="B25" s="1" t="s">
        <v>48</v>
      </c>
      <c r="C25" s="2">
        <v>31</v>
      </c>
      <c r="D25" s="2">
        <v>6.1006451037096765</v>
      </c>
      <c r="E25" s="2">
        <v>258726</v>
      </c>
      <c r="F25" s="2">
        <v>73592</v>
      </c>
      <c r="G25" s="2">
        <v>6775</v>
      </c>
      <c r="H25" s="2">
        <v>513</v>
      </c>
      <c r="I25" s="3">
        <v>628</v>
      </c>
    </row>
    <row r="26" spans="2:9">
      <c r="B26" s="1">
        <v>42374</v>
      </c>
      <c r="C26" s="2">
        <v>30</v>
      </c>
      <c r="D26" s="2">
        <v>4.9749999941666667</v>
      </c>
      <c r="E26" s="2">
        <v>206870</v>
      </c>
      <c r="F26" s="2">
        <v>66913</v>
      </c>
      <c r="G26" s="2">
        <v>4808</v>
      </c>
      <c r="H26" s="2">
        <v>471</v>
      </c>
      <c r="I26" s="3">
        <v>679</v>
      </c>
    </row>
    <row r="27" spans="2:9">
      <c r="B27" s="1">
        <v>42405</v>
      </c>
      <c r="C27" s="2">
        <v>29</v>
      </c>
      <c r="D27" s="2">
        <v>4.9672413643448268</v>
      </c>
      <c r="E27" s="2">
        <v>204434</v>
      </c>
      <c r="F27" s="2">
        <v>65988</v>
      </c>
      <c r="G27" s="2">
        <v>5418</v>
      </c>
      <c r="H27" s="2">
        <v>382</v>
      </c>
      <c r="I27" s="3">
        <v>466</v>
      </c>
    </row>
    <row r="28" spans="2:9">
      <c r="B28" s="1">
        <v>42434</v>
      </c>
      <c r="C28" s="2">
        <v>29</v>
      </c>
      <c r="D28" s="2">
        <v>6.0944827451379311</v>
      </c>
      <c r="E28" s="2">
        <v>248203</v>
      </c>
      <c r="F28" s="2">
        <v>71163</v>
      </c>
      <c r="G28" s="2">
        <v>5897</v>
      </c>
      <c r="H28" s="2">
        <v>430</v>
      </c>
      <c r="I28" s="3">
        <v>723</v>
      </c>
    </row>
    <row r="29" spans="2:9">
      <c r="B29" s="1">
        <v>42465</v>
      </c>
      <c r="C29" s="2">
        <v>29</v>
      </c>
      <c r="D29" s="2">
        <v>4.9403447921724135</v>
      </c>
      <c r="E29" s="2">
        <v>196149</v>
      </c>
      <c r="F29" s="2">
        <v>66211</v>
      </c>
      <c r="G29" s="2">
        <v>5214</v>
      </c>
      <c r="H29" s="2">
        <v>323</v>
      </c>
      <c r="I29" s="3">
        <v>405</v>
      </c>
    </row>
    <row r="30" spans="2:9">
      <c r="B30" s="1">
        <v>42495</v>
      </c>
      <c r="C30" s="2">
        <v>29</v>
      </c>
      <c r="D30" s="2">
        <v>6.21655174375862</v>
      </c>
      <c r="E30" s="2">
        <v>253200</v>
      </c>
      <c r="F30" s="2">
        <v>70037</v>
      </c>
      <c r="G30" s="2">
        <v>6010</v>
      </c>
      <c r="H30" s="2">
        <v>448</v>
      </c>
      <c r="I30" s="3">
        <v>640</v>
      </c>
    </row>
    <row r="31" spans="2:9">
      <c r="B31" s="1">
        <v>42526</v>
      </c>
      <c r="C31" s="2">
        <v>29</v>
      </c>
      <c r="D31" s="2">
        <v>5.4572413756206899</v>
      </c>
      <c r="E31" s="2">
        <v>217287</v>
      </c>
      <c r="F31" s="2">
        <v>68877</v>
      </c>
      <c r="G31" s="2">
        <v>5856</v>
      </c>
      <c r="H31" s="2">
        <v>328</v>
      </c>
      <c r="I31" s="3">
        <v>592</v>
      </c>
    </row>
    <row r="32" spans="2:9">
      <c r="B32" s="1">
        <v>42556</v>
      </c>
      <c r="C32" s="2">
        <v>29</v>
      </c>
      <c r="D32" s="2">
        <v>5.1244827717586228</v>
      </c>
      <c r="E32" s="2">
        <v>207386</v>
      </c>
      <c r="F32" s="2">
        <v>65141</v>
      </c>
      <c r="G32" s="2">
        <v>5256</v>
      </c>
      <c r="H32" s="2">
        <v>407</v>
      </c>
      <c r="I32" s="3">
        <v>598</v>
      </c>
    </row>
    <row r="33" spans="2:9">
      <c r="B33" s="1">
        <v>42587</v>
      </c>
      <c r="C33" s="2">
        <v>27</v>
      </c>
      <c r="D33" s="2">
        <v>5.1399999814074082</v>
      </c>
      <c r="E33" s="2">
        <v>190334</v>
      </c>
      <c r="F33" s="2">
        <v>62193</v>
      </c>
      <c r="G33" s="2">
        <v>4990</v>
      </c>
      <c r="H33" s="2">
        <v>469</v>
      </c>
      <c r="I33" s="3">
        <v>461</v>
      </c>
    </row>
    <row r="34" spans="2:9">
      <c r="B34" s="1">
        <v>42618</v>
      </c>
      <c r="C34" s="2">
        <v>27</v>
      </c>
      <c r="D34" s="2">
        <v>5.9629629584074069</v>
      </c>
      <c r="E34" s="2">
        <v>222718</v>
      </c>
      <c r="F34" s="2">
        <v>63063</v>
      </c>
      <c r="G34" s="2">
        <v>5432</v>
      </c>
      <c r="H34" s="2">
        <v>418</v>
      </c>
      <c r="I34" s="3">
        <v>617</v>
      </c>
    </row>
    <row r="35" spans="2:9">
      <c r="B35" s="1">
        <v>42648</v>
      </c>
      <c r="C35" s="2">
        <v>26</v>
      </c>
      <c r="D35" s="2">
        <v>5.6661537531923081</v>
      </c>
      <c r="E35" s="2">
        <v>206737</v>
      </c>
      <c r="F35" s="2">
        <v>57963</v>
      </c>
      <c r="G35" s="2">
        <v>4663</v>
      </c>
      <c r="H35" s="2">
        <v>485</v>
      </c>
      <c r="I35" s="3">
        <v>629</v>
      </c>
    </row>
    <row r="36" spans="2:9">
      <c r="B36" s="1">
        <v>42679</v>
      </c>
      <c r="C36" s="2">
        <v>24</v>
      </c>
      <c r="D36" s="2">
        <v>5.4945833089583331</v>
      </c>
      <c r="E36" s="2">
        <v>180468</v>
      </c>
      <c r="F36" s="2">
        <v>52562</v>
      </c>
      <c r="G36" s="2">
        <v>4429</v>
      </c>
      <c r="H36" s="2">
        <v>348</v>
      </c>
      <c r="I36" s="3">
        <v>510</v>
      </c>
    </row>
    <row r="37" spans="2:9">
      <c r="B37" s="1">
        <v>42708</v>
      </c>
      <c r="C37" s="2">
        <v>33</v>
      </c>
      <c r="D37" s="2">
        <v>5.982727248757576</v>
      </c>
      <c r="E37" s="2">
        <v>271816</v>
      </c>
      <c r="F37" s="2">
        <v>78893</v>
      </c>
      <c r="G37" s="2">
        <v>6567</v>
      </c>
      <c r="H37" s="2">
        <v>259</v>
      </c>
      <c r="I37" s="3">
        <v>736</v>
      </c>
    </row>
    <row r="38" spans="2:9">
      <c r="B38" s="1">
        <v>42709</v>
      </c>
      <c r="C38" s="2">
        <v>21</v>
      </c>
      <c r="D38" s="2">
        <v>2.4433333212380961</v>
      </c>
      <c r="E38" s="2">
        <v>73129</v>
      </c>
      <c r="F38" s="2">
        <v>23925</v>
      </c>
      <c r="G38" s="2">
        <v>2075</v>
      </c>
      <c r="H38" s="2">
        <v>45</v>
      </c>
      <c r="I38" s="3">
        <v>88</v>
      </c>
    </row>
    <row r="39" spans="2:9" ht="15" thickBot="1">
      <c r="B39" s="29" t="s">
        <v>49</v>
      </c>
      <c r="C39" s="30">
        <v>940</v>
      </c>
      <c r="D39" s="30">
        <v>5.4897021219882962</v>
      </c>
      <c r="E39" s="30">
        <v>7179636</v>
      </c>
      <c r="F39" s="30">
        <v>2165393</v>
      </c>
      <c r="G39" s="30">
        <v>181244</v>
      </c>
      <c r="H39" s="30">
        <v>12751</v>
      </c>
      <c r="I39" s="31">
        <v>19895</v>
      </c>
    </row>
  </sheetData>
  <mergeCells count="1">
    <mergeCell ref="A1:AX1"/>
  </mergeCells>
  <conditionalFormatting sqref="B8:C38">
    <cfRule type="expression" dxfId="3" priority="3">
      <formula>ISODD(ROW($B8))</formula>
    </cfRule>
  </conditionalFormatting>
  <conditionalFormatting sqref="C8:C38">
    <cfRule type="cellIs" dxfId="2" priority="1" operator="greaterThan">
      <formula>30</formula>
    </cfRule>
    <cfRule type="cellIs" dxfId="1" priority="2" operator="lessThan">
      <formula>27</formula>
    </cfRule>
  </conditionalFormatting>
  <conditionalFormatting sqref="D8:D38">
    <cfRule type="dataBar" priority="7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{25D10971-AE70-4645-A5DE-541CDDEF77BC}</x14:id>
        </ext>
      </extLst>
    </cfRule>
  </conditionalFormatting>
  <conditionalFormatting sqref="D8:I38">
    <cfRule type="expression" dxfId="0" priority="6">
      <formula>ISODD(ROW($B8))</formula>
    </cfRule>
  </conditionalFormatting>
  <conditionalFormatting sqref="E8:E38">
    <cfRule type="iconSet" priority="8">
      <iconSet iconSet="3Arrows">
        <cfvo type="percent" val="0"/>
        <cfvo type="num" val="150000"/>
        <cfvo type="num" val="230000"/>
      </iconSet>
    </cfRule>
  </conditionalFormatting>
  <conditionalFormatting sqref="F8:F3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J4:J5 I4:I5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D10971-AE70-4645-A5DE-541CDDEF77BC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D8:D38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Dashboard-Unique ID</vt:lpstr>
      <vt:lpstr>Dashboard-Unique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kanni alugoju</dc:creator>
  <cp:lastModifiedBy>kanni alugoju</cp:lastModifiedBy>
  <dcterms:created xsi:type="dcterms:W3CDTF">2024-05-31T07:16:42Z</dcterms:created>
  <dcterms:modified xsi:type="dcterms:W3CDTF">2024-06-02T06:12:16Z</dcterms:modified>
</cp:coreProperties>
</file>