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Data Science Projects\Data-Visualization\MS Excel\Sales Dashboard\"/>
    </mc:Choice>
  </mc:AlternateContent>
  <xr:revisionPtr revIDLastSave="0" documentId="13_ncr:1_{62808F93-BA0C-4223-9BC7-BE1A6AAC7116}" xr6:coauthVersionLast="47" xr6:coauthVersionMax="47" xr10:uidLastSave="{00000000-0000-0000-0000-000000000000}"/>
  <bookViews>
    <workbookView xWindow="-108" yWindow="-108" windowWidth="23256" windowHeight="13896" activeTab="1" xr2:uid="{898BC839-F2CA-4348-948C-D75AD4BD2CFC}"/>
  </bookViews>
  <sheets>
    <sheet name="Pivot Tables" sheetId="2" r:id="rId1"/>
    <sheet name="Dashboard" sheetId="3" r:id="rId2"/>
    <sheet name="Data" sheetId="1" r:id="rId3"/>
  </sheets>
  <definedNames>
    <definedName name="_xlchart.v5.0" hidden="1">'Pivot Tables'!$Q$11</definedName>
    <definedName name="_xlchart.v5.1" hidden="1">'Pivot Tables'!$Q$12:$Q$28</definedName>
    <definedName name="_xlchart.v5.2" hidden="1">'Pivot Tables'!$R$11</definedName>
    <definedName name="_xlchart.v5.3" hidden="1">'Pivot Tables'!$R$12:$R$28</definedName>
    <definedName name="age">#REF!</definedName>
    <definedName name="count">#REF!</definedName>
    <definedName name="Slicer_Country">#N/A</definedName>
    <definedName name="Slicer_Customer_Type">#N/A</definedName>
    <definedName name="Slicer_Product_Category">#N/A</definedName>
    <definedName name="Slicer_Quarter">#N/A</definedName>
    <definedName name="worth">#REF!</definedName>
  </definedNames>
  <calcPr calcId="191029"/>
  <pivotCaches>
    <pivotCache cacheId="4"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12" i="2" l="1"/>
  <c r="R12" i="2"/>
  <c r="Q13" i="2"/>
  <c r="R13" i="2"/>
  <c r="Q14" i="2"/>
  <c r="R14" i="2"/>
  <c r="Q15" i="2"/>
  <c r="R15" i="2"/>
  <c r="Q16" i="2"/>
  <c r="R16" i="2"/>
  <c r="Q17" i="2"/>
  <c r="R17" i="2"/>
  <c r="Q18" i="2"/>
  <c r="R18" i="2"/>
  <c r="Q19" i="2"/>
  <c r="R19" i="2"/>
  <c r="Q20" i="2"/>
  <c r="R20" i="2"/>
  <c r="Q21" i="2"/>
  <c r="R21" i="2"/>
  <c r="Q22" i="2"/>
  <c r="R22" i="2"/>
  <c r="Q23" i="2"/>
  <c r="R23" i="2"/>
  <c r="Q24" i="2"/>
  <c r="R24" i="2"/>
  <c r="Q25" i="2"/>
  <c r="R25" i="2"/>
  <c r="Q26" i="2"/>
  <c r="R26" i="2"/>
  <c r="Q27" i="2"/>
  <c r="R27" i="2"/>
  <c r="Q28" i="2"/>
  <c r="R28" i="2"/>
  <c r="Q29" i="2"/>
  <c r="R29" i="2"/>
  <c r="R11" i="2"/>
  <c r="Q11"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R2526" i="1"/>
  <c r="Q2526" i="1"/>
  <c r="R2525" i="1"/>
  <c r="Q2525" i="1"/>
  <c r="S2525" i="1" s="1"/>
  <c r="T2525" i="1" s="1"/>
  <c r="R2524" i="1"/>
  <c r="Q2524" i="1"/>
  <c r="S2524" i="1" s="1"/>
  <c r="T2524" i="1" s="1"/>
  <c r="R2523" i="1"/>
  <c r="Q2523" i="1"/>
  <c r="R2522" i="1"/>
  <c r="Q2522" i="1"/>
  <c r="S2522" i="1" s="1"/>
  <c r="T2522" i="1" s="1"/>
  <c r="R2521" i="1"/>
  <c r="Q2521" i="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R2495" i="1"/>
  <c r="Q2495" i="1"/>
  <c r="S2495" i="1" s="1"/>
  <c r="T2495" i="1" s="1"/>
  <c r="R2494" i="1"/>
  <c r="Q2494" i="1"/>
  <c r="S2494" i="1" s="1"/>
  <c r="T2494" i="1" s="1"/>
  <c r="R2493" i="1"/>
  <c r="Q2493" i="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R2396" i="1"/>
  <c r="Q2396" i="1"/>
  <c r="S2396" i="1" s="1"/>
  <c r="T2396" i="1" s="1"/>
  <c r="R2395" i="1"/>
  <c r="Q2395" i="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R1356" i="1"/>
  <c r="Q1356" i="1"/>
  <c r="S1356" i="1" s="1"/>
  <c r="T1356" i="1" s="1"/>
  <c r="R1355" i="1"/>
  <c r="Q1355" i="1"/>
  <c r="S1355" i="1" s="1"/>
  <c r="T1355" i="1" s="1"/>
  <c r="R1354" i="1"/>
  <c r="Q1354" i="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S1118" i="1" s="1"/>
  <c r="T1118" i="1" s="1"/>
  <c r="R1117" i="1"/>
  <c r="Q1117" i="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R839" i="1"/>
  <c r="Q839" i="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R812" i="1"/>
  <c r="Q812" i="1"/>
  <c r="S812" i="1" s="1"/>
  <c r="T812" i="1" s="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R773" i="1"/>
  <c r="Q773" i="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R669" i="1"/>
  <c r="Q669" i="1"/>
  <c r="S669" i="1" s="1"/>
  <c r="T669" i="1" s="1"/>
  <c r="R668" i="1"/>
  <c r="Q668" i="1"/>
  <c r="R667" i="1"/>
  <c r="Q667" i="1"/>
  <c r="S667" i="1" s="1"/>
  <c r="T667" i="1" s="1"/>
  <c r="R666" i="1"/>
  <c r="Q666" i="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R285" i="1"/>
  <c r="Q285" i="1"/>
  <c r="S285" i="1" s="1"/>
  <c r="T285" i="1" s="1"/>
  <c r="R284" i="1"/>
  <c r="Q284" i="1"/>
  <c r="S284" i="1" s="1"/>
  <c r="T284" i="1" s="1"/>
  <c r="R283" i="1"/>
  <c r="Q283" i="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R221" i="1"/>
  <c r="Q221" i="1"/>
  <c r="S221" i="1" s="1"/>
  <c r="T221" i="1" s="1"/>
  <c r="R220" i="1"/>
  <c r="Q220" i="1"/>
  <c r="S220" i="1" s="1"/>
  <c r="T220" i="1" s="1"/>
  <c r="R219" i="1"/>
  <c r="Q219" i="1"/>
  <c r="S219" i="1" s="1"/>
  <c r="T219" i="1" s="1"/>
  <c r="R218" i="1"/>
  <c r="Q218" i="1"/>
  <c r="R217" i="1"/>
  <c r="Q217" i="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R67" i="1"/>
  <c r="Q67" i="1"/>
  <c r="S67" i="1" s="1"/>
  <c r="T67" i="1" s="1"/>
  <c r="R66" i="1"/>
  <c r="Q66" i="1"/>
  <c r="S66" i="1" s="1"/>
  <c r="T66" i="1" s="1"/>
  <c r="R65" i="1"/>
  <c r="Q65" i="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R24" i="1"/>
  <c r="Q24" i="1"/>
  <c r="R23" i="1"/>
  <c r="Q23" i="1"/>
  <c r="S23" i="1" s="1"/>
  <c r="T23" i="1" s="1"/>
  <c r="R22" i="1"/>
  <c r="Q22" i="1"/>
  <c r="S22" i="1" s="1"/>
  <c r="T22" i="1" s="1"/>
  <c r="R21" i="1"/>
  <c r="Q21" i="1"/>
  <c r="S21" i="1" s="1"/>
  <c r="T21" i="1" s="1"/>
  <c r="R20" i="1"/>
  <c r="Q20" i="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48" i="1" l="1"/>
  <c r="T48" i="1" s="1"/>
  <c r="S24" i="1"/>
  <c r="T24" i="1" s="1"/>
  <c r="S1704" i="1"/>
  <c r="T1704" i="1" s="1"/>
  <c r="S1357" i="1"/>
  <c r="T1357" i="1" s="1"/>
  <c r="S1328" i="1"/>
  <c r="T1328" i="1" s="1"/>
  <c r="S1117" i="1"/>
  <c r="T1117" i="1" s="1"/>
  <c r="S1108" i="1"/>
  <c r="T1108" i="1" s="1"/>
  <c r="S1094" i="1"/>
  <c r="T1094" i="1" s="1"/>
  <c r="S893" i="1"/>
  <c r="T893" i="1" s="1"/>
  <c r="S882" i="1"/>
  <c r="T882" i="1" s="1"/>
  <c r="S849" i="1"/>
  <c r="T849" i="1" s="1"/>
  <c r="S840" i="1"/>
  <c r="T840" i="1" s="1"/>
  <c r="S839" i="1"/>
  <c r="T839" i="1" s="1"/>
  <c r="S813" i="1"/>
  <c r="T813" i="1" s="1"/>
  <c r="S808" i="1"/>
  <c r="T808" i="1" s="1"/>
  <c r="S774" i="1"/>
  <c r="T774" i="1" s="1"/>
  <c r="S773" i="1"/>
  <c r="T773" i="1" s="1"/>
  <c r="S745" i="1"/>
  <c r="T745" i="1" s="1"/>
  <c r="S715" i="1"/>
  <c r="T715" i="1" s="1"/>
  <c r="S670" i="1"/>
  <c r="T670" i="1" s="1"/>
  <c r="S666" i="1"/>
  <c r="T666" i="1" s="1"/>
  <c r="S597" i="1"/>
  <c r="T597" i="1" s="1"/>
  <c r="S596" i="1"/>
  <c r="T596" i="1" s="1"/>
  <c r="S589" i="1"/>
  <c r="T589" i="1" s="1"/>
  <c r="S283" i="1"/>
  <c r="T283" i="1" s="1"/>
  <c r="S222" i="1"/>
  <c r="T222" i="1" s="1"/>
  <c r="S157" i="1"/>
  <c r="T157" i="1" s="1"/>
  <c r="S88" i="1"/>
  <c r="T88" i="1" s="1"/>
  <c r="S75" i="1"/>
  <c r="T75" i="1" s="1"/>
  <c r="S68" i="1"/>
  <c r="T68" i="1" s="1"/>
  <c r="S2259" i="1"/>
  <c r="T2259" i="1" s="1"/>
  <c r="S1136" i="1"/>
  <c r="T1136" i="1" s="1"/>
  <c r="S981" i="1"/>
  <c r="T981" i="1" s="1"/>
  <c r="S286" i="1"/>
  <c r="T286" i="1" s="1"/>
  <c r="S1354" i="1"/>
  <c r="T1354" i="1" s="1"/>
  <c r="S1123" i="1"/>
  <c r="T1123" i="1" s="1"/>
  <c r="S2527" i="1"/>
  <c r="T2527" i="1" s="1"/>
  <c r="S2531" i="1"/>
  <c r="T2531" i="1" s="1"/>
  <c r="S2496" i="1"/>
  <c r="T2496" i="1" s="1"/>
  <c r="S2493" i="1"/>
  <c r="T2493" i="1" s="1"/>
  <c r="S2397" i="1"/>
  <c r="T2397" i="1" s="1"/>
  <c r="S2682" i="1"/>
  <c r="T2682" i="1" s="1"/>
  <c r="S2526" i="1"/>
  <c r="T2526" i="1" s="1"/>
  <c r="S2521" i="1"/>
  <c r="T2521" i="1" s="1"/>
  <c r="S2512" i="1"/>
  <c r="T2512" i="1" s="1"/>
  <c r="S2442" i="1"/>
  <c r="T2442" i="1" s="1"/>
  <c r="S2419" i="1"/>
  <c r="T2419" i="1" s="1"/>
  <c r="S2406" i="1"/>
  <c r="T2406" i="1" s="1"/>
  <c r="S2395" i="1"/>
  <c r="T2395" i="1" s="1"/>
  <c r="S2384" i="1"/>
  <c r="T2384" i="1" s="1"/>
  <c r="S2579" i="1"/>
  <c r="T2579" i="1" s="1"/>
  <c r="S2371" i="1"/>
  <c r="T2371" i="1" s="1"/>
  <c r="S2650" i="1"/>
  <c r="T2650" i="1" s="1"/>
  <c r="S2606" i="1"/>
  <c r="T2606" i="1" s="1"/>
  <c r="S217" i="1"/>
  <c r="T217" i="1" s="1"/>
  <c r="S213" i="1"/>
  <c r="T213" i="1" s="1"/>
  <c r="S87" i="1"/>
  <c r="T87" i="1" s="1"/>
  <c r="S20" i="1"/>
  <c r="T20" i="1" s="1"/>
  <c r="S65" i="1"/>
  <c r="T65" i="1" s="1"/>
  <c r="S2107" i="1"/>
  <c r="T2107" i="1" s="1"/>
  <c r="S25" i="1"/>
  <c r="T25" i="1" s="1"/>
  <c r="S2336" i="1"/>
  <c r="T2336" i="1" s="1"/>
  <c r="S1394" i="1"/>
  <c r="T1394" i="1" s="1"/>
  <c r="S457" i="1"/>
  <c r="T457" i="1" s="1"/>
  <c r="S2" i="1"/>
  <c r="T2"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<sst xmlns="http://schemas.openxmlformats.org/spreadsheetml/2006/main" count="16338" uniqueCount="95">
  <si>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</si>
  <si>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</si>
  <si>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</si>
  <si>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</si>
  <si>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</si>
  <si>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</si>
  <si>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</si>
  <si>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</si>
  <si>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</si>
  <si>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</si>
  <si>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</si>
  <si>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</si>
  <si>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</si>
  <si>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</si>
  <si>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</si>
  <si>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</si>
  <si>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</si>
  <si>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</si>
  <si>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</si>
  <si>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</si>
  <si>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</si>
  <si>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</si>
  <si>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</si>
  <si>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</si>
  <si>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</si>
  <si>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</si>
  <si>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</si>
  <si>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</si>
  <si>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</si>
  <si>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</si>
  <si>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</si>
  <si>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</si>
  <si>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</si>
  <si>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</si>
  <si>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</si>
  <si>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</si>
  <si>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</si>
  <si>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</si>
  <si>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</si>
  <si>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</si>
  <si>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</si>
  <si>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</si>
  <si>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</si>
  <si>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</si>
  <si>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</si>
  <si>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</si>
  <si>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</si>
  <si>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</si>
  <si>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</si>
  <si>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</si>
  <si>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</si>
  <si>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</si>
  <si>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</si>
  <si>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</si>
  <si>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</si>
  <si>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</si>
  <si>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</si>
  <si>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</si>
  <si>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</si>
  <si>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</si>
  <si>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</si>
  <si>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</si>
  <si>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</si>
  <si>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</si>
  <si>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</si>
  <si>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</si>
  <si>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</si>
  <si>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</si>
  <si>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</si>
  <si>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</si>
  <si>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</si>
  <si>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</si>
  <si>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Month No</t>
  </si>
  <si>
    <t>Row Labels</t>
  </si>
  <si>
    <t>Grand Total</t>
  </si>
  <si>
    <t>Sum of Units Sold</t>
  </si>
  <si>
    <t>Sum of Revenue</t>
  </si>
  <si>
    <t>Sum of Gross Profit</t>
  </si>
  <si>
    <t>Gross Profit Margin</t>
  </si>
  <si>
    <t>Count of ID</t>
  </si>
  <si>
    <t>Sum of COGS</t>
  </si>
  <si>
    <t>Jan</t>
  </si>
  <si>
    <t>Feb</t>
  </si>
  <si>
    <t>Mar</t>
  </si>
  <si>
    <t>Apr</t>
  </si>
  <si>
    <t>May</t>
  </si>
  <si>
    <t>Jun</t>
  </si>
  <si>
    <t>Jul</t>
  </si>
  <si>
    <t>Aug</t>
  </si>
  <si>
    <t>Sep</t>
  </si>
  <si>
    <t>Oct</t>
  </si>
  <si>
    <t>Nov</t>
  </si>
  <si>
    <t>Dec</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</si>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</sst>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0"/>
        <bgColor indexed="64"/>
      </patternFill>
    </fill>
    <fill>
      <patternFill patternType="solid">
        <fgColor rgb="FFC0E6F5"/>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1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 fontId="0" fillId="0" borderId="0" xfId="0" applyNumberFormat="1"/>
    <xf numFmtId="10" fontId="0" fillId="0" borderId="0" xfId="4" applyNumberFormat="1" applyFont="1"/>
    <xf numFmtId="167" fontId="0" fillId="0" borderId="0" xfId="0" applyNumberFormat="1"/>
    <xf numFmtId="168" fontId="0" fillId="0" borderId="0" xfId="0" applyNumberFormat="1"/>
    <xf numFmtId="0" fontId="0" fillId="0" borderId="0" xfId="0" applyNumberFormat="1"/>
    <xf numFmtId="0" fontId="0" fillId="3" borderId="0" xfId="0" applyFill="1"/>
    <xf numFmtId="0" fontId="0" fillId="4" borderId="0" xfId="0" applyFill="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8">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C0E6F5"/>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603665246639529"/>
          <c:w val="1"/>
          <c:h val="0.67017701506316307"/>
        </c:manualLayout>
      </c:layout>
      <c:lineChart>
        <c:grouping val="standard"/>
        <c:varyColors val="0"/>
        <c:ser>
          <c:idx val="0"/>
          <c:order val="0"/>
          <c:tx>
            <c:strRef>
              <c:f>'Pivot Tables'!$B$11</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Tables'!$B$12:$B$24</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17A0-4409-B0D1-3EC42A222296}"/>
            </c:ext>
          </c:extLst>
        </c:ser>
        <c:ser>
          <c:idx val="1"/>
          <c:order val="1"/>
          <c:tx>
            <c:strRef>
              <c:f>'Pivot Tables'!$C$11</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Tables'!$C$12:$C$24</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17A0-4409-B0D1-3EC42A222296}"/>
            </c:ext>
          </c:extLst>
        </c:ser>
        <c:dLbls>
          <c:showLegendKey val="0"/>
          <c:showVal val="0"/>
          <c:showCatName val="0"/>
          <c:showSerName val="0"/>
          <c:showPercent val="0"/>
          <c:showBubbleSize val="0"/>
        </c:dLbls>
        <c:marker val="1"/>
        <c:smooth val="0"/>
        <c:axId val="1611465728"/>
        <c:axId val="1522942480"/>
      </c:lineChart>
      <c:catAx>
        <c:axId val="161146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2942480"/>
        <c:crosses val="autoZero"/>
        <c:auto val="1"/>
        <c:lblAlgn val="ctr"/>
        <c:lblOffset val="100"/>
        <c:noMultiLvlLbl val="0"/>
      </c:catAx>
      <c:valAx>
        <c:axId val="1522942480"/>
        <c:scaling>
          <c:orientation val="minMax"/>
        </c:scaling>
        <c:delete val="1"/>
        <c:axPos val="l"/>
        <c:numFmt formatCode="\$#,##0,&quot;K&quot;" sourceLinked="1"/>
        <c:majorTickMark val="none"/>
        <c:minorTickMark val="none"/>
        <c:tickLblPos val="nextTo"/>
        <c:crossAx val="1611465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Dashboard.xlsx]Pivot Tables!Top_5_COuntry</c:name>
    <c:fmtId val="15"/>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8318153898115"/>
          <c:y val="5.7609363975301787E-2"/>
          <c:w val="0.8111168184610188"/>
          <c:h val="0.88478127204939638"/>
        </c:manualLayout>
      </c:layout>
      <c:barChart>
        <c:barDir val="bar"/>
        <c:grouping val="clustered"/>
        <c:varyColors val="0"/>
        <c:ser>
          <c:idx val="0"/>
          <c:order val="0"/>
          <c:tx>
            <c:strRef>
              <c:f>'Pivot Tables'!$F$11</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Tables'!$E$12:$E$29</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Tables'!$F$12:$F$29</c:f>
              <c:numCache>
                <c:formatCode>General</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F417-4BD4-8D0B-2F7CE9F5F9B4}"/>
            </c:ext>
          </c:extLst>
        </c:ser>
        <c:dLbls>
          <c:showLegendKey val="0"/>
          <c:showVal val="0"/>
          <c:showCatName val="0"/>
          <c:showSerName val="0"/>
          <c:showPercent val="0"/>
          <c:showBubbleSize val="0"/>
        </c:dLbls>
        <c:gapWidth val="90"/>
        <c:axId val="1282400415"/>
        <c:axId val="1230448143"/>
      </c:barChart>
      <c:catAx>
        <c:axId val="128240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448143"/>
        <c:crosses val="autoZero"/>
        <c:auto val="1"/>
        <c:lblAlgn val="ctr"/>
        <c:lblOffset val="100"/>
        <c:noMultiLvlLbl val="0"/>
      </c:catAx>
      <c:valAx>
        <c:axId val="1230448143"/>
        <c:scaling>
          <c:orientation val="minMax"/>
        </c:scaling>
        <c:delete val="1"/>
        <c:axPos val="b"/>
        <c:numFmt formatCode="General" sourceLinked="1"/>
        <c:majorTickMark val="none"/>
        <c:minorTickMark val="none"/>
        <c:tickLblPos val="nextTo"/>
        <c:crossAx val="128240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Tables!Sales_Channel</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6B-4005-B23E-87ED7024D0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6B-4005-B23E-87ED7024D0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6B-4005-B23E-87ED7024D0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6B-4005-B23E-87ED7024D0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Tables'!$H$12:$H$16</c:f>
              <c:strCache>
                <c:ptCount val="4"/>
                <c:pt idx="0">
                  <c:v>Corporate</c:v>
                </c:pt>
                <c:pt idx="1">
                  <c:v>Marketplace</c:v>
                </c:pt>
                <c:pt idx="2">
                  <c:v>Online Store</c:v>
                </c:pt>
                <c:pt idx="3">
                  <c:v>Retail Partners</c:v>
                </c:pt>
              </c:strCache>
            </c:strRef>
          </c:cat>
          <c:val>
            <c:numRef>
              <c:f>'Pivot Tables'!$I$12:$I$16</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3B6B-4005-B23E-87ED7024D07B}"/>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Tables!Region_Wise</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25-4261-B395-E3D6BF93D7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25-4261-B395-E3D6BF93D7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25-4261-B395-E3D6BF93D7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25-4261-B395-E3D6BF93D7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Tables'!$K$12:$K$16</c:f>
              <c:strCache>
                <c:ptCount val="4"/>
                <c:pt idx="0">
                  <c:v>Central Europe</c:v>
                </c:pt>
                <c:pt idx="1">
                  <c:v>Northern Europe</c:v>
                </c:pt>
                <c:pt idx="2">
                  <c:v>Southern Europe</c:v>
                </c:pt>
                <c:pt idx="3">
                  <c:v>Western Europe</c:v>
                </c:pt>
              </c:strCache>
            </c:strRef>
          </c:cat>
          <c:val>
            <c:numRef>
              <c:f>'Pivot Tables'!$L$12:$L$16</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8325-4261-B395-E3D6BF93D7B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2.6591259408882636E-3"/>
          <c:y val="3.0406016081670081E-2"/>
          <c:w val="0.99468147389671779"/>
          <c:h val="0.16343353352622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C40D-4A52-9CEB-DD5FB37D73BC}">
          <cx:tx>
            <cx:txData>
              <cx:f>_xlchart.v5.2</cx:f>
              <cx:v>Total Revenue</cx:v>
            </cx:txData>
          </cx:tx>
          <cx:dataId val="0"/>
          <cx:layoutPr>
            <cx:geography cultureLanguage="en-US" cultureRegion="IN" attribution="Powered by Bing">
              <cx:geoCache provider="{E9337A44-BEBE-4D9F-B70C-5C5E7DAFC167}">
                <cx:binary>zFrZctw4sv2Vjn6+VJNYyYmZibggWYtKuyxZ9gtDlmQQXEACBLh9/U2v065x33ZEd0R3+cE2UKhK
HiROnjyofz7N/3hqXh7tT3Pb6OEfT/O/fi6d6//xyy/DU/nSPg4nrXqy3dC9dydPXftL9/69enr5
5dk+TkrLX1AYkV+eykfrXuaf//1P+DT50p11T49Odfrav9jl5mXwjRv+n7nvTv301HntPiyX8En/
+vl2enl+0T//9KKdcsurpX/518/fvOXnn345/qD/+tKfGojL+WdYS5MTxknCEUXJx1f8809Np+Xn
6YicUBTGNOb003Ty5asvHltY/vvhfAzm8fnZvgzDT5///s+6b0L/z7AauvTTc6fdhyhv84+P9cu3
uP77n0cD8KBHI7+C/hiV35s6Rj5dX55K9fjl+f849CQ54QQnIYmi8OMLfws9PcE4jkIWsU/T0Zev
/gT9D8Tzfey/LjwC/+v4Mfrp278e/f/1g7N/Kvr8BLI65CHh38JOTiISJnGM6Xdh/4FAvg/714VH
sH8dP4b9f1/99bCLl0Yq337JvD+e9DQ8YSQiMcbh9/iGnDAKZEQQ+QR+eJT0PxDP99H/uvAI/a/j
x+iLvwHlZC+6fbT1n4g+PUkQY3EEpP7xhb7J/fgkSaKYJQkw0acC84lqfiCO76P+deER6l/Hj1HP
Dn99zt9p5V6efzpAXX/u/szUxycJwTFG+HMp/bbUBuiE0pAyEn4mnhA259e78ONxfX8zjtcf7cnx
9PHWbMVfvzUbpZtH/fwFlz9ORwyfIMI4ZzT+3oFAH85LmET0cwk+pqMfiOf7e/F14dEmfB0/Rn+z
/+vR377Y9lEvfx76NDoBcJOYs8/F4KgUhyc4DuFP/FmbHonPH4jn++h/XXiE/tfxY/Szv0Ex2NhH
/fTy54FP2AlDJA4T9C3q6ITQGHMW8880dYT678fxfdC/rDvC/MvwMeSbm78+4ff25c+lG4pOYkaj
hCH8PboJ+EnCEwIK6Df45gcC+j74Xxceof91/Bj+/d8g4/fusfkT2YZg6GUp1Nj4s7gEbfnrVhed
RB+b3Jh+OWSf1M/vhvEbkH+K/hjwT6P/BfffQOtfvLjyxX5I+OELAH+8wELGIwKihpPv+gsUOIgl
5D8Mf0Q2PxjT93fgm8VH+/DN3PFuXJz99dxz0dnp8U/MfjB6kghD2wUF9ePrKPvDE47jhCUgSn8t
On8/jN/A/nP4x7B/Hv4vxC//esSvuj+d7BEwCib8s6D/ttmKkpMIE4K+lIJjbfn74Xwf+S/rjpD/
MnyM/NXfINevOuu8fGy+pN4fpx0MtmaMooTTb8XNhwoLE6BtvjRhMP/rfP+RUH4L9y8P8V/If5n4
L+z/Bqx/2z+qP9FPJqDZk/CDa/n9JhdqMCWYEZD9n15HfPO74Xwf/M/LjpD/PHoMe37715PN7aTc
+qnafknAP571IOnjMAJ/ATbg4+tbRzk+Aa5JGAGL7dPrKPd/MKbf2IFfP9DxPvx67ng30t2fsRu/
7ft/vf3IHt1j/vHa5FfW//8/+/FR4SbnaOlnxvjuhn0ik/3zv35GHErs18uYDx/xDdPcvth3/zG0
vy54eRwcrMUnYcgQj8GQAz8OmOznn6aXDzNRfBJHJImTEObAtoCiooE+y3/9DLsfJSHiHJppaKgx
Bx07dP7jFKgwjAiJKecxNNQ0+XpJBXVhkZ3+isPn//+kfXvVKe0G+EoWQyL1n974IVCOIo443E6A
roN8gnSDJ+2fHm/AMvvw/v8hU9B2s7ImDb2N96qsg3xsOnoacNk94i7yr5GdGrFUrBRumd/ipAvS
Ejl7GQ9FcaYmRd4Vpl/TpFLxvimX8nVZreuG+pWcuapSrSgJ5w9R1Q3bvil0eaA80VcJcs3Z1A3q
/SRJeB00iu6T1QUXtKjtTTBM5iKqqknUavJXcGfnzmfm+/thDWSqp7LKJ+pphmYe5LVTQ24TFNxV
zpCsd6Hcu2hpezEpO4g1nM11TBdyS2y/bnFQV+86HnvBSzXtMV71bu5bdz0t03qYHaO72ZXobC2j
Ne+Gtd1QVtZn3TCdIxpeSRTlcuY3TVSodEXRbRHiOAU9hsXiZg8w4OIxiUslwi7K58IXgqilTNce
PRdTC7FLlavGp33DT23LzZbWblNFayMwK08Rbi6ZvJuW7iagjd2Vkk5XfinaTZtMMhGhnKbX2o7L
mdaxhOi9e4mnnmxV07S7aEVYNG2PRLhMy7uoKsNb4luzDxbyqlv19KYuEpy2kgTbKZLZVOKLClT/
do2svi7aDp2vXdzfTTpccs482/EuGF9JNbTCsl56gcJmOi3NxFJXD/7e4ZmqdCqbOZfEJJeJL5+8
afOoajvRxhEXTdHiNIhxJTR3xZMvx3LbGuyuMe4ToRsZbPvCj1nfk0saFCRDnbvig3sIxmASpcHp
tCCahjPZ61ZmMzHZREt/Yfx8L3uWiGUOU1n7dxyrG1pjlc91fR4WqD+NlypMXbuWG0yqLu/oenDj
fDBBmQYtTZveviuR1UJ6Wee6He9GFJdWDNKXZ4EZgl4400MQQ2R9hjTrMl7H+9hwf+95VR+iMp4O
RQzoCDmtYmCtSdXS4k049m0mK5tVSueTeUYmboVP1klgJOc9N6cFIRD1gIfczF2wtWzKYrcCvGVR
nHa+zGc91uc2mXyqkrjK2BBv4woT0csgfoqmgGw6QwokhpLH2RhF/mqZiCBMblmsk3Thy1aFSyDo
0oxpRbGIbJCHZNw05SqwQyLSKxHedPPOIGVO0Zi8WBvtgzn2Ka/cIaLVLGa8REI6Pp+X49znlsrN
iJjMx6k6jMjX2eopHDhcjvlE6gPuVXQ6NqYUcxBuqI2G1GGN96rH+GLo+othjMn1HDRO1Nw8DYG9
4+PUXUYxvdYoVGnj+losY0sBc7LmnAePc2/rs4Gp6saGlRfVgsOMky5FZFbp3LCGCc6WOA1JZwUc
BPu4OsIOtozJtl5CLkYapLUr5KVz8ER9Vb5BTRtuxyaa7j3DZOM74289oucuDgCrMsh0r0/5MKWN
xu+rVu0tKdU5kzO5r/WKsr65dENisnhRlbAxKTM8TU96KZSQJsT3dG5NBmyqDokJNlgts3AkeEiM
Cjfa1msW2vJVsdqMwW8OtnppdzyC05TFneJnSqn+nixYp1Vnn5qyuqaa+is1EFEm5DzA0V4t7r7j
qBVKVpCTrr8tSvWsF/7IvbmgY9NfcFWWgjVNI9qu2JWNqk5p7wikOrP7oKnHexO07TmKcSBKHmiB
VsM3xdzUT3hM7JmSbSimuVnf26qrM42bKe8aJg+14sPW1wzobgjDRVS6KtI+IsGp66NmM1TzLKqy
gfNk+iklSK9bu8ShKKeKbuYyATZMijJbWMm37bJMab1KloctfrdOhIlmKlDaEz1vJUHxYcF2PSRj
UN4snKO3qiO0znjpoouRtfZyKNQpkfV1gUyv86ZJ1EaS9bypl7RIYo2Fjlj5zIKa7aIxqR4kVcsF
t4N9SeqWvsywbaf1mlxHY0XSOJ7md7QK4selr42wtDjAg6w8ayTKpJH7GEpRPhoa7W0sm9uWq2fn
Ip6RzuAscJG+79w63vSobe6HpV0FYuu+tGEtpET6OujGSKVLlaBBVCt7CGY6Cp20uevntwvXd0VL
umyq1gCnQAMXo6mfpjKsxKBcm5qAN1lYNrKEs23QY1+qoU99gIZ7FZdMwqMWZSgUlngz1w1XAmlj
bvTKWJAOUxPE22EJyD4O5uANHnt9BvKjjrO61/wVCYOYCqV7/4YHAdolK9VXLvDjPknq7gx1XZAN
pAqkQKpFWmA52jNcDXJKo8Kiu15DkRoVAhpQrR/f+TCeYlHosdhFtenvP/wu5RWJOtendV+uUgyN
ZsnOdUXwaLzyNyNC9jbAsb5BfTncMlvFAk2apQ3zgxhaWYgiwkZUIZBWl9D5klG+no9m8Kdl3fRb
Wqz1XUei+84oSDHfdoekn/GpWu38CHiUUICZ6V6Wte+EWUr/XsKblqxRA77jyyxHUUkEDDnKSgFX
4qtabzu48EjnQY83yNPcxNSmINhVJovktqpGMVThhbHFTVBzqMRdkXo3VRufNHdsaYr3yk5ss+Bg
NwzLtqHPcayzIORbR8asVuu7EG3GgtdZWSpSiToplkvVdMVZXHuXjtW0J9H4GI/B3IoWiCJFKujf
fZCLB9z55KqVgzNiXoshjUvuReG7RzMWQbZI339I33Nq/DbhcEYnBfUrceM2WCW9I5GfMpAR+Dxs
gI7DepYbzUsRI7zmUciH67GK2J2F49QC+c/mtuIY5XFFkqtS6uFRWU9T5aHMFA0yuV9rJtqqivcl
ZR2kIKg/6Xq7ccnEXhgf3i0NX+8a4ycAp7XbPvTkmS60zEF7DVBBbZt6CyJtMNGBdmtzS+uab1Rh
bGZntp261W95Gb3jVXifYOczO1B90SWW7GRlgNW7Yn7TFGoXLmaL4FzSQJ/JuNuiggNLJnoWK/xO
4V7BHluhFyQPUIT0y1gtoFLWycJ0L7dhoSYsqqaSz2aoH3kQ20vURnnVz/QM41rf0J7XApyg8irC
IXpj7DgedDB2d5I1+HLybtixZtHZwOYo7aeZbE3jqqdRJ0U+DsiJtcb4bpJNB1JAm/g9bhsMR5Ua
tkU9yNmukxklbVpGjajZeLnI07D2XabbLZ34BFWP7dqCqbwKyuZKdrY8XTtkd/PgYpEMlbwM49G3
uVrbPufIB1kkC59TqLB7jdS1Xxf+muIyuZhWswpDu6UUaoy6Ox6zDz/lagcfClouSQ80rnCQk66C
YydhDGVB9XZa6h0OXM6j4jZpzlS8GizkzOBUuNVsfRWPlWA4LvZVM0bvazIMu74tD1xhd2qlwoem
l0YYq5ZdXS7t3tre71fP0WsTR206ghBWIkBd0qRUsToUrRliEa9K5Z7bZkkJSQYxNrQ4k36oK5D3
lUxypIro1JLZDTlZCS4EH3kNp5QEIM7QIgfxMc9Vt/Rv7ayCvKduK5XuHibXEMiPRU1tBokvszB0
SoCKisoUUI4yNOji0MJB08LXloTQeZQ4t7MephxNU9IKw5PgVWKDZd0HnMsG1LeORZVQvOsH4ybR
DHMvSL/615M1OjUxVm1KmF2o4MqHr7SsEYIvUuMk1qrBUdZMYQHAhfF95IY6L8vO5EWP+auFyXBO
XSLrm7nC7TaIC76Reu2ycCHGiIUFGHa+RenYxzjtF2V6MXT18qqZ+JAyXLWXwP9yU0kQcvBTrTBf
m1ZdFoFRGyypfUTVDAc6qOruPQqG9bHuqBROsmkzd+bVOHRWiimxU7pqEBrEgZpDVYRSVBh8EZQ7
ui7srKVQk3Bt2wtivT2tdN+8QtAGADFBUwcFhKQthgCmRpK3gI7fm7JmWTk2LO2GYNr0PadnxeDf
9DikWRO7oE4Tr+iORuO6920BlKdDpi8Xr9BuLr0TuJdJ6mwFUgUH42kExfnUOLZum6ANs9h2wWEK
YpkGE1s3fojDQwGVL28Li/e6Ks2uoiTIy8roIO25bx+Gpaf7qo/XzMdDAhUkWrKet8sOhqCghhaa
lu0w1dFrNo1rnUHDehOa5F0L+SvQokUyTotwrpV54EyTMgR9cisNtEXlHAL1OLJclrHEadlNgWB1
EBxGlvXD7Vrim8mS03ioaO5YdAUNw1ufPONZ7lE1bEc/JXvVKtC4kRIqnG466PjEiKfkNCkxF3NB
1B7yo06dm9wDBPqmGDVNK9e9DiaViNpU7pHV5GWqysOoFUvXZhJRu26SGJ/PZg5EVfStGHj5HlM4
EUHYs5R4BA1DMtKcV+3rOe752Uz8fTIEKK99L0XSFue24T6F9r65sJhoYKAm3q3LHBcZ9MX0PCwZ
Fz38T9d0vnNLZ0QRV1J0YQBJPPMC1CEWs9a9CED1DmuFz4jXW6UjfTCoSbGtN/Oq6a1d22ATFN26
NRF9MxZl/ABEWO8mVb8lTGOZdkEfw0OrKLgP9bLmPeroFra+ywo00J0r6lfTCB0iUJsCeZE46BWg
oRcIFNJNVxTBLKK1mGpBEW+2MgmrKjfhyFMZdkUWFazawkKTr8l8q6r1aYmly8rAkVLoymfV2BdX
hlPodwy/x0onneC0qPYkqfy7aozClEaONgKOTo77eSM7RR66wKGt15ycLSGUd2Fd9yr27lzVbXNJ
lRoO2Ci2MYtnG+ZITqmNxcRNn80YOiM8LOfFwhuRUBCXxl0kJnmqfMxA+OhRtM2QzwE6YGVQVjOT
ZEts7jwNbm3Q2RQZaqD8DG+cY9MOGkrIVQpbYZKkEWZk484QGcPTQTGa5EURReR0pMt6Gc3N25WE
Y8rxyHduhOYTGpcw9e0AqlldoMDK/Qy9Mu/hM1CsthTUuYgW26dgrKC8ku1WsSjr6QJiJ4xiEB/w
7eMQPSpnPZAqeltRE+d6Umm1Ypv1oy/SBDylHHYOgxpuiIjH1uVxbGrRNet15PWticze9EBHAV2S
DFcUCJhE/SaS5AxqrSiC4rZG7wI0jVv4SdeyGWar3s0SHCKwuE6bkb/lw3hwINVNFDXbyUIh7uro
FurEcOkb35+2vAOLQiPoryZyKAq07nmhd4gVMqWk2IzWXRmd5Iuzop2SZefrMRTFxISNIiAbqfW+
hJ/7pcbRcRuFDb22jKhtUxTLJpn6JWPV8HpKqL8cah0KreKHhACj6K7a1oVf06ouzmvQ4ru+aGy6
rBIJ3A53U1ttsK3OutY+93HM87Cj0KXCc22XWa2nejAPONL2uh34K1fQVtCmAw07JW6rSTxeNOAV
pCsNdp6YYQ/tua0F75asIFamDZFs01XMibByS+5bdJ1YxYFHg+gdtG7vGI9rEPIt2vcNHgQa1qw2
RSEk2C8EJHTe1j2cJVnqFI/hLJShNC3nxKQBlGYxynAfMfhHV4bqgFp5WfeRwIlcpLAtGH9Kyawi
LDzvm7bIKK7u5gJfhIMMd7H1BE4d2DvJaKGdZ8ucrWNbPqmw1l7YytFHiVWS1qW+7dH86DAzom0T
K2rdAkZyrYXqZyOiChwM6+zesNmKXhcJuBPBDWLmVJoEWk1G6rTDcicbcPPCGqms6kG5LrPZsa5b
hKThmwiKziVp4/MQRHUyLlnlIpPWYX2YtH7tbVTtAhaqDaNWnUVxC2nj8wnY5AIVjIYf8kTv8AxZ
XrZFsl1cfA2iI8yZTxagfZ+2EZ8zOOmn84J7MXbQXHo4oALk3/sSBNlLvJRPWHVMjPXSiknGVgA9
rUC78XJpDN6ZGA4naCm1NV4HWZm4GzralK1+SJeCupvWzSJRzQNGldmvqG3TtoxLCO0sDPprptnW
4oC9jwvQyKrY1v36xk4gJdQIzcXaEpyuYFYI6HfsNmDkwVEk3ybJKFO+FilGzVk/lk8cCqLwGHDj
IMceohaAHweZsoamazSO191cHZAbNqRvrLA19ambMfgFKu3Luckk1/oVqdtyO5P5MMghhqKxTJt1
wY+mZqdt4c6i4i0fIa/wrF6atlNp8CEDyQhGpevzyPagzynV7kA945mNcX1YS3Y9j7BdyWTzYihB
NrXttnDrmpe8hzJbVxLaTZ2jYqNY+0qxZB/VDQIagp6vaaq+F7NboJ9HyYLvWInfUxZFZ+USEWFK
ijdByeyZ911wFg9vQzM+BMRliaxwRq155kaPm35wTeqhD8zRWrVZOfVJKcik30GNrUDN1+mEsd3V
en4zr7zPSjfrzJoXS1AesfkCDGjB6+bJD/MDqigTjiVSsLbEu8rK6lxN5XoWGURfrRLIPSAEsoW8
Dnz12KER75Lx3Ler35lePtVdu+aLCeezaRnmzFdzswHvGyTLIBI+nkUqPEweisk8LOlSWyPWnl20
LTsv/ZInZb0Cen2ZJhNaN4iy8I2Ce4Z4RjT3fTHs8NKmc/AydPkA+W/mK4J4PkV2i+r3y3rvwzdj
hzIFhuFaNzprcf2yUL2J+wbEo9PVFVuHJvN1OAjm2hHsq/L1UDXBXgZshXw848Dmr8KArELjoHku
PWJZq3F4ypFdr8HKxFkVuE6UoW3Avg/0KUjR4myCk6UCfcur4sIFbNqOyKjzhss+7Yf5bipAndPy
UEoJ3O+DIIvnwAq4LnhApN35tRrybg3KA6mr5hzgnzeBp7vCEwi0K/Urm8zAVD3zDz54oMm4Qcuc
g6RiIsTtmLK2qLKFRPaWtGCkTTE6ldG6r+EkbkGOPLFA5UUtD6FFqffjsy66CxJBUkJr9JzAHQzq
zCiaJjwEndw2iQTE1ipvUQ/mBsuDBtWiirqMhOV6ylYap4Vq8Gbl4dbPRXQoZ+rzLurJ6wVEkjDx
NEIGtlM6lIMV3Rqu57Lo4t1cDP0GWqkGRHY/XKOxCvYKbguMII0G55Y5KN0xeRloky7grETz/IQ5
hMN7Mr+p4bBD81Gl63S7SLpjCpKwE67ZelXvo0rlDiouldC88jd97QSUow33zJ/KqVzOV7gl2vRj
lI9tLZziabiAmwKWOALtC/nurzzHmyWpbq2v1sxq2b4dnDpURQC+13TjHTUZLiaoyna406Ca1AKa
2Vozpi3czJ3OI1xZ6NiC1a/409wQljKQEks4BNuKG3qwDCoVGGD2QBady8kvgnVgHhgOByEx5GDA
lMVQ9VTXiZCvLITKqDuSWqonKtiKFi/8yLvog/XXn8+rtYc6HFfwTCYglRGcOVHI4RzM0fddr20a
FAaINwLll69DNFy6MWR5UwaBWAiUSQzd1m6Jnc1ArL3iPsA7F7RmFwSRkqKPQPeQKJ6yuZycYLZL
zgcz+lL4KoFzrWkJzFoVTWqiit/xGer05JMk7UBO7UdesTZdDSvLrOVenxdRB8QENUjmoXHxtlqg
bY5MvWTwdclVBb77uyA0Hai7eAjSsGv7DTcT+PtrFz6Szp8FLcuKWKt9MuDyNaIOZWMCND/Oxm9G
Yqo9mpMiLWb4iiUabx3U5RfYXJOPOp4qweNRirauwtdBM4TPJWibXhRFU750plTQSYIbFnvfpysA
+UQHEp6VDQ8frVrZlmk3PXR8nu9r8J3TpsPdxtV9c1oyMPaNSilYoQq/gXva6BzsILqtLAhND0R4
WSTqrl1dcTbXib4uB8TejeFgrEigR8hoEvTZ4nF576qO1qKuxvVCm7Y+b5yrN9E8mLSKqDpfJt8/
eL4mp3BBW2zAmRpA1TYuw0OBzvVsbdau+lEae0UU3B2UIfhIAzXBvhwqfgEJ4TdRAncJsGFhdwuy
rz941dI3qFvaESS9nO7npKpOfUsi8JgKcrn0vpPgQ07hadKt5EDraL2dK9AjrIlm0B3aLVBqkbzk
DejhppNs65o4FgG38euJzPZ5pIPP2iLuNl3Blnyy4boZ14qICHsoi9OatbKNbkgdd3uE+uFBI7qc
JTTsDp1ai2eLwDYB/0fLiIGHaAlkdaufJw4mNlEcZ/063LkgCoFuArk+e9W1IlBRsQWbFB+6+b4a
6uCRz66Azoi5HWpDfz1IIrN4neE+TqtmO9dVlbIhsYehGGYoYSAu6mH6cHjMUqdNO6fDCLoINJ5B
xZUqxmkXoogcIul5usxUg0LgzVMPAJyuGq5dwV5wc8rHzsHdZF3fOErj7H8IHGTbxuDcrtXIRTsm
+lCsA/0/Ss5kSW5dTdJPxGsAOADc9IJTzBE5TxtaSilxAEgCHEE+fXl0dd1bVWZd1r2UlHlOZpAA
fnf/HPA0tyJ1i0IkyilKbDFe//CfyYr/EvT/7vTaV0X5fwqp//zj/7rpP+3z2P/5M16+9f9uU/7r
3+611n/96fIffdj//lV3FOOfX/avSuYdgPhnP/O/ARX/Xo79v9AW/+M//r+hGNT7n0iMfzbw/sVu
3L/h30kMyv+BAianIqRceOhO/QeIEf7Dd/0QPA1E/L8TF/8iMcJ/EArOGwwOUG4/YP+JxAj+4XJB
POJSlzPUD93/HxKDgV37ryQGuSM9NAgowOY7deXjB//PJEaNJm+Jt7SOSTjnx2FqIG3X1C78Iy9K
nrmIjcN+2BF352qyr6w3pp794lU9xTODbaZoW76E/oqjxnNK+bog83aMidfCRkv5srJSYvb2d7nb
xWEDc4RWfhCHUleRYjarqpdhdb0EqMVhpnPaey6OrLKIKMwfUcyHKUQoIz/Gwe/Obvir76fjivXa
lvd53/Yy8YYq6QqZVPwoyxubwoMNZhUxhg2rZZiQ7dPAbNxioKRDNEI6KYcfTLPVsSLbzQskvJ26
emfI82KEj0i6nNTpL4uDo3dzEmznR6LWT0txRNW9hOujM+PUcd82kTfkH/Ac9kyOiJ/rKa38POmL
LwAzCB+PVH+NYxhpCOdAph6mxsn9nNoffT+m7fvsTCxZJXP3PIQNPGAIGoLh2E/k1ahmB6v3dZLe
763cNHZIRE3bka0iqUIZZkKOZ5wxkVu3Xey49hRKZw95EXs0zCZPFscFAyXAkHLvLU+uzY9L2do3
DrRhEC88vHGDbN7BpDU1NLadvfV16cYtbaadbEsYwrx8NHWQ9SXZOy7fGdacif0q5zp8VACJ3jot
zAt1qgncQ/c2It13+vGrwC+KjPaDQnMpYnBa6eMoIab757oc4mbAuY8xHxFxORZJUHiwofpurzqW
8vDXJpyLHEBMKAs4A+H/sC1HHzWURK7uAV4bjm5TvfUQh2ZpkHbWpE+J6B76NX9bvNr82hD4/BH6
PZ/gKtgV9cga0Zl4mGr10DOk6+aRMj9y8j5yFLxBeJtJ0+gubjTvcYI325mBihl67wW99+HNTu3r
quQQ2aZt9nDy68zUMOVHQlQ0dXRnXRqHrpvwdo799tXnAnrhUm3qkQX6FORI95uti0fhxWUdwrqC
BQOkZJiqfVP7jzrM37oOH+lqIimPHrTbIBWJwnsC1RzyBsFGcdHBAWN27CIfJ6W3t/AsCwd+Amte
BV5un//Ax4q77iR5cxuaEiJTJ8I/+WzKVsRFDBFZGA4vrAyfK/V7K07FWr8yfcKXXgJXTimbvSSY
v7bmVzg8Bl59dMspsd1uCiHoqI0KeQJmFtmpw89PV3ja4y+acxjOm42b/iFn+HsXLoOX53HbQncV
bbQ6Q0wkeXYsDLaZ7LswSBC6IoxEwAynDYOlnz8hXs0sU1Gf9wEsahMLflSiVeewQlgU6hcTFI+a
H1yrYHDNLGl8um+GLogLKwxiAGQNbAYmpF27dwbnr614dfJF/UBlf3HN9Hepqq+mB+CyrfVHV2x8
V0JKm9m9hqweo8mpTNLW/vqbbqb42LQWjwuqH3DC2jEh2EbS1qUvpTfPx82K4dZs4ZQhUwH74lKs
tN7eUxtxT9b7B1i8z73bPUmxXGTY7xDttX/ltvpvii8LjaYC0pvlL74r8fVOhOenq+FJFlXmD+Wx
IMN+Lp0LNCQ8gC3q+fC1zaIEUxRoOMK/KAAtlY+nfnWe81HUAGc+PUihumjH1GICzVo1TDAVVjBj
E4Zrcp/2A17vTJEW5ju3UwSij8fdzG5gTRbTAAAI7MfknbptA6E0ze/CHQHcBEX5s+SLjVyfOiza
+hUuopVrSnIxxC7vYdE2G/laJsnPtC/zuGxFl1bDiKxOknA3tHhzjUBqIgcfcb65yXqADQX4rojy
sagi13w0TLyUtCe7OnQGHB4b+T0jrIrDTnnxsJk1Re6eGvPOuPmoufIxUn/0zdHpQ/Fkqh8NxV3k
isdIF6IV667ez1gv2kZtkDj8VpGjN8LdCXej+xtm81hgtWhsmua0qu7QFPNXUDclJv98rwr3KAeS
yZBGGmzP5n5XJfbyok2B1MToBkVyUUm+kriz3kVB2NkcbAGn5Y6sH5CjMePOJ9nqhJsGzEHjyZ2/
dTxVHMJjFcsTzUVaL/2ZwQ3QTf2E/PrZpaSoYqI6ddKNuHJdIZ6yINEmC19GJXOvorl/rtgZk9wU
5CCwjoxsySYehVd8NhWS0KWFaBbJNJw979lgyzWMxCUpvrx6SJicI2eUu6Kz8RICmQvqCOPw0J+H
4iMfzZczYJ2b44wUx1cmmpo+CjyRDnfDh/eJdIqrmccdyLyLb9Vnxe0hMK+N6j+EXtcIG+NJUJj1
S+GuaUt4H4kcIa4OVAZPj1/B8ZWxB2O0nO+mzEhBuC3z2VnkIyS3PnibHpFSFdteW8RV/NoWC+L3
MMYUelWegPjEU17DH2/tswIhghA9xnZ/LOJSQaDP1cnCIJxYGRUas4fr89jvZsAk7QDZpGqEaJ78
7JzuBQr7l6f0yfaQxgss3KZmcYM32NlgLI/d/Dy1NCul+GHIJBNWeD9wrN5Hinh6Kcajh9UfFQPb
oq3pAVsw6pxyx8uRPOBVCVtgYXzD6fJpAzBOq93ctBlq+BXqgxarPVgzlDGyCBsJZ6sRNbOEzC/G
1ocuDMd4dKqM8jCtef/hu82LQ/NHajaamVFnpYERPFdmjTUi652H7aoct4zi0JcdcsjNPenAgqna
TW4dd5CadQBgMpgPvPHw4WsDtVttNiIMw8rWpVLQU9e1twnxEGV1RBZGdobj0zEwD1p5bPm8V5JH
ubeg8r7DwNBNbnXAucYgYPKsVny3NWES2OrW9SyaiPMnkHh7sNeHa/VIG/Os3eZxdaYbC+yTU3ap
dfPm0/VkpKbgWZrxk5C/TePupu4vXd3jMkD1fBfwWEu3PSxkgiW37LlROzn22BHOmvRR0V5KfZnF
V86OZH6jWNF568VVky766K/vbdgiNEPeX4Mswk5L23gt58QJ31zoLbF8D41I/d5mTF4rfONsC5xj
AZ6dl1jiv9Qwg1qAigstcWQ0X/V95hsRt7z3CsxE7sN9ByIA5MgXdt0z2OZgr/gJKAFEGUBcZ3qu
FxGkVQ9TIq//EqGScpKnwlvOVSeQyfXztS4P1OMnq9akDRpytdYk1eT97icTh5Z4AGC6PR2djLhw
NXK91ypsY6arxPgtxRJ+DCTDRGd/tdrsl21qo352YgqDjlXBQQEL6MhmMzAyrwIm4CjMEx0uDMnW
VrLHqfrLCYBKipi7I8ehZEfQMQ8hRZywNXebfZTY56c3U1CMJGOag3iI3D5PAV9lugrfvLk/VJim
rmCpdRMPOY0HiY0TN6Q8wkTY981ptblMi7mxQRSsQL5tB4AIfp/oRDaSKWqGo+vD4rVgQJT7N8i3
127BL4L6U1yUE3+60837YAX+q2r20Bkrorl59EHSBoLArbZ4MoHtTlXtPKk2/LLrmG7UubGe3sZV
Hpbux+9MgjShwtjpdUdFFggEKG6/fp6219ZDhNzjY+2GgyvDpLwDzbxDbKKGI+37t9Hb9lW4vvvl
8iY5u6iKAiDK4wU4ZN2RkwEeChDtApJmzxx2j2+nE1yVO1UIuGLubeQEvMla5mVlWQO6kEynoEJP
JiCp9qYq2oIVfAqNm256qYdtHzpI9sfqZcUH7wASGRpsLfXWnueWiQSOvIqCeXwVQESieiJlCoZv
V3t6BaztJxox+1BBHiwT+Y2Ztv8MWpwC0lJyLZoABns1I9se3CGeJ4q43CngQwdUUlh6nK2R45gT
z3W1B8ayM5q6e0Fc/wBKKanG/FkFW/GgrNPG89Dr137rse+WXbPwm7NaebMb+KiAapJ5c9skIWyw
bSOgL/QupzP+JRBJ0IYwTxU0gcGHUbYOkv0uf3AYVODsskhto83W3D1svav3fPJfrONcEbKGeO0F
3kvdWZH1zkJjnwQz0MNt3wkowm6eUsFL570U0Al1y/MvJ4D/R+CIMx+jPGXyttYcAcAih4OSoJi0
7LApeDzVXXcEFffEe5dEHejhsuo0Btr2oZ9zGc/tTwU4QvWwBgNPu6mppBPXTftNg7p+AOs1/FB/
G/ZCCXXPk+MFtFJkAPzHC6+dneic4Txyr4UZpDAfVFVsqik8ByOOs75wkEUQ5+jPHsAVBcY3EF2s
IMH8tk24Zd8zG9ysayezrzzmJItZwmgDBI7cCkAJpqCdpj22QF3HK9FtNISbwEPK4M1RGLy30chD
xfvHgYS3BkNgCXKRyvmHbyZaPMDgQV8kfGN/3FaeAXLeQPdi6sRiYfChWIMZcqQOZGF3hzeWtry1
pnKSCip4N454bPkGglL7zZCtvctiWLwNxNLwpXv2sfT0ydVsvw783AFgAKd9s3izAfj+NZ747Mm0
X0L+t63qRLbyTz8DEB3yb/TxYKr9FuFbsdA3lw7PvfJeQDyXxxwBo8ODb78fvsCRfXJneqpc/PaO
x25N2au034JvXWApkCpdwxLDsx0PA9OJCwakqn4aqPtTGXRVInJaRPPsBpE/IKZaJ8T5d9ZrwDhR
T9t7T4Cid06F+X1VSS301XEcIPjbI9O23LvqS9MJ4SeZAST6463jJkh98NAJgNKL4zv+lQ0KASas
yhCSAbbz04BDxFPyyCwC/Wr6Vdp2iXi7aWwygU2MCrHpwc6w47ErinfVls9dq665P1w1kwnaGm2k
t5+5miIXx29c9jSPjCwTM+LQtgFGt3VJAUMnRNU7yPUnpWf4ykiPget/L86MdGhwzlwUfysMO7So
T8rMDy2Zf8IRznPn1XADeIH12H6IjWckKHUccheje5u2vfjo6wYfEBFj1OoQSSNHtAp4uaZfVT0+
VGUOOCsAGIDjBPF1qkStUu7dVWyRgJ5Bqj742DwuPVIDhCvPZMGZoDeeVgC0VpwhuAYNLKJJStFG
6OnEXX8VXH/r2WKowmrA6O9VIY9kl3+hC9RHlVfuF2WOd7JS+SOCrNeik5io+Lfr4kwapyNM3FfE
rofJhdlRGlRNAurC2e4eKgS8ZZ/Lh74vr361oE3gvOFyvfnO9Ricu7UAWY7hdV8MejqDSygxkNrD
rNaBRmU9ju+Yi6ZzaNhvD2fd6GwJXTAACpjkMVhf/zqviwWopi09lO5aXRd+H1EctwxA4mlhHzlo
TRRl/GB5rAcE2bA5nl2j71Cku36Mmh0XpL+LxdUz0TgjRp7q4ZcJ/DS0P7X1EtmML5urr7O1f7rW
G7FjotpUuNrRyPj79bXIg0XCqWrgQBmcvF46rQThD94nRFq16fa1M5Ank7cn/NhjXJPhuV3xBDcs
knRcgChZ195gPiP6GOJuFOB08vam8OSdsImXzlyAT2SyCbodGQEhC4ITxsOdiYdpU4lYTIwKS1qq
8i33u1QAjI6mxffPPlye64ylEVOIZbdeP7QSh16vXtZ6g0l8vXhHUKNP/SSr87RadIaqNlsEZTuw
AsfNxaEsLbeR39byxfSgIpoV4AtdSpk4WgqsqmmJqsb+BomajZ2RyIbWjN/tC/BP0CP7ZeRJPs8Z
bUiRkbyQJq0sXvtxLoIrNnn5LhgcvxqKAPv157SOgJYXzC9j0Ox6v0KCpcb1OvnIZtemWr8dRYq/
soUPihJR4+wrU/x22VjtCg1sdJJ+B566j2ZspkdUhCLpBOi0vPkUahqMd6FnGYnJf554GcP234dt
xXdzh3CY/nUruCByBVPoV4+2azO3RgCSF5BlodkQfOt3xyWHxumftAFIj7Af2/8MICb3/45lv7vP
KG6wpDniqPqEoCPpAi/2/GFHe/Ui3N/uOMeqUumo3KewBUeCLtWFT8sPWwxOUdMd5l6eKt6oPdvy
p9ozF8Pojlh4VijWqP084tVX988FAeRT35BLw0ObERCZkWPc6l3ln2hxnNn4FDZPJmj3xeJn2ATo
DY5V4BcwQNVO1xboKhL0r21YhxiUYpvOpE60UVdvsJcq/6Xd52rjQyQ3mHW9+7He+0MfDIYdzD67
NTFI4WtlnXjDseSMqN04bZ6CMpoxi2wfsD6OKEjuKYURwl165B2OP0UhCah5BucOGVf5nw5pwIHK
QEYB5nQ4+JGQ4qnSflSPwRfCGiRmQZgGPatiOjYc/oo51f7LUPDEtzwbccZOsBRwjyYSLXoU6OAV
FbyggdT7gqxoioFbahaYCcwDOrDs1xCo6zKD61zFu83rPvJz4HcO4t8Sp412ZhO14+fg3AbY1SCV
hGYpqjjJ6ltAV3kUDHXi8Q370ZaHRUIKu3yUxWPjfHUjS5d2gFNS/L0vsGDWoMrMzunJx6iwF4M1
hY+/Xpfi2XJxHLh/CEoCsA1A3Lybw3eJ98fm5BEFiC8JmC2e5zxlWh3Ax2FRj88dtot8famDPOk2
ZLj47Gs7XuYZqDpBbWAJd639ban6GsIy2fKPAPbENGfLKv7U0DoOnFE5NQgfyzhYyS7g01HaMSub
tJ1SyZ5L+4c130p8oHgW5eXPKJpT2M8pnVgcyM+heoW3QZpqp2FPE29L4C5cB+VnwwDZQOnVC51M
osOETWM4NcVfDRJI0ubS5+D8C4LUNsRvgKOlRNeTeCouTRhTgr6JrgUgmnceyAxyF5+cVxxZ+VUy
4L2qOTjzg6Kwl2UwQQt5+8pBHO8HD377LNxvNYH6XMsUUMlToyDte3QkJzbf0QJ5Gyp5yqHe0Hdy
QdIokJZ9gi6YHxlnegy25Vfj4Q46CgLWDvpBCQYLx3vwG3LesOsZBNlKbEgtmrI99oS9a4p+lnk3
87VFRJIvb9StMl38tQgajIx79t4ut2X0AdS+dQBAWszPXrA1D5szkePitWjqPckZOYUdEFjbMVVS
HL1qPpO+g1tcJLP7UW0junfLi2JfCiAyUsinefCQxrdRYEvgq6fC//QqsW81qP0x5MBAQT6tizq3
Q72rjDp1IxLtqXuhVQnnydmbmke0s1CKYcJzMK/5iblB3Fpn57I1q/0i3SRaXYzh6Bfx2D6Ykseb
k+MgfFq8l3YCe8NYc0GHoRi/JnZcYf2OBweoAe/HWC51PJMjAiDan6GlPHpq9GUj+OhgU5ZHKQ5D
Bcy+OLaYkFEDlhgWq7Rt39R2UwHKuuTLwTFen3V3tAVYRJhdpX3x5vqyVKkiKw6RHO/OMdRuVEkE
w8YkCq/MXRp6Trevtp/cBUpX20eFdNnYd+GtcYHW1qyGC9zmbrmb0NuV+pCRGHpIWzywkKWKurva
3Zdede3NxUcJTXXSxrW3JBU8tkrMiecztD/9m4HKzd8XtUU5b4FInPz25IMGIm+Ds+9GmEaZW9Go
039s++YOSMTSiuEM1PzJNPhS2l3yCsYIU3s1B5mzyTJqnDdQhOlYIQWZATAaMF9i263a3XeLjoWa
kPxce4b3ttiZcPl068dtSNbWAX8C+7zWqBTvRIVmcnAYXWwsFbYplnnhlniW/qKbeC55eycvH0KM
EEgxkI0IP6IhPznMMUnRNEgIveYyqzpEW5G/o+Dngnaa9hISDCNUKrvtwCjqQj5NBlpHJR4iKa/a
5gprg/C0ZJV8mUvBIBIm4CFwR/zyAHCDRoaI5uCtAwQaSEEK61ZN52Ebu33r6NtY5t9L0H25qO1u
4/Tue8K817NqjyELMRZSqS9r2H9K+wFGCXWQYfjdqercN1vsosnaBqjaTjoVZTISkTXOTeZjdLfK
w3Xd9dzBLhxEer3lBL/y+uW0BkrYi1GhrV49j8Di2Hve5OztsLNsraIVce7d+H2R0BcGuX/aAFtq
JuRt+rwaDPxt2oRvK30z9dVleYQRPdockwI7j1ZXZTk7N+78QIffiwt2qusPTHyHY/VUw4tl1UNO
RuQzfcq3FbOMyXr4ybI7lOqwTmkJ3Gw5gZGH133tG3c4BeMGzpqhyUNgRaGW8rypGk3o0f0M/SVR
4aeY9VkHbhJqxG8GbVZuBLaSBlWe7UJW96ctfnmwkJMJbmXIgMaWOa8yw9sr/AIXjpS2sfTm80zw
Qw7o84KA2Df+IG9t3svPYMuDTK7sAWtrTGskJulW7gQcidD5hM7GcuLIg9D5kFsbAxDMXOU+Fk2p
IxJUf/LBoDjILgBGt2Nl23SUxd4Mbg97DlOKAFlT13iTDYVHDVM0cVa+n7kTInGWiH5751fnhNd2
Q8DrEO+qZChOohrnl3nzvgOCFd6G9onCHbJh/3cazWEFEBatshgRgMH3D2FSxj0qRo61j2FYk+/R
d4L9sE3iGECi8G2Mjf+9IoNH+kYtrCJYLAW6qgcerpdhck1KeREkbV5YOIOleXSQum0T1Mfkl68h
K9wYfqSOy1wTrKeh2NcNdR8bmqG3X2K8vi2lwbvlLEvUVO53WG7olJbFCslpvZvBfhSJcV32HfOQ
rxekynFbgAjxCoXbCe2mcSeW0Dk2ZqJ+GqyFzDgM+MRr+r3m9r2weBoGLE/q9e/LIvZO6X+Hrp9J
3HYauR57K8gGCcayAW0RybZbMJsDouOsEHgDh/KgGTmPIbnyEpRh7QRRx6w91huJ9BSWoKJ6kqjN
IbsQb9IDsOwT7YpZRKotigMaISojmq8gmGul3tmkvRrdLt7vhgG1u4Swmk+QSS5zsJ8ULxVKJyzi
wHGRa5X4/yb1Wu+WQKWDRuHMcX2Ui8FvnSYPv9OA7AFO7SgRjOai8rM8191uICj2uQx9D4rkNFxz
ftMFMzu3rcdUBhV75YO+yKVxU0hN0DwchUGqoW1mTWzSdLAqtpKMzwauSwpfnz4sipRFbFcQSO6m
EGJPttmAU7BqfTSzQXjuUUIzzaCOCW6ajRqXPstc/57EROW1zXEzTKyKzv1ccEPE3/lu9eLiiQWd
QjhNClj73w0cexQW2/QHaxC4Uu5Ot63reYrSFdyVBvcThNoxlwbfB8RhnSGrNgf/CWQy3hwhpgBV
KmBX6HWIVKnYQx/wtzmERebpfF+D6sjKqXU/kcUjse70dJvYhj4gQTVxaBeaEE1U5m9V+FGgyQdX
Yly+cD3cn7I13rhvg8U/m2Fxv/sCaXgBEOKPRmsEkKTBZE8oYJTF2Yf52ADR3wyctqCczh6W/n4h
XnsOHJhOKK/jWYzYG61/bE3/Z5ypvvlhCeWIUBLnreWon2+wLgpn9jDXLeRQOpjLyLBMV6pW/wPt
S9PFdBjCv6Sybheh9DXvmOoz2B6Ln1Y1+gwlFM1Olw583xweBEdHQvTQwWpVoKdRJZzGXD/NrR0Q
o6BsB5bta8zbJiPNpv6EdVf1yQCzCIHsrF2cxlVbPw4T+ivOnZ+niJHwkEOou1mAMevQzwvNwj5p
O7GbwXUVnyN0zUFLH618dDN3rPfZtYF+wISjMVF1K/cY2iuUAqQxHk7FJUcKqnITYF3T7lzXIezB
pRQ7bWyVeqLt8dx6xCq51MGuJRcpVgd5ovXEj/bnJkW2TXAJAbCXG+na8JfqHbpD/5yns+79S859
kqHJ6BzhUGOIwll6G8DZvfPZrjHrWfAw0HXIAjWjUBFoH7cu9G54FdLlyaxHIDIuJIUbOo6KrFkM
5EQw/1ILSoa7ynGgWXJF4t7tW3LsB4G6EyvoEx0LsAuoOnZpHiLUhQBbk65yOgEcY0Tc547DBayI
B9q4W4uHCQZwOnl0fpCBxe+HWxyQTVO+ZIA8y4tPkQkXrqwiLGVIOcnGnUTPETVATd5FjnsYMtNU
du81SnzNcixmgBLNZhKcYmh5SPBAnDs/JG8sbIY1/2lA00dNi+jJdylNK3BWLSyKPLyGBVwT9Kan
ZKy5wGPBnTZ08B9sbhqcmi0Fmq0luvo8oFCKHafvnsrdBxg8qJ0MgVb0Gkg53at3OWwwuP2xBF2S
Oo6oKdYs687wNuB/1/6ccM9PBEM1311rtEF0se5sjos5SI9iTbeAJSp4wPcCdw495cpWjxr6wjDe
XGsMknFrFnTUdY/aYG4KcdFd9WBDve5K2caoBJEMjDTi3HyDS6wZi6tZFx+L5N6xXvz3pWvNzRtb
+8DYuGG7ZqidBhQVKDfP9zCRxpOROf24b4WZH0JDMd2urwuZ8RDwTjyh8urvUP7C96IVlgVeTw6e
160vuHYGrotF8Vq4oGsq+BOPpGfTI5wq7SCAR1U3EmRGqolbJXoe1Y7n60SNzWuJJCEXi4eSW4Or
WeQ6HsUyGKyIwkmsoOKPh5YesmoxZp1G9os1hFDFeHg9KMb8n/pOj8OQ+9VNyM0HoXfhNiNPHiXs
GIXS4ZV3IeQTMFOwsLLxQG9Ksg8swyu8uLs19LJtCMWB8w6Ov+Am7og5GujsR9160wXRpZdRY9eL
uw4raqEKa6zuW1Qjw+DJ5m2ASzmW6bbOvt03MMTeRFfDcdIhQyGoXux0dZGSoDJZkRzzziwf7Gir
rKwqkO4MF2U0vXtb8WynCMOJmyJO4ntVWpTfhXr0g3A6zx7P3ztnJeiFyw8KdyFunIEmm7Xdvu+a
LJy9JaNzr5McU+MramcfuFxbpHq5m6PdqqY3sbgljzpTBDYyuMfkbkyPet8bCyzfSnZB9Rr5f9GR
DOMPciSFVEJ4iCs3xKQ37lPwWg1cIOTJJysX3A9jgj7+N+rOpDtuJMvS/6X3yAOYGWDAonvhM50z
RVKUNjiiBswwzNOv7w8RUZUSFSV11Kr6ZC4yM1Jydwxmz96797vQUT7S6KE/Y8bpNQylvVX5hAJj
9Hpa6LCX4MEsw6Zjns6JYQ7FviIHhlO4HTIzLgzijFInez1iCaFg6Ng0KETKDDPCDM+ioJuXbzqH
48sSfhRR5igWbA/5ELiIcBeZIPvklNy6UCAvkAXSZAhUqwqjnsYK/RfKk64uwq8olP2reZAXNQqb
3YJRPqpTCB2BwWxgI6HmAc1OgRj1a5EFqDYZSt4i5ZB8UIMfCDsRUx5HWDe2iPndJjuFXd/QgcFM
f2FjJ4btICOOznMXYvqbOZcnbZ2jegqThw7FIyWmPxjgBCI5ddQfGz7Wf5/nTXuqkdzNGz8ZuC0R
EKZh17Yixoili+lWgJegZYS87UbbuXPXjOV0kYowRQva4yRUuk3fV5wRUH/VCbQbJ5q+jUWd3Kp8
wZztDRzJsnhq6VoE0xlhLBOdmL8voT5eBufK96v6LlNz+NpOmktnvN6+nXOr/jJ3ZvmW5bk5B4s9
Z3sdWYhM5bBOYKfoIzoM99ZiJT8IGlAgiTBHIJFx43trLsv9EjkdjiLa5CMEmNMyDZhUoyXaRQBB
to7Mq4cAcf41PSyzL0YMLXEMFoLzA2+isWgYdkg9HvtwWr7lWVpcB2E4MLJYgmIjhLXK5zV2VRtJ
4GKmZj/PtCwC4SKbZZSBS2SpEbgWI1SIKQpOU5oVOH6y7mJlBZzBqWCqHqfyum6rcpek83w7GUQ9
TaIfsMCAZdEy/RD7We1tXY6tlz2Olp01efvGipePdThVj20XINJKDSNXNOzPGBnRUU2J3dCg6/Ql
mmKUi+M9Vo4XOvBIEuy5ucnrVB67UvS3k43Ba5dkOnhqgKWdjJdjTyqcem+Zvr2X1roxTEPOLqQL
VlLMa6ja/BIR0zL7N0uJ9Ip3xrqKpaNem4iLGUOsYv+MIHOEYMfwIEwOvpNlvF/StOXeefaCzMdL
y+2kWSIyN3Xes5i89kwVLxgLB/Ay0mo/jtZ8KJMpxZqc8o6E4LHkZnSX8ZMXzMG9H13nIaOP+DJw
78IiLs5eFDVf8GOxO4VXNW4x+tkb7XWUAE24HLSz7uaLdVlH9CnxhzNwuXRxJIkGO6qj0NoWl4qA
iF3XBFh+43CZeOl9GTXMgUJ9okBxPzOTUB/YOTAQRH0Oycxo9zPUpvC5L8r4hG0vYHrOiH7a5I1t
Udin3k7DO1K7PMdAaKsayzTWq8JpTlGWPNu0//qtvzjRnS/PWjWnJqS9XjUjw2PTLBe5pnmfRJiX
bXWZLW2y7cErWNlyFfr9M56sZidjPk3QyXfnr//cF/BoCv79Vur/vdL///yXhoAf/l/Hr2bFardv
/6r/ga4Bbf/KNQDlwpQ/AhzXP/AXvxHWpmPbwrY9V9pUMKA2/+Q3CudfGuGxF/CPAxcDCIaCvwCO
axaX78JT9LEbCP4MWv/2T4CjS1oRjB7+kYCj7a+hRf/hlvjB1xF9NX/99x8Ajqsp4Dt8o21rQbIC
n+8KDz5xwPf+3jQAt0aQtpQ6u7K3xaVe2pcq8tqj5SzuVbfMwTlxaBiuDN2j7yBJkM2MJU6zLmPE
XXSwc03Yn8sySp++u4R/8828n7+Yj/WJL4apIRD+my+mw9RKx1zZu3qq6suy65FgipZjY5k14da1
mFL++gN/vhKSq7E6PFwsFBS/P14JZY9N0k654PUM+63d+M0ZO3L3/OtP4Z7+cL2BjWASsV2fyCkB
4X81cXyPy+xRjPtVg/Rf9vYVglPZbXLAbpxTpHgqhYieor4Wd9U8xttff7TzBtVpSxuOqKdcmhFq
/aVvfmHoy3rAlYZ3iBrqY0Sxc0bVy3lducOwaXJZMnYF04KilIla65f0E3G1Hgtleze5br1bVB7+
h998q/VTv38C128FyYazDsRaT4n1W393RbBrRoEMo3AXTtI6YG7Rp9oxLRIEq5ypW5f4IZ3G26Tu
28tqRueJ4zk+ed5gv0dYwgPoBPcWPJd410iN1vU3X2+9IT99PfztkjAq6QjnzQ1DJuEvUVMycowC
RG5ZIHd2CiVwMv100jPsFlVYBlNoYuyj46TdNmhcrLSTZy6rNur+jDliYfz7F/bta8HVArbEmsG7
CvL1j3v83dXyFm+aMcrGe7QLvIhpXPT7qon9va5s6yV2g/lPvvp/+YF/99S42mERQpojPJ6FH+8P
Su08TWga7umC5Idl6rVAntHY7xqOfqjEk3gbleP4jaqWmXDadjdQb7K9EU51tsLYerJHhG2/vius
mW9vCo+yoF5xWRnk6qr6/pmZWpyKWJY4DnNCvW+6kF6ULZiPROF0KpOh3eqmCH5z6d8uECi3JS+t
y6rE+8OC+eOH0kuUfRAm6d7oMDr6sh2OC7SL31zvv/kUta57jgueF2r5+gB8d4NLDy18kiGznJCe
MOPrqKuZLRYP//AKYo3R0M81nuiVHrxe4e8/JmGZwMfoQXCZ82sjYvCoXsiMh+o+PC594h1TPLR3
v/5UD1jxjzeOj2W/46cpR0qp3vy6TpWBW9uJ2mH+t8K1O2x9o9Edlwcz1/GhGB3MlAwvXHs3Ws0M
KaFECrZt8CyPEBYtZpMWeyP9x6Dp3mVWHcdHI0e99WecxKhAxYjSVc3VQ6NLXW+0WqaHlKniFY+S
vE3H1LmvXckwpeooN1F/he1VtEj8qWkP63QDMiu8jhG8r7JrdCiM8YW54TK6LnqyeNp3pVxNY4KK
rpkEuvgowGq38WKne46rybuxrWIsD0MszJnnhKnjpAPG/5mKJcCOJOMghv4uf9f6CeYg36nBQ5a4
dYeLXHCSBBJRRqfKM7l/lM7MZD5bhvwjltAl3AdyzrHdAivb+kxTB4hRsZPsmOTIYistDouWSLH2
YijFbNTXFy2mJGDfYf2cq1QjqW6QB/z6nv70Lv5xS3HHsEhqh8Xpxycpb9MFxIhwd1pwJjBJHh5d
G7G0VzPmp3s93MRYgPa//tCfNo31Q4HVCYUaDSj1m01jDMOolxHEu0I23n4RRbCvy6raCav0/ula
w9pns/TxC/kXw8Uff1/b0mjyZMBH8VZcghuyD2Eco1mVleKUruaD51n5b/bqv7monuNIhkas9Uif
317UKBo4ZmJZwAjfXWfzdBvGADwVuMydralPEJna//yaehw8KASpBB2GMj/+UKNkbEUzTUE8KOoQ
cMNxM/lokGrG4L++fT/tYg6rt6QE8TgIMgR+s/q0qWLq0Rt3B+gQVwrtvQu7hNCX2sFy7RTF9JvP
W4vst+sOfQrfYwtX1NXum+cl125t+izWu8LrKHAKP/jmL2P+mjD/euyzQrzQ7+7Ho20aB5N5Uy8P
dqinChyPK2miVMAgkdkNZsf7Zd+hoa/inSrb+aItYb785pX6m6fbZ21k+O17XCWx7hHfLc5hG1SY
8ozelUCfQLok8Fur0N56AEL+Gx9FPYqnGaE2W+mbp3sYBkjEJWImB3/+ZvQtqG90i0EzOb+7CX93
DzQOT05B2mPtf1PRz7Fo/XRI9a5dgC/2K5lsoWZFd9cm3gaMYnoplRx+c+v/5lrSZINMT7wucQf2
m2uJDwe5nwWGt9dZuc9QVyCOaWe8e5M4/tOnmhOE1MpXsPql76+b33e3LZ4WjXAUAF8pfQVXKuz2
9dIjyktze+dkXX79689bv/oPpakjaUQgmfUwe/Of3zzUYSyzIvAAXRivRv9kzYyZ2WF/84T8/K7y
N5PTwSexunvizVJUJ51VBQqzWuLNwRbaR3+UBQB1ZHEGRRYj/l//Kv7Kn38XKwMi3fV+CardH68j
c/WAc1hp7zA7WUB0mNV32JnVEBycbgrKTWlkHO7aOa7O7VQzn0GZBpMnZJw0bGgfpg869INm3/qe
jdTKA6dkkiEtd7MlUf6POVQh006UEUzfwlMWpcMzVXtN23au8s9JaJhiJHL81haJuY36LheoFHp2
7lzG46rgYW+lO+9GEeZI2HTIEZuPU2pTtlhaEadQNQFjGrfNP4CXxS2jbCDxq/a3/xobZn2MfiMa
nqMU42toKL+2QWh0x5EaeSGHNPuzaqpp2nLri6e27+unjLv9LYvb8CaEXJJQjCz45v2ms5G+11ZZ
4JnUBaCs1sGS62LNeXWN6sJzgM1yvYjhfOdaicZWjpgwPLRZMsNKR1d/o6xmohlu9dphUAHNEzll
oi9RtRhGxFOEIq+rNef9yCs+eRX96/3E2PyRw8LwHlj2DP8iJw7gqs+ZqzEBn2m9Dw2N8rbyFe5F
b8nwqYxl9z4edFkd8LZxjpuMKPJDltTtsnVokGbHZNIQmIZJIjbkS7EgTU1efF7m1nqoMmgjO1OH
fBEgGVzCvpk9dQjziP+FktD9XDRh/M0Tw8jvypIIX28yRg9MYEMIgfVY3TaeVT1TunUdrvHEXSCL
LYBW26LGAYiWF3vhmFkSk6ER6bSNaCVzXZa2szYDjDBUbxI/5FVOD72/6D2/e2IQ6zHa7D0QPxI8
4rkTJVEF2eIHDwGE3uBYT954ycy7LDeFo2Lcfri3uaxJ2wLeTEHDcgeh/VJ9jmYzL0WG0TCyNCMq
lCK0WionAc/HeP6m901HQITV6MfURrO0S0zm+9ejX5gLyy3jL8KIIDumRoYXSzcCUMlgkUJNwsS9
HaQd3Q9wgR75IDuHqtWYZ9rNywPPdWLQxlXD19o0AdAAAzwT0SqbHI64sL716EHnv6k2fj4JUECQ
F+KTwef56u1imUyukztMJHd1bLvHek1HYAsW171njXvKjmIj7XFEI4hYAovIxW8WmXVtfLN2oivz
SVUXUDMoXH9cY0rh1GAQAIBVJey2lVta75pcLED5nWpbdG4FeqHC3I/xc1e1DT5bZfSt4Ibjxu9H
BGTW/JtK8+etitfZ41hLlUIl9hbg0VmFj8/O8Xa1z+lCKSe7s1aPVB0H+f1vfv/f7B2UXeuPh2ai
9dsSAyy77JXuJBNgb7yYDEpw+urllVaeupy9qf0Uu7oEaIys22ngHXMAMdvZ11hSvDDe6n5mofJV
efj1F/u5SFAuzdD1+GtTAol1b/huD01yb0TXV+odMtTuygYkuQraK+tArEiHZcQrn61uGH/zMP7R
xfnxcVDsN3woa5bwaTf++LFLWtkJiggAbuEQ3VQJCz5twOqi7FeWc+j1h0WytxAFoO900umLHFUG
6E87aT9a1VK8/PoqYLp/+3zSMIYOg0RCOvSA357PnWaaLDngFK2XoT8rggRWDRXHQgxomPmwXs6J
QFbY9zdRlHIcERWPD5YtW54jnuEvw0zPdBsspb6YMsfmmc7jjJdqcUFp1Q315TZ0s6a64MjMWgdh
fDpHlY/2oHHqHBZdJN3nrLftk/CyUbD/1gMSlJY5hUjjqNqwS+YGvJfDNgqwFGfJOLvee8hQuMbs
eXbanQsQhbFq1yc3uRA4qgeBWItcl8xGjVxY3ueqnFhkuqIepwvp5SgktduMT2hnDHk4qptLfJdj
dOFwH15kJfNuK8fItEAJCx/Co5u0xec6MirfF3Nv++d8xoALeNPynRakEnNAo9DCanHryqp9Qmm9
dAdnkfUtU0wIKiFw5OigUki5uwSP1WOraSXse4F+4AQcD8dP5+JxMI1X3g3SCbrNxCDO2YIUzZ/r
HsFdjCAGktVU0vCKq7Ytd7XlM5c0SVevIq4ZWKns6+5uMp37JTV+SWSNr/LiazHMdveIy8GWT0sQ
u+JUzybGfzI3qb2XJRDpMxt3e7GMYX3DZMgbrmqdBmqbSQILdnM+GXWRjl3dHOe4y5KDhrjp3IvM
71GyK/lHjIgdMgL0G6hjfVVXW5O38W0y1AFq1C4dH/EPuD79CwYO3M0In9jcN1bH16+ceifskJyB
RtrtZ6Jlxns26uiz5iHC55olLia3BdhyEADF3xhlVS+uo9koy9huP3Ce7FejbxOmAKqTOrzw5zGB
DocMjl5dkdEpQI+aIqNuLbUf67h7bFtvXfqnOT9CdvZb/AyFfjT1CI2ybXImYUlisMNr2aP8bcMs
23fW1NsHvIrZOuLOkGXHatC36Zww7mSeyCi7Cbt43JSia5+pGlrG12kAhNg0CRkOC2+fc2jypHjq
pLGKfTiOLuWdNVRfxzkw8alSVT9ui9IRaHyhDOW43Zu8OdZ57F6lSwMswU4iX1wF5fo5GljKqZxU
zKDbYLdgKUdjX4WryqFbxqHf8RBO1dXUhvZT7JQ8gHTIrVdvxNaGhhSWLsPi1s1ORmUxqSPTCCIs
8KN9wiyQ+Bonly9LOXsf+q4Hk9z1ISYfkTFM2M0tfrcNio7EXk+tFvgm3GA1j1Q5fRwtGok74Cto
mK0FjXwU8KRtPLJvjnUzrZVN5L9YeDySDWz8oESPoMAMDFVrP/VtF7XbhIfqPC0q/erq1rqPcB/R
pM+T4RUYM0KQUef2h6yGZ48qRydrVWndF51EV5rQpnnHqx5COYPr9CFLfe9lEEH/6Dpp9m0cvOG6
iaoU+lBbkXlTqHZ5EkEVveYdCipwBD1MqzTrFJicJkaJzHtGVsFcjibf57WDbZEOHEAFDtaAkn0P
PcoWArJ2N6Oe8mCzDpr2gsSXDNd/TpqK7HPnNqeohkuY1AZQE2X/Ryi/GdS+rJ7P/jCiD2XCmooL
jNRDue+7EgUW+Gn/cztBwduPWZdNlzrXhCMtnCzvQrRqLzCGPIVJsvSfsj5yz21dwwMV+TAhjSbC
5NoZwpRUpUw787bOR4gC1dgKtXUyFJvMZWbpnthYGjRGGAbKiyif7OSi6nUNtxh9/k1RNvWImpgT
4FbiUXb2jRehTSazJkSqZcyzAxoH0UagkmUvxNB+kavJdedHqXWLxTGLaOmX/QAKoe/7bd0Qtrax
psx+HjsLVpfkrWzQL9Hg3CYoTZ9RGcqcLaUhucNMKL1MYmPGH+ECrUxok2W34PwhtfhBN81HyIjR
NznDzD2Nprfec6cb1OlCEqxWxyNlthvl3oAw0EkyaFBO8NJzRtggtkpxePoprYG8IDduH2S99zSE
JXtW1Jv8S+IsNrxdS2fvOzuq72ubQcMOVnd5Vc/JQmpBuCgyoHo1hdtOkb6E0aezmv0oielCsWCm
18gTBqc5dfNLCJPjtYmtcDjFpmQX7QbCOnbczB46fW2YMWmXXm2H5knvQ+YMI55yoGboqAI8eL3z
UjQElpziEmUFGuNiQFoFchH8YG6FdIALhgd/dgjX4fe/J0F/ZvF9j9D7YYL+/zZn/yXI73/gsF1Q
C/3XYYmbr3mU9MV/RGX+kZbIH/hz2O79C5ze2jGlhmOsSIH916j9X0xteLtpJzBkdAHu/XvU7jBP
p/gLXHIJfJ/y+z9H7Sr4lyI8EQO0zcSHZBz1T0btbyvbFQAYuIrilsm+/KnithWA47rw3E3mopyD
XIPyu3/f5/DewbsfqKB+045ar9sPZ5w/PpG5nVC0oe2fzhOJicyY+rwIDJSfOE3AP8LEZaWPeJrf
8Tbe+1UP1HSU74Pe/WzL5iFNqteZwJRNY8lD07tfYwSpWQfhoG5fDMOHPe2taK9a/+a7e3j3Z6X9
vQ7hz+bY9xW4IxiGUxYxlqYChenzYwXez/iYcVYJBGwjjpoinxC01hnQBoz+G+5picQzTk+d34nH
Bpn3PbOUYxM3I5Lj5Wk2NP7zqKSzIglWhGWCuGjCh8kRo4VCH39wyafagB+Zt62s5UdsgPcNbnTp
LSDWenApi38bJT49u0we2nFSm6bTcj/00fBU4otgEaBYMKQEcahCCIUr93US3c2EHBKRMV0obTmI
bxzSPwS7atTisBPog8gmkiTbYC9EUqejq7GiB2ojUt022nwsFr/fDUuO0aONnRwfUevTEV/nVN3A
BhuCyA9EmRyCEidWvyrV60UrZoL2PrC6G5rs/iEsUCnCPZvl1zCzMqDXCgh/ZE27TmA6BCO9t9da
wNcJc6cGkFNRvo87FVxoX78sqnrnrvBlBHJbJBA4NJG5HmGRZEddL8sV7eOAMjN8dtagK3tC01RP
XCA7QG2kKJKPfZNAazZ1Cx3GOgdD/RTNhf2wDNW4Lxa2TYc4RjwQuXgNVJ8ew1keuX/BqTamv43s
Ot6iAnevExSxRZx+GROruMuZtl65pd0j+sC9ckxQ2m8As9PiqJIjznuZ7bradi/cADfGxgpCdemT
FQUjaonf4Y8WeKHaZltj8+sQ+W4Swcm1wyzCG6ieiMPAypgFxIaKT+DeCoYtzrKdMfEQzFkSQpnL
O/wJDXv+Uu7KFi9ZEjfmxrWwaQ6ZYTOrVvlxhkk4JsbhOp8HTlJ++I1NK/pCXf2pnQGuDwPbGIVj
3DHXK8z9AgoQkC0zR2AmaLV9cNlwneU2onW3a4Y4OqAe+VzqJfkkfOuZeEx5K7GQrpmiALgrS17G
YJX0YvKX2mvtd9mMsShG80FWnBu2u0pG6rrpUZWiQUFy66bxuC01sYRNWN0E0Ic+1hMaNmTuBI34
0Qql0dmFlaA8tGYHwCWts21Tebdx6shHuoEpF8ctLpgf4peoTXoTAl8/ZHngvmoIibDeZhIs+qk5
qCm+M24ONs5Fv5EWQXBi7Yueant6MNDUeEGj/NB0M6TI8JTEUE8qrxk5dnbtLmyqfE+ew6lpimnv
I0N+yBVYJ44u7lGUytxYjIg+zEKPH5ggqPt8XhkpTYxhcR7i8ChAF20QfLdl2wPRxuZb0O+6xsyk
iDiLQeYKHR47xE4IR63+NUcy6hFeSpwq+MkuphEmZjj2+okMxS9KtoqiftTH1vjEYGWr8w/OYHc/
FCH0bas6SAIcj7YHPGocNflJDI3bfZuoZJf1U/1lmPCPRY3yPoRh+1zMXXKa0UzsooT00tatQK9E
Y2ieVdl/oj6ubpzMVyfdeO9TYhKe0Ee39y3w4xvTOtE1S1AC7K919lnETLV1XLh/HX34hnPGHfBX
/+NslThveVbvOezhx0vK/E6kGbEqJq7JmnBn/FAZ+BvicIhcqj5hqWmPJjXdN4wrziaZdXTrqsrG
Hk8Mzyg681JX8ce5mLiWffdABoFzjFtXXRYuWOLesm+7aHy0hHo/ufazi7vbQxdfRdcZSZ6nTGH0
2AqyagCk2NPZzYVzAdGx3eUskF+dqQS0xQt8qpwQlgPtThT5ZVXQ5h/SyLmgGuZJHBi9aiyaM4ef
Jj9JTUtu2xYDx9CW6AlblsjwUwv7ABDzxEVjXle3Ve3aMbsAwTamXrMJu8ZJDjmofLq9MQCvbRl2
9qOZzcSVbcpvHPOK09LhRLABYqZXOnKOHXlCPgj7L6KbiQuofXOpqtGcpoCMCIIKQv3qOpE5SCsJ
QYwHsdhMHC32nHmaM04VZ1vmXrcLTeRe+zKt7sMmz5BC5/MpmhRpAmjUSUDrxWciyupp7/p9SBOi
d3CTUhnvCBwbb8J6is/d0pb3Udo7+O6aC8cP0gxsG8dd223mg2UbYqbiSRwiT6LrLqhZd0WA46pj
vnpnmhClaVvk5z4dCSgNXPhZ0A6IY/ZXsUJ6nSEV+FYbNdw1GBiCQxliZnPz4WD3Fop5kWIZFIpT
AySdHkslbFVmk3TcR9wnz6Zpg73FHv+pAzp/KXo1UuXjXboUDMurm6r3qiPqV8wwxilykGRDcVul
oXq11vN4KMflNKnhnajL8BzPusdaLtW+wm6xrwKmJkWU37RTYfaeHp3VPXhuNMFmKW6GO85NwaF1
i/cNOvgNyivYWdZ6cJ+TkpjcHINiOfnpdW7bEYblwWOZmMcSREpg3xtLYNObLCYXdNPBPVT1eg+t
6YNLrwolyrLt84CZcX0bt0tyk40jgOOMnEV2IMDEwOLJ92NWkQ9skn2aZru8ycd3SKSrA4MU4Cz+
sLQ3YZA9dAVnV16I8MrqAvleUndA/yvLW9ev1SkOvCdNiIoPe2IEJdBZdoz3WvtXTpUoouFyLn6v
gUnS1zaXfhUrNt5KHZlWfOOPETMDHO6ydvLgmbzXamTNtqYxxgg6uSPhngRRuFs/srsz42f/tOZN
R9tQxjlJtS3GkyVOdxCopmtVY4QS3jeRNwoQjlmCA1jzu9ltwcHmDv0Jzl3XTUzvzs9FQJccwopV
pLQ6/nAfVS6IXJRsNyNTtV3e0xdakik81QtYtVaNITEQYXMVcRp+H1nJcmBQhDiGre+yGaYOrkLQ
TwefI+kZMkAF4zEJL4mCab9a0+psGovI7Gnfj9djNHtH6cbNg/LG+27s4x1i1Hc0kYkVwAmzJVJK
HBnFwPxBerlxR2Z0EhPXyWfp2fdRV+90atJL41jyFgagt/U7qa6U57fnMpg7NF4ahruDn5JuQqr8
7Kur6vDgWvh2dFxiTYe80AOeJW4KxFPZ0D4snNnsejnO23Goy9NAgNgN+VbgNdzkKlZYdkuGOCPW
5jUdozyrQXwpzWjOraI95hbyuUKwfw9Vd7XeEKtoN18aksHMAvoLnjzgfzujdCfdV1uDAq809Pc9
jDQ2tcX3b9hF0+ehZ+NsZURvJ63ry06vzKExuiqD1PsaSjypBFWJZzKQgvd+h2ncTRnwQnQGq1Ol
pXcXi3K8G2EsMm2M4D0sng4AII49hpgkrS7dAAW/SdIXTX9t2wpoqhLLB/asvLlxyEzcRxZDfd2Z
u9ApHlULQ1g4xE9NdeoeZe+ehTUn73AXXtd5i8FfNPtOWzlZmfNL2mI4AdaZX6QO/BD6r1DH7eHg
VhpGCDQW8nODPTMKaAVx+q1q+gUPlPxCq+ATET2Ps6nuaU1q0nz9z5UnPwEdjB+JlQCSFgm8jMVj
RYENqSt+IcCx8/Csgf4LnGyHD4aEByunkix4+EYkQIesHsYLerH11nWqapvnbn9Kwg6yDf3dnUlF
ttUolW+XYnnXmNI/QNxP19xGeuER/tlE3XEnV8tRQ9iUXT3giCOKt2D3VH3FANOEXywvSTZVCzR1
xRbMPvymDLHnHsN9uq3ZvFgXoJVhkCN0uWwrBrBZfJUBpj66ACgiuAhuVA8XoAmK69wFWRJVBpFF
z2Bbgq+lEPXFnZ2Qcoa5Sh3GbgBst3SnaHU7ptXoH3C7uA/jVH1hug8Abu5IdEL/0tnpsJlo1m5H
T0Iz6uwbJ1B0VHEl48LRH3VFy5PYs4mMqgR/X94dotRfLstKIY4rrSa+mjE8liPjYNk2LgNjCwas
dmBksD4aT2FHtNRV1cjiLk4YQTsdDb40zTtG/LoHzJLl5n3XWva2TJarbJp8oGbm/ZKXr3a9jDtZ
c7jZoAAGVi/s4TXK1roXB+I70dE02oBU4UGd3AZYSeNDI+sJSzG4XuiidyuNR0lAQG7Un/o6OAWA
GOayYgih7R53apGOFY8ex8sl7L5Fme3uHQgGNJyNl2wXxoUbMVjzrmntD3X7bYwmKGIFgRsQ46cP
4zgEt1Msgs/4NBgoNGYNgMPaFLS0lRwMUmQu031MXPXQolDaYve5b7LgFRflu7yLo7MyvA3JAnqs
m/W7BDTZCT2j8zKVXnKsOY5PhffUBb5hNp58LPJ6vrHXlU4HNKvjFIhsEOh+XxSKaDAVcJLdUOab
q6BwaMpX+TYVTPsCYb60/VK8y6IVYF+69pFm6S2+E4RoeUCmRePC4Cz6cNMkfLO6D858pw/e/JzP
Ef4cx9xyUBeIL6fVRF8um2KaH1wDEsFPdfvBiIwTsk/wRx9mYJY77PQqXY+Zk7sCZHDCNwtnJb4f
dQeNT2gGvLAVQImdIMaaF48fsCdq6lwVWXHgAdp7cZodg4nyd42SEnl6aDmDb3X4EMxZdj2WIVsW
kW90Arwno/OTikgAnkNvuUoWTq2LzUzHZ11cBku9kya2nqm3cTlKb76AFB9+1syFth4AlPMaJbpU
Wfu+yfqzziC+VIaRvg6M3BnO5jvLHatz6mGq2ypZ2U8kssLJzG3reqG3cYH7vD3oxribnHPsV2aK
1eeFfL1Dk8Lo/aOl8o8ahBh1+Pdbg81/o4f4/5FXhzPPd72nNV7kr2SQ1Wz0v//XNf1hM3z6vn/4
x5/4s4EobTI+pCbLA4W3LQJkA391EL1/MZtXOG9sR7saBN1/dhCVT5uQKG80X9hGBIqGf3cQ3X8p
j/HtqjTAHUxKyD/pINLUeju2x5qipcTEYaOg1JTTP3bJpiCXTY2GbWd7w+WAWmCkGTd392lWW8Nm
HJwajlIV3XEa8wlV5PWAcMHZb/S620zZRXoC9mm39PYSaKSZH3fi5M7h9FB685kBbHqAff9FNi7u
3y6tD3aLezHQRM1ETDuebWdamY3Vpahm6yUiihLHcpjS5ylZwEt17XpWcKRMbc92S/5lU1jfRDVO
1443v/Pa6kso1CAPiT1VbB5Bx5HCafuBmqauF3WOkwikjxL902KK6EatrQwdSRzrLlKXNQl2SLJd
yhzCpzhkhP3ZDIkdP2aLk8cHQMPeiaFNtnXlVDwuxfhRkGwxYWsuiWFbMHfAr62ZBx2cIYAM1zPE
gGxhETYbuabeJvidttQZ8/Ug6ueOzZmwODGHD+yi0bIfJhfhbYzAi+18Si4cq8fZ7aUeO3RWR7dY
H55EEYv3PrCKq8lr4XmOgcM/XPMmI1kyJnRa4pv7/8vemSxHrpxJ94U6ZJgiAGwTOSeTM1kkNzCy
BswzEBievg9Kkunqdv+Saftbb8pkdqvEZGKIiM/dj7PtJ1LMjHDUn/inaNRsK0PvWKfduxzIXrtx
p1DtsmwiuhsX9ZeXtfBanIJzSa2cI8Hs8C4q7VifW8KrL7IgKXEULhamXeyG07MvTPnQOXlPVpm2
mO8GAEVADVwcfFVNdw5Z7dipZlYK0cpfT/HDOHzKws1v4k7Is3YiB4JnIyme8yGoNF6tv8eyzTjg
VP4madvyIwsl+F4S0NVGtq4KCiXkRfeZvMRpK+7ou1LDafRDfXHZ6LZb13Ze0CmP/UBPKVIiW5xu
hsbYWpZ6nDmhRhUv6brU/jbrZfphQYMJcnBeeZexX4MZATGwbpKbLvWT4wSmEC1QjXSVAkCVSJb4
cQuFDhWpo+Zx3FjUoG4oYmfu0yU+pD4ix85Q0c9aDJep8r5Fqq+2LFzstYyqhxc37mkAG/aydbZR
M18VTSWrfKZIfKTbsR7lwRchJLKwdMFEgEBwqbpQ6d6Z5zjw2AAHjVAPvOgfFOiwG26vrd0yaAK6
DmhsWYlcHkYxQSvvVpbLezQtjBQq7oZ4gSNQO7bcNquMqPyRfaalYD+i6C3I7dsJh8qpjtKbcfX0
ZbRalPI0A4bYGD0QLCINbK/CnqNd40Q7ZQ/i3ANFRlv3n+hjx4Xq4RTsBwJuuT/1R9D/ryYwSIcJ
MYNcM2eY6SDCs1UDqIm3CdAj/qcJewT6LmNfl1+CizxfhFfddXNyB4vwJqxgF1YaTzUKRBDpFlI/
WXiRv/gYul8QZpMTZS7bTJsvhKXUjYYIycSRk3XUWhB+XNmDhk9+LSlZ/tYbv5baVftcty8gvxED
GvdhdtHAfU1Kpem5Q4oViNd6iIgDFKW4XuL7spnnU1Swkcxng/ZMpb56DUQ7IoBPNrYt2VaL/ohc
bLy6hc0TWJbypfVMxMAIlAW9Iwms82z6JcOSOotCmT2zLj1Zx4Ki5nGrMvLJ4zoMqTsMYGOY3C4L
j3rAw4vcHgNqjXferPOXeYHlu7GGrpZUCWf9XenZ297MbvJKhzeQz0Pm/IXcgTyib4Z6bXuwHth5
LA9iwXaNYfHnMIKew1mA6G8m6pAbShib2VIQ4yN3vjWTfPy0Q1Ndmqo55nUe01NRe1hWqqFicrnY
9Ptyw7/KWoFnTUWePfVuAm1LlFNu8+KxKW9nrIZh0TF3YLTTB24Ua8WeWe+OMXsnGLDubhobh1rf
LuGq97V37vO2fq1p2uFFGSPg7CVvUW9XACiHyMdmlnp2LD6Tm5tU3MONOYwLm8+aZ2NfVbF5yh3Y
cP0y5dzuswVpNq8kTN1OfTLwDfdLnTs7Ky7l0V3L/0JvIW7tVvA+HVFY8a6T5mAEtK3S2BP6xcHQ
dbtDTw9Z/PDWamjutzUdM1T/TV2AG2Z5RItwbgbShTtOjnSGa3Z5VQbBjoEsgix+Ffsxid0Oiv1I
IGrL6Cr5UPPi3jXT4O8NSa9eJLMwcMFJDjyG1y5r38YZQDCfXKr2yE5zF3MEoNZH3QMYrcih8XfD
XC+XTFg5EwXYEII+nDawq4nRUEZVbaMcXISDgh4f0X68L7lXe6cO2qYX32B7iTP2meo+j0y5N4FU
3C8d7zN8nDuiMFtr6B08cdUNbcfcq0V5V+gJOLZT1Hc4fIBfgnTRI5TonOVOiC1RNkoOY23TVZdN
N7RjpftyGCw2CNQFCrMHwptHjyHYFNeVT8kUfSXebANs0eLYuRTfyAmiEZFgXWzamULHXR1DYbO5
9fBg3yrPvbcNvz7bOd1fw8Q2Os2bX11m/tIrWQikafV9ptCA4W1TADi+db0pPjQVzgDJnfeIfRmV
XIrlqdScwpapj2+otBZ7t7Os4xpHvXHtyrinVyE9e3IaTjllZQyAouYuLYv6HiYvnx1a2pfpNSDD
SsAMBlU5jZ8618T1n/EnVe+WyTxadQ7342C9tgJ4gVPVrF/AFuhqcjD94CunW7tbeLfU+AqGNnrK
lzR6nafu15Cw0FhM/+jYGsNbqEoNhSi0HTUFg+teqUc9rWla3udHrJfJQfUgv7y0zb+0Dcy0nkR7
bvrRoD68665UjNzY0CAYlNVzYMfxZyza+skwdPqUZSOFU+bqgYOFfzJqNkqlmY5XW2J44fuQ+9FX
73nCc8BFCoOknE1e2ZPl3cCKqDc1k/bKYIRtGCzkCSH0k8oKfarmJf/ejZbDEHdm7GqOL2CEXikc
2uetPZ612Zo8aX557xJA2uF0rJgfl+7LiBHzrmRjfBfn5YtJdm1DtHAbOwgigmX9UcxhsoMCXB0r
ICYXDorpk+dF02WpKatAi2aMZXmN7Dbj4ibvje0Ic9vzdMhDMif1BfWOOsJeiJ2cM3gLha2sC97n
ouK8nI0XHiTGuIpc3GfGWJ+muNb/xHpVvZmjkVw9a/HGU5/HeifsfPkcsXAwR5274QMKnnxUpKlA
/EzVa1FI535ey+hULLuzlO7L3At5tFnNLziFG3J9sfHgN+aMF6WL4+cBQN470yP9K5tA/dY9NeSw
YsyGdLLIbpeBGtTFm8ZftVnqR22iaNBflBxC4c87CJXFj8IdgNbaZvxridTPlAM0aMMVI4tWso9m
CuCMaFSPvQ3h3OXND0QFbO1WjwVVFnSfUpXOmPo4OxrKLJ264tqDuRdblUu84Pl6wdORl6BhY8mc
nVJSQeczwu8sW+Lc5cgA0DBNTyEFJ5epl5Aluvh2Sob2qDzejMKn/8GuqJ+BTm3fLi3Ac9ymkk/E
CbNEefjFM4I3x1mgMSV4EHGySR96dzt9m8BxpG2a/ewl7+Yqt9Vr3+j2wv1X349e/5W6OjoRIwhv
UrfqAkGFGRZJICVsFoeXGg7b3vGSd1d5084yIaR62AOj2HuJgM5VjoFF1YDupr3AI3p7IEdUH+px
gJ+b3UA9b/gGjQ4ybPTU9ERSqvjKerfpKXEwOsD/qWCCzwAej1S1MePePUSoogxyYnWYyu6+9Awa
qd3ls/LEbZIjhHNc8IPaov2cAs6QVLEXBaMBj7IBICScjv01XdLMamHZtwe2IMmp7DCvpXZ9APLe
narYyc7cx8UdxoHx2GhgZSZ//yJQz9j55OYembXcDniAH+IoL3dzCLaYJsP4igEUfmfi07qwlP4x
UTrdUjyTbORk8pKDxCSpfGfuzqFiyuhdYgJPz4n5PaOYlOGw9TCvNO2igeI5TTZs2nxnT+OuMajo
NdhtlAYlcYYbI/N34S8zrc9NHPn00ykvELNdPMULVs15NL3NtAr8BTTlc5+RRejH0D8P9chcMqUp
oorxzS1LWQeTFYbUYo3JUZrijB+TOnZwhEctqTmJKtpuHSk1dfXtFwZSHOUppoTM7natLPXWWsbs
phlsnGgt5AHiCaBZ6plR/NyPnwah+mshmM7zJv5W4nV9ouANpbe32GnNWX52Z+e4gNyhHNhmQc8Z
6Wu2xzc1R71N6/fFOYpwaxmUdDCYuh86z0dWcZ7z2GL8tPjH1ne3+OGD0ZtOjHjpD2vTad9k/mvP
+8SnlJ5KNJCshaMZsZJ3waQSkbuXsX1q7anbj4vgBVoN6VaSNTvWfvklGjp2DFckdH2UKDiWE955
3vwOILw4GryeSTZs49ZG5fkm4vgqZ8BL1Lj0e05LbjACGjyE1EIzw453Eh7HvnWM5jix5d+2lk/3
xVy/OPYyULoCVdzv+r3nx/FLzqD0w4+uOFm4XWqEaX6S1peS8ggCVZ0VhGncB3grHlnj9X52mhtz
5P+4qzWrTXj0Iy6JCYlc057ZDBWXtHyRTcoSF9E43TbNkSka2CuCUFPr70fF3+NofcjtbN63mf2a
p8DmsBZnp6gZh4sY+pETpyQ+k1ksiuwwXNzImdmdJzeltMkFTLqkJSPzhW23nz+XEX2WBtv8sAiP
re7CDVm6dNuV1OLRDkUZBPKxWD2ThkVLTDNb+V5AgD4sdHtskBGrDe98GoLjwC778pzO2K7A8cnj
UnZwsdIWkcIs72f4/MdsGdxjXIABntOOciKm3Ly5MQtaM80Fucteedl1UTmfUjrEgiRN+iAR6Y8p
tu8RzYpOpfeRhPY+NgVyd9e/tbUpcDDZHw2/2zY3ifGOvBoYtt4N+ufIWRXYh4STjRLupxBOzJDV
t37LFPYRVXxkaV0dF6ui+GJkkvMb4q5+VH3xQaEPNWgpJ2GrGF5woFhBxRki6xzo8FcKtW8TT32z
J+8rjPxkN3cUzuVwFfssxWGZTteRWU/gxyZQIlzyhMUlJ26oQnbNUynqtA1Y0alNio0J/CBcdp03
CMyWVwczCuhGDANQkBUA6mBtphGgpQF7sOhwK3VxiQ1j3g6yf+hVPgRpr2/NpX93LWDqwCqfoNM5
6NvE1ieUCyJQ6aY0GjCwVdIFUnsPXJ2OlAPN2zNzkyHGoQr1/LTQhpE5PrYIs++ZH7RN0DEEYzsR
mzg2K1Jv7gxDkJnYG0/EbbJWZU3Dsbeojhgt5tbLVGMKZZ/KuKZvdqFGDkwpq8n7V8/HDax1N95b
q7w6YW8lZl1d8pByW5I36dZo5uU0V4WAxlxUF7OY/K2IBdsZYkEQGmD5bcvIdx5m3tSl0Z2JFnm7
OWXUDU/yXsfdXVGPd1E+cOpj3Vwlssqj5jEM3fHM+4aWnnH6Pa67QL7mCRioGot4/Srffk5s6xoz
r0EWpMZTMPPbLNCfgz6GYI3M6By9QpJv08VjWTg0MaZVgL/+Bvk3O5oyvPP9mtZDUIRfNdnlja1r
8ooUVtHcjmrscogd7Lo+NTDAaXdamFEIfjesHDiAZ16ZqADwtqfyQ8cjR42Ury7pHXE2haHOgKEB
JnfiuwnbBa21WmjbWoF5NW2wpOiKQ2XOoB/lgitfmR16fccJIOkJtDN43/qjBaTBldmVbfx6IrWf
uHMfPPILM/zsq7vQ2zvVEXY7AcqsmNI6wGHzTDjnOuZqF1bye9h0B0lfGDTA+NjAt5Zjx+jRyB/b
uLcvVj6f5iJ68CqUR7Ll57mndlBGr8T+fxjF2poO4BfDPX2STrFqPVbrbxuL16E1eNkJNzVt3Ygz
M/zOsCgerBIsheAtIemF4RIbVJB6G99G7zNS7+oM+W5MyDcudfmYWsVz1JKQqFGVL2MFrCHnjJAN
zsHX1Ab7zco1Vsl2KpH9sD56QLOpx3HzOz+mxAf1mKSNM5DVAM9sx+nZ7aMXdwQ9IrAvK9DxeWz3
dC4qI8BB/auMpq2Os53OYsIfhn5nWgtCbLxbDP1okCvciupnVtCZR4KL6VTC0x0ZpGZ1+ugl8VO6
eF9O5xqHAmAsUo09HxPYOPtBR585UPEx5luwnObctvYBrz5GIsRr5ncZB5kY3Y6alQesaiyfnnjX
Xv6hlH/PcNrZ8i0mWzBp+8IU29mL+o0VF4FI+wcSXa+MJcaNROnZTGVCHTOFpdDaQjz088xytRAW
yebyrtcymADDV9UvHC28i1D40MFByqsygbLv4nbyldjbZt4cUNr1ZrHoMkjgOxszPqc6Kfaqi/y9
mmloWz3ocTvD/m0vRtJfB1A3ePKbnxg7X6O220+p9QnwCtNXSFVQ6IASlol7bJnGbG0GYQGrebPt
ciDwevbu8mT6QAT4iquJEAu2eOYQ6Xft1ijJ01Jvx4g+COGzxcxd5pdhM+uAVAqWndzbQGE9jZOr
WfKHhzxSjEkMOroqmxs/T/unnFFL4JdWBVlQDWR00WQto6FS0WQwHIL2DdpQ0A+bNy9iNOjvYDMV
Ton9nNv1K8c2f8ut5vK50tumEk/V4nz0ffndLadtZPq0n9jEDs050ZuMgUxQu9bqpnV/uIaL5aTH
WGfGSFVjcaewNQJE4r5lZJ0EiVk+CP5hMGMz2Y6tdQqN8lxiDwvQFepA8+MoXsMeMjrgp9Zw2M5u
M8lePTMCe6E9Cn4gVi5BcUHTiB8OYeiNlcgCN+U0BK4NKk9VKRV3JeOU2KKXyXLYCtgczMOI7BvT
BsVPE2umOc+9I+w/RW+na+Gumx/y1idnWhoHRkxPYAjpmfF9e48uim0B4Pdmnn1yDLX45ab6JJqM
2ml6NZVJliM7EbL7JFI3IpXbryTJKqS9mNY5+hlFfBym/mKSadgso0fjbs/3yHB7uMsq3I2EHCd6
RFJjX2hoKOSz532Mm3bnM8EKXAsQcEqunXF/9sjMYmNU8S4X5hGXgHpN4/wy18YXp+vxkBg3etKH
mFbiJHJeaO51LlqDjqFT6AyHGrL9z9lMvpt1eo6lfhuAIJvNZ2Lh7SiGDxi06rVAeIZFvLhn02At
qpzw1OONDRwI5kFMR9ohMyCnNxJbNCzqo0n9A8aIV2k5X31vvlL4SxkXnjS+Le9I1cCGd4nHPquO
c/SNnFRNO3/0bcd6kVpvHCWxYk6QYSgC9jYMubDr4tCGzZSRALLPnaq/1yyNW8NFTs3JhB8yuC8n
pxmpbwh9eVQmJSYM+j7T3y0oRfswDzDC1iqj0ca+LqhVddfKP4EdyOgRKpCFA1A5P+CpN9dQ08JQ
DR9eVWnqggYYp5B9Ahc2+S4m78kFnNV+Wrxm4wmnvTBep7/Tvzi2f1M6HhY8d3mvFoHxrYr9TeWy
OhbumtAuRPPTXcZppvI83rdK3kE5oQk7zB6moUebwTZFgdxzFTr3xeDcTykvajObdrozAulhdisL
eddX9sL6mhA2M/CJU8VB/e7YF0ePLQcZNRLifsJeTY7mAw5I1HTsuvaIS2tISFeGbJsMPEqbtPaz
bdy5Nt63MQ8Mr/MfY+YVzLnH6i5vuq//XFr+/zN74v9L7fgw/ISP9HP+o3i8/ou/asfC+gtGVXBz
K+CKRx5g69/VY/6TAujo+h5ufAIZtouw/DfWIykT8qIKjgdQNyk58f9DPiaAYniEtA3iKWxr5H+k
Hv9zHETyA1wX2A4nTWV4xEL+lHGmso7YrQkbNKNRCvetB08vX/PUzTqRrUR8GTi0bPuE42cY1f3V
x0h0xttY/jvCxz9HYf76STx4Ii7oSbLWNl/hH0PefViUqWeVtCE1WdZty9bODnWxyC/pJum9R+eS
N8v4ros89gSlr36yFTKPrRyjdxxAkpfN3MsHRo8OFFbANTw+S/YBFmv6N7yy/+WDehLyH1hCD0aA
+ye5XavOJh4TEXfQA9J4KuxD26xYr2AscFMXXlj/G8jcnxT+39+Np5RhWMj85I7MlZvwhwC8INes
UclHjHXBQEvW0WVReKLJjZodNVdojSRFoCU7RxElYmP3k70BJZZtHHw8gFCy5DBmyK3/98T38+/w
mMWj+P+OmwFH65efbf5Z/vjjU2+t/+qvj71prPYPaE1shgHPA0j4+1Mv/+JjCJG+D1EL7CfP3T8e
evcvniERRQj2Kgnujzvvb4BXR/4FFh3wJ09i4fKJsf0nT723Wlb+KQWGn4XbiU/hOhhRDPUn7JKd
AIE2E8ti177Eb5yjs8CwyHlvCJsQdzAasvh+trSBxii30bHb0HEp3PuiycMTo0BajWOfNIAZdbdM
meqn2J4+6m6oTn04mHfFVPlIXXl0A9deXyOvr/Kt1aXVtUyoUkoW5Vw1LB7m7Bb6tQ+np9SdPk/J
4p08nCI7oCzQ6ixtjhdJJANrmMrOaduT0++q5Z0ZkbmdtPQYq/rVfIm0LS8MEJ9Kv0quFLPXB5vw
jE/qw+YwE+fNWx9KtIuy7/ZWXT/kktETFT9YEHIckIEo4ujgziPeh862t5kzIGa0TBw2TFlBkVg2
Jc5Fkk8PUCEcDiGKBIe/jqudxjnY0Kg5hPXjgbSZvS8sV38f8wnYjO38bLvE2hnEYoPKx2FB+UN6
Vjlmu1EQiBF2q68ADvWZw0mG9YRWj9OoaVTYUbsBetq0I8Ql8vlvBraUL+AD/dZkbd/gCRkwBCTz
ecLH2W9ccxLveIGtr2JI3SO9MZxboED575HZZ+c2meunDkDeFsWAysYuy39NkRUds1Lvp9Bm1xsP
81FXZXmKqYsCNFaCAG+NkmFCXb+MLUieoZXRNbIX99LFOEFwdnf6WMUd4piV5PJSYeQPBmj61C77
4taGYetviDcdqB9Pt+AYBXEpu6DwaxHwvZq8wjs81x0DIvmriqgd0S262RJWCwK4IzlXW7A26gL9
ebDBDTdr+tjvuoteEjKMdqbOilE05gDqmvCUeJuIi/pi5WLchp3JOd4C2NhgjA2myGMU64XYKWxh
PpuOwYzcaSjfLZKISQok8HpyaY+I6TinJv12LOpDR83u1wjamN0eaLrZgdrlctb0qUrGK4v/OHNh
lhlp456daHSuZUd1PGt3zGkuYXeP6ks8TbqnwluKEwdD8l4+vkaFTarQ2niFL+g9OypkxguPTeBn
Dtnvc/bbYYrRCMmp81blyIdtLyLKWCKrvIR+GTNY6GYGvZW3cPjoUvMtzmOq2VKtv0eadrkwspmj
eCODuG6tovU62TcbHBjxIcrbkD8Qlsa12IAzDB0HiSvDwMf3ubGtzN4RYeZ/zr+bEWaFxtH/7kuQ
NCdY7WIEXR/TSm/Fkqar8SMj5hjkhONuzVZfsIYU9Gaa5sEW0oSSQ0VDt5Y1jGttQ1XHxr4s+Ip6
rcxrs9Y7lIx6jmpiWL3hRpPkPGVMF0S91kI0vxsiwrUsIpTDm1jrI6zfRRKaSgm8F3tjLZkoIcRv
rbV4gqLzNzAROA7WUgoe1YEiG4oqCnQSN/Td4yApsVDWejeSprfvJid9pAAV5QBIwl4QhboPhwGR
53crBgB+Wl2BQQ47/3dvRrlWaChrmo72WqvR29r9SRjHvMzeQAm6yQ4B72wPSqAJITabk9HfwEue
xG6MhHVFq8djUkQjbZyT8svbGGXwEseFDDdG1h44g7WbcFi+xNjO17iulh+Ni2lm4+C0OdTIj8Hk
qGnfeRxCTBI3P80Q5zRAUVo913oSiinHiwUTgVjGvK/z7CX73WbCiJwclQSMPJ69IcF/nFQzzeVs
9rJveMmNWyBjRhqkolweKlFePTwRqzXXOrGU4bm1pgZ1Z+zWE6nrlM9TpZz6RICmPHB86uhKswjo
+QSscAudaYoetxOVdciCvO6ona7hqWgr33mJeM2HXl2WrEifrUHtC3/0qKFpxQYnrEVClVs3q+L0
MFEqiqEo6rZa+NHJBqBxE2mmjxHOJGKPvbP1M/3dbnpWrCEtTvYwg4QzLao9Zu6geJJUI7mdH9DU
TeCyTZdroojq6oQ5ZNGRoXXK7ypr3/NubVTTb25O3awRPymRgFSLCVftVanUqg6YQ0DooT7iY/vU
oT1fxVxFNxJ/wSaz7faIjb7bDZDK6iCaIhNWA29KWGG3sz/YbyI0o12UO8WZpmtrY09h/Zwl7vyR
sL/boUdMQZMNUCcGDenaWTAnsG75eiZe5N95PS+oVrc/+rZp97014F9X9Y63BTb9zJ1uF+E4oBAS
mLGyI9mxRgkc78HOV5SIGL/KUYTf8G/ROp+tYcNyWVi2/ZLJMH3sCZQfXmbx4JxCpELECGhlEY0l
dzm5oO2gM+8hzxPAaEN2M2QRTR6SBbjikDwWR/q5jadau9knPVYpoymPlhF4I+EJwltz6BJqapl2
5N/mMJvOmKyWg6fmJjA6qLWh51ZvQ11hFyXWYW1qt1In06rtr5BYxd5kiLf6kGz3IudO/qji3Lrz
88J4aOuY/AoCn3eHJX3OA9WdLS+dz6Mbha8V3sz0klRNTldS+N0cx5ykK4uYqqaHyDXtJ2Fb7gEQ
dbWPuh5bICO5k58l49brZfwONQIzY1Pb4j0TEdgnGRIOMnDYuYhrxDscjz+kPHBjUhFXSaoirEnd
4aFgLhRRC/uAl8/9LK38XoOYx33SGAwL4qIrr1xiLOi9O5f34zIPr8wFv3UVT9TkATtOdE4z1UL6
LB3IxTKujXZmMdgvFrO8I3EOGQfwJG060dH/tk3LJmL1HeQUxtfqDUIr62Btt9TLNuFVWXl9G7ep
fmyjbjqZXcYwmfELSROOB0FFn/TG8ifxnc9IDMQ0Jo91RXvubdSE5gXRXezxylNc6fS0PbbWzo6K
kNyxsg9xLmwTPSXPOEL6RRwMDT0aPrIbvJbyWOniOnqpuclc7PZnUvFVIHRskFqZF7WOvCls6bET
V1g3wx0FQ4wfPenhlvNQxMrUzJhgK/dHabXT0WOucVuFNZpe5C3nqTXb51R7FCDhy7A22vRoqzQN
5JVG1P0xd5XcTjzs8hinCtAyGGLzw7O8rF8bbJjdQceCVxJRiR564ilbx9iMzhT0nFHVrwsG/PfW
hsR7k3tj+DO3m8F8isNyos++phWqyondBEvifrRAAzHyTolj7Wl9FkHnNiUBnNR7caruV2uLX1Wv
7Cesr97WKxTiC8t+sZEMUKlCrHtja+RpcyA17t+2Dhnbzi6810Utgrlkb4izS+E25Y45O5K4enKc
rj24HBn2jcbTJlNulcZjGNSPiFgDYgYlLulqD2OiTi9csXUkwl3PBb+jXfKbw15yj5wT7osIpXWZ
pvSnVwBEpWvPPg003W9pPM6OBqHOHVcCKVgDVECPoBC++KAGFt9tWJJvMrg2Lil0TuRnhVeBrao8
mMW7W5IQc5PkxpHLE4NXbDO90J9pL2+h9bT3HcLaiX0KvIVmn6v6tm3jn1bl45gsHxvD/1nmy2My
Od/J5R0EthF4MYt1I9ksjZh6yGHdh3lNddNsniBtdhsYksRTGiBVTqxObaRYe/CXEB5Dj2ihXWaM
oXMnPlhzvnxNaRjz2qRCa+v6uELAN6vucZ4a0z+GCd22q6m5EA/wN6X7ILLku8sOlu54u392zTUW
FPeUWJfWHD2ICMcctUcEU1yLFCsWzqewgPi4+BPx26b3MFXk0W6EM3bnYxUwEPFaSrWXJFQXb1EC
whnmga2MxPgwGgOpGZ94yDZWbfoYDfyVcNz4rTlfDebRx85Pk6NXL5wWqFtHHTecmPLiXNwT/sev
UYEmuHVynfw0nDbiyFVViG0wCuIw0oHtJvLesVo6XtE9NrDWFvqvOS8ewMZR8jcd8ryjYt3NRbeL
B/TrjR7oFrCp9GS3VCNnj2G5y8NUJ3jegTEkvH9Ye2060HEXU0EaTdeidwK4Xm8KgjQjUAKbpxLm
JnttdWjDAYjpAFyAE1Zq3tczi2tqeY/50oNUGN7KIgpYTIanIlmMnUv46KjssN17eHWiSLrnssA9
ENt2fxjbXD/EjXWTO829agZUeRU13wzR2o9NBuNqsLAFACKLr6pZqH4e8dq7KdJdm7oRJiIRHvCm
LbuZLfidCx3sihAO2bVQzkHmQ4MC4zYPEAvUecHnd4LwN7KzmK6kNh8gq5k3Tj+K01gvOS1Eq/Oa
6WtKAAmFaN8nKLBgvX4MaQU5bjDG7WwKCzuWHTEeTwZR3kgeO9ryuk5ioZ2SF9caeWSjyH805zH7
NoDesHY9BEJ82COWptZbNXJV+KuYypd4EyUOf8A2fUhC5mfBpMp6N7c0LIOBZ2K8IMJGcbGq+OVb
BCj/1hQOd5um3BKSRuJ124iheVt5KVkwtGbIV1SNmdVyXjTcJCu3ybPWlG7r1uUYydQa9Jy/4w1X
PDJWp6e9JQ/dKEzTAK6mr1aDy057wW03G3Xzo66L6pvsJeWu/cR7aBMxYnCqpAJjJUP7dWo8E9iA
yp50MyMVuVJCg23z0+Qu2TVJnWduBjY/Az6p8yI6ULMEnIugQkk/wTmjmc2YK9bnlOtLz+YA84X8
K79LjA1xmu4gLHhPbVSzJ7SIRL8V3BiXDhca8466vg62i+DUzvOzt6Cau5hVv0K89wG8iOSX2Svv
TYk5PTEpnZ7/C+JFs5Cqo4tcmvH6dGEsrkP7KP1xFQeMT9NLx8t/DW6Kf105tIbavj4aDfCCOfKn
2zpVt2mCGwo0UMRuIXng2JkSBTbnv04q/y/t9TzXpLa+V0PZt/Pjzyipyj8O4uDU/6vxHVyDfkCZ
/h//5G8je/WXtV/J85VScLsNpnh/H96xl/mLxc4QMq20LYfF7R/DOwb9UORtioIsi346m0n734Z3
5MeMP0z1FEP2/6CdaZ31/oOJxE8w+XTG76In21em8afRHRWZOfF1ehuiLnNv43RJHta9JP7IKDkX
3I7Y6x0ySA0L8NUYVPz0h+/qf6EyWesP+KcPwMjQM0jDrbKEZf25bWaso6SMES/wXJjiRawg5H7A
PFw7dP7pFkMQNlXm0U7fJbeyEJCYMTn7u8XTyLkYSZbLJNleFbN6p927Q1yc7PEZ17teDqLOpd4D
lNmVE5VT//qjm//zo6Mw0CnE9+ZCRzf/BBFvmJW70sKjpNQ8FcfZSEy175KayfoMPuZtbqwh37MV
Nvmd6ChNTpU9mdllnqwuDP7Nh/mTjqC4iywI9LZy6PvDc7v+9z8M9YmndEUU22vqdxqXna8HjywS
iquxn9DUv1JOIXv2Gqm3DemOrXDuao31zS964zDVZNTPZCVww8KrA2CVCyOFeDhG8KWdpEu6i2WM
9OP+60+96kH/dPGV5dqWWrOO0gfZ/6dvUFA7mTdMPvACSQGUtBz+m7kzW25cObvsE8GBKQHkLUFw
FElJ1FDSDUJTYZ4SM57+X3T74rjc7RN909HhiHIc+1SJBQKJzG/vvbbh7PBfs+2oq4wgd1ZGZuob
USLHdYaLvfq7y3aTV/79E1hEHD1AwDxufA4e9b9etmEh4GVgJKQUPYb6EEPrjnzsV5w/MNQjesPm
S+ODHtqDdl/YlKdS30mqj41wXznhY2bmYxt0dq45AYYQjhoaSZ+/q/T6U7Jhv8R/YBVznfiMiEX/
/jF5STuUqeLE5EnibFSSfLyCL842NfjciGl702HNMPvK3KWLZsbneplu446ortkl6QvUl5ZhrrV2
ygaGJSbQ0fwbWcn6j8fBcU0H5Au07Rvk7k/xj9vcnJm2wFCoRKTQhK1a+RhBSfP1kBGWtagRl4oB
WGTgcljEDeIRd7I1z3R3ZQ9fYhWNqXdYqHv7bOOx2dj1hC2/EflnCnmHAQXV7I8Vc0fPdyxBBqVs
NA3XjzaG+m2PwqamJ7kwXBQ7AbG9xf7C56lvx2c3FCT19N5t27XTF170NzfyH3Tn20oN41pyE9N1
R/HInx0Q7kKbwNy7kLiiFA8NDyuZv0LXiW6N1HWmqypsctMfSaoF42zqr0zjrTvVKVrJhsopSeyY
BOT/5mORh/jj/r7ljC0avSx0X7LGtwLAv97fjezG3gOps7JVlbt7oxqb/djNU8qAr2rKT9xjis7K
MCn7Y150+zLpqzRIRwuDeOfdy1IPsSsN07h363wC76Bt2lSpF0ip49NsyV+yFNY+h0SJe7zoDeBn
RY1xnXAWTREl9AI0WM81y0ti2H0LHw2zLNG6bmvpKg28yoOONJTfZRkSD3Dz5zxanPOsFCBbTDxp
oMGA9oU+FliZxmDWXb8y7A70jTUC1J1/k/ZjW16X75OuZuwhRVUfSRi2IbExG7K0itGKXFUcadvj
k2g6w+KmWzjEySj+zv4Z0RkaPi+3qusFrT4xNNbIPZ3knN8M8lQPmG7fH+ZpesRPKIj86ZjB66m+
Gk50bZea4nvuiF0+MQy0ITAyJucwy1m4IUQwOd6H1uSGn0ZWfAqLhKky9KN31vJDazEQdUnO7PAB
RztRmuVhauBpDJF7M4p2hmv4uWD8vc4jU7w2TjShEGhXKhxAe6VduWckG22NTi82BZZnfMqoOC6h
ZwLF5rMMm4xOa/ImRgLag2r12VfECbSkvLsVAPxSxaS9K6K4tMEjOpQoD91CEGJ0RnGQTtb/TH3T
fBddwXiupey6zbZtPuVA47spaLywuNZx944FaML3X/5YkwmfTzaII+spay1B7NUhd2io9FNXRr34
HPmx19VjmP5uu9b9bgik3kvch69qCr0f9AGKOGCdYTzsYu1sp8An6vbEvsO0i37vuEt58+Pi49PL
oy5aua8NE7+oy/cQAF631ovuWnKdTkxrC8qQH0aEtH20qHBvVQXaEV3o6jwMjDMM11E2x+ph6wxj
tbdazwFNV5dbc3DiF2tG1CgX65hG4RhIOdqHKIs1IGxFDhRpiEtYC1G+W2ZcSCtNDNVz3QxfQxap
ni+tVB+eIdSnOd50k360l42XmOWVkUzKQBrL9GpkZ5P58IriD1lSjd7HGhOjG63aa+vuVSOdT+q4
SHRWcIP3DhREvfIHJx3vGa/qnW8w9Vk1fY5tzkFjTHmSshJ78+S4ah+3U7LtU9te9UXyK9KEdfU6
lBNtmJtPFtZsN9pm8x4ToOUsNtJ9piMUGCg+ay46BuICcFzGAvvUpBGp8JkRThB7drzWl5vLVzMz
81kkDB5ianjZA008sjIzwn2BAHBH7no5RQpZphc6obY4gReDQiJjW+5K4ehHdI7STybd3mLh/6z1
pX82TO5YsJbmdBgTR20GryUaWtj5IQ/H+2Ic3rqe8PKke2ovZy8WPu12gnIuY8RElSUPcghRncbM
ePBGO36M2kHbmwyN17Mzl1tFT/uuHWP1NMFta9fMDOwdu6p7/il5ofAi3WXuIPAWD5q7J4oQPeWu
O30OmpP+gosTwqhvCzzCbl2dZ86lOyp3+GWKFfJuOKtvo8pwVLlpWr512TzsZgKa2DmHeReqSRFv
ybHaraxS5c/ZMjFNT4vLpDnzJwzkzm/m7rOwxY9sGmLVjIrjo4XJ+EpZVHZm9DD8nhKGWcFipdUd
p265DVP8gS1Dnx2qG1+flTHOouZyLOHw9cVz0S7fKkn6XzZlT4+FwbTBzi3vkNDH4sfL7SJMXMcv
4DPL3i2YuGY6xxVACwYNLCm22AhCwu3tYc/byIgZHMOz3VEKnkyrZUjGJmibrnwxQVRdMhEvKwEe
586qWmdn6OR/bvg/g3nDQ9lN6UEgHW7bOnM3DnCrs5ocpH9kKVxkqn0Jyzq8y2/ezpmx+8sUDt09
1Kbs0nb8tJF/OwoGoMikDPHVkdYP0EPzbdQaOQjmfHxNsrI7Z6oYxNaJAMnQ3NI6CzbvpLl4002U
VCPU7oJSnR89gc1EiJF1PwN17bQcJEangzDHHor/lpj28h98F8Op8Kj2TgpH3fcpSmQ8eJ5PJAP+
ajO/1KQ/1qLqwhV1Pw7hAH6njaIK6q1Byu0h2uOW11NLW5HkNm7Bs4dImdlJDHH8aIym2qdVmBEb
K3L0X1pmkj2oGv2l4WBG+J1gUNXw1ovDGO2aH21uwcj3xJowCRsMLb6UO/wkmAf2YWLSTuB4M9GL
gV+Qkj3nFsBUawlNa9fO7KhVU1dB1jLTnZRnPiHlatglevtba7EkenEBKsDu+uGS9OaG1CTZtrp/
biHTbwVC2VNdCXPTTXW/X7LKfHdlgXLo1lyWbjF+RI3I5ZIovQ/tSG3ZhE5vFPks5zo0+nMiCNfD
Xm73Ts2ICzUEby6Zy+loAca4cDpvdkPX2BBqCeazAljHpBiiZ0KvrwOs7wPFORg+Rncm8RvaGK5j
uAcgb7MjxCkmoNwnTOJGaGelNeyKadBwQMMWYtth/oC1GK+kG4gC3tYWb4AC5DWTBxsepravhtxB
vjGNTUGj0PVWpnVcGoUQqFQW+R47cDJC1rwCOWgHcyW0lw7I6xlsiPvGkNZFSQmhMlphKH0yMNgz
h4yTWGMM3pMeVuqliXRku3FiladnffyBCereO+XiMSQrepjHU1dFPk/zhznY1wJMn1/zEprcTl4R
utR7P+TRdcAF9HtcquwnknX8gCqWbZxOc3YekzbqOVpYxlntDaZvAMTbO06HRaaOv6mvivcZvi0+
IWaYJJEwK1Wcnbrbdway/gZkKG9CaVInu9RxkYPI15DQ0Jsr47WWk4XN7mKyPWubTovh4+WGzmcN
zApNU4G3KChN+jZwJB0hIoPxo/hGfAGVWK6hNXR2QLhvfhmHWoOpwAZ/rQFQMVa1nMWvZaRbs2DK
ecV707w2VUICqS2879gUOiKHZbMC2DHTuKnUqZmq6pajdlFbB6o8vQsiO3/3roynyOfBIpUOmQlm
HqLtXQFH97GHpWespT5/0wkIrGEqZmVuGDa7b2ZEloI+9opf2f6hsUDmBGVoyTQEosqPtIRKu40k
9T8d4hHx/4UYakmoo5e8MRkw8rSPpIew0dSqwEXAwRaTNt57/g81VY18GBIoBQRrO4eRd8NAkUgB
ARBnFzo5PP+KW+xOJnOE+tpgMViP+jyIjUk0syBy4FU7uhHksxGT9DWtjtgjh73fOFzYrPZj0Z2m
fonuiwU6LyZk5swI09g5Wl0yGYxdjO0rgBSn2O0rfNiG/C71zhsAr1Elp0Vu88abN76rXUNHdaa4
wk8Rn4Ztr9vwUPW2471h2rZDao1M+gpFOr5LpdFovkrxKGQd+5s1b57qraDJcQoMtwyfHeW1/Ub3
lqUmgZDDuBgWA3exqzkNCFE55N/daHnPmIe18zQq/uC+aqD1q7TSPkJeW4jXmKmJ13pu9JRNdvih
Lx6Bq9nSmLiHN1pi7jXe85hkY7nt29x9g3mTtT7FNl23NeQsFZUr1Gf4OhCGD5l2ZE3zJ3aEzruT
0L7Bq7zTY1+v2uxMuo+wxgyuX6BjmLG3cUZVPU5sttmTeJbDNF6L9XI9woEjU5OY8Q25oZ2HSsC3
vL2u85tKMY4H8C3es9FYk9guGX5eAop9rflZj1vrvYTNc8ejXGoHXSe5uGV70C9wokVlBswBChAW
sVL5cSSsCJVvHD2EUBXqL16beQbcAJNxcR5p3K9m6XoWe/eG5iRDF5pa2WVNrMNi35IcLb1wX2ge
IdioTXyjgVf3Yty4jcfmuMRfqvyw6iS7cj13H2yi8OcZXTtwZMq3led6CjgZlvxKwEw9af3kvcUK
bOk67D0rKPExPFYLnT5O7Nw3IJMOxL+0DzM2ENA6e+GCpXnaav5YI4JW8RhvhyibrgJUxXaBgBKt
DGXL17onI+jhLSuCaprVsafy5mNi8T5XeT38lswiIaVPaNVmbHcsebGygQYWBWfOXpljvc2cru8A
RSwp0TWvn8WGj27hu7eHuvS1Viu1dR2Lov2bUqfbGPbfxkcu5n8OFcTHsFIyyf3DSttkMUbD0EDf
ahDM/QWUokwi1bF0ynori5TQXb5oEiZKnzofEGMs3e/GnECQQy9JB/aji7pLFWK3CAxPEKmwgGDg
pMIhc5P0uv6tN6fc8bVsLI76HCGLkBgeoWLemnmoiyKk7A96kx/GPLe1LUsLSACP2hGy+vEiu1XT
dU142y+QhkkKynRX/32I9x/DKddh3IPV2uG+E47p3C7SX0ePZYKayRl6hVkj+gJwBlJgCNvqZ8Y5
8cBHGX3dqo2HKO7Z8PNChy3qLIDgO5EZp9yZ04uRJ+QWrcSe/ob6/x9DWj6chyeeaTrZNGH/+eH0
xhu7GjcSL5MmfY5Cg4MfApNMuQObYrgb8fFtc3vSk6BbUlFtXZxFEATsG+Xrv1+o2zTzr7NGyrZM
0/UkBnnjZpT9Y9aIYmTG+OlIzcxzvb7xC8hhTkHkkMheslT8zc1JFcV//DjL469sgne+9Xj++9dC
DzZWnEQnoDWDTNam+oVs9uLjHJAf//0v9r/9SXiQiStJjxvhD7M9pFwthaxFqSNNCn4yS/2A0Dv6
nRz+1ar3/0yE+v+wjMTlcv6f3eH+8vMVJ3whP2WXdP/0k99+w7+M4d4/vFtJNVZOCmEx9DMX/l8w
QcP8B3W0iAGObt/qRRxutn+lQYTxD10I4fHAeoLb468wQe8fsNrohLvVY9BTJ6z/G22Juee/3xmU
/wFxpf6DP4ifg1P9D3lpjjJPYzvDY48gfK3K9AJ7Vu5wuj+nOCz3DTkvNHH2o4qyN1/17odV1N59
UuguMTVGJcr71O3sgYFEEE00kNZ2ezfcqKlaZ58W9nJnYcujS2jYR/hAyi7ds9vH+kq01X6hoA0a
YM1IYTrmqt3VsSGY+ASpSPOVrCiDqk7Q7FfY1E9SFO9OoX9B3tnZnfrdavLkttZBr93H2Bw2vR3E
+Ussf6rpOMBtWPSdCA/ReCjT5M6ghKmxzm2qc0CwCUhRTBDOW1mXtOmJL1l/8ukYDp90h2xXaCxB
kRT3nZzWuplB8KGokwL1odzPJLiIJlthdGxhN7tYb9Plih3ApI+0y7BuCO2LmM0zbh7Yd8vZkyhi
TbHTJLRnsuKmuKTqbSmZskF+rTEtAEJHJD+AxznNtq+YqLnOJ3McjGIRpmSuJUxrYmCnyTqb3QFb
md95xCFb8aNF2hM1B6ZfSGx49v2shWtDwzYQfbDyrIwQZ9o1RHrPzXRnNNNmpm6zdMJ79i6BiAnt
K/0U2/Vu0XmH4zIQ5K2zrSbUVzhFDEA5yWOsW8/TeOfq4wWKHJOmeDckyWfGETX7qOrMAkVd+DOk
rxLWhWluk6h+mEtjJwcgCNrF7ohsR+yC9yZSJq8ZYCWU5mXWwRruwU+nnG96QS3qeA/rN02xxcMS
p8sPoHos433cV3cDsUAfY57P5uSR3lzfJZlZCliH4E2Uuo+c4ao8QH+NmLetxRaxhgm20ubibQIr
iIV/fogqj6GWDrYIY2PpLRu9WyR7K3tTj/pjK7jIS5b9onnuZnzjrL8Yvw39xzY6d21Ww2lOX/S2
4A2eY/gCVTe81rR57rsaDKHI1joGoxUgiuc2nFZDyPwQc20xuzS67iUHNdGVx8RuUn9oK+KzJ8vp
f6c4OVtJ5YsS2BDBfZA7ENlbAfhi6Md16xXHhKm8XR7n+ErZ17oxO9zzH3OfP8N93EVpSBFdsRb6
cN+mQIAq766l9NGzoOK2iU8jbAw3xDbyVzykV2SEvYlFfYBTS6b6LOenapmpeRAPrVv7Rp2DaNN2
ozWemHh/yVy8xbPxlapfctm11M2GMBZkofZ29eJiDxlK7G3lRQn32lskv3F0s9nlNnSGnZeFD+FQ
/I4jSKJNRzTYHg2Du7ynVkuc+2XoPogXf0lV4ZC9fRlQ0GIgXgnsDgBizEzj5uDN6Ru1XK/S4yFh
Rvq7lfqPYRJXT7xBBnjQV1TEgFhKj6aWB9C61mlEFBzzD0dFkphasykEJ5wl0zkRjtPVTaM3KbIF
vmPmXqDdUDZHDiWubCyS0TyTS9eizRTnl8mV1dqAQzjzHKmJtUHPdyCJV2X5xjQ7EeIXB4ldQ60H
i8g16b6MkNBmVyzIeEBI6vgTr/A5dueVSeUfHcELw7EcU2SiaSxBob1c8l5Mj6yjgPrd+c4oeaxN
w/kecb97VQ5KgbN67nLAj7W7hIanPQs6A9n5uceOt9jmcM+BjvoydPihsq+Za67ojEkC5HgS/blq
VnrYXmfsR7jJTWB+5YWpznbRe3LZk3fwchguTlQvDEAJoYDAdzZLzKPp9qRjiJK9Z2Z7rMgr9xX0
mqHSVlp251X2/CQK/RWF5z5L02PqirNRgrK3j70WLesaOxr6wCPWITp3iO+pEJ0YOpG3bmfAE3Im
vD3mXnqAWTetCzHdD9j03yy2JDlfvJcRJMfAQ+ahWw0KDK3TOGt35mmyNZiT46LOCVGCFbtVQEF2
fueKsNmF3Qw+oQZTdWZMldAlRJtUJnss6JaDM0cb9pzVSTzV1rNbR8U+DXVn71Ggd9UA3q5duF+s
3zrerjD81fUM629z8xeq3caNAHT3wA2SBtQgJnf0sEzHiLIvuLh2tXPytiKqXjcBJ79mVbDAovY4
IW9FSjoaYzm5kHKahcrIWYMSjWc2sjhyGuYX6lkPD4kzR5/o2TWibzlQvfKCiDTA3oCKSBzlu+6i
q6FpOwtu1mY2H9uksiC9dRF6Vc28kRXrXhFC4eACCOFMFqnbWHE3fMaAKlZLTmpwP7ucoNmPkKUR
Znl2yatTRDk0FxIwfTA7T5qY6v2UEqhGLVWEaH6TDgmIBLzbpa6vY89El7SKQ1Z3OAe9NReZMzpl
CKsZxWLfueBdHBx863jO3jogahto2ISVZPyag2SZdesuus0m7RvCHJjDyXbT7Kujyho855geQmqz
cbAKz6c0vcY+R5LAbqTHlcmN7dhUzobrzrbAIfeUps3KBnkPLLWB/lO198LWhkCUeQg+XesCURfd
pmhuf5pF8puSNWhcpfmBEWDaihq6PGy3XdFgMrVoh9XpirAq0dz1OhsF9wVEmMR7DAYRFhS5iWr+
NNO6Z5WYkqMnxhBDuzfvyH+Z25avmmTFaZ62+sJmafkddUiJNHUDEHLUKw0f34MTPWSCNF3sMUOI
zfyEmvNMOm/fRiQ/CuNh0dyNZZW7TvRP5q2NiqEpDuuvyc3eUYNZN+qt4rIzetnijd06AJaTaRPC
Gp7gszNBR9s/JC2U2gwHIJHQ1MC7XoSkOOLDwsgSfnu/zSG2NnNzqkR2kFNxiSSK2HhpWrEDuXim
0mobWg5KFKbekI1bCyRUy3g0bAPnbuSwg7hqdioPdV66bxRsDUe8g1EEVoj7P9YH45JrMJUxT2I2
L1zihVmhJHWkzKv2Lo3gW/DyE8afgXqyuNIsnMx2yQmvWXRgtyN4SaK9NxpMO4hd5CJEaQk1E75Q
hjxg0nePbJKdz0xjAxkzvD0Oysn8OMIrU4GDfcARxJsxNuHKtUOhMckMdTQHSlzMgkklzRoisFqT
6NfCi6mUzXIcYlt7NKD9bPtxETvQQ8bdoKr0nTrJ5rGq2ioA7MUuqU2W8NqEFeK5hU0Cqlhq2X7Z
TMNFmFRoNbXQd2k+Na/KnoBBjpaTrfQhGXyKmcpdrdfzE9M/46Sk6A+47MVv0lE0fHRj9yB17QO4
G/PAvEm7s9chDk9RxX6maHTtnFJ9tum9MnlC39f3Fn918pq6+4AL2F2nA8ir3HBrqokaqsk0YLxL
CLBEt2KsJSPJq9EYC1yd5s3M3VjzhvXDsnZWbe0YYmDZl8kvs20ne4NmLV6NnJaNZTDiNayYFMDK
hOwti9bqWaMZFaa1xxxx6OXeJkTEl0pKJQI1w8pXYg0uWg3o2DivFqY9r1ZahL+gBeUHyxoRwIpi
YatYz+7HQt3qSmuM6LY4tf12dIv+NJVa+kvJ3NtPhsDwbo5wwVaoEcP3ktf2jvkT5Zqo28LpdBZE
S1u74LhPZuU9JtgAxMTEG+rbWtGO1ygTFI52YLJb+iKZqH0rYqLTkXYKy+qM9eDFzqb1OI9nk7EN
t9IwTUe27y1zgHLx0xkVps/Cd4vpcW44OkpeeZfoxp2MeQPOXr7X+wokRfEMenKTMtOv7YnlqXri
vXpAuiZKMnTrSYFppUr2TesNg+GQsZkStw4ampsCiGb3GNIiEkGYlgVIcMl6SQFGeMrN6lQb8V7S
ya4RAMyBgwbSiV4wk63qAkR4o5lsAHUCslUcH1Ivk6sMINSq01L8UpH9uoy6GfSDycV3lZ+Z3qec
nIH3QAyUbU5o7Jjt+okgFoQkyn2fljwhb0rdy8qhnMy3U8PcVCnthhDCnpd8kY9ZRrKijBbP73Iw
UK5c94kbbUIEnUujekDeGTc+eHBybm5YB1OtHSLXJpArH2fjvUroxK475AC1hRXj80YJ3IJS8LLk
yqQT1VMAiXtt2k5MesaMqzeYkLkrahYbElMRHdo2YM+zNIbvviVkSeVvSQufrjZAeIRvCF3Dbtcl
QNjBznmcAcbsiIwNfGyoKGkFObLu2YfyntCKY9lF2KDNc6S1/YHGwfs6RvwgJultc2ndPFnxttbU
WrR2uG6p91tWYdlO8Ifh765y5ZYb3g7uKRsE+yszAoSYWNarrlgSKLJxCIxkrbOxC12c8650ggJv
3QXw9RAYjNeonY+8I0c5HgIjNIuNGYHir3RS/vAJ4oNGSdDzpGkygEoS3+cm8bYuttxXK+/nraMz
su1ohddW0zLJ18aLlnuHOuXn1Jnzqyt6c6eLodswpyap6FHa92qKLj/FQ0MpVqnJa5lrsd9UdO0B
EzAcjjNYkQw9KV7HelZPECqLD8jO3efA/oImMujiukMZ4aZvjO5ZYuC/9FmZHrT4RnxijozXKhuG
rV0qulWELORZIuD+6oQZXiHfR49Gn/Aiws7KPtcMk+Kpt2brHRN1DMbbcY1yhV0lXFuynnZ9CoPZ
ZJz+JBTqhFdm0zkTtX5cjIQjmMuN6biFcYVsDJUyUdqptCPKO5TbnG91cJRxODVLfZpbpG+6pXHu
WPSX42LbnNo8ocrXLuM9aRDYYFyr7KuUIv41SVdRVxLP7WsvRWdu7GUyXxggTGROUjvwiqwKNJHu
l05LAJwmjJZlp8zHm2ybcY7txRrjWcalGXgxQ2UBWZfE8BEBrcNBj+6lOcS/MU2QPW8jO8tWhKEh
GIYQaraLaAYK+pA8l97lZOhq9XzMJHoQRg7v0E4Dve5VGZRNa+EJK+9i7tpEEvqaUt8ipc3QsV1T
ITAiGTtPlBnc854FvzuwOwjJnyIOXfUbMi3MwjUWjgSvhEaXdIMEapWL8S2LgYI4Fa5pRE18urqK
nxl02xlIHZhM0r0lB/SgF1isQs0LMkkUNzTzrelSxiBtWG+s2S7GjxQr0Cr2RrZd2VtZkanSZhN/
U3GuBb6mXtOjJ8/GpqGLkJFDqXDnkY3w63IhYDxyrAScy6zEpskbis9rH4d7ecOs2QY2f6yyK2Uu
Bywy4brLrcNUogkBQuf35eNdBRwSOLhaSQ5gVl2sOY3ezo8Pnps5/I/jsHPCXq7n4cFZnlOxrGa8
gBnzJM/O1sCcnyCDMRywqgpzLjBmFySmwrHVj0bEgc+oT2b905kXrJGEHOgEwjdyZurh0uXtCD+e
8AVpI5MMZIiV46F+HpNmg/Eo5xki09Pq0U9KvS1M9p96SvLnstCo5hpJ7TQEBGUR2ng6gGBC57TR
LuoLJ6k9l/KbNCTZ0j7UAkKNmyyaPhAA7lnkWOO7BbWi/p7pXtXrX6G24IRmXJLSHuaXFSeBDk+j
P5GpY0HI8GQsOh+fDm1eTIjncBmYyXMmlfWxV9T46VhxN7QmbtvQkYEi+LMm0Tuss4IhoQj57qir
sr07GHFRmr41jnGJsvpLizEHJz3vzIi8Ms5lQnFFWdlb3jrM+vMyC1RV9Js4ZojSzLUVFBU45YZH
yC/Mqn2IFoPG9NZjaSlWtdE+ZdV0h8TFrjKrXjA3rWXtfdhYM/yuLJOtoWenIdvJnqkEc/WVmS0n
Q+lEMXFBpPIUhboFWKXLdrSikT0KWxG0FhCqVs6fpGHgxYfOmTV7DKKyPdqk/RDCCKuVEsATk17s
YzG45gElLrLTj2ghyLpyGqqoqum3MWLkXm4HT7r20iDyzDPZ7IOM5JphxkfOyP/Ojpy7HtWLwZlh
XPrSkadptKZL1ioiqlW9NuP5WNVh0OPy4K0kfusOwN/clSecF6hZ7lWqunqhMtEN7Jz5LU0oI5eB
0M00YP7S4xq5nWZTbEhNerXIpPhRQzq9a7uzypatgymgKNnSW4P5MnPWDppFni2TwuBbpZfOSKbN
2PiXGIIpyawiUKNWvpVl7xwdM2TDXsb7Fpu6F3KXqni6N/JCPBWMF4EFapuoWBbfzmN3W1WNu8GF
T5vwrSyDfbz3oMXZVzNG9yaNL3ySF96JJ62FZO96HxJK3S6aTZbClHdjGCV7kUD6NOzEn+pSD4RW
3TehZLwoqHbwoN2YIb4HBy4wuS7vKNnxNOU0v/OyonoTCOrAKIgUM143NBJqPEhL3g+JUV/YGpyM
rj06t+diGIGeeWP6AMvCPbRh9GP8E6PoLF+OSMwVeqh3nXIyvX1WPWgW6DdUz34DXqF6cLIG/lZe
9XBHMZRs2mxBbhW1oPSM3A/o7mTXGjLZJCPqvz6XlY+10ufFdZ87Ye0ntUPnVLYdZ/onTbeu73nx
bEvcZDtj8eCECdx7JWuwK1DjnOLq0ao4D9Y3Kft/vpX4Rgik0ZJM/jFna0MVdPMsoMrtIpsVde42
OuEkoGzrrm9eLOed8Kq4RJNuXeKeClKwcOYDzgzaYD405nBXrxLwBhyvORhqUStOXvZ1NudsSzR9
eCrRD5Fypx76Ph3D+Or2CpznSUAVCZLUe+sR/n32Xi83jhljdhZeHA4cmUaEz1zWft3MMX/Tqb5L
dVoRYL+PxPfi7Ei8al3ql8EU0wFXOV6Jm4fIHQLz5ihXTaATMwyymAeCnK9kizvnbFQYyvbNPpPh
Xjc0SiExY1nVqiYkbCbPbHpRYZW5a5SWBgIBN104EDN2fdU9pz3FAE5WduEKsLI9+eV2wL9g77IU
A01oY4U3Oe1bBVQOhiI1OIL2V4avjn6cShzLqu3XYdLbu9KWt7Qy266qa9sTr8tbBcjMezCtfxPC
Xk8VdTeJh6Uhq5d045g9cm8e07ejZygToXD1DW6OLzO6AeRLKoQia48t4ZeaI/049I46UAywL4qo
3qW4B/CvLbhbizpfo1ksq7FvjR8w10Qlzf4uv1127VaAYrXNYQCLHSBtBgPttuagPqUR0qZNZg4U
vRjvqDwk5Ra6B2QadTNZDbfqmuhQGO1XD1PhKQ3BcN3A8pF96JkgjzH9DEMf80aKaKvpSSJzj3b4
eKasaD8bT3xkdSP9TA7WU+2NT9wG9+Duk3VtRT/sfsy7WnYHa3QEGSENrE9aUJXICFhi0whKq47Y
coSBnmf62kihPvbauCfpDhF/4QBZFdYpS6d7MlwXJ4petZ4QX2EXW7FEKY2X5qEgvISjjr1AXsR3
9Nce7IK+IEpqoaeztV0x6cSxlFosVYIIYUp0d5QrKz3FlLsVOzd7Km8GLHXhmLomWLCBJ05jhXJy
XBod6yJ4SldzVw3BinXB6ZeZ4car1QmkxGWwjYdeY54Zqyzo1AK+S8gL6RGsmeM0kfr9wa5Mbyyk
Lx08JsTQzAeEvLP07n7qUrzIBaHVfrwYIMfUSJLJNuczkaFV3ejfoZOw0ic3XlHS4QjiX7i4fTQi
3uMHX4TNc2bN69x915X+m632ztU8nLZaD3n+f0g7ryW5tS27/opC71DAbJitkPohE+nKG7JY5AuC
pgree3y9BnhPq5mo7Eyx9XLjMM7l2Qm3zVpzjuk8yzK6ycjwAeH0KxOhcePUglynPC02ZGH196Pi
X1cjJzi8718a8NYrp8hZuO9SJXmU+GsoFZKXNYv+xn3WkPAzyXoH1OWqlzX03IjSgUbCbl2Oj52j
3heseb36ubT5MLMA9nK/g6rqwDDwN2lVP/NYV2yU8BF0bJJqTz6M8fwBS2ZmYi39tCIzOZ+uWzKY
bZ6m71MQyyZWDdsLfumBf6tlnHp1FaTEmOQH35RfbJbNFdjxO7tSXcd/sOb6vKZ8ac3Q2qjoGro8
mhCv8fHj2Z3wQPBJ9UZOwFNrmwdqKq+yzB/zjmsZBnnIWppR/q6cUDkGg7JLTfnV4D8543uJoqfn
2f4C9ozaRHWRtybWnUR/if5mizHltiQ3xyqDLZGgGzQ14Fq+koQ9kKj0ow+8bz5rG7rLzUSsia59
GqtbK1MwLLRX9INRfyv7trPv0RNek7hUshST5mAWpKCqqrapqLU948xqdiLXHTcogcKireUVUKdn
SWP3U1kPJraMMVqj0tQ+GXlPgkNt+jBHKVjl1xyWkWVikDKlh6aNONurUZi9a/AWR5w/qFCL2sXI
pEChIbQapP++1Jw3stE5NtG8xR5P2BCMJxbubuxXEWnTJI4QMS5QLhaRs87mQ1DRZsmhTDG4dCBS
IbSsNHWU7AOTmrOP8hi31RUssccqgnrhiPuA9KKrKkiB3ai4/WWDeNEJrqRQ+u3g+F/iAhIrsWSa
XyUuHhgb571pY/mo4Y/XScf9Ga7hHtifo7x8V1VKqiMAiBV+3YBNuXy2mQFhqDYUuTKcA4ohiCIh
HTgSiZt301MKOM3hpILxUkSPQRPQQJMK11SEbKZ0qdwUQb1NCXqaSp1cIxglIWE+48/GK+9V8ymD
Atum3dpME85xFR3hJN/qtb4TsA+citjQRnKe+wXqgVAFZ99ArFhjig8PIaSCrO12qnS2YLpXpV/S
5ba2MjLYZRBSUeCfNm8ibY52v26ygjCWT1Zc34OWv/GD8i7UQWc3c05LD1oMDdNXYpBh1tSxWDdt
rL8oDcpa1LWcZfoeCth6ark6FKJEaH0K/JFA5heRjFvPjO8C4W991NCdmww3ph0QDPoTs9sdcq51
yW6AFG9aNTqR2u864Zcddh4Zk88bwwVohq3R/CRwFqHRaxJV371ReVD7WVtguH4XoMyiAhRj9W5u
cMAjB/yezZo9jpsR03DZbCMy9hoQ9rMiNbG+YvdmuuhClw39mj3glW3y9MEyuKUZep+KMifzTaNy
FwvNXlttoh4mh6P2yiss9SlKbB+LeF0+ZCkFwWIiMreuFLlDyqGvdZjYP1TpiV3W8kYrLfPQuqp7
bUOnHrljSWmB/mOoOtex44lZS8CljsF4WxQtyXpG1u9w0RSbPM3ESxbqHN6Gmqk+0qknygoKyhAU
9yLKtK+mzRdsFsAsgVz477UAU6DGTNGRUPMvLfFsI/vVYNhUkVM8DdgT1lMS3ZML5SAEjlK+NeHA
hLMBPUd6/RCzHfg0sKlf+xlZzFpNI898LaW3t9P8mVS+z3ZD0BKl1K/eWGyKXKXrlTCJ5nr7WOMt
YLF6oWGe7/JZje6RnbpKOSZA8lsjM0NHy+t8pUunJAMv+alHZEQ78QuC6AMp7+89+KUG6NCqqdD8
48hny/LUOM6V9KjrFoN5L21quapn3KshXwsRNf6moPNVeK/M8qELq5easOEiMlkB/KNK7fWwN1W+
lj7Yo0q+EnrewytqHsd+sJAlpg+YBvaTNO6ALd2Xpv1N0c0no1euIqO5mZJqF5l9RY2AFHalnZS9
H0cPSW7Z7Av950GNINg3r4LVdTVCgEcYGZj7IgGCA0l3JUXwjGH5IVUD11GoSueGQTIH/caWNo0W
33pejhbZbn+Y8XultQoO0JE3SqtRklDiNeKhXnESfQfWj66kZ2kDk4x6oXARoKFHhQGBkRXEjBLc
ARp5dJqGpsvk7Ywh/tZK8lwKv3hrveCHoeZsr63wqhr0bGdkyt7zzWYFjh0YGuw1yCr25GMLo+3j
mTkdbf868uQLG8M7Q1MAfVXhw6BK9psjyCto4zASQXelN5HBcpobDl9f5VMjmOdkgjItjxiUfhyx
s1IhyUsuNPbi12Kyd04AwVAMc0MRjh5YcTUvkl1hcmTxmm9jkd5HXs3a7wTPamApa+IQ6Et6Ty38
MUB83zIxHnAx3DdZtPWpVXhB8a4LRd36uvwU5mgn6nLbKPamAo3rirbcOaTo7QEojWBtBmMzRboE
cSFYrhNBmIG/JmnroUuxLkTALzhMfocKS6KCpXzTWpItulp7jzTSPeHOzl1vishO+xAM2r0HpUFX
/Xtcqq5Fdoeu1PdZV20Ve3yy5Q/CiMJEvaNdCCyiiTd4TUMOMNJNenPdcPaJ1W4PNP7NpB1KkliJ
xjtSO1yJHVsN9JM0qEVNiSXVDxHFtUFLnsb22bEPY6gDOUofh/RZjxW3aaxZCmD6tMlMFNGgCXlE
JKjI4bocbcxdPRyeIQBaHWXhtT3VyYbckPsIXgJ9PqpWJODQRuJkS0WZza3a1MO2KO1dZMsK2Bgn
d0leG8Zx5Dip9Qt5/w3Sj2ezDTdwQ9JV3nbgM6nWNbVBQyaCVI6WmQYTmwbNb16TYryCBPcLAe2V
JbUnWmuuTd4BNY4rjqsj/TD6mpwvAVFWOVmQqb0zyhG3Ur4bC3PXytqhF1Rp8EJafZdBa1zNKm9e
OTqQbMMIUsu7m9ZRf4moXTnC+FwW6Q/PTq9H2b21SflLgeCitp7vokol9bCtfjZO9KiYglpUWz05
kIGDzjqEhMtaOpJ9gPEYd9ZDG9HRe1eJGdgI+w2d9udqiO9qbZwrXql+VyXlTdM090EP7DCtOhQM
4Nlx7bATmvLrWRxNoAgSlyJKXtnkHtSy+g6n8bWvPYM+hH099NrL2JXvGY1cdN+pQvlb+aTyaWsU
oHbT+DaZeBXA3L33vu6sW8f6Tvm4RI0EajAMygfW4ivdGR8c9ORsMHazKsMmJ4qmfu8KwPFcYjyt
HJ6oOeo3xN7dU7LDehRDWJH9HHuIcimAhI6FYHwPW/pWFTvVpndaN1HpzCZA+3zFv6nqAuAnFbNV
rTcAx3FqAEKhgpePysEpO5BFKGR4lYer0E/xNAoqt2hTtG1hyXsQ2OoN4d3BmnuUfq6tZJ3ryo+p
aRBEBZ9axd5poHDWdgeixSBh+DoMRm5fQVfM1wk1imztOqPxsK5KP183FVYjj2+V5UHZFWh7dpXV
ibWnh+9mJJ9HAZsxiXTqdulO+t23xmpdR9xkBS2YseJGB1Ho2l31LcPULDgnBNtCjCQGFUgyLPNF
NoROBKpJlaPuNiNJXKsxC74rVfTZJLXzOhvIBgAUYP4wFPXdIuG9D7Tvfc85Ky2Kr3oY3ZD8kdCN
8OeG1I+m1r/mKkQ8OqcQrtYK3wJqopIZ7nWSyCRQeuPL0dMbbygRMoQH7OYPPK5rmIZEDdrmQ5QI
t0D6W8zBOAmah8QrVmNw39a3klS2hpCBSLgECh4ivbjCHbsvy+7JSRL4iwWflql5n8zGQhzRIoIZ
Cf4rZX9lGcOrGZXWnTpgVaeD+zwVJFvI9FobursmtD+VOrfQ0Ld2UG0FFbFVn1rKrgElp/jGVy9/
rBS0boWctgouJDqR9LPS4KmkNk1JDtaWfNTQNTb+QHRu8g3GEtDYPnqulfhnh+DQs98Mtg01Td7e
RFTPfl9vdkq/K+LDaBaoFei6xsnt/FlE+RaE6dqPPrf09WT7FFIP6In5cbGXr0KVJkcBVYuKiDEi
NRypGTVpqBMq0QIsIi8ssJGEOermcyDX2r05d9gRo/nxYwn5/lNYBt5TpXKhSFLVK31swjc7zqY9
ZD3lDUJdvCEqMHuekD++G4HDCkMMhxazEmFcCO7C1OxHVzc1Qat1JG4CkdYdKtp0R1rciKKgja5H
pXEO41QaWyfI6hu4U9iZzDj44WW4vAKFcyuuT7hDtDO3qadWe8V2zFVPT/S1t/zvnkTLYkbf7ZJe
kt7gLDeA2VCzsfUNcsDipgum6jaJgvjONlIVmF/3UmfcRtWjCroxlOzFxgBCc1xvDZDCcBPaNv5V
+SQsZOgVfGU7aQQHt5YbZNp9XgdfRgccsGq91Aj6XS3MyvkQ9WBncGMVSKIrg+Y6jmJLeWwlhU/j
e87GYl2EuM1a9TYq4ocyNld+6+3JfAz31JGIG7erdFOKydiHsyU0tJ+qwAmfoOq5KOLRSwGquqoQ
Srsz2RjWWHuXW9prGDbXuf4zItM17DiB0Jlp6DY39OMjciDIWCNue+Wp4auj3sKgWnX9jWaB76Pn
4lsPud3taYqv8OK6tvam9PQWA2UftUTLGOU3I/qBJZEa8gvf7Zp6sEQsNH1TcPNsW4Vqn18rKEQg
dayccfpu2N51A81rZVq5tfZosLNbtK9i28cvH91BjTiYOk3c0UcwqIdfKuk18+mlZFYhu4SASzGw
bYoy5FjKQ04uTMXEpxNJrR/wtT+UNsZoJ2w3RqJ6rxBa062Rs7EGmzH0SeDCpfwSZDuima7x1oEg
o5g0RBmURAXs9VhLTrgDqNWqe8bWduN1jlz5jczcycFFqJNQuvGjHj12EFOTQjf74KmK80JlMNga
k2TfXwQx1mt122VzHwDdWlzESEEFGZ6E12+0eN6zVJjKS4elNcGkTo5KD0wvuPXjaYuZ8MvUVNd1
gzY3MwlD8hErR/KX1JkiKa8oX2FSa7h8gEZHVklpHsuukve7Lhl3sQL1GxcgkMJo6Nhn6WD9pwG0
hfTwENIBbNC5KrK7LXFf2c1bWBOdQ11K3wtzBEU9JN9Zcvl0etRv+fCaTfkmh9i1dljSaZXD8ZB5
sepKNmap9tOOflZFjQpdl7e9zf6/5Q8mktGVySab0LdmXag1FVcwsUwkvbMJMc3doaTDE8W6mGKv
VLw23/jS/zQ2fr5xAHC+pVWRuSr1NuJyiiva/7dVqL7Q4cYBhsMZxTXs200MXJZfQZv2t7Pgr8wV
98Vb9txUb2/N7ffifx3ZJX5jpn7mdONDP2j+7T+N5zj6S/W//f6P+G+5+735fvSHzW9HwyOJF1C3
6jZp/p1jNf8//1//5T++iAsMLxsuyn/usdiG2ZK+P/+Ff3ksgHSZqAFU6PbYW/A4/V9+l67+D9Mk
RIH6l02ijiNwX/zjsbCBdNHrkRAnNGPWEvCX/uF3mYRxkPAHfB+ThaHPaK9/v+6Hf7mFuGU/h//J
Hfvnz/8ta9OHPAQm/7//+9Jgoeq0juABSSyHwpBiQVAyoLIHkpzfDTLSli4KaNEr9nnBZ5mT2fXH
TTkx1jGtCVazPjtGdImXClPRB1ZSZPpJzOmRDF7bET/allxC6t4Wzs9UsxHaKDSdQBTTA0ciGd/+
FwaHoWZymzXLmJ0uf5rMVOE3UQaBgHVACa8zJUapKEvDFR2tpYp+L54FL72y+mi45G87Bhv9c92O
reP0cwS/YIHWGvo2ykqLfPBWTdLnsYI8HuVFj2e1YIeQSgNJzZii7veRRx90MqfXfSvgQJy/A9ps
2PoP/9g/v0OqmHChQAl+0PEtAFcCyiUBsAoKLXxJRE6HKTKbPW/itPWmMn9PpV7NgsG2RqMSx1th
+f2NFfny6sJPme/24qfYGi8/jjbeOhTjxz9l8rQKhliOonJUotsoo8MMb7KUB0sNaFG2dNIflJ7j
+ZYUNqpk6L71AzbpWHBaCGzUnan2grqHfL4IqUl26VadeGSz0Q4sigVeTiyxdoOkMgXyg7Qmpw+f
hNoN1NZmfULlmJsqC+pdUuM0NZIq26JtI2TMz+tL1sMTz8vGmaUxCzjOPEcc3yRH4SjteXAwA1EN
9yVgONcARHmH40I5YDO0SdQkrYIlv4pv4iBmYwZts/tug+t3zz+wj9MEdCrD1IVlUGOzlz5VvGOt
zGo/3mR1pP+qEhGTO2c3uwY15e78UMcux99v6Z9DmYurLjy4sNRI442ulngERkSTV6Xied9YucaH
Fvno9vyAJ65tvrvM0BaMS1tbIK6aCvUcePqIDS6eUlwN7c63apQDFbuX80PNX/ritXcw1anEChmz
6XUxVGamIHgaldeqp4ncxJDZpwl/tKBqsZL0IwHKXGJ4aSevz5JzaZjpByPn8WsUKSOwFVT+GytN
0m0LbvQhImRpkyZK802wndmaxUBXEOMth/6Jei+e1mzF8dJ+iNNcBw8VUVjVEZh9nrqBSvr5m/Lx
9zEL2PMSCCgDz+Hipky1rg6qkiebgpd3rUxK4M7Ww6uSDuz+/FAf3y0AmjMDD1wfJpwlLxA+eoMl
H4QaHTWGKkJKmfywT36ZdO5k2/79+fFOXRqhVgLeps01mvO//8PZTPDMVJOjE3FopHnCImDioFKB
ahRQeP5+KNME0wZIYL6Ri7vYxhVTae6TZtBJNDcVHXeDeL7t0A/2BR/y79n5+DUmGYjqlsPmxEBi
sVjQYlHboRqUfKKxRMiaCmW8yjvk2yuJdH8d9cXIoQUX/p2WV+NNbqLLykm5phdIZOcBJYLkFDb2
r0mt04VQmsHaQOcyLqwyH782PjZVw1LO1kNn9jq++3ava8SXEKTnFVq+7RsODATeJVvmN8NVZ1V2
kyHh+/vnYKncHEOaKo994ehHcOZpOYrKTVjntC2YLtH+0Z0P7shkUH78fw3mLD7t0tEnTVVbSq+y
EdezYjAJEmuvTGADzo/0ccHmXuLO58WCZ2vIxetFPAJkLv5nY5A0wOInxW0kJucCA3KBApgn/+Nh
Fnevp19caQ5yhBjc4VVQ4lTyDaTKmk8PeRBY6HCc2bN6HUDjhLdkSNuVLeLgClhU+agMmefmfVvc
UBuxH87fglOTBylrLE5Yns0PfvgOV+bYBTnBtexj90ZLTGjRONZzG8j8S9+TS35+vNM3A/6YgYbb
4Pi2eH9ztYC5k2nxBp2t/aPBr/02dvbcuhwakp/7WvavDRy5h6w3HRozoh0OQLbp/CakZaEA0D31
e9+Ru7uyQmHWFxazU/eDRDF9/lwc6C2LV6L3Ja9Z0KUbs23653HqFWVl5qXywtwaX2fQbS+cH058
z2xdbQsIAqmk6nIL3/aEbvT2kG4iX0OJk2oN/gwcLV8am39qIjkA4+oy+Xj+Oczv3GK20zTVQMCn
cZlwF46nkTjQtH4EYbiJeekoGozephz0fKtWTn5P4hUtAx2CGMlYA6R0W7vwGpxYQxieY8PvmUws
9ww6Rqi0RnG60Z0scC2pgqApsPSinRn+fu7SsDjzxmmGyQs3P/E/liszZy+cQBfZ1HauuHXe1TD0
aziIRU/u2vm7euphGsJm9TB0AYRgnnD+GItqvpW3VpxsJGS7lZNpzjZOhIlIR9eo+3nDrm1pYJ0f
9MS9NDnkknhnoibEiXo8aIfm3KOC5W+Cqg2eas/2XETY4zWSpWp7fqj57V+8NRYODk7qtnAsS8yb
+z+uL4bFApzN9zdeGxlYhJB1eIneugRJNauEkw1goSY94GV9//uBzXlAtjk6LOePr2vvMY0rrg7t
8zXRgvo1C/RgZ8wqorpt9U3kOPHnpKiJBz4/9IkZgY2BCtSGaVzg9j2+5kSICpA+6TAKOkMAvv77
VIfWth19GoC50V/Y8pwajtGoXzAbsH1f3OLcCDiXeCR145ujBqiN9pd4moqXMsiSJ83z9At39uR4
UDJUQu9YBpYnk9JSSoPoIlBAQ1PfZCxUq1qwmfS72c2dNhfOfx/fIIIX+TxUBpuf5/xz/niDsCwj
PGk78lBA2K5slSitJqanOiVqu1OC6gGg9XNG8N2F26p/nPAYGHK8LXXinaVqHA8ckh48tMRmbWqN
3YtLOiBCKFSlw86OBvmYGwM8w8Hnq145Dnpp1I50RNZt3UbcG+SDBxtGKlpHU6XCrA6QjCuM87+S
3CPduTci+WJjvLgPkNGj5ffmAJo81zD6ByRg00KOTfVhRKUHfEPD++OGvqF+0woPiVYZjJSCC+mL
C+/uiWMSemxLNZhosUECsz++6kq0WI4ndJ1lg1YXqGABhkwUiImAHccOFvtuopSLzThxu1kWBJoE
Yk0ukq2elBqApXS8nlsqG4XYtwsT14naDb+NNx1KFLoLYS9+nU5YWtjLINzgHtUBH036U67RmIh1
zdyT70cPRycBpkkkUvS+b3djOxBoHqPcP/+Nf5xCwdWTGIp91QDZszxNpoY2iiA0/Y2l9VD/B1hN
DZa3Q9rheTw/1KlHYulz+ZNLNkyqMcePpJYNCvmOmLKapmgN9siorqCx2G6IY0pDLN/QIa1nyUiJ
cfKnogT44AKjmA4wSJobq2xKmpcpLQXbtLdwF/JLNbWPqxgVXcqntiA6gzPs4lPp8L4HReMTQBfx
WPJSj+nkhtUNynpnoyt+AGy0urQjODnofFfYjxPAbiwG9WunQyXo+Zt24AulWDan4KgSWQ304/gV
nTR1VPyOF578PHsfr2hz9fo/hl3M7paizujJmKmOPs6BHDaaFhV6l/MP/dTFIdlkh6exbnJCO37m
PvIp4I5MPmFuWAdzwgnWxn23cTxovVUEUmUY1OLSxz8flJbXZtBYJkSAMw6JDMej6lMwJVougo2W
JdhXKTSuDb9NXMtUpieQqhwa5w1+nCEjxt0DoYFT8aXXfX5uH38E9fg5VlkFun78I2RBops3/4g8
TI17IQZ/b2PeuLOSpnnk0XZf7KoPriDfpocG3cMhT8z8po8BAVqGrt+a5pjVF+7MibWApQcGFNtu
0zCXa6xmccasbKpFbMeLTT1UGSIBu9+Gg0MeZlQ0Nw0gvV0T0qEi3UNzz78NCy7+fCCUFhkZBFPQ
ujaoWh/fk1Yb/I6kQtYiq6y3xMGOhDNK80ZW8MFIKhiuc3R26trXkugHuFrjFsk1IPPJCwSVhcK4
sCifmv4ESyM/CGYWtfTj36PJpuzKigAqEBvjXgOCswVW/uL42KHPX/rJOw98/3dNEgLb4m3gnJeC
Th34EICu7sdKiK8Ya4sti1gNHlHBb4rHHpZypgV3XjfoX8+Pf2L7QVsI9B35FnOKzPJKDSw/SImZ
2gQlv7H03owsaz8NVd/u6dVGBx19/7qvQDmdH/jULTZJQOBg6TgaB5/jWwy5gIp+WnOLCUACLhBk
27bLHg2vzTbnRzp1iTTgHOZvWnOOrh+PZOX0qByNkeD/q5tQhQkQ1AST17pPMzYcQd7LDhlDhTTm
/MinHi6RL2yS5wQdVvbjkZWpnhVIjDyF+niFJY+84w7iL/AXRKmZV0I0sxpNe6iaydipaZRUF16v
U3fZ4u4a5H6b1KIXdxlvam5xEiJCwW5MN1BG9d7qw3cxDpf2sadmdFYNsL7UDBlvvhd/7GMDBTW7
z0EADwA5FonTzcGahF3JwI6vEbO2LvLZ5Ob8DT65YSILUfvXqDRej0f1NCOOq6AIN7UwccU61YSr
Fk6PY2B/lenYbkQ+4ikle2wfGXCkbdIQr2SA7vb8Lzl5o+edPLVZcIrLLUJo4wW3ZQw8FYWV26a5
4eZwk/eGLcWFyWm+puUCYv0x1GKFzrJkINY0RS0506gcqzLXnaFJZElZs63p/12YnU8+Wc5YUlIW
o8W9eIeayQoaO67CjVepN4VOomnh6VhXB6xHYax6qxo97oWi7qnbyUj0adgM8/IuFgRR13UPfiDc
TPjnZ/1guPYNx9hSO+gvfCLz7VreTiZ6ZnnArJpjLm5njKdfspGjSUnpD94BXdKx4Is5/3787i99
GAaPLBtJplvqE8dvatzg1BMeMiTIQdXVSLrHlub5rLIKy2KPZuqmUyHyaTYCe1ugcZRl0byDoml3
el2We7aluGA6fMnEXtMrA1XgCiPtN7ZuFhcWhVNPnJ4kYgFb1yipL7ae9pQC1YD8QnwW8helxG1X
kGaJDDp01mAVJ6SmlvF84Q6d2J2hTtAtaQFi5TNalLnHwc7hMvOepRjjbtCSfTGacHoZsYyvlZEX
XGvLZE9WBPGsU3PoLL2/MJ2cuG7a5ugWhIHqgqbs8TMiVizxm8wINnqYMXOoJGmKoQr30iA/SBN2
CFUpHy7c7FNzGMUjAOW0ocHi6vOv+mPmrIE9+UHF+ac1yfNQPZ9jXmcH+EVIOUGr1sWzfC7FItx0
d4qWzSSbMoy2IW1j48LHcOK747eYEl4xMNAPZ7FW6OkAp8UH2+yrW6Hl473d+YZrGGN3oWs2v/CL
D4JWmbAo0NGtxKtxfNm+n+gyGWOyIppYE1cZerMv3F5J3ZV2zy7zg/gNVnZ0VQTYPnB8VNXh/Bt3
6nFTmuTBsekUQiwmtkEUfjO05IrTARPXWZsbh95qwwO2lvcSyh+S867dnh/zxORNtY7LpvRAsNRS
JaINHNgRUtI40sJ4Z0R+d1DC1jngEUz2bREHL+fHO7H5kexAVFyhrM0kmB3fZRscepGZwA1ClPwb
H/0QMQAgDbCZ/WyBA93EE6zy82OeeIlYKviAKNexrZeLF1qaM0Y8o73DdmDEYN6bu8RQw61BLPrj
+aE+3E6OUCqLP41209Y52B1fXknLb6KuEG8iBfk6Z8Z6p+bMlplQwG155FSfH+/jx8qrysKksWWV
aBKXm0kM3npaJvgkAtHi8tB6c+MpwAJWhRqXwOS08dCottzUKpCtvKiCL1jDkKXiFLvw/Zy4dPrp
usryKHR6n4vJqu7BsqgNdbNcBSwp1DrbwJ/DHubkVbo9f9kf1sj5qnUTRPDcptKdxZcSlcxaPng8
N1U9ZPk4/0drPRbo7C/MP6cHQnkyD2Q4ywJY2rCbgQWpuDjt/YOnoZTMCK+6sFn7uBhz0uIF5dWU
aEIofh6/NrmqNe04U1pEWxU7s3IKt+qr8BZJXvBW1rSQIz0S14M6DF8RrDX3IhjE11QtTFLbO4Tr
mYR45Yd4T0sn+1pmdnUT50r+1nVVe+EV/zBLzb+VbRC9ePpS+nKWkv6QyBmphLd/yK4Igw5+TJ3a
ftVi35/WBQSYr0JvrAu36MM3PI9qENE3T8+c0/TjO0TeLHlIDp0TgKjjoYtK/ROkY3NbyejSAnji
maNwZAumS9pR1J6Oh4L0HFs9PE1auqN/1SbRsKbcH7789StMQZVpkKYiaQfmYrkhzTon7oXStePp
+UFOZXvdFsUlXcCJa6HbRScIpDVfjJwXvT/W8kjzjNxvRs8dUmFcl2WGFbwzL9WQTo3yu3BG4UBl
qV5cSyhR7jg2RjEM8M6eeMNo6wArunDOOPEKcJrjiE4kCd1wfTGK0qI8h2o3N8/C9IDW19jihUxc
1Mnahc/+w1BU5NFMzu0WEzXFMhTSKmwnpSwFxHQcKhQARvglDqaMSmDq/zz/HnxYEGfUOZ+SSiHX
oHe3uKpeILhO/J6hqki7AidC6AGRVOzASZetIXDcY0j8lPaN7p4f+MQ1glPnREO1ge9ZLJYqHBWo
z5DSu33shPdJhl5fFK0DAkR3LmxsTgxlsaMyKTnwZbGRP34LC1/1Hb/WJEDmAaFO08HyMYPRvm5l
FI+b89d14obSaKQDiW7QMZk1jgfrLET2ZtDDFRpITqZXQB5Z4FXQXpS6tr9nhGG99i2EFKTpfvK3
05SFXoWzm8OWkBbWchMZ43IuUg1sWNU430KPumnqpyPfOCKZv79My6RYzVSlzdD748skTA1zbj/O
mYG6BRK4GUaXOmHwJMjUcda0MByiWIrgG7DV/NP5sT9871ylRb0TgZmhcTpZjG2MPZFYDWhDQHL2
ZkxG4Sqj3fztIs8o6NeIoJZsKn7nWf85d3kIXg2gtdIFPqIdBnXqrlrFqr+ev5Z5Nj/a9s8NLuSu
BsUEUhst4/g+tmo4u3UN2MOKXcNU0+gKdvByA5Hoj70Bl/b8ePO9WY7HBh+bM1UivDGL1cVE1VDl
FTCKlHirlR3U0YaOvbLHpmFeWGJOXRoCf4R5dKo/ivPwvWEU0VtCLcNhum1ymAHQcQAf5HO2Nh3W
0Bh3569uEVxC5ZzbKdkV8NhYPfnnxe3MKMXNukTXbqj8gPztTWgltH1hFGhWj78tGSd3LA2norqb
+K/Syo2Nha3l8/lfcuo+S14alY/DoLm6mHM6pTJqrthhFQ+ybyrreef6fjfuRmeYHv56LJQH852m
dk1e7WL7ZubkTQ0ZKLMmS8Uqg9YMESaFtGuk+vb8UCdmt9/yQnZ+SFd1bBhHC3oV2J6fNrDiKmzG
22BGrDFhazkkFOC1gVF1L047PdYyzd/Oj3zihjIyS5TOFz9PrMcjK2GQNjgZpCuq3ruf0hT6jKLX
kH5G8V94ixyV3TaPjuOws7xKeB/C1P0ZCZii5CxFrR0gove7GLDhAfhWuh2NztuVJIWvdBtHti9F
9veLlsOheFZeMA+ROXJ8vdGkBTRZtTkSALFVN5GkmmSa5ppZJ17P39pTDxXRDlU4TnFz+fh4KL+X
PezF0nF1YSv3XTjig6bbDcE6AsgakbGDXDlbiQiy39/vdNDtIoDEH8NnsnTiVHqDvE1WxKunxVs6
2T38dUamsTNdKGaden/YuFNDRZ6ERnVeVP7YipZClqPfNg67DOiXE7i8PRF3P6y+lxee3Md5D9WB
NtdqmWCRTS52AMw4UBIToPpRimyRgDyiLnsycyHMWDfN2CUXxvt4ZYwnbBQ6nHwlFdHjK2utPB6L
2SLc9PVb5TnJvmvD+6EUw4Xv4tRAlE2Q8tNuw8CymFxhndtmU5gwzdHf7FWfmTSbAfSlfWnpODkS
B63fH7tKG+H4krJR0rBI4N1aiQa9JzThjZfpsKbqpfwXLopVigO9zd5QLnu9sOSiEVASXlwckQca
CTGiSnzyYQP94Px3duqq2H3OCwIrMCWa46vC9TVXPQvLNbwocONaBGTuKTXiCd3a/PVQOBc4euns
fGm4Ld6JQikpKk+J5Zol3YJV23ravtCz/B4uUP/j/Fgn3ve5pIaCYL4shHDHl9ViewbdkFnQGexX
BLvDfedr5IkoM+IUicv+/HAfd39oUlEYcl1zq9RcvBuJncEY03oLfyx55UA9CCayk/Bvy0lM/Dyq
f+nB+LIWFyU5r44UmC3KDDRI09qbNS5VffCihkQ906FTcf6ybO7S8cbseMDFZQmRAfoRvIdaDJZB
E4B7KWaU0MsmcRf2Bj09mRUX7uX8xS4HRXJh4wNibcV7efzosPp6QwUA2m2z1LqVclA2jRiTvTME
4Rb6QbYup8E+4HcShzQb+5fz13zqzcEJSpGDrQSxV4s5mTNfC4hBkKY5TDPyI4ZZIRpS2Xmqe5TG
2gUxz/zQPlyugymIKgFHXmsxM8uyt/Nqmizoz7Z/Q8BKbq8qNdWurQrH6IUHevLiiDpGMjY39pdF
wko3CmdsuThDId+NuCVt34SCyCmvhsLvSefC7HLqBeLDsGmTWVyjupidM5tI02AikKWHi4zPydDn
XUPtqolTPbGKw1cq80tr3ak7itFnXn1YfKiIHr9ACjZ3X+34TCwVWEKVIR0k7YXMLr0ztudflpND
MYJJu5AazHKXKxzmZj3k+oomLbadZZdoLYVykGoeXDjcnvosqFvZvCZsNNFMH1+VgCDhGSXLjz7n
TBY9ibXrgEzgez8T2Z3mpyYxyV6zG9Dlc4iCtfr1/LWemuN4YyAlobBz2Ekc/wAvgsccB7w7TQtd
TjexvMelWj2fH+XUG2PyIcziSs4qcvE5KGUdmFPVmbDGyIPvUhiwTmm2tLLhZlqe2bl1mNkX1tt5
5Vl+gxRHqE2wxaZYv3hjxP/h7Mx64zaibf2LCHAskq/d7G5JluU5sf1C2InDeZ756+9XPhcHaqpO
E3KQ+CWAd1exatce1l6rgVzPCYUTWDWCD3ZqAoaHM+wMXbN27BcInyMI6u/9GJmT28tVXUiZPrjA
+YA+btu4S8GD2DaWEzgIdsPVXTYQUC0J1Jc0jkdILqgjZjs2VR+STJQ+Lgma4E25/pAoMmkIcyxO
AKwpOi8mhKIQIOuvhQfwFz+3snms8O3RHKWrQyQ2Q7esdeOhH1GoBUEanW5vouoWUnsHG0B0YdKy
u16QrEh4a2I4FMItAGd6uCLwwmxBWTvJjinVLWRemkwTd+YZW7iQUXU1vSKTZrs2QUs0z1IuInJC
7yu092V6n2axeSkGw4ewDWQhyhzW1BfB7fWqPiBtLQb4JfMAIcH1el0XwiOPthbkGOiq2TMkqlof
R69FRvEBZUhIKxQYNqHotZW2CMPI1yPCtdCPIQfKffF3lFf5fynzjf5BqyvvG+z5eYmsYdg9zHD2
VjsBj8oZEAZIkgBG9iFEuv4JWjPldbZmIsh9rQzKfl7Pwh2nNgDJVV9Q5YH3SZRWsXNBVJcSzM//
UCQAd97sr4V4bB95lLrnGY6vWu+Nf6wuCmGOsqBJM0OYz29/UJVBQG+glnUeSuAc1+tsIH1cphTu
HctbU/TVSgvK+x5IRQeqsdBHxhdvG1SdIAlaZlLNwev8Llk9Szw1bQyHNulFQFKbHhc7qp4mfw6/
37aiupeedDHULRhLczeOhlKW7UKwIwIgk9YxtyPvNOZQ63tV5n++bUq1g4zA+UDiGUsiar3eQcuE
4nmc8OAiDhnydSApELWG0kvNfECLRvxOYPMSDsvteG7QvDZYoY2NXAJnpG+y8Q3qfX5gDXZxFIOH
2HkDmbXtT9lZNzrvLTp6372pFSfhh7Amwtu0834pSoyy5kyNHVQM1Uaxuaui1drSF6RWa1M23xMw
uDAbtvgohMCc4ldf6ppkm15KD3lDo9DOVgpu5/Oywt+3c7QUH90BnkPgLsNMw95uDJJPhjcTvi/M
TJ7mfvxY9K14XObK3fHFikN8ZWl7a1LbDEWLJcgT/67brLzMqyZ2shH1cghIZGeXBW3eFmj/Vt2C
4igI6Xrf2e3SB4xWowCBgsvOmVKaAjRoMrBMomxursvqlNU4DDofsUzRHadr8lBnzefVgvn+1bcF
n06rxJXZOJnA9eGdUr9iAp+k323R/ssn6Mp1cGt3nocqn+Wk6Y49hR8HT0PfAudGl9zefCmmkbza
AjgQTC7BeNK51nExSv0uTr0GAqkqy764UNfuFfIUTgHvJqumPGI81huzxuT37lwuvGDVitiIJWBM
NAzyx2wNn+zWWXeuoSI4oH1IK14WbRj523zAtFlINiJSudlIJ8ooSHU57QCZDzeiPHqQA13aaPHe
TondHWMfeovbn1W5zc/sywP2zKun49DXK14wmGx7vYMpNDt1uek99C1zAhbw9KOzpHtzCYrYmTYt
gxoEJHQWtmGCp0dzac85mnLERncxmuLHrNLBBzR+fNeFXX5vGVl9rIbS3Ln/quUSBhG142rw+vL/
P1vuktZt7uJWAqbO4wvPT4hyRGIhW161T2s2NJBpN68GTtGPJiShJkY/k4+9cW8AMrIKKWQRpB61
P1IDNILyMn3Ekb6aDuW3KUbNLI6wScZ+vb5iaXNrXChtriJitHl0+uMCGdB51KEyvH1yVDeFgsv/
mtp4uWUUxujkrgiqla30GuoCuRGCuq9t8Pd0OM637b2cqJdtfTbr9xtKoXPjgdwo1jrKcyTOYaj9
aiZhP3hItaCOscZFfdRbZATR0hvHN5WFCKrIliQKxhQFGS2x27+Rrsqexm4QT9A3u19v/zjFu8KJ
QjddEpMARtlcY8+iCQedgxtERTg8Egf/M0VNc3/biGLHeVF4sn/XmKjIX3/cVtQe6mUDRtpfUBmh
jbqO4oER9/YJhMLOm6za7itrmwQ3WfrZH0J4isTSoirst6trBJool3/M2O9+Jc3cG++0xEDYF4B8
9k1MnY3eEcLHCM9Cy4wkHu0D91TMA2pBtSbaVz+zktGIZg91aF6/rRdxfQ2uXiAugUi1/mHS2vmY
t9ATx1Pj7SSmLz8v6QTPESNUVG0I8q93HmbvTPfSHHUSzTGfphSWUmhM+50tf+kWqSITMsjEXkYp
m4BUE70Vr1pKTkpYdvZm9HljAUHzMcvnhTHKuvzcTZMVmHQUXgsKIl8iY5P5N2h5e8tF0vZMutCp
c9Dg5hnoDJP6VyYV3fs8C26fYrlX14UTTNEMw/eTppFOXO9l2IS5leYN1Rq/zN9mcarfreFQIOej
/fUHlsgh5AiUJ41eW5Jo6hkiF76aj15vKWD6ZQZbO9ezYe3EYS/fFf5+giMCBsKVF2MAelUBAs9D
O3DDMr2LuuQbzqw/u3OaEuNnE4Kr2d7swUt3cGXT3vhDlJ5hCumwOTnaGOhehIaeMJtjMtfxOcmm
YmeNqkvwbI3b44nyYz/Rq8EeItGn1TWbcxRb/s6tVq6KJ1pW0sk0tzx3a+uuVhk6APPHCWVOH6En
VFnFocrW+U4TXnS5fUiU9qjLMCtHUMvE3vUhmaZcjHA72UEMdflHY+m8s2dChtTA0BtETrdXKFBe
ctqO1GAIMMFSX9sb+iJPxtHipDAnd9YdmALDeJnfMbMO5Tgwk6OmCTQOWyt99fNBuCo7XDgY4pFt
WiLaLp261LcDJ+ujuzadyTy1vrxrZ729N5a92q8iwWQWlpY47zUehUzoeqVNOyJBaOloVMZaeK8N
XvUQOv2K5uwEvZWTD6ewixrkCGLtp2eVX41Mt3d8jerjgkCV4y5CUqht/DZv6dIa7kzGXUNx3zip
GyHNqDn3HbQW94uWJTunV+XcKHMT79ExZ7s3ax5qH8WEBiYUpLfQLPKYIe9FvZzasPrx+nMrh42p
/0hSo21+1OSJGJqa6gXsZPUJBeiS6RLYwgYx528qw4x2Ts9LiDzr4VmCy0i6blg0rj+nZbbzVEHO
gt+WYKtohHS6ECll08E8mH5S3+daJI7GMtnvYE3rLoUf60fkqf2djyofiO0DwktFR5hJJoaLpZ96
FsObID17uokO4bQbkn9G/NGjC6Z19vIBPCtap+2qv2/0wblnCEfrd+yrD7as6HpgtAhJN6cqz4Yc
hXHEV4e29yket535cXKs/L43k+Ifa9C0f50FAocc8v33phsOl3nSxr16nPKoAWOQE25QOWxHfEXS
WfMa1VQc/Wy4K6os/oZS4acIDcHz7aOmtCSLDKDSPIYSNl+eYVdqAiFxSdF71sdwgSF6sLXufqXM
sbO3KlOE9vKqUmmkLX79bRs6AIumY8pc7OUugacA6QAE45Yk33uylaakGwb6Scy+HdiPas3upgT3
lJKLHWNGtr+uWZYGoRiTf25voDyR2xMrkSYEISBcIA2+XlWe90ywwvUeRL7f/jCHhIfGjvcGOhXO
DtYeMKwgPSUYabN37Wr0xkDzPUinuD2JoXW/eXM7PmrC/Ej/bdlZlGL/YJuS+FzmyijWbsyZ+TSP
hmbbQb7UzHVlAg07hoV/aNUw7bW8lLaY6gCmi8kXfFPMjU52USYcCwY70IM03YfesX9a/pp9uf2p
FM8zDzOZHGm6hCBuPhUSr7C0uQRV+VBb9nlwrOgD2pzoVeTD2lqwHXsJDCa+9sCE7rRz+lWexQZ0
LQuyfEbattcHpXMys+4WgoNJd9PzlNrt2y7pebEjv/7kzigZ9G6KqGOEX3oAgo14QAWF2u0tUG22
vBScImiZ6Kle/4i5ChevnQmbe83ukWkwkxrNd0ZHAkuvux3fojq0kr71f2p8VEuvjbluY056WJDz
ZAj5RilthcPkTP25HcYxC5y10ZadNEu5vmcm5RF49n7M8TJ6/dI5gW+P/X1nFPOpN2LvXWgke+Pj
ytPEoB7suy5J6haAac2VHucNeSNC2lCzknc1l5nBI3TLPFdDN1VkX8LZbf/SxGR8u/0ZVbahR/Bk
b0i+3Jtl0tyYqgaHEVRFYjz6PjQskWkgOyNa60SFczoNUfEjiep855Oq9pfDw9NEb5Uam3y/n+/v
2q8jVVobOVVXv7gJwjtjbtmXal7W0+01qkwxH86s1+/JYrHxQaUNncoqKEqLqv+3dDPnfSHy7sI4
i7OzKNU5tQ1K7MTsPjS0m2RLo8INwV4lggLnGozdaL8f55ZhxEWXVD7uz9sLU0VbsNzS3Gdcm57t
ttYzg7lJc4mCocQVowXU1vdxkyJlGprlT5+S7eeFYbtAq5ggS7TJ+VAsKGZnCHzu9FMVdSCGaHGH
svAvF79xB4k/moNoCTRRDowOWqstj3UFMn1tjW91vdYU6EXyprHb6L4MQW/6eqFzyERNpTODgCxC
PtlAF+F4e4ekY9i8qbhIBg0YLQJFtx0vCyvHGcKJ5xs9u+kMMMQNdB3mjy4iZhhnRs5guNxj9VY8
5FdGN96qzqsR3kGMMoEzHivX7C4hEPOdZ0B11iRex0KiihBzW0wsQj9MpikRQVKbfw1u4lzWHnCA
o6ePRqiXH25vpCKclrUmWQ/HIHWe6+u6aObE4BsgIT2sjIOeROahRcf2KTHG4i7S61lKf+gHK6YI
OIVF8v62edUVdhwOADghxji2qF/HT0cXzIwImgSGzLBLusOAMPARSery8iemwD+ADSdu2SYOKxRi
nS3RuHWFrB387OWJ1L95lxqo2d42pfyEDIxQevJ/T1teb6oTZnUBpSlt7CmhrVNG5rtmmIwAHkB4
qWp0Hm/bU+7iM3ubgwk7ZN1NkN6j0q4hBMpgyZFcbj356LvsmFIujaa55HOi77jNfjxvSeaOyl4Q
weXxhoJFPqPGWkvh7bIZ3zp28mpmUygLqKoxX4cbYhpGLv7ZgyIKKndxT+GfEW33WAyJeWhCFF/8
NHz1RPTGlFz8M1NN5yfoRXmAHNZJHBJjGIKuKcedcrLqylFpovFOOZnyiHQzz6x03Wi0yCK6ElLZ
QWfuIxOUhYb/kJuRfnFiAsC89pHiTdb6h+nP3brzDZU/AK8O2JmdZYxg8wPCcOli2NwD+EA8xHQz
sBbWOPq/isrWTmnJfRfWqJ01LcoDw0tePd8vt1l+SRRx4SPcJkSVDe0yAZ70cEMJc2RpI9XlFiYc
SrFnfZrXJA133gvlkuVcEVsOM8UWC8lUaF46ISbNzphRdZ6Gdyv0nUHcQ4klkqSACBLxOrc2xNvV
mfd6N6pojL4BhW9aWJSHNgeLzqBRSmFohgvjIj3oU/lt0FPtk+GE/dmc+MLZWPfHtui6Ha+nTCqk
ggB1MDIo0ObXH3t2u0FvpUqXbwzrP+ma9QiN59UdDL5FwORh8ytyK8TJqHeARGXAg9pKvdfbUL2c
lKuoP8oPL7ZjQJbWMe6+0GemovWuyUPYNyPkP/+/iNH/qYijck60JOGVlQQVTI5erzVP4f1IddDn
jt79Z+edcY5rdN7m3O5PlCu0nUOlXNXv1wRcJJ2bTWxUlbmXhD2wyM5u0+M604cS67JXf1EdXRkG
UHljZpuI8HpRWoQ+1zyQ/TZmNFtHrW+Xt93gWeMJctfiEzAMfTxy2aF0JU02kGlz83kPxag8RpRm
YG2CBYTazGat8A6jpmJQdkPyNfqq89ogmTaVD1rlImUdzS76JUN91r3KOtgF58uqh3AH+K76vM9/
w9Zx6mmTZB2ozWSh56ytcftodIV5lw0MRupe4d3dflZV3xcv5TK/Jucft3PIYpht4UbUj+2qmu4q
pzfvfKQPPt22Ii/gNpSl3ABdMDM12NlcUKNMCs+JieZdKF3udcSyPod9YxcHr8hH4KAawpq8JP3e
ZVGdK8+WJXqGa6Aq2uzmkPRZ60bsZhNlHa8AGnoPdYJe3NGLLeSdeiOp4LMTfRodBPpoKNjQAdpx
T6rIBZEerNMlkBou14fbbqcx17qWaoMzeee66Ja7FTDTA1CJaSeVUe4zIxqsFgIMoGbXprJpEeVK
XydYHb2IDkbW+0dXW8qgB9h5SmCBDbIFIPwffN3fXWOT3suLM9SU0BEVsqubiby6r0T2uWLi7OIg
ifbGTtr6TRlxcW/bVN0T6nLUhn8jT7atcT9ZOwSx8BjCWspLnrrFF2NM+js/m8Z/kqbZieFV10SG
uVTlLfRZtwJDVDznKeLwBnmL7mYFZ87byaiincuoekJlHgdOSnLZbhc15q09wF8M32FlWv85ZVdO
QQvjPbjX0g4YK0weeojVgBLl0w6uWXVI8b3A7fkPIMDm9baHyIwd5t6CeYgRc49z8xCyGw9RG+1R
jahNMcxAXASB1pZJyjcaMH1whQUQxRWnxe1/dHM4niBB6HceL4Ulskz0qRAM4Gneup12mhGvygCA
ukNiH+GFCR/GyUPj2BaD9fpbDtk7zXEGgSkpbl1NFxnjjPgIgyBLlAS9bWhwwnrL2zgj53z12ccU
+CeOCG247SiusNOwt1IqJ1E1aL9SJCYO8OvG34e2cUHZFnvgVdXDSDtMOlI4dgm0Ns+za0xZogvc
ilF5pfZuKjT9c0PY8TWLC/t3DI/QblLnHmKorc3k4urmB22elq+3F664hb81mCiSgyAhObt2b14e
WXVd8IwwrJV+Gf1hPXWMav66bUV1aqj5M+JJzYVuwyYMaFcSW1gOnWApFv+R6Qz/e56m/9RaMe3c
d5UlpoaoSJBF48o2+5pXfofA4WyjZR+3d5bXiPdl1CY8Rbv0bUpTPAyobIJJpJ96vXULQ19EVtRK
3bFeUeUM4/tsYJp7cKNkJ4RRfCXZwfBhqecyAOe6NiVEOzBRiobRaCXzOU5y95K41DtufyXF006I
xgtAb0uy/GwSPJvocMjko0Py3J8m5i5Oy7SQ98wZKijjVPxTacZ8GlE/pccR7sEQVYukASW1upk4
Iba4XmSTOOU8QnAd9Gs0vAHS0YBNNorPtxep+GoCyhHZ70Kmy9iClhqG2vIkBiqS2/p0ckpnPEGm
FQXWlO1MJSjXA3gfODKRConr9XqIZqckWoFOdG7unwlUzMcF/ZHXO0kJfpcEe4wlkCpeW8n8HpG3
hsZLhLjbGS3hlTLAqL8d3fTH63eO2Rj8Pi829Pyb9ZR6W/V5QZer7Gz7SS8X825e4uSYCVqht02p
TiIEfjAVwM1OYrYxVZQlTZ+Okmlp5KgwR7V1MEItvtNi96ul5bF9QNdFv2uHObmMTke8e9u+6pDA
Jgi7Dt5Z9rCvN5XIi7GskhCeyWD9gsrQl8quqHHG1rr8dduU6pRgA9VXZokoM24qqXpYZkUBiUBg
N20n6e4XyCYa38x3lqTa0ud2zOslZZD1NsnqcLmXbvjm9lZyvy5eE+Rump8bd+0vY1E7p1irQuSf
uz2JEeWOyoQIQDMF6q1v6dNaTH3HC7BOZf5ooqTxydXR/3BC4w8uOPKdMrJkPuUFW928rrRXEibn
/CHL7lDf9T/GHZk8JLliZ0/l3drkYKwH4hDCSwkWlN/2WUlu9me0IzuagnBQ5P/6g60/OL2e/YhA
PjxAblY8ObM1vv6FwygYSAhSQNZtO2UdeIo8hT4zWNLMOsQ93ZOxDAnTgSQEt8+m9Ljb9UnAO9UX
iB45opv1WUbdrhbs3U0vZ32zcOgvCXzlb2K0yc9t79Tv4azX/vP1bK/0o0hGBI8dHSRgWEwjb0y3
plmPWhzTBM1MBh1hLofsZs0OeQhlEYSa7Y4bVS2VyI+ChxxUYx7xeqlaIvoFwV6uYWY69yNcPwdz
DtugtKJONiHNQ9WX7SmJ++F0e5NVDoDxR9olkqYNvt1ryyPjC83K1Quw1xz9eY6Lg+6XzY73Vpkh
vJX1PIpyLxi9msJOk6KWDfqssH9UKDxcatg0dwIV1Y0ggpAcrLQxWNH1Yiq9zYmUoJdvAFNVReZc
6q7QLg0i6cep5wKOmd/sXAjlyniOOKfQ97yQ+OprqzPthJXRPsyDyWz707j6/97+SqqF8RhB9wal
OzW77VeqtNin5QTPjKnTm6mm/gA9Z3eEtrg7JHlRH4YqGXb8i2Jl8vGT+GBm8V8Q9kJ0rVf6ojEt
4QzDeHBTvX7TQii2g+NWm5EAZBIAMIibtSVxpDVaTmEfZQTtV704+Rejdvfa7kortJdBiuNOADdc
H424sOheZBaZYy20OxFpS3pohsHeOYGKdw7ebqkaSOkN3NlmMXYxVno60K9z3NR+Kg3tZwh379s6
tB5yoFvv+nb8rs9+/sYcvb2qjeKRg9KRppOkqYeJcLNEowY9UYSRJGCL/Ddl18Ala2diPrTGbO9R
bCiNQb8rx8B4g7Yt2AZ26tZOZD+InOq9HvbuyXQK+sr6UFfz6fbxVxpjN/l6TPMSAV5/PAaDowVU
phtUTf0L59h8QvYUbYM1+YMswCVoZj0EtCCKNpbsTivhTQjpeRRNew57bVoPy1ove83P32X2zeOG
J4RLQxbIJR3D9ZLySaei1/Cx9BbCynox48exLrsTnITjXbuUkR6kJcSOjUjQepzHyHw/Qsh/Tqjf
R8d2yhtmJwWs3cHtrVYeYNDH1FYQm6HKcP27DBj+tXVgKsjkaf2OosXwUPZTPRyaeQjP7IfnQ1YD
O92hsfQsOYqsqJud+Fv1uSk8AseRRV4m4q9/Q5U2TMRT5w0orVlvrckZHtNWzOd2MndjbYVnBbkP
iQoATkpl21jbSJxwsChvUMuNvfuqr7TL4gztUXDk/oY/cD6aUdL9wXnmIZJoNSL5F0Qceio6VytA
H2adWP4yJ9RzfSMfvhckNDtOXLWXVKkpynmox4Gput7LFlh0Dm80TsGEjfsQmqH7H9WQ0L5MfmTt
wRVUXhZ+XuZfpYQPqIVrayMSGWkUcXpi4NzZ+9yr4am2G3f5g8EOEk7YGkAacUC2HmFox1Ujg3ID
p9bHt0w6/Yq0eNl5meSv3d5R6BHkOPTvqvRmNVEv/DYM8XE65eE3UNcb70OmB49xYg7olc/JXpak
+lg2pUZZfqB0s2W+Qjo68kEXiqD0W3G2CvB2adYP56EMsz+4Y3SW+epw7Mj6wPWXooc9GihnMPCt
IXvW9VZ2147NeKq8eA/2pHIpz01trrPV2lA/NT40bxYTDb2geyHm/luPqieEzrN/mFZjhXW17Q9F
6tY7HRTVkQTVBzsawEEc7iaZrvrUMR16YoHd2c6HjBmVczEV/U4UqPpy5GKEShQy+YTSzTzPxXJy
6CkFhJEtUXu3hAtq72AZH2ETn863PfRLNXRsMIMsx+5+p7SbT5dGFeD6JhJBp1dLdDQbSDknG645
WBn6yThCrdVP96Y+ttCXeEtE2NtEOGx4ahrxJNYI6RS0NarmIBZhfGMWYL6YZTP9O/W2Vu38WtX2
MxMPgoDRKFKqzcfvmIPKDUv2Buyi/rJUoEOAB/8B3AYFD+pqgKRkwmhdb38U16GXGUzeD60Rnly7
+1HpjXYXGeuf+FM5VUkkCXaJCvq1JUL02ZlMQJWQEqNlIYoWgoRcN1BMzeCH3mEUUB4raneGAfcW
adrGe3tuVPlzATYAVe7iG5mNcZfmuvm5KL10B+CjegglRwqlBAgMYF+9XpjOREbcFxJfwzDqySQF
DjxkBj7W7pue9huQ/Fj7cvsky79y618lJRSCIFJ9cFuiNJYytpnE4Wq2ffw4O7V7wNPW5aHxOz2o
Yf25/IFBghPyqN+oks12higteEU1S8LJwjraybD+bFwmg8bOQh2jsvZaSMo9/U2GzLmQdq/3tB1b
zV90enARiopPudU7XwytGM7jauXQpDSJfuxDxMB23nzlnXtmduMgHEZjeySbWOakm8c2yWtaZfXe
VKDy6xHqcVRky2PbFSgsoZmxpIEoyTtIQB1joaAWA1hhJCYZj6SKsKHf/oCq+yAJtI3fKRz+5HpD
szbrRoBBNDVhaHvqlsI6RZPtvs08L9l5IFWbCIaUcQLiJrq3G1ORjr7ITG8qcIYkiw+FDv7rANPC
btqmOiSUudBcIpxliGhjaGkGjT4DI/LdWMGEWIl+PYfG1NSn2SzpfOS+d/KHpv96eytVr7ILdhYl
WTBWJKzXWzkAA4oyUq0gZgTmknp9/2NtU6AbcWK9cSxNnEWKnhsM8y2Ds7a/424UzELApgirJHUp
5ZMXCXmVG9MKaocWZBNBVD4a1XsnXtEhRPzdaIEBDOIz8CJtPdjDBGAzoo15zwRh9Fc9eDZEI15T
7XWyVd+CtxWXJOM+hOauNwU6bT5wLgOwKrcewYJHZ7LoLPB7vUwPq9sYgZVo1c5eKK0C8uAfvCAA
1WurjOqP09ATZ6aWLouMlfUrzeb0jTZ261MF+/aBGc09/lEVXB+/i1Ahh1xOR24OAA0qhKXg4Ati
gGJnaN26Y1e28Xv4Y9xjDO74mw+077HkuUMZQhdEC2Hyt9dp+h+4Kzm6xGkAqmVvQwTTjcWo99SZ
yjEOL6QPUNrp1l5SqbrPQHEZrWXEg+R2u8lzDux3ILMX05reW4gHPorU0XYclHSt2ydNUuJwhjiO
ID+uP+WcapaF4ASp65R3FGKEuKRzNl+m1Fzv+8GtDlWYGyeR1nugJOWFImHmVlHLpViyCXTdwYCu
ts68YIoX/RPSXunHBunacxGnwwQLxlgOlyyzzPowOt70iNxqBvOb/ODF7Ly3GyPdg+yqzjXZE5k1
kQulvU1IUYUN3BCd6wYgRpef1qybCfgwD80Ws4b/9gE4xHw3t8YeQZHqZSIrpFBKTZu+/+YWo1xs
WNGK+oEWFkP6pNVdHsSlqb2L7KwZv+lxZP/JUmWOYerUc6RY5PV3J7BKnG5iqVMY+s5bs3fdDyZq
hfoHc27M99nSt6fOaayd5EaxUuYC8FXAdOVcrzz0z9IOu26XlFE0mNVdI32Xm9xcA37+f7tW+3t1
xnLHnAo3gtwB2SmSGYakDr62t2RV1lCP8sDfWOJ9vrTICzGQ+t2a4wGUZ1UZQWQk5hO8I9VjEfFy
we2zx1WmWjTlmt9TCpzz39M/zxa95C3qA7ntyfZsWB+0EfKDg9+M+fckbz0ZV3nrv7cfS+XCZXZH
cCyZxLaXqy0WaFva3g3mro7/6prRvLhTFr1ndEf8m2RDcVhEX1eHxNF+WovVBxD4mzt+UuFbqAoA
2YHtF1T4tgPeiXSBWWWhCuqW6wVqHRgKGGa7C1e3OAjB3B4z7W5xztoi3XFririLDI4+v2SAYOp3
c7yHwhEArDG9FMnyselr7y/GXr17Y/W9/3a2Wp7ZjQtFAxEbREP0cLYYmsKiDBJDkRKMfp0+EQv4
v8JWCjFYo5s8ymzIDOwha5/cKdLqw6KXunlOIn7eodTTrjol9JngYeyKGFfXmvXed1D/QA4C1QQe
zm0zWWhDXAxZ4sEl7y75oWj74pGCsnV3eyNUZqigSaAI/yJocH3XGqcq9CrhyBlhHFfBklRg6pp8
zT/dtqO6Tmw2MDAABySam4cRguO09y2YzcCEZdHRGNLms96Z4aEnYYEcJvp4255yXYzFQAOB1jZO
83pd6CSXi+cRWCfeUn4FgKD/64rBPt62olyVhEYBUmZNW3bsri5tfXGhgirWdXqyq5Q2CBTdQaO5
/Qc4L/ZuiNIe5By+LHSApNjcEM0Dm5GERPFo66zpyc6pHZ+dXKTxMV6HIrpURte9nhqObiBVa9JZ
V/6xeehE7TmL32HU07L082KH0WfeCs6kWYvhpBUG9cNKW4LbW6vyQ3R9JPUMXcEXpcNmrnI7wfEx
FCaa+RJ585KcqQ50gZFaWnNOEiv+FbcJ1OtlCBPCjhtU+SLKX9S4YOwF97bZabEapdtoFM/tzmjo
Oull9M0vM3852HOzN4Kj+qyUr8ACgaJFX2FzOTrfGQjdCKr6PM7OCG1mh1AszWMZhT9XUvmdrVVE
THgVGr0yYKINtXlfPWuaTLq7HlOx1uMaWu1dOejvnKVsLv4CsL0dmj0sqNokWS4EAmQB2ykXm78y
C0cUaGKRrOOBxJP5+d5bYHcEJ+n1fvkziugf3D5DKquSUAhsBdvKDb12AmbuIf8W67SZLAoThRZr
J82J+vtoTf2fAqGTI0JRu3wwqq/5zOr2FRfmnMCDRntCWzr9vQ952Hku9OX7Anm+fiTomczDMJhU
MEQinjRzsM8NfI+B0U+rgNMJ9KOIdesL29h9itJqeSrztX9/e2tU/hFaLimChCwgD/311ljaEnUV
iUwQz9F6qfwyfOqGub7ctqK6RdB7y3vs8cBs06F2CfXMoRkUTNEMurko7aOeCT3wSmNPzU1liokN
Kov02SiQy6/yLF4DYly49kKQmq19fqnWCG7HDEJUZMj30i/V3oFVkJBHiFBfiGoUgsiszDyGm9I8
OzdjqJ1BhIyvh9bzekkOYvwuUAL5K54taE4zlLAtWV8rll8g86I7s12/UwOudkIA1c6RRBJKmVJb
eKu2V+vGUOcNsDWtpYMWZtZ0tEuooLKIQP/V5wH9IpZD746MadtQK9cszUeJeawYI30Db352MsGk
H5lr/AMHTmBHUMMWkrRsGRBsM7OZegdYvyZJCHv9kJ0rSuo/V2jmX/9WUFLzAMfRfKA9sPlS0QjP
wMToL7GNW18o6McnN4EHoUuNvVqvqqNP6ifHdCSIBeqc61MRotZuZGntBnmqVxfDbLRjgszkCSGA
4VBSXT7OmducOm9cDuESMXtXGM0lXufyEOvDct+VTv76BiadL9RMJV84XeDNc7J4Zd6aJcvXh6QJ
ejE6wVQZRMWmSI7ONOzFIwr/SnEFMTG+KuPU25CVJxvttAacRjxpGkBSw1lPSztbfy3oLN6FcWt+
ev2p9aks2A5chXzkzQKHzoIxcSQA0qZ6+pWmVXQ/EQmcpsJvdpA9vzs7m7yE0pEty8GGzIE3trIp
D0Hv8WRpRjWKY9WztU+a0XbVsaHJ/iHNNPFfYnbtEGi40/CwEk/DDwPLVcN0YTqPh8UhSwyQUmFY
eerc+iMRsOGe4rUt9EPn+Ov7egLseKxXc/ySMhxRHtYoZyaeWZ64PeRE8PGxsLWSBFtylOj60JuH
KEJM5N/KmHUH+QKYL84xoXzEdG4zUslrmvZDvtbDL3Nuc+3Q1wIGtGUp9eaot321HK24yT5MazXU
F1j4LP2U1p2pBaIt2k9pajr/rE0lPsak8x9b5FTXoIOgbK+bIG/H9e7K3p1Bggowgj9lwPDMp9oD
dCWOMYJT8Mz6a9cs6OgkTn9pHKe8+C6UnrVPYNunocFzqH++fY5eHlxpndeJEEhSs2yeqAE1pLDO
5N3twugtGg99dyAHdd4KZ+zs4xSb3r9/YBGIEfpgsB7zAl+vN1s4N4bLhLOHQ34SwEGOi7Cq94Yb
16eu7r0dT/gy4KK6SnoC8SwrpZJxba/yndhcRtp7PdJvsJ7E/dkyvf5YISRA3mws55SZqp1tffl+
YZTeEMzkzAKD17g26mdpVFh4vUB0Iv+rXxOTCuToPIVAiHfeZOnJt+dHKmpTbqSEDAT02lSUDtq0
hGSVMZfxWCRa+C5KdWenUq86J8+tyF/x7JQmizUnpaBmXq+a+5A35fDoZlZ+jEfdSQ8WjEl/8tno
PoHrYwCHZ/PaYOgZuTbh4clb+/5UmWt+BGE+Mx/ZAvwsV/0+RaTy1bGAJLEHjSlRcLI7dG2U4U7L
YdSHjlQfdx+FnYSHIRyL91OTvT5Nhxqa5xJFU6jmXsQC7ZqBy7S59rqVuqdQG/tzYeXLCewpns5J
w/Pta6e6BsgmSz4VCJh4r6+XRnoh+TKAe0U9Asrl6PhHAojwC/zu9VuxTs5BeMXeMLzq1MAVQ5cF
yB+Fj81HTNbGaleT/UyAEk6X2UjaD2PumSfkgBfvNAMh2CnUKpcpuUd4GeHx8jbeVIcFpO880IVN
k5j3CMSOAbOMzWOxDPmdhWLHBSKD6vIHe0vb4/cML0XSzRW0ey+BOQkMTJfr1VvGXL8PPrF3rGn9
UVuy6cg8lb1zP7YehsFoOSVDeMdEOK57Uwxoc6gTIItf/x9nV9YjJw6tfxESq4FXlqquXpJ09swL
yjY2iwFjjIFffz/n6l6lKNSoRzOaechoXDb28fE535JPBbVTx7LlXRhWfdYp7wjo/ach9neI+TMW
klZwAhA/kbte752ilrG9TOWa63ocnoE0YRcG/NKvemyhI28z8bkoJftGC9dPOmW7F5jpiPHcy0V8
gHRtmw1VECWEds0zSsThYyy6InUdAfmglz/Edr+ZH4q/cY0aMZ+bsBv2Ct0OMq95HbJ/wmqYn0vQ
0xPi6wv3mP79H0ZDGxckWRDakGpfLwuPOmsa5LTmDaSOISgR1JnPxuaJKMdJrEXRgxi888mxtwxK
FyqywGxuLpUZ5X6J+a2oscVLpgEySKugatIKhJ785antDoVFRA4N9BIK2tdTWzXlboduQm51g3rj
s8Y+wWOm/zTN7ZGJx85Q2FLYxHiDoRe7hf75SxQ2UsFKY7FW/am2h1+sd8NLIMhrrxTsDlQVoPOE
eAvUzdZ1daKVBXADtXO3ISyz7BWqevNi/aBIfd9UEHD0ktbn8vVfDdcU2hd/2ty4Wq6X0utBpGk5
ljKUdpgWkHVJCvQHL6KKjgxmbpo1ZoYGCR8BWwAC33aGxYgpBo6FoBAbasQczgsezxW542gJfFu8
uvm5RksIidvAPTlrH9knCF3YR1oV2yCMn2FURg2lFQiSG2JDEDkqGkbLzsdaf7aob90HxqSx0u1y
YuuE1sUIgtPB2d/ZR8jxTKEF8oIgb5g//ytDWXnQuHZDnRwpvHN2KLVOLJjL9zNehwfxfpuym/lB
Wg6OJDgacLvZJEO8RWHaIbWTF46I8gj/OEcONJ1L7i65gJTKYxxBeBBOFy3iMZwsXns4jTYFKHYw
BDdxYHM4PaubbStonXyAb0g2c8q+0rgZsoWu6+XloW4DqmEG42FiTBvwtt9e4HyoBph0ODkHWCcN
eaPuEd/X+76P+8Qb5Pjp5fFuV9axof8PADXigSF0XH/EKBpAvYMOeT6DNJUMtp7uZDj+9FRfvwuc
rn+wZOzcG/NKKKA0LHt59Nst9Ec0EhkZeOwoCW/uVLdoCtr5k84hvN4+wP39Xx4I+i6UtX16eaSd
eeL2hrwTKgFw9trKPC1ELdESIRTNgzvnXezW76Ftv1xo0KIovIzyoaPwiLTcqsv8SscHT/o/Gcn1
jY5x8TaB3SfS6xvUrhKkgCTHtOSkdpl3prZgv+FFxb6Ddy+DxCGUPUk82uMUNljuz6h3pD6ZhlmV
lvZYPTd4YvC3A7wtq4S5ELxNx6CEX46hZywPo/Lb/gGKVSNqPVCAKi+NrIohESJCRagOVXFuuG77
g893G3ZQxEf7FJ0etL5Q1b/ePGgdC4eOHSJAEXVnf4jm3Olts4CoLzS0LxERi478fvlT7o+KU+ga
ocIbwyA+NFCLtjFqyZV7Bi1Nn8dFzW/ipR3/HWY8b/nUsu8vD7qzU4HFjYyaJjSq8YC/niokjstm
RJ6Q8x6fxCtjcglB44fG1PRaniSWEt0mtJwiCPrZqPBdDwUEnDeQMbRz0nX1CQ9N6Ki68xHzfNta
M6MgwUTKjiGAXNmMAvVi3nasxoRIVGNC1XImRVQmthWRt3ERWzkphweUuIf89SsJw2QgpwFAQ/K4
Sao0DMqWHoC43J5BvRMtmx88MkEaywnowanbuZ5x2HA/mxsKLY6tw0GPgA5kSYUEZLD9C3Bn35Y1
Hk7ANJeoqDvVnW5KcT97AIwn7VCJFGDE8WC+OxEdBx4PXMDF8WzYRtgypASUw8HOA7tZ00pxdV9O
Ffs5jFo9dgLSKAf38s6ARn/EqOMCPQP8+PX+8SJKXU+IJVf+3H2kXYUiMPpqlxIma7mFF9rBeLfn
0bAA0XNB4oJ24tbJoiYoWYGZaufaYe0FWYH+qgtbwzuMEXnqmnn6uMjQ/fjyNrrdv8h1jA9diLQH
zT0T8P/KPnw1ehHrsKxKxSQ1tR/4t1vtZ9YO7QMIGD/azsCyAuugZ3YbCBAG0IjB4uJz4oV2Pa5X
I6dbBlyYbiDj53qs0cOsy+a+rA9vx52FvRpqc0TprPyq7hAI4qjigHtB9bGhQfTWHjx9Wou+Tx1v
HQ8SkN35AX5jg9lsJLk2mAnwPDzI8+BrOp1ffQUsmf8KA1wlmvH44GTcDoWXHOKbkVcD73ebPOue
0GCUy5ArpH0pniXu0+qy934fWge3/95ISFT/OGAbMNlms0BsoiSwvQAwrhgaFHuK6dTJyE/C0rLe
v7wvbxMNA1RArMGZNxIQm4uih/k7ROxsDBW66tLraUyscOAnZwY+o8d+TJYWvnMQmWnTejk2LjX7
7zrRwHEA+hR4Z+BDwFy73p9a8bWDN7TM7bUUl7GdyWc2hV6CWorzpnPHNkWOJO/aplfPuD/X0wjS
YTbBK6xJ6YymwEF02Ft6AL8dk9YavPMmGkVQSx4KyI7j4lw1xE24/Qn9AzSGnOjI8uz2vEQOrky8
aBEUUFXcbF0ykYJ7a9HmNPDaFMKQvzTp4/tqGmXeTd76ni3jEYz7NgyZMZFYmvTVpJfXy203YSEa
5HZ5bRXUuCq7CbGm5WmpG5WVxmlPLIt7iiU7Mmu9DfPQjIB2Pb42aGDocV6PvKKwQ3nrdnnXsACJ
q+Nc+iqaz5aCzeCKHOn55Y29t7p4XSLWI2UwKNDr8ZqqLbrR8bs84DrKSzusU4holXm0Sv+uGuov
KPYddaX35oiaG4jYRmMSgfd6zBo5O7I9u8uLbnbTKhQMUByGw2QjH6JdRF4d/HBy/hpvEyd0EMq4
K50un/2+TFzRh0/dMrZnO+rJQW6yOzWUzmB8gIsTT4PrqXVWLftC6i73hT8lUNFEDaHtrbc1DE2T
uI/df17+fLvj4fUDkVskIuDSXI+3dLJheKJgKeea3kV193uqOxj8DhB3HFQQH6zk3rn403iHvwJS
5m3ElS4ZvDpSbQ6NsOAzRVM8jcOyzDqUJzMpnPApkEOd1pXH85cnaiayCYAOyj945SHtgyPh5hv6
4AQ3DfgsOSuYfAse9/JI+FQfFJluevCQQ/trGIAmrteT9r23OEvQ5uh8l1BHHqGs5Q/yMSrocwHX
33sWcpYzgIfTgYK0xCqstq+VfoRL25jG/uwfMPj2vjBaKEj9QLGBXv3mCw9RD5WpMYRs+7roXFSj
yFcJc3BbrPoUsfGoZLk7XowUASRiFGi2fTCpCKxCwVbJBzeqf8FUPfzau66202mRvE5Y2U0/X/60
+yPi0YIb3NQVNyGIVHLEKx2fdhbSTwaU9nJVFuLk+AsFRDs6on7v3F0Q5AlMVQ0SG3jhXn/jcfEB
jCV+mzs8cjP4C0dptMbtpe/FeLCf9qKrqZLiMkEvBWSk66Ei1c0Q7Yjw8SIWP/l60Zlou/BDIbl+
hFQWYt6igA97eUF3RoVGFbo2ECY1wkebBZ1Qiwznyety6MzKSzdP1h2fRpp2SPhT1REnrdDMORh0
JzQYzQdI/P1p4Gw1Eqteq2qNG5GPTjihmOEXT3Xr/0IfUGXwJtH3deCs76V2moMDsjNb6B2h1ISL
BO/4rQSkHNiwag+KX44uVNoKQOmhTABtcXeqP4ZkcNLSd48cFG/IT7igIdaD17Zn1F9v1rhtUVMj
Xh9lQND2JEf7YoWmrpiCH4b8cKGjVyw5hxXbWz4DUPuwVGPxNe5o2WczsayDa2e7BubXmMAIFSYA
5Fxvs6UXf9GC125kzBuXSyWVytdBVHkwDhLdJuh/Fh1/LVYOg+L1C6tR1GvQMN+qbEBH1QpY3RRZ
yFj7GavdflmGQ760Cex/B/4/owCeAzwriqc3EDanAF4onHgBnRjuPXqjnP+BqL2X+T1dwf2ZmpP0
+iAZy7J7aKfoIDZtY4UZHSLypjrsG3q+Wfi/3qOeUgEM1/04o6pfH1nr3XvUnu57jTL1y4d2byQk
QyjZoE1vOCLXI81D52loN0RZjwePToIWhagEFEXxzW7X9gDssDsYkCqGVPyH/bMZTMSBXlcXuO9g
rWXqF2RINdqBqIG56/Lx5ZmZG2r7BQ0t9f8G21zd3Iun1h+Bt56LOvynlsy9G5eFnP/DKIADgsRk
SmDbZkJLFs8pJoNHBdnk5JYyuGPRGL5/eZTdhUMfCv1bXBHY/9cLF+oexqWo82VQA+TPhaafgBZT
pwVWtwfzualyma1nNCSBfMHb86YJBUGI0K16D6ROYDhRBvWaf4TfxinuD/XQD8xJRQG9aYi3yrM3
TNE75EivxXb/+Q1/gA5A/qBSuklndS94GUmg1yGrWN7Pbu0ktiPIBZLQS+ZQa723Rl8fXJrbfACD
IvECCQLwbgN62Jy5kVQ+s8sKwYz0KuP2IHVatYikReEOZwuv2YOPujcgsmewZ6EEA7622cB/HXJQ
PYqyhjhSZvUFOEACdEssN+QLVmLdO9WhmefOJsJoABlBLxNZ1la2YKJNXyk/htTu6HR3Yc+ne+Yv
5BQiYT9Yy92hcEOh8IPQAifL66m1xdTErY6irHB1mzlebycCReiT8EF8e/XRQCnUSF0b6hWAjNdD
yZngAdBMmFUl9IX19EcPqPyzI/EGenmknSsBSBhoz0B0Ca4i2/xmrKzJgZcKmPVDQ56XyR2+oBNc
pjEL2o94wZKHtlhpalNdoNyt6cHwO/EMVs1G6xCAP2CdNzHAnWhZtg4gQGIpqo9evcgHHdVHSdze
KOiuo+yB2xWl1s0oDD4/4TwjnsUcfF/hW/E3t477g4tgb+sDpIXzBp4rih3u9UfrSUuCARShbBw0
/zAOnF1KWsFZA14bdw4adunrPx3wkaY5AZ4xFC2ux1Mw6wzXAO3WRk7qvPTU+sUX0jzbTutXMMJh
8kymqH0qiBJf2lDSI/eSmxeeiS5GQtLQP3H4birMpY4J6rtxBkq6TU86GIq0EKr5ARyQ/WlgfXuq
HKplNvbEn+ELI8ccxoHxh5IPHGLScRl+LmM6HWyqvYMa4kUNuX3zDLoRDijQ0hvbNYYs6uqdwCxZ
ksgrgotAD/DgoO59c+hegWlmlLJv0D0+taMKSg1xtgpw8bPaW/0mUYCtgbvik/IDAldxACfbXfXI
SDWYjw+Fo80+Q3z1IgkWctZ0rPxUCZfdQdOpfysYJWc8hjqdeLNrzMd7mybUDtpP5Qj7c2DhpxUV
XVt1P+yAF0eoGXOXbHITHDLUMYEIwq2zLWg01G+UKkScRYPTJWgFenerxIBsQW2zd8auTAa4o55e
PgU7HxsxGeYxpqZpCjfXpyDoRU3xHIoyMAxXvBI8yJUHwQRD3nnNXh5qJ1aiXgI8B4HXCva++Sl/
3W06AIbb4bjbdGkNOXyrgXQgsgfPuB7TEc+DC2naT77gTc5XSD2+PPpOEMMWA68QMQxv0W3TqqNy
rEjM4gwQPu9ugCk6noeaHQSVveWEGSaEL4zaCt4D13P0J7J6RY37FFTy77CToZ8o9uAD7EbLg9Xc
OTqAWBlMnJGIRYJ2PZIoBZ1bjjWcwEdKOwFFlw7io2m4SuOJLaq7l9dvbzxwxnFx44kJfubmTrVL
wQfbkzHQKSMHbbv+KGEff7ZE16Z90/CD6d0og2GDwDbVNP0gYo9a02Z+cqI1PtIQZ6oF+7Rk5QTF
4lCmwnX7+0Va6x0T0ZQMsGVMjF1uAqpq+NR42LaxluROBeQX9OfcdCaom8PD7rX+CP/7A4GJQqka
5njbJMNVsJuI4ybOBlV62M6UPA8c4QsowSJ/ee33dhUi1f8PtVmLBjem5C2G0o3NL5UTcvTpvPJd
AG2Gg3XfOSbI8Q2+FxwFqFZuXkiMMlVpqGBkwq/p2V9bdHlXqzs4JjubCW8jCCuCiQ/1qq3EBAUI
duxhtAkRVAvftV0jmoRUOnnva7B5xoj8+/IKbktCJtwA7fCnxmYD+LCZFpqta0EINJwKONZ+ciKU
oMKiebL6cvm6oOL3BroDY9ICg3Ew051Ph+wMlb0/mByQba6PKdTVuBvrADOFHiaMnVyexOifv/Gp
4AfVp905Gv0hDGg89syi/xVf2bKgWurSIpsgQPMbtASojzHLbgVElkX1dQmo+yYcrOIyiHE4vby+
u9OEMa8hjAFTsqWAGDsYL1ymGMl95X4WLf1cdkP9zaM4tq8fCVHPoC0A2Qu3zrxdFXoLmQnigskS
4Cca3Vd1fR+toPz8h5HMsxeR3NCyNnsGrgUzXph9AVGwUli5RxWgiGrinUpZPZVHvth7r2ygHIA7
BrAUHLctMs8OStj5RqzI9NS5NIl5MH4jbqVgkhXZiWWMA72CfF5H0cC4hPtp28r+YLvuHH/8BoOx
AG3bVN43e6igPshRLebsQCAJssjik5DDUct2J9VBOR/9YJTs/vDdrkfBtWl1pAtRrpu4XeURZx3Y
ZmCdCOVkPmR2gpPlSOe17qIIAiiVYIeikIFcc6tAaLtdXZe+XWSrMwTfAluTj5WmH1+9a64G2ZzC
uGLt2jsYZPZkAQYGjprbMXriQuuDoLaXymIswzuFrDlkADfBpZYcZSxPFVDoXvh9Ted4SFQ4Np9c
t16/OxYp7xdrrs9Ce9Vn6lZzCjhdz+5lNHQ8GW2Y7UzT0h1tIjPFTSaLNAE1E5R/gQHfdjUszTzl
r06RKeZUZxRu5xN85bqkEIVIGnEkLrK3m4zWFl6npjW/fa9EizMF0N/HcC5lRZ0Mo7RUguLYOl3I
6I2/oCZTFI/ATMijLGUn7AGsh7Qd5wX1mpv2cevPMUgJVhYVPpBI0IX/UAo4zidWvfgHCdjeWKYx
Dn1tAzTZ1vssK2y09kAztxqnS2UtbBSBSwFQFC8vL+/hvQ/491CbKOCAcB51UltQmuJe1syxOkGq
czrFlhrTVkXOwXj7U0Msx8Vhcr1N1uzEotAiWCwIw4gun4bA+w3pBpZWtPAPkNa7Z8ZU0CE5i1v/
BlQ+hYyOjotPtsTd8n31IJeZePbwXQkI984ucT+YFzsUbxuWEE7DC4RA/ETYgMJKFJBQfvRF9vrl
NuhWlOA8cDe3HtwepNmb0LKtTIYxOE2g401vBaQGkhaiBxdwWdVrLc5NJAwNigePTTz1t9COpemF
ZS+dlQ1jPSKRDuUPX0193rr6zRoHr3WK+jMc2uVwEgOCFX2h63hfqgJ9BKfCmkctv6u4gttKBMJL
aWykX17Lva0UEmi9g+ECDOi2zYmMvK51hZAIJnXxqam6r4CsxCcHRpv/YdMCdQk2BJpvSLc2wdeJ
q5WXZLaydXbDr8vEngd/0FlZukeMXvN/2sZT4CkAgQcOCGhTM+e/ErslZHW/xNgf9ezKrK99mRTW
fLRye4ceFWBwkbBw0Y26Ol6YKwo8OIQ+WYZzJLX+AkBgkVjNWJ9oDRbxy19qd1YoBYNzAZgwHGOu
Z2XZoVq0US1UdWdnc1iJZ7VUQJ+/PMzthsA7BvgBgJggO3FTVrFXCPe1VkXzgJHuixFV89O+Xbrn
mq29PEifdgZD2gTmE24j/Gu7J+bRneFT2dF8dfiaemMcn23Yu6VT6OqDbN9kn9ebAmpd8CYAHMMI
n2/hIT04+KBc+DhT2gt/LFzTc9trWyYwWlQXBuTunSMCFSRr4MdzUniL/vjyyt5+QPwCw5YBaQUK
3ltFYBiCuEyL2MqcWTcP88id+6qFpPzLo9xuSzOKoZwawvcN2dubxkVWQ0OBtqEcrMiSf4PCZlPl
TPTWRwvuvW728oi7HxGJKdSADQpkW6cqlh6mRfVIUYUa4ku1lgUEEoSfM7Q2Xn2nY3J/DWUm/9fJ
VgvVXewPFOzZusnGoB0f+6KA5hUlxfuXZ7X7tQgE3bFpXCTBmxoCBPjdqGKK5nKO4N3sSPnBpjH/
DxNCQ8nEelMT2RKZlPDjljConnblEJ9Z0P+knE6nMoSd8svz2ftKaLugu2qS3xusxVB4q+fNBfRV
i5i1ydKr9xQkpDaxS1RwXz8WsP2GfopbE3fY9WdyorKy59GyMkFsBcHttr+Ti5xzAizfq7tkkBtB
k9/GNwJHfiuM6HOvZ4s1MlMJ4Xcr9ejd4AiYMQXzEUxmb0fgQgaM9099YmuPYhNNnU65LAcHdcyB
ZnCMsJs4vbx2u6Ogqm1K/MBhb3mnXTSWUcgGlhcxGWGypsVTPUTrwSg7UcJgRlFcRnUZWLHNQZrm
mOlh7Mt8xZl6jAIhMops9SQ4b86AIJF3r54VWB+oYaHtB+LFFpVbFVNLCkYYtkBN7ty2Uh+Yao8i
0e3LxnCQ4PUA2pxBbW1qrr5lUeENcZl3TuGlavCmlAAhDPJ5Zb1zK1rmJVLng4tlZymvBt0EClpz
QScWltgRMJJe51XftVKqiyw9QZOon8eDlHxnh0BmGCwLXGXoQG9dLZR2petSRHQupZfiU8YXaBwe
mQHtlFeMDJ0xtYBMG7b8ZotUXRHDWGGu8tVeLezGSKZzOBR5h0iSkspyL1Pb0vMIKug9vjgspt1a
5y9vm52gBaY33h0hVEGN8+d1IIn/1ziO1vkS9Cxr1m46R6NVoNHYxl9fPxSe1ojDuJuBYNh8xkai
6wY2QJUXNh8u/WyVyer0ayqHKDq4oqPbVMSYWaHMCUopGobmz/+6xcDec3nHGjhITNFyH+LafIYj
R30ecZO+FbapO8CNtkSOx6ES8PI0d3YrxgYeCH/BEmj7VSEhGzo04HVuUYvk3jp3CRTWndSDPW3u
9vpIG3PvC/493iZrFbTgS+BjPLCDZdpHpE1ja5D3UAg4ghHtnH6UdgzyBEBGpHLu9bJGcHaxGy+u
cndl9veZo68/+031LEo/bJMGZcB/8LLj55cXdHeCeByiI4ioc8OYVUPXBVUEOxABntU9/rvmDhgR
5z4Wir36BRUgMQ+MiA8azXhCXU/QluYhImJ8O13qrKBV+dm1BnEeIEJ8MNTeWiLvAcUadXFAs0wM
+muLdgNvBolGYw7PgzZxIbd/oja8Qdgy+W9XXXdnAmrCQcq1tzf/HtQs9V+DhmPgWTDHwLkI7f6e
jBR+NmXT3XdKlffRNEYHucPuJBFA8ZYCWx48/evxfAaNm7pgTQ5a3hPnGve5YmekXuRcgJCcdnF0
lEPsDYn7CZ10c2fgJXc95OQuNhGxLmFvXcJNAhrtLixOgyID6TpgSYcQdC6H6PVtVugVg/ED/IQx
r9meelLb1IrdBXdUKxUKRvA2sOJwfBxV8Ov1xwG4S8MENNLFW/9kq+oARSzsMgdHPrirIOeclrOn
YExkyfN/GApwS+QveFHdwC5dVQxTKGSZN0NJ36JxU+JGjPXDOjtHvOrbKxdvRyBJkY8Z2BLZfDZV
RWiHr2GVA4PWvgPatXv0R3Fkenu7/7FqHkp6wM9BGmlb14KYxFQoQ5fy4AYL5r86kUiBf97ZP8RS
etnLy3f7IEavGHrieH6g7gw56+utKJ21jcse4OuwZfws1iY6AdPzNlC1SEI26TsZjw1E5cbi7Pnz
Uffm9iAABIYKPGTzDKVyW4pnSnPlzOCB1UURQN1uWu5hydB98GM1QmZXSIAl4+H55SnfxmqINLoo
dwGSDBWobY88qqvQb6NY5gR407SupTzDQNhK4bPW3L16KFA/8ADCeEDzb8WmZjyyJiueeA4KJAxU
K0Whqk1lG3eJS8LqAER+m1HEpnGA/pOh/iNeb75ljEBGhhqCk4Un7jXQZtkKIYfUDYEV4lH7nhee
dwFG5WCWe+Pi4BltfFDeYFR1PW47gLk5ugCgeBUPnya7qd5qAlsgqq0PjLvjua1cTHjBVn798kZo
NcK3GC8YiDhcD1zawzphYZucDoO+OFO9XtxQKeDQosY+MinZnWWEogpok5At32qijd4siJJzk0uw
JNCqUI5MQsntU62Wt7XQ4mMb8yWtJ3IEedvZsIBzmLoKimO4qDbf1Z8nF6V3q877wEY+yCfvLIp1
vrSDzQ+20O5Q4GKABoL4hSNyvaKwykMULaVZ0chDGwxMscAa6Ftf9O3BMdxbT+CKQPsFOhIQg23k
EVXcVFbX5HUEZiRIg/LcW1MHLrDrfJ683j0vbqAysECOHMxvIywqBSbCYmC8frd694UtBgGGP/ar
8stTEDP71NvSgRwrCz5WVM6fXt6meD/chlkkbYZui6occretYLCctKR1McMxAJY+k5fgrePQRPc1
ylaSORxKaYVdsLTw5gVBD7tPZIqKzs+suXIzChuqOfHGdSaJqCzxwUHvo0gq4oku0Vr7F24pIqC2
Lpo+CcET+newcN/n7eLTH0sIBlMaxnPME9nFeOU3MfxBkt4PRxiCwltSp0u54CZzOSsxTslmfQe+
RNsjnx29f6amFvwyT0WkM3dU3piqHv8lBqoh8so4wNCJHvr6zg5qLlPeU/drCd3sIRtHeHJWjtVV
55jI+nuwBPFdS2gtE2cuywiKKwVKKaoEH2/sZuWmqHwxmfsmlmUxvC+z3qokqJdycIBOwhJebNlR
nkBCBaqEOoYYSyKnwn+SJfP/rSB7OqRjBccEUPumXuCQuA5LImFZVdKU9vowlczyIOFTVfbFbrry
NwrpyISKJWo+TNSZRMptUS2ZjPr4l+9a8icwXLUpNo7NvarG0H/oRVSyRLtk0mnhW9Ol7j3hvIkW
Yj/WxNbeA5tXgDlQw3ye1lJ/b3nZfBuJ3/yzynjQiSUjO07ILAc7oxXzv8lyCHVSBBb57oR4uKRD
GGl6sge8YaRjL29xlQ39GQlA+WxLcJpTI9l+50PYCorQMDZv0smduMgmAXnoxIbIAktWPlg/hYUy
CypIfeECQqjXi+i9ZkjwSX0rRY0/eho9QJfu1rVodDo2ygvz2QtbdBhgZwn7AH8GqlBCjChKIM0z
fnaYLN44Sz2W2dD749eKWbOB1dYhTaN5ap4E3kK/3QqZZlL2IB/cTUCP/rCVZnUqutnznlxFK7hc
0QZqmUFUtypzyo5/gV1l0aVLvE73g6Rjn0HloLtMXkv8xLILUH/7VbWfmgkyPYkUxTymxSjwJWgj
XA1ig+3/9mnbAJIEdvKQwCls/kIKqNvfcwz2E/Qcj6ewYgCOCe9xZBwA9iw/NPSiHupWkF/Q68JN
WcfF2uecVyhk1JBhqnMvVN07GXtWmEg7HuyEkpGdJMroYVIVgfrXRVX1F7Njfa+Dom7OtrW6H8eQ
UxeWOC2RWJPCRvYL17ITNm4xYllpuaRh38QUgvNWKU+UTfOQac6d8rTYU9tB59eteQrNtG55Xstq
JXmjKeHQD+vI49BoFSUodtnfqbZbNPCB3r1oz61x1fZ1/XMSMMRMFs6tB+ZN9Ae0Y5YPweiibuNX
8+KkDVoHj1ICY5CCE1z6P+2wjMN3Sw0lvx41/inzQzFCHMDvZ5GuxepVbTbXXc9OSwU5YnwNPOvT
lk7A2ChF4NQMJE78ze8tx38u3NmD44YcAUJMxlDr5jK5Ts8+wCZCsDEBCSb4zhVskk59SJruX2CS
gBweIJ1h5z3eD2+VUym7Tf2GFX6KH1F09xRqy3VShiPTb2jtrFMC2I1+DIfa8qFr3AHBqK1hqL4G
lg8Ex+y0rcZRssIL5XyYEuXYUqZhUxTy4zT73nLuBqrqRFtr8BvmmvQJEn+EeVBUdpZ3tEaalQot
LVPB0zNFStzw+nsMrtqQQMRZVW9HuE9EQ9KJkDnv6wjlhnQlVfmpV44VJ6FfTjUM9ZwJ0IoIIFtY
01ga+Es5j13GaON5SbSwpTzH3qS+BAEtSBLWNHLv5tVCloi8ImQnvpSzc1pX6HWcFojMu48LlIH4
72l1aPHBG1gr33dF539YgXyHm0Lsj92boHLd8mmMaq1+NVbhtA+QTIjZm9CeG/crFPLc6Cma+trJ
UMWz3vc965vUUtQnwI1KSNp6ZHbhkbnUVXmWNql/x02oHgNd6/FOOAg3p7APpvAuDjuBp0OpmIDu
lejWtCUVwUcsLelBQkuPZ48VujoFdQ9NC16E6jdzStt70oTzf+eyC1Ywd8goENRa5T5VfG0+9dY8
FveEgj2d9aSM3ofKdniOXh0fTouvun+JClsChBdbPlmjmppUIeEsH9lYzuQU4/d42apiWL35i9PT
e5sUU5TMjbDKu8byoXGvImgApSuV8sHzy4B+X8apq7KhDdY185um7xN7lLX7XoqyZe+wAUWdAhvT
WOaOwHZ7EyLbg9J7GYLB0iyNG59JXxORVIPvjWBC0zB8D9yEZYuUSMWLUwlY7ZIhVYgINJ3Mdjw1
mIx46iEVSjO7VPXIUyhjaC8pB0UeUJKd+F08rWF8Km0OG/rGmhUqdQXM7Pw8oqIcf5XeSr+NXlDJ
lLYiCtG1DRxY7RIiHyvqRmWTxPBK+gAEOamyFhwBwDfKVnmgRkQuU+sMAaRYrshIIoYb9GkKe26B
xQDH65ga7fE5/tcZhnh92zSOPX1xCouyvGpWsLxntDMD70RavkanQRLdGOwrGXJviSC7IUcK8MZJ
c2cRX2266tVKGLBO9cmS1gR9sNaH2ft5rKq6T3zA+avfSEwhoIqq76p/CI7exxnNbj1+JJY9LKns
BUNU9PvVyXTYdgDhs7XGnectKsaRdzrvVEUqFMACDkOfdAB86SRcw97+Jy6jqkuMApYHSe+5j9Oo
AnE9RfRqdUIjb+7TGSYEKHLD2ilMbbdGBBhtuF+ZMs24PIJhA9GfZSrYWzURvuRMFQt7cue+exis
pqmychDNoxPXFr/jENSGJq1u6I+pwjeEZlxUN4DuA3GVVqVwUYppRhUnwJcGS8YUj+f70UeQS1aX
6jWdm1l+XSCS8nb6H87OYzlyJUvTr1J296iBFm1dtQBCUquUGxiZyQvtUA44gKefD9nV05dBWsZU
b9IsjWR4wOHiiF+IOQCQ3XlTHA0iG/Qwhh51nJJE2Zu+yCSH22jKL8OYBgMeHm6CMuAk51sxSkcj
wdXNJJo5Uj8HqsMKCTOb8hapcY7cCgBWujE4CorQGWwzu8t0Sfpk2EVVhUUis2ADA2NwWs4wadpR
Z5tLtaPRURcbqSlh7ua4JGEvUCUrN5Y1z7f9JDorMijZZWGdupONwrgsx4i6tmuyGJcxuUlg4aQ/
+yqXUxnVY1wAiafyJyKn9AmCjRyxzpAN4ee7sp6c+Qqzo94+9nZqmYdSTNl0cHpDNvtEiyXfHehK
NeNX0VWB+9Q2s9sWhEBDHwdg4FsvCe3cEcF1a9elvG6Iuga+WwNrNjS9Zbb9cLY9rf1KiNo2X7y2
qePbuAoSzkCd2F0loeYUQ3M5KnOhXG5OUh6M2K1uMLkzk43XFqk82rHfJ92Gf7TsVQ68ug1KY8LZ
DnJcqm1sp4sV8oqCdG2UoDDolDGwuw4j5CaMO4K0sMm7Ru28pRzvuiTTW7iaqJ88amnv3leaH09H
bh5OmriSg9rlUBieAYQQiQSm6mWUeI5W7HRATDhN1CgT750ZzeIQaRG8S/0YJtmGFHcZQicZjPm2
5mrRQzTgYy9cgYAz71onKGng9NTRYnl1cqPU7JM6OGsfqCEC+uqkM9biwhPiAS7MN05By95qunJ0
lqjv7zSf4vQFf+Zmm0yf04SQfG5ujKGe8UZA8eSlBniuhxBP5idcYNtsX6JAd1MYqSpXbIb1Mzah
yIbQm/MvhPDtZ8JmdasGmArh2GfTeKl4J01koflnhUPOhXgEXQncZ1F+dZt7fjJFy2pXuHEDaMUR
W0Q3wqKruVUBtthyJybwjXD9jTESgdbO0QI94N4v3F6EVq6rh6nJvTQMFFyK3eJpnTgYQ+c/T7M0
b4rEQ8raB0BihxOCiJz2SMoUm85t5x8I+0+fc1bWi9domtrrk71MXPS6qm9yKjQ1ZoV9LDBmttKn
wjJkxjU7KnZBPUPMKOU0PQ6UcuaNY8TiCUekNENGMkNr1J+G5nakb9xFYhwFN3je+pi8o7/zQHwl
iJSdcsHYQRvsOTTLfNKPSCh4127XjHlY56p9kTG6X3tVaihUT0vN7ZAAv0GSbhrayCid+H7CC1QL
zT6DYzTGk+ZFdpA7r7nmUZQulJkuoddM3Wc16YO1c4zGvwFEZEyboav87yY2se1uAMj8dVI5SaRW
jcqPAGrjeVIUQRuEmc2pbqRDqYd4HerHwGrZrSXGR/dTkWox+R4xcDSrUS+wM8y128bmdVAT9Nko
Rjwk1b2dImuyyQPpl7txHnyxY3XZPwrifS9axq7KyJuXsuBWabg3FksE/Q3R1yDCRPSOses59aHr
09x4lXM9YeQ3Iqe0L5wifpHLkJMfDLnlbKEAuG5Ym8CfLPLZBPJQanZhMGvu/Gj1vkGMiWTHZWP2
fDZIOr0MhS2EGxXLXO6XIVZTKLLKyh+G0dB/YHnoDlHSeoXYVc6EFGhHypyH0srcnrvANX4UXlAm
m9oxCOyL2BUGibsDQqOmHjpF0i3NcpNjWl2EBnw8FaaTGO2orAEvU5TCXCl0lQL1rgkbZk/bu89j
OnTTlqs66bmMy9YIjUBv7X2dO2axFVObj9vB8VBRyWoZRJoY4/kaaJbvH9LcrfOQ+3/wI9dO0u5m
isvmpkJlS4Yo7gT+dUyCexjLyvoC0Csewlr1dY91SWA95imQaapI2bJJy/U+sAbTmiNd7wjlzZx6
WzQN3vDg2r2ZQmNM7fxCtDQuQ3jk9hOmh/186Js8+LIQM17lXWJ81/tSlFdLhoYZ9+jSNpESpXVv
CizJ73LhNs+5rZVitxDJvtKLL5Oo5Cv+WcPRQZ54XrxrVdHJCokMZXaYzXpgPi0tq0OQ0qZECKTO
SNAXafk7YkNx5IPRyrbUkhYHV/n2GMHac+i/2U7F0dtMfUV5tyTr5h2Wwc0g1OxRsaGicov0azGE
UBf6ezOp4mWn9Kl+rYppHiPfmQKCpyl2KPsYdvqyJiDcZQlfb0d2O/7sUgxVUUwUGRp15cBcuP5E
2aqd8Osm/V82VVJrwaUtU/MWMLXxKJoAGLDOnjjSJE1JklDEvxe2M49hY6KDFrroTnN6OWX/yYjt
7MW0OvtVTjKg3R039X6SiJhFZGhk3jbJrhPmfdBeFP4y9qEUPpKcWd2UbFPTmF/1fPbrqOgG9d2q
da1k2oeEPrIs/NtqFacEmZVWP2pbSbW3q6BvN0IsuI64iWs+xEttGuE0LVYVavXc6nur5OoPmePu
udFzMYT56A5TCNSjfvL8Wl45EBDqULAIbrs6L79kaLm9ZqkTHwhcNYW6bZUTavTuseBu+apGiCdh
0wbUBITVVpTgsRilGexJrSI+LIwLmZVZtrcqM6F81lE1D/FOnNDhChJtIuHuVHZ08QVvIlpNbbqt
pU7gr1e1eSMrb8ZUJx3Gjge3jQOTIRIsciy72fIZ4yOOcXT18spqi00yq5oFH6TdFE2ObF6or3g6
oUcyPeTE6gLrHuSNwly5+k+HbnkSpk1e+vCfyv6lgl/mhk3XkaJO3eTfdF1XO1FQ5cajpenG96BM
lRFNsjN/yDKo73PW+hI5rTle+HPSeJEmOyM5ugNqxpQfnfoCH7jAj7Rc2rt0Jo3FTlWnFFUY/uRu
vSZWGvGYqmbOpSb76gA5+dIGRvG1z3XusV6fE2cn40a99GNaPwR5TYmyp9ZnbpzGcb/F6VQyadSW
FnrVlv6S2YV1pUDVqUhPNayoFm9MfvqqJvwbSJU4ArgQvrlW2lDBSsaESEm1/ZWL/ptGXl4sV5gc
L2k0BgswLzOo3Sejz+2jWYzFV+Gg6rVNe8d99Sp7ZjdqrfvYe0gbblJ9Lr6QeuUv3HHEITXR2bMB
Z9akirAQ4Ls4vacQPAZAY3iE1y+zAeA7lDKYPoMHrWRkwT1nleLVY26TpjZ03FErUrWmn8Z9FZsV
oKPSsQ+tlyV6WBb1TAnEH7R0U8TdeljjUnvblsaUUBpz/B9T2vavIzyzPhS+j7eKJam/Rx56Rw9Q
Yr0ymvu2/aH3HLhblpXzSuzhfwZ1Xn/OnN6k2JA51Qpsrjk7y7JtusjLCk1tF6IK1raX862Lrtd9
ag40ABEkDEZtMwVuu96CfnNsRsVRQGCV3QYatcjI9aTaFCPSk9HIyUdxhPzn1ZDSJnFVwjlWQ4Wj
LlmN/VnmYIFunII8ENtpD2xH19InidAMtJ9mmZYTErDoXB71LJvMO2F7LKRlxNkxSpVybmmnomhl
DWnmHzqqumR0tWunFxaFxXIr07y8aKxpHHeVrknSJM4V6xj7HiQLRxsodxL8lWgHDZrZh37QkDJR
k83zY5AbyooSuiQo8RRpcVniP6ZdWzn5/Ga0Ao1ISlpUaNKx6ts9FvcqC+fRr6l493n7uMYd2Wao
7UmGsgqG9JbKfPJdmoh8Q8Yp5J2sHENyQwj3thJNmRxL7vaHuk5HeA9p0VlbOPL1EPYQ4npo8VOC
24xR212E84Cxl/2Ql9t2HqvHTnokpcPk4ecVE2t04H7c4LpGOBstUinVTTvnVIQCiMtLaA4ut5ll
2H0XBayyH5iGxdeWV/kTycTQPappTPMtJW3zwFXqsxtL12wukUTw8nDQsQEz5GTkT7nPcqHAYelX
CSBAlLdkYusH0c1LscMDcrLIEGbihHEe+/YwIeD/AJVYuxNKnzkZK8efjjV1uW9YEdn3ieYVWdRy
zwchIgBOudGVYQyhPcTDdWJNHhJalFqMEOES6mnCd7Rvk9HFt+niyKd2nIu7umgIq4Rf+0/sKl5U
48fFZa1icnkIV775oAealh0LM7FA+8pGaHtcBEd+Rxsv+4SOymyUaD700iYDtKdvMh+J32aHHHIT
+yMgQFvPmjyi8+Ts7WQ08VEShV1zQ7r1PYeHuKtFOREns4fSTRc7xtZyWmFRtRqNawK3kZ0EP8vx
r0jWFuuqm0sLTUF0wQ4OM3/vKGP+PohBZheB7DkFk6E3D33lpl6kaFM0UR07/qvWOsZtwknDDm4S
WWxLbwo+odZjUHXNhPdtjltwi4rglkWGq/Bj0Xcix8TChfAnqq7xwixA9Ia8rvHSfabMwSDrI7Xk
cmsTDwXvsopJK5ykCK3OG/o1gPX3ZU2xbjPlrfE02Hb5iSTQvoE2NGNe1els3TqZ5j1IB5tOkyXy
BjVRLWCLBWn6tZND3B9A1yb4yQTljzkr8NxuF5CqFOg9vdr5XVyikC4C51bIgQ2STjltGjexJ8qY
RJn6ZnTT5t6j8fWnbbakJNRhiEuShKpq6CcVUIdySZyX0pb5C15xoCcX1HYOCTaJxVUtSPVCkxug
u81db7qg0IZSd5d4fXYvrJUv54iuPoNb/QAFScfQ/mX9jmwmgmJv26I9GvMOOgkl3pFivrHifoqK
nkMs6fGQio2CYhbh/bEqe7VJtTHYDVV+Tiz5A8U6vgToxxWOvqqpncBPWHwS8n5abYc57i4X3tnj
EMjiZ7Y0ntyik05glyaoXofjknIdwOZqEzJIFV8glUJ99PddzfdoGFqaKygUy1AaqafKatI06ipt
sbeEPC2utNKun1qrys7gaj9oSEPORllyZYgEIPpOZn62e7oSlE70BH04+oSKDek6l4lY0jNIovcP
BLYHCr8N/Iag9LQtnNKObMskENugHINwSBt1SY9BP9Nh/wDyspJOER8AboPb4Nqc/gu8ra7kYvlT
xQP1HXuy8srXemm7Jyd2IZpiIR51Wjs9/v5dfTSLtBccAxjv6i2w/vwvgw6OpRxu+2q7pK2Kan+y
DnZQx7s+rcUZzOCHe+UXUCFgIlmmJw+o4f+1gI8XWztNPjcDYF1rHPuIPpq4kqYbH0xUEHeIWPaf
a2vporI063MKoR+9yr9+h5OtkphaYikZ8LwTqkBEN6W4SrXS/PchDCwTMIMrsR6FlFMopocL8Fyy
OBmLAkGv5y9UadsNfDH/RdUW3jd5MabfQM2ck0T+CMPABK+yfHgdIyz79o1CeVw4j3KxFaU9XGVe
C0pyTjv6+E3zXWq0b3+/gj4cD7rSKiCAdoq5ojn+soKyBuq9VnaoyuqY81EnVxF1Rnc3OrTChlVm
9/fjfcA45VxBcGa1A/U4etdX/JcB4V8m+uyUYhtXZZMei5mRotp04qtZufkNnrLyoe9pjgmsarAq
VvRsrUJb3NC0R3+b1JVzUQ2F+eX33+vDlYVkmYExDm/cPFlZA8qVWYx45HbqveK7NsAY15BuDn8/
yoezja80+GygMaTIbx8+HSZJQmaCG1tIybNAq28LQ9EXJum67rjlz5zlHxxK1Cg5aFFwwpj5FPae
um3rjATnW3xAg6M5DHJHU9GhfgWqS4+lc794XX1OlOLdUwJVg9zCEnbQRTZP9UeXtjBsokix7UUT
v3pOXnyG8jTfNMa0HGcbuu2Zx3x/Nv0aEcp0AHwapeiTczCt4Ppnc1pvPUfmCOs69pNdBhSx/MWL
MlDckShX78lZUkAzPAAMFQiU37/bd7in9Tsgg+qCjwX5eAqqlt1o5/mssbB1z0WnavEvCnvlsY1m
BnAhMXe+3vhR3pbDv6sVx8hwMJhyZBz4AieriiaWJeO8R2sco+nDINtkG+BCGzazwupptM9Jfn/0
fhH6Xp3YOafeRU3coHMyL1WNl42ZP/up25Qbj9TmZUFEtY3MpTvnkvFuHfOEK7F4tTwBQXWqoTBV
AS04cNwQVUbs5Ty3vx1ToCEZtjqXAAu8G9AL3pkj4d3lug4K0N1DdAkk7akFdTaMwkflrd4OjS/C
gHSMc6qg+DuW50KUj55vvb4ZZUULvBdR10wbaInYZp5etqGjVW11QBPM8ENr0eWeQL74Lpjc/e/X
7K+N8YY3yzOiEwxIno1Ka+Zk6dQjMA7AOJTyYYU9yJg6ZkhH043KXFkooCFC+5nSW75tm8T/AuJY
mKHEkfMqBQlFp3sc7a2pac5TmhqxH5Ym7cZ/98zkK0KGWmNEkOBAit+emcSe1pi6cb31m1ocNGpb
W5DFeL4HlGLSZR7PSOJ9tLopb4KmJ5xbr+G34yVBKyu6GM22UfSOnLlMd5OW2pcI0hUIW+XnWK+/
Fu/pO+A2XDltOkrKpxJ8jVvRh6xks42VTRVYj5c7gotkuowd27n1ZqrV225OrW9SM72bXBfVnWuO
XRxW3WLfNz2w9n9/ypHPXLXUVtYl9nhvp2CUTTv2Im62mL5W26CvmwO1kHSL6pax88AanDm/P9hp
BkIemE5g8ANv6STeonpgCQgoTHluZYehky/O7CZbH0Gc3e8X/LtrnnAO1jtpFqptgP1PRlrsOLUT
k75FTrDch66eWa/I4J1TL3x/F6zrB4ktXukKYD5Zs4nChwUvr3ZbiEbfga9BMdqytAt/KdFTdEBH
tLFnHckYzklPvc8mVyII8FtOEghg6Hm+fXc0fIPaU1a7tfpuBv9agIjwvHQjEasat81gu0dZq2Fr
psQ5tgya27Qd+q9kSOfsY9+/VbwOKVghMGiwk06FswtFGqmDhoD+78cHbVLTnwGcnDslnXY4s2I/
HIu4kiTegR1/arJK988H4cxYfqvLsJwslHSNfAmneS62v19CHw0FbTLAP9sA9HsqniYGp6kXOLVb
fe7tDUusPJpx9akw2vzM6fx+sa67EHKlznsExHXyKulcWKBMA17lVCw9DWtKjmHaJ01yZvbeoZhZ
MwjFI+WCN8F6H7xdM/DBWmUPOc5Q3fy5l+6TBr9hs4x5v3XcZtosFuUgj3ZQ2GptcWZLfjSfPCKl
j1XNhwv37eB9DcAnXXhKpZXBrqNhcgQKlB2KbmnODPX+mv1l8IdPN/ufWOLkOeEVGA3YlG7r5Y7c
lY3u3s1ETlvdixtQLeRIDp2voDtT6/hwT3q0sf573BOgv+m2qV7gmLqtod/Qqx2TY1X5xs4UTb8T
GEtuUDHsjlUeBNwwsntcbPAIwgUwfOZNf7CkSPSoEBETUgw55cgsdoKScCE6LD0GNwIDrl9UeeOd
mecPRyEyBCrBI7+b5wqzAyAAjDLT3txQaJKXdZW03//tjbjKKqysUAai5PJ24bi0Qrga226L/ZbY
N+OcbjGhM8NJGNOZC8rlo95e0TCHSWZI3KCHcbq+HapGEy/xW5MN0pbd1i9x2kx6S7xO7CegG0jf
nHlPHw6ImbPOM5iwiU9u4NSfjKEvvI5+DzKNCqr0piycn7T0f+F1yjMv7IM9uJ6b6IWhCwOe+ORa
xFc5xc6l7hE/SKwoE44eOhR8o5lJPbMZPlobDoas0Ai5GND2fTuV4JS9qQxwv+iY7XtDYea1CVwk
BM68so/GIaAmZUCOxUUl7O04WL01aVEkSOtK398GsbyBdXHOAu2jeftleMmO8mAPngwykMtqSay6
rUoDZGCp2+8Sb1g2jmCL/361f3B24cq1elCsuhuEL2+fpzccOXZTg7Gbba0GvojoYUoP0GTMpmu0
5N1oyMZ/W/SRZQ9piNLiWnz1Tk3IcM1KQRepfmtUJO1AtboDnJC7Zu6NM3fdBzPJOUCgz5YmdDrV
AgAypIQKRL/1c2w8VIFbXQ4nOAI9di6h+GBlMI1I/nir8ABswZOZXPnchE79tsSc5Y6GkBfa0hnP
rPMPdjA3mkFMgjBn4JzadLoCNa9psVnnZTFv87ROD4I2GN4JWhZRRf5fRECwPakEoxbLYXhKLzXj
3jLKeZDbOoXOPeD2Grb0/HZ5hePrr6X4f35M/5G81nf/dfD1//xP/v+jbmY606k8+e8/b5tX8Si7
11d5/dz85/qn/+9X3/7hP6+zH13d13/K099680d8/r/G3zzL5zf/2QqZyfl+eO3mh9eemuOvAfim
62/+//7wb6+/PuVpbl7/8cePehBy/TR6C+KPf/3o+PMff1C0+suuXD//Xz+8ea74u08ik68//3aZ
ieRnXb37w9fnXv7jD+Pvax+AxIm8lUoF19Mff1Ov6080/+94tJm8XG9VNCV0ZBOLupPpP/5w9b8j
c7qy83h/KA3Y7P++HtYf2QE/stgbq5oE6vzOH/89AW9e1f+8ur+JobqrMyF7nmg9yv/nKlvDHrTT
VnURar6EW6cx0IJUu+1n+JTt8sfquglvosPl/eXmz2BzOCcUROH03WBUHfHO4ZszFTzc262GSGu6
GIORRnSc5hYkRt15/k6h4T6GuO8F2h7jxgCAddLXmwLrlM9G1WY7X2vsY6nHXnazqMT/My5q48+p
F/WFlrnJcS5nbzdVXvbkJySNU1+XhEzLMu090TZ3q6XypTub9leh2m4P694GAA1RivqNM+vfs0lm
310j97JINZr7xZIlEq9QeEw9NKepHTdtWXTEupkPI9NVmv2oCnD0t0UgoBHIJZcCdAseEJvEGpvx
GCSVa+yqIve/moOviU0tyc+3QzkvkLzBGr+COXbVQSYOIJY41myLAp1uTPuu0HMPLAjZU9QZvaLs
P7ZNu0vaanKOmkfF+8EM0j4L48yYJmDIQL6ibMTw7UL3tJLpg00Iucia9gKfyOATuDW4GG7ZJgd6
FzNDBFP1La2X8la13JLhrHxtPAhQR9Fi+uiENqD5s7Bq5vGaom2cR2pJyiIqq3Ly9pVlx1vcXdI0
EirxrnKQRPUaKQNhmeLRNXfUl3usKUt7/ikX5N3CsnFnh3Cs9rq7VMWGPFLdBnpiCw9B1kyby8ca
uM2taTZTtp1EXVybM7X20AFWQkyMhhpAtswW3+jxZ81FB/zDiYA7AezsZ+sF/Ivr35eBmrsdSBK+
sNPDd7AXcuJVmFOJUHJt3XqLLYanpQbgEFVBI9ot8iBBf5SN1F90Y5j3UBRFFjpzTsxDm9VTl13e
+d+oEGC2mccJAN+ln5MDN5b1CZXcrI3yqpb3o2qsDhCJmz0F0uuM0DM18QPUlfpJpar9Ws9Kv7a9
MjuAyvQuB62oNJB/o4c7UTCCuE51dzkGxA5PBVLmD8E0tsNGzZmHl1baXtrQ6AASlZ752JSwYuLW
nJctUFYgAr1Kis+10bV3+FKVbhgj737w8xFN5D7JFRiCZYyfnSqbfqAm3vsRyj7LfqhrHYNoj6rE
Jl9BQtshx90zApcQR742i+dqyQFA5pr1uTWGwNmUfly/gpPo0QfMPZcOdF0t0BeV95ykjomcnxHX
91nnNPvOd0xM3lLPu20DATtQL/QlD8cswLlh0BMPVbIKhls0WDHlYs0wh32aa2LXqUldr0HiXeGC
q9wpB1QBfLcM+HPv4LWF2Tz0g0VPGufo1g4K5VMx6zvBtn1xZ6NIwqIajXOCvSfxwWpthC9DwAG9
tospg709tCqjkDq2WEZYdpta1w9ulxz+cmv861D+6yH84Qj0ZIh+AUxxX78doUeutgMHboRtF3aL
d9CTc/4E50Y4OXiDZlBW1TBCBaKTZ/Bk/795BkJe2g6oc7wTrDTA/LBcHAN6BiBWoHH5ueDaXAOx
/7mqUBKl2osUjkM+gkAtuk1vpwmKWNpaecw6kAC2rtOh0R+x2PS/ZAlcmku9g7zOk2HvaRZY0wg7
i7dm45XXhpM47ca3+tzdtdNQfQH3bntRT+dx+doZo14dWogsxj52Mn260jUd7o9RAlM6k4S8DQJX
LVQKYIh5YTpLL5hM4e0TtHWBuEDrGWGwGFe6/Amw+8Ku9W2t7DMjvY2f/2skNJedVUeAQOFUzVuz
jT7VS80Izbl5iv0uvxy95R7tj3O+JR8PRFZAMR45n1PIwVIKt4I1h9j84G6qrAM7CWYxUF9/v0Xe
zxwVcWRtiNF59+824QRzFDjdbIa6C/Vo1OuoFP63SbgHTRVnxnqbWq1zh5THan/DPzgZnuYemVdI
4GMCugnIN5HvYLiHE+JgZn+ZniuNnNSCfg3GQ4GuWTEbK7jg7ZIoXNHb/pTCLqmsqHQ/69aGO4JO
MMz3Z2986JILv7qy4Kr8fkJXdeHT/QTCiAeky01rQ38neqnspksa+FthazrDk2eMuRvC9yk9kCND
ckv+NVlRPZfeT7PUyosE26MHC/n9VQ2xtTd2h8fsgYs+u81rdB+iwm1EGqV1DGfYdQbtawMBYT86
jV5FJlfiZW4Mzac5AFwZOjDsn+I5M77FUOW/w1TJs7D3K7I702njbGO45dCCzh4SumCWq+bNSu/Q
ojxYyQHNIo84jPDbravGl7JRAlu2xFSf3MafPOCpBixqp/cfnAGI4UMCnV9AxYCfc1HpsW5dJo3S
X2TTZHdlEfdLqFmYS0XKxSpPb7zeRh0hyB6sIXnlfsATetIFBL5kCho/TGbZLJvV5uZR9W5mwjAF
b38RwBx+xO23q49T48BebbT+ZzYn8s4RaQ2dKxVQBUFS2ajBtugW0KHe9A22aPtxcK1ry1Y91DmC
Ex2HIb/WQ3+sNXuDJSNOcFNtgCLPtBLs/gBUbiPnoppuG8yhNvDJ2uq66ubxOcbL9rJNWmuTtq1+
H8BbuTM6s8aUxnav/AXxCW0knEKAYcjzDRLE9S3gajor4wgk+jGZSi8L87btIWYUfT1d91qfAJFy
+1FLIgNMnBvlvSyGPTwOFHSrwvPmjZXX6rERXpJGfeYX34IF53fOu4NTT/Eu9TvrnsAweFSCM3wP
nXlXVkAl9UELWXaW91lDpedK6+i2RRW0n6smK4S64GWau771ps3kx+PFUCdzFepdArDabnLxpNg1
W2rQ7rQTmIzYV0NQjBDj6WY4VzJRsHJ8V/vcmAt9yGAY+u3oUrFgVbtdekfw4AH0h1m1g8kM7Uji
y3G9Uvi2PToSBUydLjuaWEnWD4Oc9WY3xXMwXFZM5W2Q+u1RxQGXhxCzmp8K1o61V3ycC5jfqApi
lbKl9vUk7QyyrIn8QCeFu5n6Rs1wGmvWcpiZtb9L5hr8BxGi2vV0r8uLVgHu3TstZDEzrBHNNm9V
kfT5j1EHuoOJOKroBzQ2SvVIbTt/7mGG1JcovnpH/GJEAfK7Lt1orgLnyaW+m11JS/Tw0bK5chBq
7fLv7SLzRm5sWIfogXOr721yMkhHuSyhaBjQ6VflGRcAPfHlFxjCnb3LTJCPQKxh1dlz8Jii9bdz
Zhu2CJJa8tks7XRna7gJabPq7iaUFwmf7eZP01C41OuVuctyzcevvhueac0oOFcZqh/TVPrjxgCj
0SER3g508od4REbW1z71MQT3UMDjQYQhGdKf9RD4D3E8Zho69GL50lmWKkMkFpbnIEWBKHJiXew8
NToXvQkXja1rAGDqY/kVtoH/PAN2FqE3DdZec6W8G/H0gbfkZICuu7a6gG1kaM9en1rGXvSZth2Q
UyugU8dTuWnMKdG2FGpTFaUccuO+WMr+yl7mLzUt0We858SVIfLlRw4H3N+rqgrqLakwvWO7SnW1
nzQT9D2o4uzTnHXQd6te6/ZYpmndhtKRjZgaPkZ/KonFbNHARHhAI6Jz93rQlM6lPojJvEWAFDsg
w8KgZ1M4nVyuHDvTTdoxyaxHcM2C9qBl3QLzMhbTPRmmaq87nAuGz9XgKEqsrV7abbaRWWNv0FKD
gjlwRO/iPNUnNNzM6YnvLTY0NdWzjpp2802SLSGqYXN0CFel7k6OwFsurdwT9iHVCMagt+XjXrSG
2puxMto9dKT6p1vbJd2i3OwuqrbTVDTM2rL1yiCzwxGNk4dUR0Bjh9Ra9gmhCeeTGCaw3PAJL4LG
SGHHQTLatL6cP/uN5S5XRp/p19q8TMNT2+mFGeHyKO6klqf7gULYiwImkYVD0KTmzi2Wxtrqdepb
n0rEdiMxJc1l2SWdd6glIlfHNjao18LgWID2ZcvcqEdyv3y5KOEy1DtPLqZ950m7r77KGPWnnZ0h
Y3Pv6i7QzmrQkYqpauN7iZuH2PiZ09p3ivjxarXYvCcDW2yUxpUJHFIl6QYoenJj2MJ9EM0AxXpx
m9mM/NUQNw8zqXHZtfPkJs+wR53uxrOHWQC7myd/lw+oQBwmQAjmZ4k6B4mWq6ZLD3m/Q93Tx7qe
R8NK1jS8O86mVj9WzQiTVChIT5eJMzjjxtfr4I7Orhlg5jBXWIVNKKZEWEeDCzdkMiCbEnd9uzJN
6DFECZaPu7wvV5EV3V+KS81ZiZY59YuHMWC3/F/Szms5bqRJoy+0iEDB4xZAO3bTNL10g6AcvCt4
PP0ezL8bKzUVZEzsBIfSzHCEBlAmKzO/8+2HDD+7PXuD3JskXoob6VbtLlEj8wUqSkz3CEkHFG5i
6PYLZhwvkTIurwsLgL2N6ICHruLMacBqOxya3BLMEotqEabgsQAaJPu7bkkG+1TU8SR8Y5gjsc3a
CdOdanb1e6NbSp7sNO7qltmHhh1qS4gu9UHPWpUjQahvrFQLN0vvIEmZiSp2IIHmxBPpRDiCQxpK
SjAKrGD2IqpdvCyQkXKkfAepDkKcMtcaofuLKizvjcqw603WD+oDCCml3LUu7x1xlHTtG1Ofo3uF
Q0q5HevFeFri+J5lWqQIkoa+2cOx6dNXShDueFMoeerbbdncgGk3nFMStSppIpnL/lhpnKK2mpWS
JOhKfRXSqHJmM0X2TFomVfxwTqcrhCvoiBdCqynr8uKrMuU5825wRnI67QgdDmOmOvdENhkbvSEB
+k1RGrEpRrqySFTV6t5AR5KdCpAd5j5xdCULhERPQ+QJHbr2FLeZSdkIs4VYFL5xksefRhhj+jx2
ImEbk7nr3FhiSYsjGjW39KFwaTWqvDI6QIXkj5DDYr4urkoewom6ajcISAustTITe/B4iXmIlj4r
r9osSwOnGSF760WbRfciXPohIMOXNb4D3ygolDKCU2EtRFD1/Oi0ZTs8qKbpiyRJr8BjyKAkNxOM
kb5vkOHdxMaS7cLRjbdRlzd+KKxoGzH7IUr1qsEbnqb9BIxtk9MpsARVZDmnTORq+wvTNZSMaGGC
sUnMXZsrSslem6WdZ4dtMZyHYmyyTTgA3gNVZXc3sVuqX4pmqjMWkp7mKaRPx6KtwSE4nWuAWLHV
ad6OVmvkryP5k9hrqkJrEfvO4qR1LfgKLTGGkzp3lXbtZga9bFPv5t9SNlcCA8WNDmVmZatgZbSO
0zBad2m4FHcQfivnbcyGKHp21bIONKh1KVuaZX8Jo1BuYx0bo7waR4IJRf2iTHTx+WSi2/Oka4i+
iqK1jlohHJIOMDM2rjsWit+ksUN/YghAK6YYP6EeI1zcVlU9lVfGooTfCi0jGCy0UvnCMaqHNZTU
s/IAXdKxV6e4gm5sN57fOqCg8w/Nhlj2TcgK5lFvwzAL1DyRxQOSLZaQDgaD30vE7weNNG5QZY4o
AnJ97kbT0Xp77TDF/qS1+mM/F5wTilqdr2aShAdlBUohIQ0V58SOMfh57EYpPJ6m+VUaGRE0mU1v
SrPDnGXHvi+8ci5hGJSuFbfBvEiFjmNaGGxMqPYpLNPbKVHzR8rwHaH8P/SuxB2YACp9yMUtEiYy
1QIr8QXVcg8+BiILKnSZLfZ51NJG98aldW6cho5tThnmTa/OnKGMov+VJ2b+xJRzdnadOcfWrTX4
Ca3yS0TMLJ+leT6MqhuOV2YYNypgUwBeaEDK6Ltl1D3MzqVWnno9A7dEt1IIsTYVCMaJUdWtWJJ5
CmYES8NzTQsXpzA3dbxsQl4nTaVFUb86X0r4Gac2x191Q02gFD76Z20XyilcDsmyzKjbaG1LfNEW
6q4YywZpUo7Q7qBYo60dZNpE5cnJrQrNGIP2NZF2CY8np018g5K+Kk9ZD3CnilF+H1gW4wOHqjD3
81YHEivScf7ObpAid1sKPfGmWNWuomY9dyUt9hVtCW7LymENpVGHfkGtrXZfp1E83juTYZMco8H0
bk7z5luD+h01nGPuQhv+JQTfVTkMEqA6QdkaX9WB8qhnl9PYa0HZWx3LZtRN9mZc8rQ5wZ2K7Sv0
rGnxiM6Z9CRu5j1qKr3OXnUOxRkgrGK4h3Omn5UpbL864NmmTTxZyzGK1e6Iq5YBdloDQxcZhVpe
L+OoInRPOhnfWyGdpGyTBkJzvVfmozIgCN40hjrdZHZX7ltjkON6NskmL2os/DnrQX6vAb7cKgAo
2gNZx+wbmJym84YwwPvCrbfLLMLs2sSy5Qtkamy1tU7q6LmSlV6OD8hL2gkNwTrbLpg4cvS51yAR
4hjD/gNntdXwd7WkDKzKwgFAb+36pKfwAw6pSxzftRBZ0UAC5shROmHPgjVFNnTbeUrz+xox60ZV
G3vT645eemOpOjuXvsSvKdm1x3quByZX6CBu6fLkXKFFfQZVVn8rFzW7NclFbfLJamnRROn/RUPY
RoJONEdHS+RNvKzC/KmOaLM04nF4ca06+ZVXqIkpwbjYvBvwBa2BDitelJx2hmBPDEor6W7nytBg
OaAzeaqQvl/FbZzgYedoy5YpZ0IEgCnqF6P1HbGycp2RW08RAqvlmZC0+tIPSCwJvVpOsgvsJt/Q
Q0gNJSrq2YOpw0mTopB20Gm+3FnD1J6yJMtPjOhVxGqkWz56c9a1SjyORv4QgkqhOYBL0LqogvPF
gxEyudosv1ho8IBxR9fYhlY8HmbidzASS1m+tLKv4x1/mnGTgUyqVwBQ63GS1b87+KRvRkCWh3Gx
IVDQIjQKwFOcRUKgzF+cplD2FcwMcCdT28e+3ipsGehgl2ljGzFwK9yR26BhPXgGLupuNU6Sr1bc
GdVBaxV0d1ljlVeJVjuBmyNf9obIys5K4kxfQIIW91YjIkQg0XTMKdacRhlCidBp9rkB5lnsh1nP
7mXY2RuVgpJf2nl127WJu7cyd+XRcHj3Ws57RWB11vi1780i6GwNhFs68b4CBoHZb2M6ouxNrSru
jh4foXjjxAfwk6YMnxprcnYLmvEADoSg+jcTfzdaeoyTdtlHFAkOEhe2EKC23gXlOLRXxWxMjy6l
nHNMe0vhjeYUWpskKWqAbqaygPYw9Ic+H60dqIOpxAd3KEq/SeZsX2khGQuMzJCz9y16n16MWzEq
bDz2XIWJx78esqCAcuEbUp0RfM5uyjG9TblfWmKns6I5QCTCRp6QcHeBU1M+xHIv2Zkj65op5ho0
KOhssFluUTznc6plu4z1Y/aEmUdb+uuws13lcr5Nb++pFHTIgAuT5s+ozaoNO335tQclgX1Ieh/S
Lztc1wtGaGvw/OTMmf1Q9FXRE7baffZ9QTL9MkvFGLbK4qj5HY+D6TPRI2XD58TisIMyxvelUG5R
ytPQO665QeIAmDc7Q6vseZ+knTqfykiYb1VigK7CRbkKoOH05jaBOAa0RObaBvE9JDdXNHbqxzLM
tk08sB1BuPg+hFa/gRB7Z4g0avy25iTlCXo1T/3A1MHkTfMH5tRdWyKdtWYyU3Ohoe/uANG8umVo
vMIIGe9JgnGWBFQD6o7ZJUhXtjASyybjCB33GsW4hYLNZkyW5CGEDLeVemJvXFGGybamLp2Ch2MQ
bCT1JMB8dtyYvpII+wTmTsl9R5fRGSpPbng1lXiiX0aex0FsGh7CRXr1s3KikJcWO1XU6qGtKPJv
s4yDWntSc2xW3EL50c19uCBYndWfYW8pYqOEhQD9McZbM5TLcZR2RWUSGGK8H0vZvtlGYexUGxRs
01fJvJ87waXHVkfrqqiDPGtKLW6nnBfnZmq/ydxiDNQiQdBeiC68MSCZNF7T4J7uq2W7mNdQ+B6r
un+zHTlcL4423xuDm5xgYC2ssoLS2pW5i88Zw28/hxDKIH4Rj+9safavC+pk+0rtionVtmqqa3Ly
M+FhxaFpgvNxEA7nWM5PjfXM2RAiplOOG0xBpmEf0bTxoyao7Dz49EUw1AwNSALYAzlkp6BVC6Mj
fZINzx1x8Le8sngPEsMgCOGdHudB7FTIdWyVM9k1QvHS3UN7TOCb1lMP50Qrm+sYOku6JWQzdD9d
5vLJLUQsgoSS0u0UD/Rwy15n4WiAJEaIGJrBvtH1vNriLYBTNi0q0HNKirTftH4ECoInSH/Q4rwF
uUWs/5b1qbWj3Sl7U+gwrgN71MRVuABa2nJ4mMdd0ri3TEus0sgcxHCIPTOZzPDgyt4wt26b5CUK
bg4JW5t46LrOsB/2orB2g7SO5GudQPKRLZxYL3eL8EVy5HF9rXeACFW8smeLJCzImSVt9Xu9olgc
DuAvrILPv1VHpQgDmTqETfqgtbgFgl6E2YKcWtnroyWvARA6P0ho/qy04hyC+zO9dnK029lMKiCT
lOKhP2Pz/KB3Ro8NgZb80mlNAk/WhgSejlIAc7OhvxTePLvFaU4zSEmhEkeL17QmWvnIwiMyqp1C
9Tn2TM9GSL8F7LgsPdLAP5BS6nOhH7SlVvsdrMAeDM7YymKD5wIwzt7oV0F8VMh0myoxjdlSFNQn
O1UZwscpb2UXwNdYhi0F5nD2KAiG107k2pnXJnXW7jJYQCcloYUQBGA0u/u4IL9/E6Pfmb1ImhP0
WGdOvguS4wDgFUTLqVE2JjCfaLb38OtSZUefivVGi4MYvZrIyQrcKO93SEuW7ByJxnlc9RiD3zOy
T+CL+Bx2HanZwR0zRfGlSZIFtF5cW+md5tqKHZCz70n988hgQrTN+FbE7aj5DeSrt4E03fKj46CV
3w3EvYeSNXDalzQMdF5ba9pZRJWVBTDyxCMQRy3dR4Yu2r1b6aHfdSVqW0UpbmVotQ+9yEzy5o0q
fi4AxrZrn6viwXIsyMFPOqQH1YrTU85z3066tMhAC3VLbJJcG0MXLrtcieS5jbR+P9JKwDFqBT92
2DncEdaNN8jsESCuSBUSCqrNT4Ev+lHOvSrhyJgICajVRoCsytScdmpVjAYYSxSpsdWGz6XuAIkL
S+mcaJupZk7CZOHve42J7ScM4udiKQkZoyVWCA1EVDzLfqY1Lmv6PN4sA2AGmiTIn3o9vJLnRJIO
YG22IFHnOS7FcKROUQdHdbYz6NglemSOcdMbF8vCDU0/zYOyKPIpL2qTyho71k8DGPRdXqROULJW
dLsBmeQmt6yOc7DTxsWxIl340M2LMcLYynTtlJi9+yvvOLl6atgL0FZh2447XUXAvXXtyEiRHNUO
XIPOzfeQC+h9qSB8HMoC7jKPZqh2WZQ1XwpzNq/DXqkPqtuND6quQi5K8wEUyE+3rpVzobRym7o/
Esg8rilFQKGTzMFEAJr7VqkCxbFQqf9sxeg2+EClIKjKMkz1YxYX8UsaxrXcJH3O0UyVjGdqyoAm
3AhhXP4YCjOrAt2KsRgeo7bmLVZ0kHRTz0GjTo9FPHf7trJs2lTauT/OJYmQkxoabrQ13LmRV3U3
dvWhT8uSkgGv+mZ1xBg2ZT+gqnDDbNA8qS1KdMTgiQphUS7dyQhDEny88YT8GUeK/BaGrurVJYUh
qOdpjL3UGEck6GeqVnSUyHqvUjO8b9ZNN+ocRp7l1pn0HWb3Vwp9IvXbUpOJx0g1NomELc4JHwYz
dMnydrBLIsGMvCOPitPbdiI3mu1SGxBhAC+V49mYyDm9EmKwX0WmJUdlxHsZuFTXC8+c9Ebzy1hc
RW46JgFgxEbzMuoR3xBzlMlWSuQ6L3VNzcLD1iVOdrLW2WxlYuPLq4QQOnmi7rkeh+UYu+mUnUvK
c9yZ00X5nehM54wBalde5emMvWxR2srT0tbqrRpFS+OpBWkjEwQ7PHd1UTnUAdEk0HGt6bqoF/tF
V9dUeKR0lrbRy9w6MZYQ99cJmqK568urqRPGNyJOnhDyjvqf7tynqu0X6jm53oG1Llp72WmF43RB
GkWp9tgQiglfw8atIrG49FyvV8D5MLUtqgSWM2PTjf7Zy61Bea7CqdmnNluqBwlu/saLE9eJ3abZ
14zb9iAjacoDRdGc4sqAiSiJO1t/GDtHWZOOYRtkoiUhYKYS8ylqT8MB7E6U4eVX13IXtebymJrJ
kAf5OE1PHbjHAHWpfppJV5+poqdfS1r89/Rx4ttlo5LL9rEs6QKbTG1D7yA5yiKEGrIx8jZ9KIHR
gjOvs2oJSEy4DyDfje46h2aa33dVCMq8cPKFs/HgiHlLC0Odb/FCAsE6lhGEk6yzrV/I7NT80I11
R7GmYH30dTdvD3FPDPGtpogDmBh0X3zfhkU2MmTB1vjzbJDSNx05Pg1DCqMwnJLyqR0nlxi5dcii
U11XFHiBpM23+Fso8bkLu5rSV5K1X2CvFIdaXeK9EVd6BdM0X56TVjfoe5yyB7wjySsZ4RgqvDsL
Nj55DmjpaZNM0icdU6unDgfD5CYzlVi9j2OYsF7K2LKPJlv2oShmkVyBz6w4k8Y8fW92tP6NdtHu
RmRjQ0NX61rnRGMd9kckkHcO7JUHnWO/4YGWq5OrsLPqMwDtqT+NGkAzMFjRF4tAqPWGKSTXmKKm
44DTzm9N5sAk66M2GfwI0N3oa+zb01FZoqT3BRqfNoBKmdzpoLKXA2jKpnpplnS8yRNL5TQeZflL
qdKB4Kmi7R4705KPs2XrlIGtWiHZn1SI6RoZB4uraJCx9R5U8LxwhvCLJtNIJtV9cSKhl5/57IoI
DEN0QCTnXh4HgEB3wiIw0Yxmea6bOb6uTA0TB0rugVjy4coibQKx06RyYHkmNPloN1sAg7xZzx1Z
ek2e2ivYraPyaatSO4Oz034Yag1xN0a2tc1ymjq/wNnUyH3O9EXA5utsgEEJaTUzBe0wafZXUffO
Ucefm7S6VJvALZsw241STaD0QXPeQjVTz0OlDTstsXBSL5LZeArbnBV2gK61szuMyPY9Z2KqlkUr
9hqg3x4GtNuhuxsjd2NSnPjFliVoXK2lE4Rmmr+1vZTXtBbGd9WU0VXIsCorzyL/VwXYA8OJK2mY
7e8brdHu2qRPtkkxTDeqq2qvQnbiZE3CRBPMHwV2D6JYmbRmscGvvAxybay3c1vNjBKjLLxhVK1h
ow9K6lxR+pleyBSVWyJndfGKue6OUo+ja9us7We1B2M9Sa2/qcfe3SdRRr0zpwbNeUVEJPApjJXE
pBT+fzCXws1Qt+5dKvFxVfOQDxRZ+hbamHqrw3AnkZN3TlCwnLz0KsG9ytDc0NMIUasLY634FUbE
fqdkpNfxCjZ7Gwdhznq8J0inAzYecZLIx7B4SEU7ftXLJCo9EqOg+6AaSf0uTsK63dPHV15BdbD2
+HBY4HfzqWJEq0pxP9PfQDkzbdKfqhYuX7TWpDKiUmmTe9KV81OzQGS+jqkA8iyMog4B/fd03I4u
ulSdabgLVSOUgd6lEvcDJcvvo8gh60Aji7gfyWESSZF186CZDyAGFcqebtHl2G0kuvNULGFlbqyh
t2EGp5Dlg6Eo+qBI9aU8hCAQ46Do7VrZElFAmMupEe4hFSz545wAth2UYjxpxHWuN2esctuKLe1I
318vdtBRyjvTIciZQ5y6ybyKNuJ4o4bELeuL24YtQfUteU4n+josjcZEkeZa3KKKEETFEF33SUuz
tD6X3fBsVYRZbjS3mDM3ijkdem0xyDo7JNKY4niYLApgcJtlUvFbkHdeTEl3ybthY82gorM8uwsn
UGVXgK2z+7gvKcvzKo4Id5Ynqu1Re5OoIkzJH4IXpP4ZPdZKwrwa+/QmEhZJahr1IjpKiNPTLUYZ
HGE51DMvFh5Y72M/KgPo/c3kzVMsv8sBhatvVd3w1UxNFq0QfvldC2R1CjLqW7lP4hvVOlWJ8h5i
NMXLuSyOIcvYDUcY67bvJnkWyZykHmYDVCxA1m3dUOG84nTZ4C997a4xfW5s06o17E2smcW+d1iH
fQg96j2FMxK/DX9WBZrNCA8zm81w1VlWfzs2A/2NeSP1aCtN/Au8icxC4WEyn2l0XmB8oaeGdj2V
Sqwf6a2rJlioCSkuR6rVndKVGcWdgalCpT/hrNHI20gaJnNjLHcp8c0RL5blLZTZ+CA7Gim9fjHH
kwRg027qIgpdH21so22BljqOJ+p8OJC51p4tIu8XWs5nMvSmTtnBaMRbX4ULjjnkI6u7qZ6yjWFm
UP3NaTYQAyXSfcknVZ4g+MNkiXktOkpRIAm+7JQa+4Y+peql5tltOvCAtoQJwiG3VLYWNVNsKc9U
IeL5gU6CXL4S9siWVrMm3pt4W/9qUaYqu8KFM3DHUd4ZdrD49EAHsFeAW8UJz5NGhRJ+LeOaXgOn
lSw9bTj3LAMZnUtqxf4x18VOLp32ZIt+olo4Ynmkz+oXWvuwboBy001awEmGgJ+de+QQu5ikI6iZ
YsMeFEMaUh9qqem6FeUafeoUi9Q6AUBGou+UJppxQi3QpNiHRPWTXkfGs6GrdpDZWvwDUrkr99JA
IEYBonJSTouCzBSfeIqPs9NOL+6SJVhAuJZUsaCj4usBkpXRi+tI5wc8Dy07lGNFGonuRHhABPBT
5qN1FtezKwlthDPOr10JZjOZSv2tcYZWoRmsdL7GdDbB0GzqQlLNj5wfMeULbA0m6i+kUEe78RV6
qlm6FEmZKE7heHczUghBX8boufZcL3vUE+6ZFCZtIFrkJA9DIdX6JgvVcWQapiYBizHWw20Bav0K
443pu8q++lOvmnj2h0xj3cHVcR3nqTO9arUwHuZGETlV9iQJ92t4ZlMtJLW0JZ9tzdj8lCI90YsG
0iJEjasGieZ2r5LT5DGd4kweKvyH7AD+6zyDqqWYjNBCW1fqaCB7UHSRqwa10USZD9QAOxmsdsh9
Z5HSPuv9ZHyLSwJ8X8fnhM2ErbW7SsKusg7Uzqdzlyl9tfuvblrKvpQDS3iS6VWgDMbwy+lbbCZi
MtD3WV86O2H16WmeovFNS7uGHKyqfvm4O/R9V6/t4OmIyxz6VnqILxqVq1EMSHZnHTb4/Zxo1wUT
F5r/v9Iw/tP7Si0SQTCWgJgCGhcN3WqdhsrcpVTjNTjGyn0CLt+tbqjl1sbdxzf0l15XF3wWEASq
L5iRXdwQ/Vl13hZkdFfTJVUNH7MqPH98ib88MxSLFlkenfuBX/FnJ6+pY2XSZ1xCr8+1/VguG5L4
H1/ifRe0gwO0qtNfZq6etxdShCyu6IWJGwNU1Bg0Ct4h2U6lTXaJ9U/ag513vcGOiqiU3dwFNQAK
4M+bKRtbd8Okopekxn+MtN6YQC929tb0vXCuEujaH9/ZBbJpHQs8Mg1KBU5tmDauUrjfOWBVvWSS
PlsDjOniDyQPVXFVyl3iXqfJNZTpgXKvtf34ou/f2Nr2TA+bZjoCpsLFTQKBFpNLb5xXDfegwfdD
2W31fvPxRf5pF/9DtkBzNRlwi9cFyYea3J93NtlKRSMJMXQdjD5ulLshmALFUzzhgRH2CTID1yfv
6OPq5XebyR8D4fPQPVIlvhJQftjYgRn0nygE3s8IPpYgDUD3t20Zl8O1doC0S4uPJdzbqX/unE8E
r//o7d/dN09WA/SH6vHyjSo5CBfFQbYD4oD7HoIh0HzNJxfkLd7/3Tf6NZ8KqU9/TPCfu6bX0o+C
0CeX6tefzKALhz7G2dpsj6bHxqHP+Y+u8vdxJkZw5g7Mb8+ZDzgiiCig4omhjvXQbsUNXJLiaHkY
lflPsffw47OH/g/28Y+HcnH5dd79hrsb1HSowpTLA8BG46adHdsvD19vKx86GRlVqPWHcFvvv9PK
4pUeeszZ+zV6qf8ZY+cCvLc+CBAiCGl0lM8rBvNiwmGvxJEVPwPPaHu/ESo04pfUtHzQQglsPdrE
a8XThzetfW7Jp5CSPiSp/Qkl890ygzgFJQ97DGbWAvfUPx+HqArUAO5CzlM3b6u4Dnq1u59Tq/VH
RdxpTRpQgbr5eEL+I6n48x1wUbgGFjwamGXWxYS0cpeW3VhQW0ndG9m81CNBZGuM51apTnOpbfrR
uqGOS2rblLTHGt3d5Oh+q2ensln2bRRd12DcP/lU69r9/lNBWEJ4sgpcLtZ22c4UO1F/eWH3raqN
o0robqYGSOTq2ll9JCb8P8r+ydXyWzAalJb0b5ohPtG+/PWFAAADnce2rDkXL8TWKPJGE63WTUGn
rqkELiaoI3xZEmR7YL4+TWPfP77zd3KbdQz8dsmLKaHJmb6PkktKBr5JokzFc5EabS/HfRV/suS/
W/UuLnbx7iczojF+5GIDTVXEedS/bU6hH9/Ru32FizCzbBMCn67xMv8c1fTRzmlf6rYH2XJDrWlX
Z/Rmc4T4+DLvogGgpLgOw2pjv8So72IGR7bSdUqnY3NgOndzqf4Ce0FKrWiflsWunj++2LsHh0GO
g7MxEiyb/sBL5IlmyqGF3IgbUPVFN46p9cnN/O3PJ3Ji+PPYWBEuhn/t0loaVfSszQD5O1Iay2h/
cgvvnhe38Psl1o/w29qrAE6mn4VLqLRUcRTFfMH27T7oaJT4+GG9HwAuxEcV4JdrGXgiXQyAGgsI
pTNxblUSFfub2Y/04Zkp/0lQ+36ychngwip8DOhT9nrDv91Q1UXa0C1u6NkCRP+2oB+lpAsHBUD/
imef//FNvZ+nBOvwPyjsQ7ti8/zzaqMyxJ3bRKSsuapnJP1hCIdNNhXnzF02Q7l8cr13r8vmehAY
NNZpfr1cisA0k07HZcYzqm+DJW7yqbsv59wzyuhfATPZCvliAnFTLg/RtS5WIGWtBJdgxoFp2Wd+
stpHg6TKnepOgKvNJyN9XWL+WOiJiDSgdivNB63vJTBMlZPs6XZlvev91ngQ5q8RrVWpUmG3N8Xw
Wg7j5uM39244rlc0VkAZpF3DvFyP+qYoskjlilVq+IB8N735M8Ri8F9fhSMcRAnISAAeLrdVUrmz
BneGRo7pZqq/mDIk7/VJvPBuTECr+EcEDEMFNJFxsUpQLK4d5PgcfJSTQ6LMkFd2/jL3zx/fygWD
8Z8RwY1QhSVc18DHXZxMh06fHZFrnOVwfz2h9++Cxm6mAyS59Dj35q8Q7jR98uRz66HcZzOSRkmF
dKOl4f/gVf6gq/yuDn837xyOqxb1iHXVJVi/WLbGtsndyRZ482jGSHMOPS0O0J9H3Rjyw9JhuR4Z
fflJ9M78ej9MV8duzQanpa4MmT+ne0M35KA3SEKDIDgGwXVwvOZ32/Vru/W2h4Pn8cv1drvld97B
23XeYbfz7nd8+9+/LOQn37x7b8d/PvDrPT/Hz27W/843f/3y+StYv/m+F/jnc7Dn67jnWsH6jb99
vtYfWX90/Yfgx/H5/Hz8ccQ5mH86Hvn6cVz/Fz7n8ZPZ+n7EQQQCtgKhGpUWOJY/H4PRkzqmrEqH
D8Ykmfyuqcs2zE6h9fjxkHv/lnVDt5g7qI9pW74UbEe4ES6yo2sY7ypvqAe0iOaxoLmrTvza/fXx
xf52U0xSA+KbbXDdi5uCoDomwiXzmOX1HULxA/pqmozH06Ap+48v9X4Y6RAvLQ0ovWURQaz3/dse
lUV6OiwRtoVFngVV+NxiS06C0Ef+sCm773QgfHy992sdaCrelgXRjtbOSz11LDK91tPY9pbBkEcV
qnhAi0J1NWFO98my+n4h51LuCnQiXjEJYf+8taTF7sKEykYy0MkOgmKDlwwzrhuzVeEDpSbWVWTP
w5E2nGebLpxP1tt/Ht2fGwm9fGuYwaKurzvYn9cfzLjE47cgLe5V3tf/nKr1W5qmvHnDR9kBH/Oo
6Pg/xy36An0TPqBq243H0eu95zpQvV8/HD/a2sF89RlGfl2TLj+azkGblMc6Zy5ZnwsdmqndVo7X
6y11CqgA+mcx1vtLQEiGUEO1wNaMdxNmwkmGhrAe8zVcHCwFWXBz9fFQep+TAjTx+yXWafTb2K2F
09tCDozdRJT7alAwapyr/iBpsPXx9Kk2uih/ZMrQ+PjS3eq9+hnJ/C8TdV14OK2CZuJ8fPEJChys
Y2PgEwhKcj5wk1NlVUR582tuN/9+pUOMbIKBIh/LUfziOIEiY6ZswtEo77CJVa5U97ooiLba/+d1
tD+fqlQGNOGAOdlbaXIW1yEdRAlkmib/JFj42whxgSVCd1PZPtWL+YEZWRb1gq6XphJngNXfU/uz
cf6X1QZhM+EOwFR7Hep/3gtW9/QU56QSsEuovRYrH1ODIxybzSeTXaxP/88ZxYv57UoXI2ECIeDE
FU+tN1A4JncLAw8/S/zQhVn4iiQn3L+19PlbymeX/ssSzqVXFxgKAfzm4ibTHt4BLYwsK+IxiW5p
tcA/qmnvRm2n0shgJKdquFKnXY0mWN7H8kRjVe9iA+4t1dsnU/LvD/z/PsvFYzDSLgF9xWPgs8zV
LupuKvVrCBNGN08Ivi1zl0wPeXgM04GGlI2Vbef5k9DoL8OKyNDS6Oi1Vk+Di81TDJZeWZLHUUuc
ZvW+Zr+mX+3jG/3LxMc4gA0TCBwpusvEWE9DPuwJ6mVoDX9plblFK/ETkfKmwcDuX19qRcnpLDMa
Z59LAmcTjY1RZzoW67Z8GZL5XLfmkd7a72FWf7Zov399nBBAzlHsYVcA+vnnfFFGrWlgKDGKdWXX
NM53PdOgOrhf/u0tcRkOxGCEWcfEpT/APNCUOZtcxu6GUzwVdPug/qjmDbmHT7KJf9uF15M+5Qta
gjiyrsPlt03CNZS2qYeY5BzpBOdcU2E9RJqujC853PR0q6fUqzdUIp0XQ++mlOaKhd1KSbIRd9Ro
Tg6I4q3nHAiGfY019PgT0t1/k3Zeu3FrS5h+IgLM4ZbsqCxZcrohbNlmzplPPx81mONuNtEcn+PL
vQFVr8VaqeoP1ngHzQvuEX5lFUqiicZjpx5p3u5ALsR/BjyRwXrgCvhZhpT+JJaxdUPK9DXvka59
zf0SymCv6Cn13TyN96oS9oAA/aB8M/TRe62COvxG47g+hmnf/HaNsD7CD+vDf97sp7bH34vAbL3W
Y9t1EAlRxfWEeIMXqueEmdgdRuQj8K0W+9frX/6jMXW+T9LlliUuZtSp8HmabfoZjqMRHsEWBg26
rSv5zWR3TskP1RMQTchEgat6RWTjRQ17x/ThJmXpbQY134D1Isnh8/Xfc3mt12k4IiTwIaRtaLOE
t8oxjAMDo2Msm19U1YOlXKJHUB3C0f9qjtLK7fdyb2LckHxoavFuIyXPk9GLcl2QG1EAlBC4d2Fl
/OnGelxJ+YtFTONoeqiYSM8a3HxnY8KQFnc2BU08nkQbqbkZa/LUHP41c2ZR5POhDEhkoThOlHaA
a0Q/okGbBAdWhJtWNsCLs1WW8cRht4CMQnXkolyXYfkmxEAjHE9Idmq6N8ZvHoSaYV9X3rYpn2Xx
1VT+WOLuem7MP9Y87GxtwG9QzET5QMNmO0HZm3q/Mofzk/sjwiTtiZPIJMw2vWBO9iYslGF5VgME
9C5FoW8rtW9QHlTh0EShE4POvD6g+aE1hVOpm1jsg9yI5omhjS5lBl+KHXQTJKtzQME5Vfg9E4Lt
9UBLM3caaJYbVa6lXgUo12Fv+9SM6auSjitjmSf5x1i40hmmznllibNTPlDdWDFbOSbJv5rNMSzw
w3Suj2Lp66D99Z8Q0yhPvo4mIkyQdIQIurcOI40gtSVVAyYLLfsJENT1aIsf5yTabGuwImzAA5eP
M0Q3PGocwcjtzoQKt2ZTsBZolta9EMrwIxlW6N5I5lsb35fVC5SI68NZ+j4adzBqtwbYEXFWV+jD
0RwR2GHNxmYGNPFbnheHzktX9u+lTJtUdqkL0zFFtfb8G7m+qI3qBykwCunJubDfPDQ93q4PRloK
M3XBdMC9SMors48jYrCbonhNKjTC9waFLBlwB80DB90Ju+v9u676qXTmBkWOnQW81WNJmTncZniP
Kz9lGtHpATolPuZgPJoongCVmSW+kusdSuwACQGvwQALWiBMkwwn7qnZkNGXtZwsKLBCR68tHIHT
6Su/YNqUrv2A2bLQrSJOjJS50EOQAM0uMm5TLvOabmOWvkW61O6qlZW4lLKnY55Nv4YECi4aWexY
Zb8L6p9VsM86ZTPWP1cmV14Z22xtgIND1VVibIMGdSXt6fB3xkY3StT1PnQrrI1R/1SQLukQ/w0R
4o3h2q/8iLUvPFs6KmQds5smuMIiPUb3q+OZb/4etfdC/wn2HRKLE6n7qlmppyztd7w0pqIK++kk
XH2235n4ekQqvBUH7unBM7iiZe6dHH4ClB3qP8N2c32c86vX/03kv+Fmc82jX9AFlXCeP35Jh2Lb
qvpNjkEupD0P1Muf6+EWc2h61LBNqDSNZ+smqIMQbd08drh+boZik+UPo7gPhzUEy+KwgK8oEosT
iNYsjh8gOIDYCkDf5NO0KNpi34NiMQtEclcueouhLGprXImmO/Vs88vxBkEprmArECWeKgcFzlK2
G9wfwb92MqdvRWMRHxKwIFzGZikZDEBom6Hk5lBvaw0Q+3MbPYp6B/3wrqpXVvuUZ/MN5jTY7Ikg
4Wbs+QbB0hajkDaURFsw1fooN7R5rifFWqjZBSyKxkJNJEIp3YMxvMfCkzhGKzGWEg+zNm54skQ5
fw5tlFDNFLOQhMhBAkZN5ujo5eUyVND/ajQnkabd7eTCEgY9so4wgh2vrm1hEgl0H9r22/UpW9r+
T4czy++waFURKT04YshYFMpLVSDWpcHTfU0gd1X9Y1Fsr0dcnEB6zZiDTDYQ81oLh43XpEMN2dKH
RY9HFsCwV3kNcLUWZZZ1Q9IiUYM2ipOnvE4lT/g+xuNNIMmPAILXtviFc8ZkxfKWYTxsSLOt1gfZ
I4VmF4ME8LYQdBFjgksJYahR/xixcFSpu3D8aDde0x5dWXIgqq38hoXdnp9AkUXkTSWibnueLD00
qiGffoKh/pGNbVtuUO1us9IWDZQg1gqxC1sVkGx2XdxQIKDMm89y1WfVOL0IEq3FHFfY0T5+VfX+
ANz+NvFQvr6eM9MlZLaHTBOrcp7BV6CJdj461N/Rj8QpwEFNbdvp5tZdM+Fa2Dpo24Mj0nlma5AK
ziOkVRUPpYKdty98z72HZED2KV4BPqzFmOWkGgdoLxbEQLTWBrkfGcKdZPa763O1kPlnI5ltgl0Q
aYqXkwklIjVK5cTFMVA+TYX5/yWOJs76cSPiihI1g9gR1dbOxEf0xBqM7T1p7fxYmjZqAhqQXhwa
jbk9EjR6tVDQB3HGEmcegGpDDgsF8BEe8X3gb0CQ4D2bNIWFCJioHn0ECo99JXHLC5T0AHTGciJ4
Pwhj0UHYjCjf7ZELDHdEa36n6OXDcPaL9MmsLTfZRmUoxrdBP3qUg4fIRWuLVWccgJjhyWRmlQLz
NUdTWRj7Ly76ft9Cr/LuLBTZvsMeN9znCFGUb2hJoq3mC35pA4Dz9min6L/cIBqfjFiGgyWYLbZZ
eZ5CYYVbEDojQBV3P0n7tHcQW4Rip1SR5KPe6/lfSq3tvghloeCVkGX+txzARGDjfoSMjonfxcHN
4YR2YRmugeCXNhbwkbQVeZlLtF7OF8aYcwwmaMU6Llz0WtuXXF9z9dAXsAa2iflyPamWvvVpNPk8
mhc2Aeo8RDMK+qa5bwu1b4NqXsmppTVyGma2n1TRSPrghexIyi8JRBX6ms07NPnrg1mqdIFmmQB8
3FFxpZlGe3KCQ3b0LcXXufoX77mykZO9oj5Gfugo+a0Q7o3s0SqedP35fww7jf4kLLqO8HoNDVUy
5Vfb0q5OXuIqsuGBalpri+pjJWwRZxXWwAAX1WDulVBYLBp0bNGky2y8sAVrwUJu22mM4F3Nvo9t
jwLGs9e+NVF1o3vDFm6N7UXasa8fxkh75ig9jn52MyjG/vokLJxQZz9lNgd1acZCjVmJo3agSZRM
wyYh39ASwAgji45ylqx87IWLFAPnhJImboVhzLZdF+nfQE3gJCKv8ymLoR6aOQyuxH1ohOyP1zTo
K1efctX8dX2gH8392dl4GnjudqqhXQd6u01AlI9HV5xA9mZiOPQq63u4v33HFQiNmHCsjOwm8gUX
0QjMLZ02r/w/7qCIglPDogWambRPoow6UQgfCw48fFfZRlep/uZHWv950tQDxKn6xQ2acdrNICJt
JYYcyHjFr0Atl1YOt1LYA6BKQPZ+ZNpJCofeiFdp26NSKLStg17FvYgpCbuC+g1HD7RryuiVisyT
huR4ESk2tPg/1+dVutz4AOwDxjLp0KP4PofIGp5mVOicQTId3hDV3/lS8hkTUATU408WmrmeKTqx
0KKjWNLp6Z8ClGlqLfhUy59w87x3pdfegFGiaMeVH3ZZUMANUaFBxToDojafGzN1FYTQYF96qeVx
Z6/RZDbGR2pLtpv52xwd6nD42aMxH1fvbqF9uh5/YYvGhxFgo4HBlsiD/3x3UX1jFBDbS7gpJV8U
xd9blfFZl+J/v15Y2MBQFQMUyFthfu50Ya+jyJ44A6qEOB216K81/j5BAfj6eBY+9FRxnECvPIbp
Y80iIfEi8X4dEqeQv6F6LKpf4eEjCZOMyP6+qc3ORVPEPyhQj2Ovt0XlMQ6OCJiKiiPz367/msvZ
nSr5lDWgCnHozsGxYhyOAguLchw4A1zrUCSFGb5y/C3sGXw5NlcgqiYl3TnIEatXLrj+GDub3f3j
6/TvBRihc+N8GuyDbx8OKzffy/NWUhiWBX4KfA2I8/OcafzWUPqCE8kbqboHm177Lsuf+3rFk/Ty
mXAeZrbpc31UigqnIifpG7tTHwZrDXV7eaxMEXj3wOVSJizU+UC0GA+NRCNCBnNtEN/ScUPvHj7+
1k1X1vnSYCawuQRuEIzQvJuk66NLKrD/RFZYP9VoPNx1NRCh6/l2gbqS5fPdZDZnoSdorV6XCV0Q
a9cWrV0MwmArkv8wun/KKtgNgupBD+C9vlbDW5pM+lcclxyabPKzIzPL0C4YUzTVdJ7MQXsvJ5vp
cgSkd4zWGkxLGXgSS569VoJOQZ1zkr1VxtppoKdn/a0S3Jprr5XFMQFToVkCeQMwyXmCRL5ObVvn
3pFQtJHEDJuJXTM8xPX3VNivfLrFg+Ak1pRBJ4dk38IlQ982QZEh5k7+W5S4kx90F8ia8XOkwB2o
u0zZtWtd/4Ux8hTDVJxlgOnlvH0CqzSoDDVLnS7546WCLaeczKothjeGFW6vD3IxFmUG0oOSJf/O
xyh0ODyETZ7iYQiVUd1jnCHCtfCrxkYf6HqshRwBPkFvmjuHDFVgtkvl9VDI3lAQq9rr0v0I/abq
AXo2r9fjLPSfoIGeBJqtuVwZSj3uCdQk6IndjznYkV+yue0pkhqN3aa39FxE+XOWHc1q20TP1+NP
6+r8xkj4CeHOqQeDel4rSjEy8biMpihAdBshmXRNdTSh2ZmNT2mVO7LyK9JWknVxbk9izmofOEm4
cqISc1RjZCR3UuIeDOVGq9c6amuDm20qeVFrYd6XNOARazZ1an/GYKPKKmkIO6utg3pXYH67PqEL
V8XTCZ0z6znLB7T4GVxqUHO7qSsUUb+P+NMLptOH5fHfo3EthSUwQa9hjJ8viaFHnpQyOg//LNgq
iJlH5Z1ApS8q+t1k5tKv4siWFuFpxNnH0xAxTDtDTB1ByvdV/0NIIqdDADDAcQIA1srtZDHaRAOh
3TKxRmdLXjONEP0Hxlf32WYAy64BsgyGbCN7n1Nh7ZF+8e0mLzAN4iDUMQ71eYPH7eSubRokkLPB
ESpH8lPbx10rFO/N8JkX2/Vvd3GoT9HA8AB94Xp3cTz4gZZWsUs0wfpRJZ7TqStXoI+D7GxxzyLM
DgUAzKjMh/Qj0Fp+Dw7xcTcefiMPd5N/DpyfrR05ui1C+a53/goA+GLlERlYrsg/qkXgX87zss0q
IyhiA8aayEuI6kP9UGWfwyGko93ju3PIuzUs0VrI2WkbJx1PUZn08IbvMV1OMYV0hTglusM/WuSx
LXdl7V1cz2djnM2u3Ix1m1K3xUPpAc8GhMi5zv7rVjmLMTuG3NEbE8Mnhs+W7OLD0TWIjW8KdWUs
S7nI44pKDYVOsnG2j0B2qHwZtJxd5q94UDllvpKLy5P1N8Bs29AjtD2TbArQf6IiIUnPCKX9+3o6
HcOUICdXoFobAHzWhDBxZNcQJR/Ba/9PIea8k0wKqepM01T5oDu9z6K18h2WpwlzQHm65YMnPB+D
28t6C3ySMYTY4nQIX77I+sv1QVzoD8hTUpkT/wim+aX+RKf7uqC3jEJ/k/df2030OT5iUyLt0R3a
V4fisBLv4ryfxZsNqki1RpRz4rU76ZP0tf0qOy+RgyKl/HSHrNmdsRH3xmYl6LTDzPe+00HOMhp7
osgHYMZMetHGQ2Yc94XRum0bJ1QNWzcefaG0iyawo2ojFivLdnE5IXAAGA9bWVOfBZc8HGOMkhEb
7n2RPJrVv76hP2b079+frSavRdiySfj7wqA7qtJuB6jV432srczi2jhmS6rQFU+DccOBiARbIh1c
cQ0R8MEKu/xO/xmKMXuMlWoDehtCPdLCjuFtvgfP4117eK/ovv1JbxFr3CW7/K1YmcDVsLOLReBa
6Op1hLVkZ3h5Tv6IDmru3Ahvu29fhk1yfLM2ibayfVxIoHysPBYfmiwy14z5C6bBdFGklyTYo2UX
N9q7vB/25n3xp968PoWxPWAvtxHRRbHDN/FWX9kfL5/3U9acRJ+WzMkGWVgVmAiXJTFo6BZts8+1
XZeYRm2FvfzFX1kC0pTjFx8Wih4XnAnBMsccZTC38DpnrDiy/Sk+yw7l8Fv9KO37l+xrf4P2ulPc
4hO0lrOLw5wQxagz8O+CGWSGYz92PcPsI3Dn2gYhNi98KBUHZ5xc24TuQ7HW/1wcLEoqbKpwR6jH
Tvv6ydRWkds2ucBgk2TbbFERbuxin95qL0h43A07c2c9d4d+H27/GdvANz0NPNtb9arA3wEDejuy
Hmp0oqRX9PrsQlvZw5c2gtMwsw2Nb0mfQCaMKH8zuql/9Pv6fr14Vz2NMNvSBMN1ZRe8p00lsrDl
m3ynPtW27d1VHhYQpv1WHdL9s3LUntbWxcLxBIeEzjH6GhQyjNnY5D73tbEE315UbxK9mmIzqMfe
+nx9gAsnO1E4DCaohH4B3VdCdJ3jcmSfwwOL5olfosNf+ivvpYXvNOkbiFwfoC+x2s/zUHRLQ4E1
zaKz3izjWfRXcGkfNKGzVU0FUuM9Bv8K7o1qzW7ZrVTgEZjBiLzt0YhCvvMRG499uHF3hV3vgtto
W98mz3jcoqZVO+PnJ+zPHnReGqmNJOcje82tu1UfHsZ96uCCY3ubt3hlDi5mevYTpzk6WYu+iZsj
gF7fUYWHqLuN9K3i/utyIATfkAe3hdIuigjnIVpPwhYGQ10nD/EdeVGVlb9/sXdOf5+eDiy0D4mZ
2SwLregFiKD7Tq38kUpEvG8wL0k7BI1XAl3k/izQbK48y2VdeLnvyNmI9vBNYHxX4y02A9eTX55W
7zxtPu5C6G5MDJnZGotHypJKhkdSvdE/9zZ+Q3fRVnn4jrkHp663r++Cm9ZJjpC3H7Tn+MU6Jhtu
AHvhNduuNc0u1sikKkAHjKq9ShJ/7OUn+aEkqZiUaefDOfpTB6hKriGUFib1LMA0GScBkjqU9CEg
gGY8jhgaIScOInUNt7CQI3TdyD2NtoBsarMcRGZfcrV6ilLcx26FNgxKxplj4ua1dqQurKjTUPrs
joZUX6ZIPaH68UnN9k1105orF7Kl0VANgbSuoJdyIXETZ77aNRjQOJL6jjyUmd66FSbktFSjlZRf
+vynkaavd/J1UnRDwRcRKdPo36Z0sdW1a97F24MMOw0xy3YLrwURITHma2fIMKxteetu8m2FdLls
C+yb46/r6+vySTeLOEs5zwLjFPdELIVd8FmwbNUpnPTWuyu4aqnv2v+HnN/aPM7yrxZGjgh1Yofd
pMJ9TsvU+W05vSN+RTIdYS+MJIXNsL8+0IVMpFJNvoNqBFwybx7WXddGaqVByKdCF73BLQ3LFbzB
RzNttlcRA+aRQipq7FrnCaII+timve477aZ4gF9nmzfGY/LS24HT7cI/uCmgoVjbSNI9/FG2nf0A
7M02HxL7B9YZP6+P9/LFgMrC6Y+ZZatZJpVWZ4bvDOgQajai9upg15vxTnX8n/XW3eGNVTgZmo1Y
b2S2u3LeL2xlZ+FnmQw/CwVsPPOcWPltqraHSnIRvmQIr18f52UXejbOWQKHUSYX1UigYYvVg109
lDt5G7+iVvJSH6TDuH9rHXUX28oWq48Haw/n9kBzZoVgvjhcpMMm6BI3eWN27ppmZ2UGzgFIjG9C
zK24epqPY7Uy2IWVQ7cYvLMGPxqVulmUJlCwEBibwNFqMC2vQfJ2fTIvXyMf0hx/A0w/4GSLKz3q
eUFNgPq9YpOz7PgY3Hpb8+j/HB/ER22P+Ya/3VrHNRLsJeprFvli7QSFXLRErrZZbLdf1T/NfnxE
lgGc873wvbirAs71tRv82oTOFkkrN6mfSETNo12VPNX5n+sTepkWYI/osjA4itkX173A7yylKj1Q
p6FcHyy3fjDVsTrWGUDaovfX4GOXbyEaAlNPYBLonLA1s/HE8ZhjdU1BxFecDl9mGitcnLofo20i
mbct7WEX2p+jV0oGnvNLpMuzkqHT3n2+BfIDIIawf8NhRTHgPIFUsxciQIPU7TE42Ey7nfroPXX2
apHg8sudB5qNtMBcJZYDAmmf4jtQuUi/0b6+DY6J80V+xwjZst2Vu+hCjp7HnO1pEQ5JGjY5IEPs
/FW8ER31W8N8/jYfAweArp38TFdCLk0nN00RLKTF0ptzw1tDTsIP7plWaPjJbFN/01tPQCDFcJPV
yAyvAXUXM4hjEg0WrhqclLMPKA6tHgqjDxP0TtmEx2Tbba0tJwfdEVvZh3+8V+O+NR0s1Tb9e+M0
9UoCLRyiE1zv7w+YfVjE7eFXG/yAxFZ2wmGESXJn/qnvvv4yd8NNv/Fu+1vYCVsw3DiI3UavKnhC
R7x5qEfMP21wGSu/aHENn/yg2VfnsdWP2H1QXBi2OipYRrkLuCp7wsq3nv7OfOkAx6NXiQblpEtx
vnTQ0G7cpkFnPugfJb8C7rvr8qdGrnZ59+P6trSUVgpyfzoQPFDZc1RiVCBS66uEMjO8ryIkqZ67
uLodh6hEMqkKHHnofirV0N9GQf9+PfbiwhWRPEDtA8XaOc0Fs/deKE2mU2Nvwn1wW62xpqcTfz6R
iN5Mj3moLMAvzyfSCws9TnXMOzKt2RoCdx+jvo3y4EttYDMAcsdIg5UcWRzUyb47WzV4iwR+XrMz
BMVTaOZ2/c9IZBB2BnxmMIRgSqCfn4+pimtVbBUxdwK/f67G9yz4ik7HYcAxiT1/c/0TXWT8FMxS
4LlDixShqJ0H4yjzyrCRcofXNzdDQ1Bh96VfM8v4KsTAUf85moW/ifEhXC/yjDuPJgZogphZWDi9
mXwx87o9yIFZbpGDiZ5bd1gDPkyf4iw7TAmkM8oKIifz5TLzvTYwCysqHBE6ut0UEa7vkoznRM2L
5N9HhpLexA2fgEfabEUHsddavlgWEATy/WTIkbbtsQ+MQ43r7PVQFwnIqCbaEQcvGU/mn09i03VG
W1WEMsP6kBj93jfWNMCWJg5OE9sFrfmpR38ewvUFkbZOWiAREUsYTle/DF9oNvJo/L4+lss6PIPh
Fs2csYg5iGYPxILbb56XXeHwnHJUsbltsXWzWhdzNWMv1uVDJBc3UpTvJHcNCH+xM37IyjJMVBsQ
FrHmoS1l8EasuR2xUR6E2NxK2TerfzHkz/LYJLbW/AxcLMRWBjxN3TwnYf9MMqnIeNNJP59aCftR
5A/HwsEzdYvN5zar46OEG6JelPd0XY8Wnp2JoGySRNung7+m+HNx9DDhZM6kWQXkEJGs8/hlk9ZK
oYiFk+MXasc9/thK1z54felv1XDS6TMaaXt90EvpdBJzLtfaCC0rgaqw40O+aozvoh6BuZDX3ocL
exkawZMirIZOHqo+50NLjDamQyAXThBYe7Hr3wtJO1C1P1BR2l0f0UcTbv4ZQVTRGGfT5CU4X++l
Fasj6GEnwzx2YoyqrbrxUn0jBfUmQiLdbApcgj4j7Itdhrf/H8PPhmr2CQ6EBeGrpkeVOMmQYQ46
LhFqcecHAspVrfLIvWXgJe79NLTwzjXLnys/YqroXcwBitMaa4d2wrxRGdCpMKxOo4bkh0+6FmKH
jT6D5RY/pEG+CV1l30TRXeNDOmDPWsGKLH1sEz1EEAqYcINOP//YqVkOGOLiVYR22H1X9S+5N74I
nvi1GNfkypbS9yTUxx528lKeeLJRykniqJjsbTJswfCtogqhl6q7chwv7e30C2B+UQPXeFydj0oe
alPxKkKBxt8qRf6tU7X365/to3Iw/2wIySFCxdYuA+k/j5HAOeH2J+eOZR4L/BMKLoO/mugQx4qd
Vl/9Wr/VvbchP7r9p0L6FVoYzcf3Qr5LxoOR7tXB0cZt7u21fNcpx+s/7vKrwtoFsAeRh3sxdI7z
31ZhAKBmbZA7UrGRpdFugLwN8ntovfwXcT56MxIQGq4H53F6q1XasoB9msWurQ0Ym4CZipUbNdX/
+WLAiBjSdAkGzjpv+vpCXrpdEOfOAJOhHl8M9evgPvbJj+sDukwcZNIppZp0l4GOzsNYvabiixjl
Tt3FGJHhQeu4Lrf+61GWPg8rgRY2DBfxokNTNYJWlX6dwwXr41tLpKablbK+kTv/M2yvagUgeLnw
kM2dFNF5nKJ/OM9UCSRJP7pF7pRo9aNAsdcaAwu/tQv30twBBOA6StP1EsbNbV6J4gnH3BuHxP0l
x1+vz9q0GZ8vOIaBUBVjgQPPlfo82YzIbwc9aXPI7xtlcrVAz8W/RViStsJRbX5fj7Y8mr/Rpv9/
sltJkhtgFE+0oNO2o+jd6fEabmpahRcDmkjvHzcn7ojnIfBULXS6SjlqQ4eqwf99P4iO0Cf7QA+c
BrgU8Pvrg1rIBGAx0K5gsUlUR2b7Ah53odX2Su7kNHyscSeM4gYNnOtBLos+LBx8Oj4UYmirzqnL
bt9lA1oThRNreJ5nvWOYAgykkDdy+AXbm9c2+8xTdhO5z0grvA9ifos1TWkpm0Jeo7N9iGDOJvns
x8jnk1x1vmu60x3csp6FkR233npesIk4jeza/JI22W0bFVtrFLZxd9/3w8qOsjDlPAgBp3EOaTzi
Z1kr99QNwoy+QeKZr7zbPAfdsMqJqnjtMjUdarORIgoJsEKZoBUQzM5HmuVSEMAZKp1sUKGZCjUJ
NIpPheG9a3hjRgUSU9e/9Ae0eB6SOzjy0SpkQSq25yFpzKdmZ9Slk97J36eKabB9/xZuaiy/0E3c
IQhqp9vm8NbZmv387wRCbBKouk1+HWBRybfz6Kop+BpGpqVTDXZV2t5D+jQSdqNtvfvWUT4rsc2r
7iF5PUS2sHZznfJmNnTUgiDzTR126kGz2fa49gtKVpWOfJ/fgcu4MY+R8yX7mh2jnbu9Ps9LSYw8
EWIMrAeeePMuRq+4iCHVzLPwqXLGg+Uke8zLj+MWYMchXDkuVqPNtj4/NrxRtxhasUXb/QZA9GO8
CQJbf/ym3qZrL6mFtysL42RwsyQyrLiQJNzcneEZ9RSIcDaghXhj7MP1evS02i6+2kms6WQ+2dV1
KWSpNsTqbprtT4p1++Zr8RVkPgnSP65dw5Z2wrOhzTIUw1m4oNPQ6q/QFn8Yt63d3kDgUrE88z7V
+/LtOVlbk5fPifPpnL1pUlUxOykjpvmcHPwNQmCbwfHvLHtHc6PY1Ft11++/+Vtxl+4/r+Tp4vRi
3UgBjLcMoOfz6e1iS6iGktjSu/Ur+rFz72X6Gc2O6sB4kx1X2wsLW55GweM/8WaZqgWNGOXT51Tv
eXI/dg5FeOa6AOUyerb82G1qJ743nXR/faALJ/dZ3FnK1t1gJUJB3MbJd6hL/nzR9iKC5c71MB87
2EW6Io5D9Qi83sUOF0ty7ktWyw53I++b38m9svExVUwcyym37Y/g+MO/aW4xOF6Ju3D5YXx/485y
yEohcalhVzrl1+gHVQbPdu/Kn+VWcvptGttvz2uOgYsBqavjT4n1FoiD88TRakVL5SlxOmG8gy5+
W6dr+lcXTo2TASZM5P/EmCVLO0LITgOOi8FR6WZX20fpODiPL19dEHV0SWzjQT7eB2+/dXv4Bv7L
9nZ7/zbYqA/W65u58mmnDLn4srCRsArhZo4t0/mAu0ALzFDGMkLKXvPhJU73w1r2LLwyKPtx28PO
jAb7/BE4amZUuJGGw7nab9BglGRUOdx7r107ChcDfRBSeQXzzJitBiELpSxK1ZJGtzPcBIfRlr+p
tvaMhnvW2Yj134n0vsanRlyZxMWjA0EzXroKhqrEPp9FXy2aohqA0PW71jzkTx7Xjq3+KOxhG15f
EotjPIk0/f+TgwPdBQjoPZEmgUUH6JedWiujWQyB5j41RRPU6nwNBE3cel3M9yraNx89EVc5FMHR
XLu5LIaZdDVoj3KZmN8lypSCdTuQeZ5wp6cvckHD0BnSw/X5uuyKstqoKLGaJaReWVrnExZh3lS5
hs7R946DtIMJz97YerZ+NO/82B639Y1vP+BJe3DvjaO8coVZWl28OzBxEKnOoGdxHtwa/LwvDDLS
MJunQTcPTY0zd6eufLHlQf6No8xecMkoJUXTE2e4gUTfKg76VIIj7dkjX7A0344aftbAljLcYWi5
WsNWxqdnZbf+aC7N9xLAidANIP9xJ1XOR9ukAX5AGYmj31c/zBePR9cdwrmb4d3YlQf/hzLayvdy
672KB3T53oOd1a5MxGJO8eKQJ6MgKDizXxB5aiL7A78gGY9d/2y4BWSArSmvHUxrcWZb+JAU5pD5
xHETZeejaUSGvTVhAv1wzf9i6YifVDr+35BmW8uk5haaDaEGobzXJXfXadYmKzJHltrPpf4elzls
x5XL2yW2cFo1J1Fnq0aoU2VsS6KOkxZKBGPm9yDZBVxj2oqGekRnhrZCjfSMKR/xlrq+aBdOYWhw
FkobEwQV2v95IpXc+dMwdUkkI3QSt7arNcnGhQ+IWwFkVQkhSlpWs0QBRov8uyDwYJR8e9Dt0fiG
rE8wbq4PZGkeqURx2k8HwyTsej6SXPaATDRB5eDcIu3yRxW7Ye1e/FVv223u+PfyGgpk6Sg6izj7
coY8NFaFWAhorBgUj/zUPVmVDdijOpRrgglL3+l0dLNnRStHTZ5NsYICbKThdNT1rk/gwgZ6NprZ
BVBuq7FOPCLk1lFD5UKoNsjQXY+x0PyheXbykWa7dJL3Og6R4DbEvf7sb5ptuBHibbf5NOyNXyux
Fl5FcEEQmJjMusiLWeJhFxuLZYYDtvTOV4H5ktgcRL1d7vX78dtKsIXaALc6ExwFQCQZk5bz7OsD
vcg9La4ceW89itvx1t1ZTg7T7Edoh/tVxP9iOpyEm6VegRVcpyUpkpOtsqlCcNzm2qeavvfsiDkb
0SzjIldNR0VGsgI/ru5Z3fuZHe5KDLv25qax7HqrPE9PktzO7oI/2uvKfK4NcJaNyDQW+pgSvXGy
qbT08LPdiY77ZG7ET9mv0vF/Xw+48Kw8G+0sMYW+EfsiZ0I76ymIt0Jqy4odRq6dKiuY36VIKIEA
rwB9qFNDO88Upe/Z7TFKcYbktkQU2qUE+isLNvUai+YS3Azb6jTSLCdlQS5GQSaSfh8Kdnej77Xt
49OjmNv5obe9fWzfyLbY2O62WWsoLy7009izBB3L0pBri9jZc2tLtuW4j9G+3f7B1m6NAL2UqKeh
ZolaRJ6M2mheOer39M5/rA/CvfBcHf49P06DzPKxbhIchjLGY3GKddJERFSKTQVsdFzTJVu63PHd
Jp4ZmvLAmGcDqo1aDqSomAY07pCM8ahVqXa07Y/l4Zu/y75a9/Kr/zLchhQJop/RsHK1W6phnf2A
2WARaK1Kq+MHmPiPeeXXInuYaK3ZuzZsUuSrundVfR+rB5q4ilbalfx51a3hktL0kbx/J2G2IMtk
bHqMPZiE+/A4POt76dbc9zBcxV/JsbWBPu1auwehL8F1DXYGhDd/3z9a9mfj+M8A6PPfMifoFEnZ
iMPAbxmt2m71ZzV7vJ5dS1UfhO+Rise3FMz6nNEelUExBmJZOS1lCa4w+8RuHnzuMJN/0149wKM6
jE/ifm3tLBV+zwLPPnUqQC2uegLDCx2PIm9dEZSw5RTTHh/kq5Dkpdvg6UBnn1VAAT0qE+LVkmx3
dC5K15YlNJqt7fUpnf7Q/Pg6CTQnvpvCgGKXyTcTB8eQnMq9VYObqVdNn1pTd4r/fj3epdLUlCR/
P+G85QrUKwxRAa+c795NVdi/OUFYtaPDpXcjYkxqru0TayOcriQn9YksQ4rU0xlhEx7SfFOq9H12
iQbnwc6TP8ZauOm0uDahs+sUzr6RptVTpqAHJm768qdXP63M4dKV7XQOZ2ej1hdJo0nEgPfpYN72
Gt8K30Nbf1D+i7bo2deanY1VrVRqLTF5deOguJrgwt6uZOClCMIsI2ZnYKyrtfd/Z2znH+GA3qSb
ZA+kpyYjomO1Aw1/kL+oL9cn8aOac/mhUD2DWYAUwhwqqhVxVOsGQ7M+6TfGrfLFonpc2U8ttRik
43a584Wd04kp7YoHcSN9+y/KTczt3x8w+4pdgTFgGvAVJcmWizuE+n1l36/J1S3dENF6BsKsALdU
Pmb/JP0raFvCSC0Q2S/R5uliW6tEwymlL2ZSNSilwheZCsnnK8y3+lhsTAai7+mLOeEv37elh+BJ
2MRb/IaP3ub6p1u+NZ0EnM3c/yHty3Yjx5lmn0iAdlG3Wmt1ebe7bwS33U3t+/70f8g4mKli6RTR
8w0wF4MBHEUqmUzmEtHFJA5CE4AaAgxrGqy3H7LVPE2bYjNwnnvrZnKGxZ6ACqm8OgBW4YqBq4NX
IbFEe7TUbYuKvaVbWWjdB/ef5SN1WxSvkoMCqRTOr1j5iFB8ATsAcvQyiKyYbFqS1EFaySBW01G8
tlB2dXpt5IkgLXcY8xmXZnB0EaFXBXcs8xlVI5nb2FRRIqpqR9D9OnlHS+7cY0ClO4U55yOuLYmg
rRE6DOjMver0qVJVn+sQjWh6Ks5Pelu9TPiknGznmqWgexClBBQvwYrBMhGAeLya8aDB/UmdYHRS
aGlS3WrEV7l9b1OXjIe8fJh5NKIrd8A5KnupZjMUlppOQaGx+CpT7U2uZZc0+fvtY7CCglapf3eQ
iUk68H4VBWSgQZQIvmdV3rW6ireYvrkNs2IWYMlFxnphnUZJkQlFqjiQ4rwPsYXIZHpVb/R2lUBN
JM+LU1Wb5DFQq+o5SrlsHysXNxrnEOShawOtGyxXfduHQUeErAYdzpYStzPva4S38bFKfkISKEke
bq9z5cF5AcdcQyrF8g0VcPWEUy66iVC6cVUjv+hIMNPbYCvWj+FOsCvosEx0HDFehapm2WVL+XKu
tj24C9OU196zEkFeIDDLMdJUK8N2xHJKCeKjCYQYH9XsWDQj5yCv7dv5UphnWDjgTkhiAOniQzNg
jIqW7lztpSID5d5/SHNfrIqx+VKvpxHysSgvz0J1ysJkdDuhog/lbD6IeStz1rZyxHDAlk5vUPks
N+jlzTZlnQodYcD15kOebevoi1sgWNs+ZJbhAlV4XXTdXkL0VTJmkzyjkF3cR5o1dJshcbLpqc85
Ac9anLWUQv5BYvZuDKDMOZdAmvzAz/7MXrv/NaMoY7jao/pE70tfpcj63Tb0Ne9xDsrsINh0jOVi
gSuMNxnck3hv9I7aOVP4GPac5+HaofoXCwnGy60kHYgUwgJY7fgUDTvCq5OvPfjh15cQB02wovmd
kTiLpWhuzIGUwK/Pp4LYopsdB39cOPbxWsLFP+ABYzp4wPB4wtbM8BxXvlzYRMMRCWHgRnSRT3qL
g9QRBU6FZR3kn6uSfZgNRWqW2YCrEs9NPykRhKfFTiE8oaY1gwBL7NIejubwK2WqwIToGlWxFkP8
U6SbIXuci8TqaxB6417+ddv6Vm3+HI3xgjJEedokAhqGOvSfJB6TrW5CagWdssEMZhRFcUdY530r
Uc0GE2pxMMZ22mJWqHGhCRzZY9o32zDOdGeoW+K2Sfl1+yeuVUrRLI9JPEx6gPKDlRWICiWfMn2C
USWy27dvHR7fXSg7cWx6Q/UpGyBpA18g9LRsSeyPrTKp1lAh49X9mMl9GtZbQVJ3qBqdNBH8HiZP
x2t1D89/IGN9Y12AtN/ED9SPoxeDSoluoOTtq60dbNSnbJvvQhxsHxNNt3dm7Tif4zLx6BAachXE
qAkUyVurHjNeUmfNEs///oJ/dpoLNVYTVYW7kHGqFPQMtr1jhLs4vg96y8w4Q3Vrx+scbfn/Z2h5
2UMXF7NCmPz9OdVL3vxV47F7rd355xiMtesdmYeqxI4JqRcnzwryN4kjT4+3v8taQQ/DBmD2wngZ
eJTYlzOkvLIxS7GUWX4FaaJdV9taaq0CGUXN15udinaCipf0WFvbOSjztRpTqUigwQqH/iVNnrUU
r+WjznuVrLp4uHYo1uno8sLU3uVnUtHLEk1Qd7NrBwdvdk6NHxkuvpZbHgOXIOc3WOojr2y5ZhyY
1jZQEMPY3NWQbGR0fSYT7OhQJm5UoQLX9K9zrnNqKmsWfw7DnGSSkUBMKthH2Ppz4eBMW/2MSXfw
kYtiYqkK50Jet5SzdTFHWKj1ZhC/DXJq7RHs9SoGxfCYOGRK7AyFaIDRJTxBm8gyq54TefD2lDEY
OQwUqojY00B8iLofSefX4+72SViL3c73kzEWQTaKWUxgLNGYPvYE2kQE1LVG/VyHvYtOIs7nW8ud
mud4zPlGg0BLghR4ypOj7lLPeFcgOffUeLM9bVFf9JrJub3CZZOYnAAmHsFOhjlEzJKyDWwojGlR
EwBRT4XfUzz8ylOVA7H2ndAmv0z44Zl+xVKrRKnaDibaodTsfkjuUuNZFHkea+1DnWMsB+PM+SoI
sps+B4Yh2+Me876Pgh25+naIrfmh2/Y7KBP54w/pi8dctLo4gr4RMO6j2YotWPQkpSTJEH9oc+MF
fRJZRVNaWRBwEh3XzEVILGMkB28tDRMOGFC9XOGkGe2kjwP4CJ50v3ClT+EU4ETb9C6MkCFzJAeN
6r64JZ01T5b6jjbgHfkUP8NX4kWcL7oy/LD8GAhxorEATN5sJqmNDKpDRK1F+4LmFXhtgEgFCpyG
J91hoDS2KOiTmoPyW9rS1Mr92NdfeK7ueuMvf8Ji2GdfHFNdUw1qezB4xDtTdmV01/GeNtc3EiAw
SIhZOLB2gnTgEiJrVKkSi2WV5VdX/zHV3oqQyer/3D6C17Z7CcPYboJ6eyhWgEkh/tH/EodtUBwL
ebQmkceXslJfW7DwwkGyDFl5dsgvmZNxDgNg0TH20+5rVvV9K38gP2/rQ2lJEGRGczsY5pPfrR45
xtQfTQ3aEjW6zGPiCen9SJPn2+tfuUQufxTj9VSolAe9WLU23i6QHmlcAV3e03aKHEV/n6sNEe8U
niDKYh6Xfg+YZKF1APvR9cSeWJtTochIM2VEfEgy/SmNDU54e30ZX0Iwy1LCRBinqm5tOVfcOrYH
yRcTRyjpdhJ2Iah7b2/j6oE4WxFjrU1ntkLYAA5KadaA6b0wbcBNX3FgVq31DIax1kEvIXwXYOP0
RNrQxitilE6UZXgPAyzb/7AkMGHAy8gYdmI7l+jQh3EPeRVbQiFRq8CF37oYVr8Nsmp+JgSvFkpI
8Bix2jR6XqftmGFFtfQnRBcRMnUIrKPAhkyVlcV2qFuyvLkNumZ+JrodMZGKjD9URy5dizGPekU0
fKwyw8BtrdylQ80JJta81zmEfAkhVCBKqSIsS4hiW8AcE1QqkBpXypfbS1kziHMcJgSMqgS7WgIn
NxKEtSc8rGe03EMftxU49sCDYnx+JRdS0qiASuTcCYlV1jJaue26PaTR5+1VybwvtBy3s/ulzhN9
ysQW27fpQIUoW+TYblXXtOUTZjZt8MaCbVhyZ39HTuHjS2y/UEdzbv+INQ9yvrWMB0G7xdCJ7WKZ
Xe5muTvMhTegH0GT9gJ1BOHrNtyaBzmHYzxIBY6NqSCAw9DRsyDPSOlhmrIqka+4DbRqmkt7B7oS
cQhY8ioJ2Q1F6LrWVitvVqAgdiT0Y+ZZy+runaEwnso0ozTDwGlrR5k/kH4jgNwpCvZjk7kluaed
d3tRK21mGlKG/66KyYTmVVUa4GdvMYRqkT8GtbJ3xREflDcts2hvldQWXtECsZHvKq/FfBh9uv0D
Vj+foiDthkEKdEwxFtsrmjCGE9YrxNDcoZEdqbbOk4RYPRZnIIxJ0kkPhe9NDdCqJ8pvUce7YFZa
cbCPC2cQsg94KbON0nMCVpAxwD7mwqkq7nP6o6a+MX5G6lfdn/R4p5dHKviJ+Pwf9u8Md1n62YkP
wBaRhMuJb2bqSJBb1QxERNnjbZTFCtjA43x1zFcS6j7r5wAoVX6nFr/V6SAjsYbCHi1ziISkbqH/
Nc/J5X4yn2wsyspEdgp20ezM+AdUD2nzQ+Pd1Stneun4BRUG+poRMTPXQI8swNzKQCkDwY4NxUtR
KkrIqZcizi2wksIBxBkU86EoRIIHI8dTCEp55pPUW/MmOs6+cFTv69rKtiD82Js/JE5Tzoo7QRUM
iVAkxFBkYWeUykboFIimt3ZbHkkwWjqEXqAMq0oFEupuV3BSDyun+QKOWWSrDCkUEABXyodMeJTi
jSRwTPFahhZ8H+dLYmxx1MuBVCIwau0R8n9CDb6hY5c6fQ6hvsiV+j+t6tVkL5KHut9r+X0TnaCT
0MGxhZzdXXtS4rcQbK2KmQWDLQZLjQh1+yHBeh16p5w6fNniQ7Ufo0N/aDfhY+dlghVsFjpk3dqF
Lw1P4mIluLj4AcwxyQMBlfwEP2AMvGD0ytAJzR+9eVeGhn3bBXDXyly0dSVGaaQBSqFOFW9EDVOm
6lfo/U4On7EXvxWSE20piFDzQ2dFz6UPyufbP4G3WOZuJKQYjQoir5CDdAbVUcEYVmduRH8q8ev/
hsTciqlRTG0OXS4brD99sK/S3ZQ+NtNTEPEujuVEMJ71/AOy3akqGJHUuAZSLR9q9WebcALqlV4T
DA2qaCYD2wNZeCYuL4hGLSEdoqatPY0nLThhxmVMvUrx5nw/jQ4Wp9AQYpM8OZ9v1jFmYRgqx6FQ
QLqGZmjmsRDSpinBut7aZqs4NfzbCPrz2I9b05IHNyXgHkpsauqbrNzT/iiEe2hET9peV+4G7V0f
HtCFZskTpP+onwROXPQuyKYHcZ/M3lA4xoyXj2JBjSQmwb4LJisio9tD+7zNBbuBDHtYYu7qQ+78
NNNtI5usMtlP9cloRW8MbRMPJgr+eZ4HXLFRKAWjLwW8PSpoppgbBQkZtHbOGuIAeEB0yBbmMUls
U3QrrXZuG+mKb7+AYpxtMahzm8oLVHSIdKcJwWgHLVtw6IOau+R49lUwTCuivoJ/rojf6Tx0aaYA
LAVl9pjNnijoViu9C8Oh6O7isvVuL27lZl6A/sFjHFvXTKAek4CXCK8ihlgU+Zk2ujd37m0c3roY
ryaBa6Zs9GVdWgDtxcwj8meh+coc+qVBtmTmdcCsACoLLdLS+4XzwWYhBTkkgayTzpZqV6TlNpp/
Tu1RyKtTJLl/P1KOJISMiTokYJErZ6//LDdAC0fNzpa1wJ7Klwnl5VD3hpxjHSv3/gUOY4qlpIRq
AwZFOzdPY3JMpeeo57jkFUd5AcFc+8qsmBGKbZ3dBiqUdwdb5+k8ri4CDKNIMMJdoQvg0lPKs6LT
PMRmqWH31kKxvC/DxzzmxAyr6zhDWezjLGDvJSLokQgUcOtZCjpfi2Jz26R562A8fiyEpozOo86u
st9l5SoTcl1Ik/5PIOwktaoVCsUBQQcAJLVabTsQFZ6XU53m7BXL2UMy9PWpBVYidtop7GUH83vO
7XWsJZcxYvjPV/9moTj7HnWdVK0GjhmM1M/HSD9A088eCnDWTYpTRvkha1EMCAc8xkXw2BluBcHd
MZScsM8tbRD9YHhqE16dYPlEzOV58aOYWyRHy1BrCtjdrHshxVM13VG6B311T49S4vYdp8lwxdle
wC3f4WwP4kDs81hebDIa/D4yLSF6S2U/SDiVV973ZM5w15ukKc3lDCfxfVdX+yx/vv05eQjMtVFU
1CSjCIRBfQ9yX24ljt2vJV4v9orxEnqUzhiCwV6lmvhM4hji2fMAlmVzuh97wTUT4o1RYbXNo0mT
/xWccR4hnTEyMAQ4EOJzFtRWiEPenbL5vtF3Y2yCjWWfCzIHddUYkfXC1Y+aA0baLq2jqYlOVSGE
BBU8VpC7kRqj1cc2RlBHfuiPYvv79jdcs8ZvJXvkmdH/pDI7TEa1KUcTeJ3Z/8nq4nlELqyTckdU
uBsqrxy0cyxmQ4cWnAdVEmEE94Am7JqiX678MI7B04v8WH8WnGa2laYlTDJDQVj7f0tjXDMJ1BSC
5IDrP8W76NV4Su6m35UJVQfwtiuuo21ftQfuYMLSYch6kzNUloe4NGTo2KdAxevUHf6gdV47qluw
eoRWyWMH43w8jQn7iVQWYj4CC4VOJwfl+ZzbSfxIeKSFa5fc+ZqWD3vmskItxqBMDJxMMbd6qu7D
ARJEEy9BxINhHHEnhbWStQuMJtpk2MXIrvGy9ivkBxdWoTHudyKTMXULiADiO+LX7/FzfpCcfF+8
q0+xbkUcN7x6551vHnOiwWYj9snykZr8lX5A8fdnC94xwY383kbbqPC73MvPaH40H9LX22ebt5+M
f4bfTOuoBrKifA7kVVYaqxJfbmNwl8c4kH5KJEFcbEM/KmgH/ClZ7T7aabnTDVhS8T7vxvvE0UpL
9gnvuc1xKBrjUHBr6+FYARt1cXRMSScVhXhLx6A9dX+IaCswODHSSvuNDlZ1WVsocL/JqS5PQjBl
kVm2EmZtywhv+1OW7pLYTRUH4/9OFD9N1TEPNl3nV5MjVHdx4nO2eznSl+5l+QFo4kYPNwrT7IsG
irLUTHMVI2tDbSU9ujBLzZ5EC98WHFkxBoBD3Z0DNytdDvK3JsQtaObkFISSCA0DoOfU92j5a+sM
DEKbZNhGyVEwT1lxqKv3QvFr49WE2JMcWULhKuJvSfrQ8UbRLHFMHsyFt4WKrtK60XAkVbCZ+8Q2
ymdkSWThPStqxyxjqwHVYVv/HEPRbtsTBa2xWm4UOUSBcturGAhE+qI5NHOCQs1PAnpSoVXtcfIk
eRODxjTbatWuEHK3Gra54AfxVs9nq0WDJ/H1ya/7p2Q8BspJozkkeamT5V8UwlQZaBwRVWToi5vv
0/iUy44ue2g4LEEDkJ/ibBtPntgiXs1fM3R/B5vY2BDztSgflBYZAchETw8ptGykxCH1xqieSOtl
iWKV/UHTdzF90IuDAAIr481EwX8+JPW+UKAEk2yN4jFL/Lz5CIZn1E1y88noN4VuGZOfKKcc50fs
QRAVfTbQW2tPw+xBzMeNQMmevYvNj8KIbJRELARFiX4Mia1KL3n8JBQfytQ4JobTEbC0OsV2geCt
UneN4JjRp1xotkp/iNNdFp+EEsS6KKTIPfr0iQfzs+PiJajAV+zN7Z8WSg3mQQxOSGP1zQtJfg01
hJiqQw8BgxYSwyDcNEc76T2quo3YbIWuOrR08jX5lCqDJRbEJ8k7uoW8LHIzk1d3WqmugesMXZuY
XhNRFmKJRTKNBrUWdkszji1tjW3ttaBNiaz00GAM1xLvlaPxUruwsCdM502cwG0NHjOkEPYxJbRw
o+Hr0jVUqVZ0tQz4+JA6sj3YkJo91eA9tN6e9AN18t0nCkdvjcsbDViZT0SK/gyZOZh6MelGjUvt
uz0ocOVdZc1vtLIyhK72o+EaR0g+HqZNuDWc0ol9YbREB3q3HAexeFvGP1z8jOU6Oo8S+qZoKbQz
bXmhIgF04Og+nPEAHoaX3MIN5xiHxHo3v24DX0dBl8tnrrm+TMgkGqiXjdQJs5+l7DZlaXUKb33L
77+1PuamE5NsqAwN9avMyu5UW9mHXoJ1Vk7vQ/9w32w6m5dSWilkXa6NueGyEMzyLcGeZq+VFW5z
r1JB6ID8o/PRHu9SX7MHTtjMWyUTNadKDZryxYwNc6dofjDeKcLm9gdbu0XPLAWjhYylgF5aT2pg
xDr9JWqbWcy3ZdxYzfCBipNjpuNHO8gWSM0TC5oS9iRB9iHqH5KE98L8Ztr7/39UFO0uf4pppnJp
LiV5BIMPZgiNsHwbO8ld4PxK/NGZH3GrQYottxqPWD10N1t7cHZabD3d3pMrI4Y+EoTuwJW8EBnr
bNP5IIRTKsoBwqgJgpMYNqzgXBvjyG3dv/q+APqm3UXjPlw4K8hmpnNa6tDxQOINdHx6bpWCq8je
7dVcf2EGhTmTcq/M6dgApY4sgsEexGdWEfv5Jngqtoqdj1aB4hWP3pe3NuaE5phKMGgVD7ZQPLTx
c6l5g2TfXtnyJy7shVkYcyCRsRQascPChFgUt2lSZW+yoOixOxZTcTS6OP0jdPHIyWOuWQf40UE1
A7Fv9G0wVprEaJPp53RAOdAXQXYnYuqi3svK++3FXT+Zv1f3Lw7z0JtVGboY6PG2TcR1jjR6uk93
8g/BtOmBPOWP5V47JlvNbnidkNfPsgUZXE/otVQWFm/m01FjNgczSkBSvMWp2xqi9YbJBFfxm23s
IkrjcepyAZkP2dGqi+oOgPoRmt/IDPumrT0YPwcQQIc7csdNR1wlBpgVMo5V0KZ8MEIAVhqYawq7
B5uLVSNS83KbK2N7Xbi/RPvOrJ1dxl2eFv0kAm10pBPx+0+ooDZg2LSX99ns66cGgRFU0D9gTdOG
d2+tHkS8BSBEAVl6kS3VT1JR5PKcDWisQktrvxmWLJam80Ku1WOhgP8Zg3PQC2GLCHpLjNLEtiLY
6qDvKkLPVThUu/JXcG+4EC+b77J76rU8wfN12wFtB0oXS6jHXhqYseqoToCLwtKn+oDGei9w0l/y
M+YJ7erU/eIcy+XYXTmdMzzmWGqCnLZhWIAoVkYnS9ta6D+1I79xRGcAYQ5ef5ydve4/WMznDJEJ
Zo0uSPVMwArJTwp9J+SpvdwTevDaQX0KggKnCWRLwjYGzdIfSFj8LHfCgUe1v4StV6vGmCj4ME3s
NNsDWKdlQwplcUbpQZX+EJ6IyfoizwAYF4DOsiGjLXx5O+ro8i4sqMDasUge8w7tqV1pot8Fpfw6
teJJRQo6tIIRRe4h3NAyhgifZsl6AKWQ6jSUwzYhiiUN9RPReqT6hIj3wLgO85dvcvZzGQfSJ6Cs
FuXldtO3+s9FhLfQvfCp3DyW4NEkn5k3D068U3ajLenOaE/O0193wFz+BJMJ3BRBHetUw46ByrYS
fwrdA4kg8fQGoTWOBa5+/IVncMly4DHH3Adxr1VR3MB/zah15XN5N46izzlWq+4DY0cSgUbGQhFy
GfuNuYHn6eKRwdOkgajurrvztL0COpkfrUWftR00CNAj6dXebWAeLvNei4M6UaIWuGYkb9VyPqBK
bdNickMe1db6Lv67wsVPn90CfTxpc0uBRMy3KHpVI/f2SpYTwh5RdLmg5QXNAwhambjEaMqQDrSC
SVLNb5D0CO6hbjjkvpSndxmv3WNtNedojBvM9HIOmxRok/nWUW8RLL69HB4AYxC6EWmjtADo5EmV
viAdevvvrwWP3+zleP2gUcdgTrAkT4qi9/Vg98avRoPist9EHqZZTMqJUlfj7zMkwhzUYgT3r5EA
KVLEHtp5ITLOSXzM6BcNEo/KCppL09bJe/NtiHLQFeXtq9hjmkEjxV2QNhyLv+7YheMAgwsUaRat
T7R1XxriRNVK6XP8nuQPqEhMp0VTUQM+1Ds0KSEh0oqcV+zaEQMjJOYJQfmNDhrGfaiRopKwagab
BiCaMA6lkmG6xi0a5/YXZQ+ABJUyWYFRQi0VDPusQLpWppNSRRWxsupXZOL2IF+YqAClyx1SsQaP
uZ21n2809Jaiu97AJCEb1EGUTclFtSWWQOaNogQPRaNaUtcfVXBgKTMvimM3cYGDns4yT4jmGfzX
5UfDKGiNVLdJrLCRUP10NWXw0AomBX9LMQd54IXXCtwn0F8R0dd9CdTnbVBA21aAwOVHVGDaKjQ8
6Ac93/5W17sHlOX5RNClY0jfUd2ZMwSfhRKNUUih7yV9tmXuB+X0PAqY8caRzDFBRPzbgGwUvCwL
xD7LYKsIIWKW1mHu8qkXpITaRvGcly3GMA3czLzNu3q0of0NTYegUsZoEqoS7IBuKo91VggI5vfv
mbXIkTxa/ueb7doPnEN15VWWRjs03S9kfTA1YF1+pxAc0oGWmyDo82vn6Hm+f2gw5WI7HPf1vTPn
9woLxFjeoMhjMkVBiKwMqMegkFDj3xjhPVLpjoJFLv8iDWft39+do+keT561HZeF+/efqnVQoeWj
uaWruZ/WvQoaQRUh85vvPtmbh6+vPa+yfX1QLveFuWZlEia0ptgXwehjO4LmgJ+jNuvKNHk0tEHi
VKGuDXmBg2oEhDCgyKgwcesoaYhcJexO3I07UueeWBk7MlQQaGu9IfvbjCA+hmZivA4PLaTXlW/+
2bNzU3ZyDmWYMEKY3IGvU8QQwjTsS1ngJDmW2+/6o/+7LMYLpIFgtCgIhTbCIUsJ3rs5c5Nm2IDe
dqOAOEDXoBOth7wRqqtTinkE6Maj+Rfa0AqaBS6NeqZqo5CxQn9sMdt6hysw0S3C40FYQzHx2XQZ
bC0GYWmk5IWscGhHtDs1B61GNRRibELEOTfLsbjYQQwpQrBbRjwLd6Cw2oJVAuYPJR9QT+u6jSYI
FlwhJ4RZWQeWgGt18dZ4jDAuoJtpp6Q11jEH/WsYil6jS3dianBczRUMvgiuBFzdmO2Eo2ECSzXQ
mkqqoaAek8TSlNrpxEPyt5qZMOwLEDaeLOtpSiuI7I4R9kxCf2jXpLaKOQcMn/lp8Ccc66fbV8JV
hzgwiYEXzaKMuyi1MvuH9NqQTN0Y2ZocPYSD7KlQkxhr8VOS6MOY9ChFim+ShLcorZxI5YmrXrkO
ZLgXFRRYCWhGrsyw69CK3YeY2RvEvrLawfg0c0P7qJROAhsuqvZplU8vt9d89S0XTGgvomwOVQvY
/uUBGwe1a2O9iOw6lkEOqhXJBqTukUsHHOrbUDKbZIOi0xKGAQ0sEmj0WH7Lma8KY+RO+0aCZg/1
ZolaYS66+fwapP2mSV67dHRieugNYR+my1ZDAeN5Gn09i70yEVGxvKuD34ax1YYt54etHE0I52Je
DZV7DT+S2YS5noakUiFdOucSWXRuYkRRZt4ohUUlPTsmUxHptq7XCahEBL1rN0Uha/dhKguuiERl
sMkiQsNdjZthshD7KY6WVPLDgFb/3qn7qRQ9SRiFPRGjXLWlJG0F6IYP4Carskp574zIpF6sVnHn
3F7atUnDgS6BPSauzO8DdbnntQZGmSlH431cb5CodiSMOIB8PLf72TMwhlt1pWWChZxH1LNiV8D9
nrbA3AOklC5x5yr8nsiB48YRUhK8p1DUpgZPWP6KZB42tdwNClheoTKHcPgSR29GU8sw7Wv3IKmh
ZYiGzQeTvKi1m8xuvXTkRm4V7JCah3SrkNojeapFO+w/ynKvFi5R3bGDGDNn21cMCnH5ot6CQwXm
Ccag9KSvkIgpEzsBu4ZqIvXEI4P9fk4w18kFxPITzg5TN1ZQd2oAUX7Gqq3mNlot+930Pvwaf6Qc
9pIVx7SU7mE/MsQDcC9dYiGJNlZpASyCWcepOwzNqZVVUKU4TcKBWrObbz4WcH3CHWjMK5yCI5ZG
Ji78mZabNpgdmmhbUvD0166CQvx5xEyqieeagjuZiSvSQO5HQQSrQzlnyqGqyOyUQ1Da4tyLGymi
PJLWVTzIzOLWhJru1eWf1HMvNXoFIa0w3cntDxrJHkVsqP799oESA6ylIMXARcLGSxF0n2WI32Bd
U3WHG+uzDSqfCuT5tltZWw4CGcS5JtTzwL58aRDwg3OI0Dm20/inpH31vacrX2X4/l9QoASoIhZQ
rri+okiUwi6SY5uK23b+mmF8dLyP+q/bMCsmh/zHQhip4I2LoOZyMXHaIrgNzMiOEUn7QqRlu6xS
oRprRnHB6Ypb81cKRA2RDYBxX9+ByPlVaAdKoCgdDuLrmBlmj6b6WHoYJzFHtUeocoiZCLL4q0FF
ysvbqXtJIzofsiEWjft6TMsMvhsvZR9JebGyDLEJvpqgHp/nkKafhtFoG4PkDaZoe2L8UONC+vj7
/YIGH1iuZUzTGOygXtXhnhrEAP1I6uQEIWYfzWJjBqZzG2bNxs5hmBskl4MEw/KAScPCm8YNbUUb
A57OHLz+ByDQu2q6hJz2lVSpqVYYElER73eZIaKJbVTVNwnp/EckbZTPWQ8RGNxGXLE4FPiRS4H/
IbrGvjdKMZMmUkapbejJVjBHR51jL2gj/zbMVf4LLw5ooi2eG8uDx7s0bKXGvGPbhqkdqLVigWEG
ca28m8yFgqI1HTCzOF33579gGqICTT88R9l7vw3qYKIGMM1ocqMeZrstpYe6wKMxu09ETki5cjHp
4MyHV12ewRgyvFxhDGPXCyVJbYXoexFBYtYbjt79idrKAhG2d3tta58NmRVE5xhzhi46Y5FVQIZM
1rIUivBkJ2JKTiKaKzccF7Fi9/ry+gDDEzJHVxxPnTYkginkqS0Wur8kEeIMbVoZksT5wLktVrZv
USDX0Y6HmbgrA2nMWIFDGWPUcJLezcVeOMKJ/BrzpsVMqgjGEjpUnPzIyvIg9C4jLYZJI1TxmE0U
AgJqG5VApW9QDjHS+ZkITR6SbYIh4+QseFBM2EJmJUbqAInfpHgtSYgOptzWi/fwbxnyEINeLIk5
Z5EotpqSA6eAsBCmfV2jjTbdzNPsXDG/ZegEGT7kKvA+ZGIWEcI6ai0Fy85Bukyq74KixMQrrwC2
BI5MYIk2SRO9LGTpZTYYGKWH2FzcNeiei98GvcYD/+mvjxEaDxblW9Qbli6Ey0NbBmUS6kWX2Ho4
4KRmHurIVhz8dT5+efnA9y1dW4tcAmNootaQUNAp8i1pcZjR4Rw14q7Lv7QmsaJo+g8u/fzULrZ4
Fo5HKlqOTB2nVqnNZyhsKqlVavPk1GgZ4xCCrHwgOAi4B/Du4+HDttJGfRHhlwBKq4QtJiZOk8Rr
MeBBMKuZtLCnZQCIGvNHjzOtY6QVKX28bQgr5/NiIYylhZC3lWYTKGSArCF8j4oKxqMi8N5KK24O
OChWQwEFhaArkYnaEOd8KlOITqpPfW9YvYnOdjl0qyk5KgLh5XHW7t0zPFZeYiJKmNKgwB1YNqPV
1GFhFz01MGVf/QgC4tGIQoYw8W7v5ioqCE6WxDMeNuybc0ip1tCogv5Vke5QFyrT37I0WqV6nymS
3REO3NoDdOl3+AdvsaEzi5eH3GiECni0l9GHMUFpU7MkVbTp9DRoJ3DZWtrkmjy9nKtqJbztBS7j
PlSphBJECFwpmH0l9NTqYVKeB9Vvsdqp8Itmsuco97pmq/PSDauWdLZm5lzogZB1NAM2qkqwHH0Z
mxDupxTDqNpgzVrGmU9acfkXa2VOiDqauPiLZa3ygUqZVTWhp4Pa4LblrJ7Ds1UtlnX2Jecyph2U
21KU7k131NqfQ9NZsNjYKvn6tqtgyLCK4IhZbhhmSWmb0h4kcCnGqwTosnW1VVbGZ77k+qLgOd4U
nQVSpRytqYq4FTU/jD8CXbd7+t4XHP+zYkqL9DoqDEi2GqgxMM9YkRRoCQ0GqDrUpvKYz5K4VE+0
/bjwgJcmVPK6AoJySSDjFskzKBh3QWfFXTy4jRKR//KxwTO/1KolCQ/Ey8/Qy1JrdGWLHFXU/M4I
ZN46tB6mhHKivtUvcIbDGLFCKlQgTHwBQZag+yjbwv+R9mVNbuNIt78IEdxBvIKbVCXV4nJtfmHY
ZZv7vvPX38Oa+doSxBGjfavdHkd0jJNYMgFknjynVXAD/Bb9VckDnoBkBHIsENgWLkZBhZteOXZw
FzIxrhYMbQ+s+IuTd8nmMEDi8JYSk/bI8oyZFA6p1Y2oqQTlQU/9Q9eaL//eSfCkYYviKRbnEwB2
4iS07EmIaj52Q2zkXw1pSve1H3SHEG1gL3qWvF43t5a4BQYc7JLYChC1EPdm2EdZWUdTaqUksft2
jzRI0b8beMxNNx1JeUWP6WA3vnvd7rLlhdvfIqO9vKqwZkAPnW/CYsiNvgsknJUkOphtqXlJgw42
qdCbBxPK9+nL2BU1p8X363YvWhVBJAj0CZLUClIKeNEJhis2T22kduBSaiBexOaWHkg4vpFGVZwE
mXY0zJivoMabX9uhnOx2Qf01SfQlUNVvgxy8qGad3BFjmr2kl0BhHKCOcP0TLy9F+D7MjIb6GrQg
xNxaSqSGgD8N5Wv1a1u+Dlt6UZcH+PnfL4RhqASHWhbKyKvKHrheQOI4po9p5ummXQZbEOvLk+Xc
mBD6tDjX5hLpML5IlQQhT9XABYvPBhvKWoSFcvUiXg1gPBojhVUFQ2+/YIA0DpE/rtEXPfmmqs8E
LQaVfkiU52q4baCI7B+VZBN6sbJeS44X7EN4ay7p0POtnNO+SCsVXbyK/I6ev9SH0/QO1X5T3QJg
pgYASdcHhw3PfgLyb3bcrCtrl960+BFgJqjOo7gmbhliFIY59tjUdCodubQTv+JVdNNqTqhEVknu
OzTR9DHc2LDGSrbywh0VB9Q+ZLYH7UEprSbcVbiBTz5PFGBhY6+nX/PxaahtVQotiSRArIfuwjky
+T66OJ60egfCID6isQMNi1oe2Ak5tuW3TPvV1E/MvNeYF0+SFwD5ggRjmj119CbPtx55K9fD86EL
uzmKqD/nKYZeBYkdGikf8QQDXDnU7sfOVrvSnuIvercFi1pxorMZFxY9HkdC0gFm+8ntALAHNkV7
Qg4Omy04IMW2cXXaWGCR/GUehsRsApgrpoUoBToN6DkeR972lgKFZWP6KZmlfT0Orbju6RDF8ntU
tr1B8l7nOpDRQTlzhWRgNg82hnaBwEZEhh2KBxOe0AagLOf+40+TbyQd7EwzZDZZxmv/KU9/Mf1G
7h4pJTxh9pzY5fQ61IltyK6i/kTa4rOXQMkGTlD4KtXjMHoNxCsI5Nquz8MF5lr8QOEF4mcByHdk
TP7SKdyaN/GMPa9lMAefp4Cm/EondHGkikODhzn6VpS3SQ7VMym385FZU5RziT12asOl6t5EB29N
75TG2DrZVtfr5JYpxEDkIaG63GAeg1mxCbVY8hyF+wpALeCRYhbYGv1iogSLTDqrXlGP7cafWmFu
zNbWVwj+CKmekSY+vkJqKdf8nxVgg3mXbVzGLvFuy6YxFlpgtF5oyF+eb5peYnOZy6PO0+oxU1yo
H6ka6DXQw0OZ3bE3WrxLmHC8jPHvd32Eaid7H2rgR75u7I7F0vlN5vxLhAEXSAyraoMvafqZx9Wu
AxwzT6pbU7lhPi69NXjPlzvwvdR8kSQ3mO/G6Vkjvh3Euw4FyDieuNLd1KhfN6aT6WiIjFQOHj+e
pW/UgGpDUXrXv3nl0rd8swadVmPBIH8epyeXTJKkA2XDpAPU+eYrHqXvRA153WjeCNyA388WNJBq
yjt5S1pgdXtgySDhg8LeBdAqMHuj6KNZ591C/Nq1TWFnpP+ptaiZXx/k5fNjGeMfS8K6BKbvQ14M
llDxw8MgA7m52+rj3ui2WpC2LAlngZJh0fwElqAzY/s4KuccZYj0Qdvijr5Qef+MRH/GJB4DWl6Z
dAoRdqLKt03IZSv4Y3pTdrOdRY8diR0oCAJLYs3kTpY8Rb0Bo4HGcA15SdmbWr5QE3R03bdhOiLt
zuvuPmeZFVdOobzgqjmxx+trcNG6/PnBSwbRBEoDXczL1J1sNENNfVQK8cEG8e/GsLVpTR8DmeJZ
PqpuomjuKM3I5FA7Y+xb4n/UNQE214+8mfXAxm+KTC/Z2AtvPfkgIW7MoVaNgNAuSn2zW0wgCZBa
HrJDEyoWIyUyOreN9DC0IF2I/v15CggJOqqWLIAMpqXzuciUjAxRhkCRtyHyVeTo96nTpuVG4WPN
uWGHLmJygABeQJxJkxg6pYjAo05A6R+E4H2YwhJiki0ws35DXPx/fc/3lwpTjSMtSyYUh6FR8zcD
XgBPyMEgTIs4LL9SG5ajEs2jNt6DptiN5twp2i0QzCUiGXd+JDP+sSNcIFLVn+Iwg524br6PgWoX
TH5RW8NWxsJihf7kB8PelJIDQxtEpoWPxiDfR5rm6v2/Jn/Fhj/7FuGu0CUMLGU6Frlbkh2619d7
yTgWMwXhyb0KDLOU3VD90GUbnrb8vcK+1nVlmQWEB2CBhH2dotQho3FF5wmIz+UAHLAb1YD1bXVi
QYincq9NkZRjljN2F9DXUd03GRqEX9XxEU0+QK9pygE0sRsB5BLLh/k8sSo4DWrzQaiZGJdOn+X5
1Se+l0o3JH+oo99pCxQFsC3/vmwOm+jARzsTxC9Qgj13VL3Fq9WYMFLNgF/42i6D2HaRs41H6zJh
F0t2YkaY0FqqQ9BQwcwYZFY5eGHigOtNHb8UqgH000ZW4RNceM2cMJO4ZSstKXFKJcWDnLkkPgI0
HgW/0hB9+Sp0I3AyWkX+E9pSPBs2bhwrx/7JlFKR7CGNs1RuU4RdtQmdgUn3vVoc+9Tc8IItM0v0
Pzlu5jRBjivFGEv9S9Pex9AF8jeSuauO9s+qoTPm3EQRSaHUjVi1ZCZcAitfv8W3vjUIIZwlRSvp
QDcghIShp454XI7BDSsa57prLbtY3A9ApQFrJwGOgUz5+UCCaiQQNcKSNLUKrcEYJBtHuWoBbLwl
xhYO7jMDIVjDHWBBGiBJgl6pZdAnKxNoZqk3MVamkm/66bceKru83VXFaBkgdAzZvTSDWREdtzVN
OaGeRBvPHJ9Yt+v0n0y7k9SfBf1JVFtTHlib201R2NpwS+h3E3JuCYRXrs/OWrg7+2Dh5lKANTAt
l60UJ0pzr8QgKYX41ocKwW6O/5AAnJ1FL0EQ57fhNEcWGaR7M+y2yIvX3BYxCPeG5XUMDKqwTLQr
ZF8LZZ23Y5k5ockqW1Fr6SD7Rch7PWA8zQcQebD4KUwz6KsNMzpmIl3BUQ8gm0y3HGAt4wJYGYP4
hrGAUz5n7mQpCRatpi0an+f0naUS1/M3aC1wWj0b5r4aG4vSJ6KRf79dz9ZDmAek2PC+LbAeYYUU
iGKAzCmuun6fZCgaA1JS8qCNtzr7lph4bdcKITqAGGfUglycZ+C1QgptyCdeR7kDfBgE5TQuqc8m
zf9q6+Gu/JnNUy46RDU0bubGCM+E4jhvbuLURJABotM2oYp4n0/1b83IvtTGlhLOWhYVe+0fw2LD
aNCraYpZXh7VX7vhXVZ+B0yyS/NrUe9bkMeT+bGkt1U38k7fOAxXgt7ZNhdmOlS6BglMmDb0zMr6
9wGtMZvS5yuoSPPMinAGAplf9f4EKzGO2D6Bpuv0UkwzTltbNb/XJpfDnCNHSosWewpKzKE95zGS
bk9l3NpJhHbjN4UhU5ryeX77m4jzCSBA0y6wycLh1eQ5VL4meHrRPY/Tbaru1dTt0fYyzrtgAvby
NtPAYb2/bnYt/YY5WXAE/zErHGjJjD4XluMhOTAkExMnQVyB7gRkuQgyArYpm1bhf+9jD8ycvEhR
DaIW0KN8CryUfMkUW6GWn1ox0pCtedtsfd+y8BcuiJYzXMUgvgbE8fnBUcQqrUKCWTE0EBtMEU9a
qDJ3Dz7dN8n7NH+5Ph0XnCm4wC+g2X/sCRuRFEFaRA2mI47GHXI4cgR+O9kty31KbqLyuTefdP3Y
Drtw7JB6PE6QM4uDX/FoR/KjUW6pVaz75Mn3CFvWmI1M7qEYjXTnW97N+zqdXRkhr4ueFWIl3cuk
KUimfK1A7TZuxNz/Eer/mQwRYaIBlD3KKowT3IBL/ZD6pWv4Rx+FrwzPp/InCz9i6l5fAjEUgMQF
vc3ANOJ4AbRKbLUowK7fh2rYgP1qccbK0tXXNtlqHBH3lWhFON/TOtekZIQVKf5oZKfp7Cr80BNn
Sioeb3H0XtwmRGvCLobkVp3RBE3hpAdHJ7X09kGidtR3dtfYYWF3eunS9iUKtpLXW5MpbGelqySi
A9RptZ2nxLdj+msMt1BcW1MpbFEo0RdyVsEGU/gwvw3ZPps9E2+ZmirubGzkN5a/7TQgCFP52f11
cv2A9HfU9cvCZaZDQO3Y2VL+k4Ddc1bAgcxuR+Jd348Xp4ZoUQjMpQkiF1DoNqClgqCTcpMBc3do
b5mT8ujYuCAqVa0vk/ucev3NwFGE23gEi08O0b4QoXU2+yGwjNg8SesEFKyr+YbLLdvvck51VEgh
8Axcl/Dk6Duy8ADFjWUWLx0YItltW72EqUPVjaFsGVqGerp4I26PmQ9D5eRW4c9ZuslR8xnszvj3
4oFLFPkzpMUxTiwZPRBNowZLUvFRDNyAxHhFIf2wcW9ZXxtzae3Bq0YSUaxTDMnn1EgaK0adIwPE
z9wSyVj3rj8WBA+epFCZTWPhk5BjPkEOaYgKy6faoS8IBxjPbga6kev5xLJc7oc/NgWPNvUwZFCf
aqwor14TyJujFpFXKKGk2Q58L5qKbBYg6jyKk+k96rTMSpqsujVSSkCTGBH1h9LNzUc3FgQaS+Z4
kIax/KahR+BLT2LtiKotsgwm66NdNjetHZeQSasApvmdouPjpZuk6YemqKFVVqNmTwluKNbUEjT8
G0GADg3quxmw0AU3S5YcaQ85I2RSgn0kGeNL3LbHpl1eQFOhjXbF1OijN6dybyYMNJO00X5BSBmd
MUOSVZZBdCdWxyeppJmXVPqTOhK209B36dQkeihYtHXNXvUB9LXAz9ChA3j6+c4kuUJrtNM3ViC/
Q3d3IhGnKteSw99o1sIJTkwtn3LqBPXATEIyROZY2RsED21zV7J3Aoormd4mIQiFNSc1NiovaxEa
KIylbRs01ZLIFVB1Q0xyDT4xjSjmNqmLxlAofHT7Ws+9EGWvCTzZTSu9Xo/Ta/Nq4poITh3QbWhi
G0oOxG03mWlj+Q2cnT72egw+z7L5EQNzIclbfA9rJ+upOSGU+SHViTTCXCI9DmnjNOZz3P5bmMES
+k+NCFGM1iabix5GguIX2rYiQLTSx6qWeVrcKr6xEZ0vLpuf5nAEUPQoodVVpOyD0sYAIHbZQLUZ
UB3/O2Q2yprZKlAhw9cO/oeGDYY3MJta7ss/rq/f6oSa0CSFdTALiCi+lGhlbBYt8gfKT6D6rQgQ
rGojsq0FU7CW/GNDWLQqA41AMtZYNBCfRrM3BIpNY9wg3pXup7bFRr0+InQvAi0IOLjYvmiqSRHo
Azw9V1UuhdTRfox6sXEfWjuBoIf4f0bER3syaJJGkgLX5aJ5CXPdzWvm/M3K/DEhXIBAuUXyjmAc
TRkhBUV4NUHYe6s/8n9ckv85dcSRQCqL1kaDUycPHFJ62jhDV7vD9f+tkjgjh7l4pkB691tOtrZM
ywH+3zPcFIaXT6GsdAWuCrk/cxnoTvAeWskWu+mWFeEWR2iaz0WCqFhNjq6DJrp3Q//X9YVan0Jo
Ky34QfiIiO0NKqYl+QQjXfwUzJ40PM+6l+Bp7gdeFrmk+VGHz3jRXje75lVoIPvHqnCiaUQpGtCB
LJH3e1S9RHJsa/0t6fdq8pTo2Ya11Yk8sSYcaikI2jRVhTVC3iP1QwOBBFSiro9ocyLFW9dYxIHP
YCQuH/3uXmF3owS8QnEzhXYTIDu0yLnaSUk2zs61Q+z0xF4Gf3JilyG4OeYWJzatfW+GgmMWhXfd
ENzVdPpOoZZ3fZxr5pDKRcuKjpCrigGfqS2LIpRNrV5+aRNLMcBcNMc2kvWcQlfiurG1bXJqTNgm
aqvOSpHAGOuffONBBmJt0H+YaWHrdA89g+vW1rYJLlnoG8FVADFf8Gq/y6GzLXeNpSqlF9Cax6Pu
5MnGobV8s3hTPrUieHUsxTogyzi0CnbnJy3eGV6iPMTphpm1K9WpGeGB1g3jPGkzzEAFY5e2mtf0
Ha9VE4wlyP4gBZ2P95LcbizY1hQKpyVL/ICByx9WlXfW/VbaG4V9vb5KW/Mn7PeIMrVBQwICVjum
fGITaFNN5R0wpNtG/nLd1upwKEDuS64TCGohcOQ0zdpe6xtrwE4AV9vNoOnvNRrwr5tZHRIDGcdy
5KOxVjBTtkU8AcHfWDqebiACYQ9dqf1Wg8LLxtG7bmvFf1ElABUTDnlVBf/gebio40irII5WW7q5
u1fq0hr6OzXaKkIt6yxs8jMrguPmk1agAtXUVlrvyrnl9da1bGV7wwDSu6DIo6AJErb3ZEzRlPgw
oCeNncWUz7LmFt3XuQaO0CcfYZPxxvQ3GlRW4hEaASCxhuYytK2LqWXmh4Ya1G1tQdHBzSWfj4b2
SMHtEueH9lDq8eP1xVrZGGf2xDMlgIitT2CP9K7a8bgpdinUaDa5TS4AMbjGnxkSnu95aBhpE8KQ
XO1Lba8rVmugv8JJ2AtQOAqS92myG2NPnzvediYegfOGD6y42ukXiIljPIz0oVTwBdN0TAFXVqAR
lO+uT+dFdloYpsgBkAUdXkfL+iVkcvwxs7SY8WiEJBBAbQmNnQ7RJJSHpwJPno0B/g/jDAqvoD8B
B4/gE8lM52lQutpScWkEnRXoON00es21p4YUHNUJ1MJ5TDbMrjoK+2NViC3QHlcGifa1RTtXhpyM
Aj6ixpXAvVLwMktcEH5cn+T1hfxjUNizg6/mGZkxzLo5VuY9tH2qceMBszqV4CGQF9pKdIKLWN5J
o34ZlAO2qxS1dxAiHG2pmnzHl9XMHllectVQoPQeKjHXtRmVO61Q/2KcQLYAngduUPQoCoE0M9qJ
JAPa8QI8b/1AsZT5LtxqPlqL1qdGhD1DUnQmzT2kpPIqsMbkDYqfkm8zag31xrlw0ea0+MapKWGj
tBKraz/FeIzRCdD0UT5G+mtYPo2tx0YUsksnTY5h+kOVvLnboattVtGtjlre+/X9sxbzTr9D2D9t
hG6stMZ3kAy4TvUllyYbd2soUY0brrG2U9EChKe2Dr6YC1G0BGUjPawUjFiFGBqoXFAeKwv3+nDk
1fGcWBGuRCErw1RLYSXWM1tu7HH6YUo3vXQbVp6v3/Y0c33lADE0mVpj964nv/35B7ppr3/GMmvi
gXw6VmG3gudNGlpQM1hq5NAJy1lYXQWISAhlwRp5y/ZvvAPAABBLQqdZNYUDxTCpnxIKe/PMSjtt
dNR3qPJdh47vxiqqa3cNwLY/9RlRAxe7qdK4CpMyxAQDX2JXzmgDoMQncMAmdyi07mdeOYMT3XQx
T3+jBcmNDvHrr9LJ7pW7yJY9HGavqRUepN2/bYf59Kg/HyZir416APBhwIdV5lPiQyRo3kOU7fq6
rgUIRVroAwCZxWtMWNdZHaY0zdXayuqXSkKMiHftdANRNVnZKiyvzfOpqWWjnzw0o4nJ46xiOG3j
SKhbJMpWWXDLghCCsqpNh2SGhSKDWIRc8WSrmrR6cpwOQogu6MLKIq2HiSje6/VtqDlD9j2UdrHm
dOTGbw7yuFHvWYsyCsSZQL29cCqJZ1VX59kUy8su0FzJdKrowLZMfFYwRe9WwEIroZcPV2IRKwe4
F14OoMyxgDG7adzGY8xuPiLvdbI7t+SZ7Vs+VCh4RiH5UEDt5PomXAtxp+aFnUGKTEc/0zKpZW1J
iNO4GVPtJpr/xg7u+qYE8QXoaAqXftMYpLiJMMxpvI8MW4t/GMW9rjxdH83qgp1YEQK2pJBhYcpD
wI4ldCHsjADNjluNGRcovSU4qOgMB0AF7FD487k3DUraLW2gSG2Y2R2RvBq9eeaLH7x0M1f14jZh
Dxnsa6bLUodtedqaeQWtzAsdN55QipjrSCcjCOViaixlvG+AkxnpIw1f9fFDyb8SaMbNNuSqwUHZ
qfdKsRGxV9x8SR8BEQicCMjmBDdvKN6fYI5vAG0nP82yAjMRJASuL+KaDQWtbTpaxcHVpgm5nC7p
m3ZiBnKnJYB+8qS7Ok02XmcrZypgsEjV4+qA6oOI+pYGGXJ0fdhaemjyOXLmGSp75u8ucpqx5tEW
r8mKl52ZE0KXEU6ZFM0wRwZwshETNB8jr3vc6fVxd332Po8mIaAooGcDkSJofAykPs53Z2hqfe2z
FKp1NwVHFy9EGQsOJZvE7m4KD92BUJFxfph2xfUvvRVyaqGx3f7I7OQAVQhO37e4n9bm+uSDxLOU
sFQbZg0fBNCvEv2aaGgjZIcQ2emDY1lPGw/9tQcxJgBaTSD9B+mFWFrqA73QKLQuLFnmjBM0gYB8
1/po3sIdS/j7AOUvCkqOjVuTunj95bz/MSvEHqXukZ5sYPYlc0aJQ42z89CRwv299hAd5h1z+1s0
LHPmsG9I0Wf8O9t/b3Z+wFUeuM2Pu2K2W3eyfOf6hli7xWI+KDqE8HRVAcs+3xDQO5JQq8SH+c/E
LaFL2n50FTdt/xA4MphSIIyKO8h+iwBmzY1PzSrnZv0gJfKswmzQQCZJ7bn5en1gF626WN6zgQlx
WJUGva8oLIwfva3uNCe6K+7it+Y5svwnHTlgHjxpbyWuk4Aj2Dehk/Df/5+fICx6ViZ6kAYZNKOs
hndO+0M+aHbx/JAdP97Lo+4Nrz7EQ78T2+S6Pd2aG5tuDa10NgXCHZIpQYDaKqaA7I7jffYb8M2d
buzM/cdb4QG45+ecfEOv+hPz6OPEf14f/trD88y8cHsYa+CItAjD1+/vTcvw+h+yDaFHHjx+yFZp
tY5qQbd5q7ll5ZRX0FQnQ/8CIgXI6Z3vLJaUUZnNSWt1vtOULnjVkR0Hw40BPmhLao8kuEHpUIot
E8rA36LQGbcKAatn8MLuYyx9QyCbEOZ9Kmlp0AHzPrd4XKstT8B6gaBsaZWnqvuC3ZsNDzqghPK7
2bwrt96/awcKaFw0jF9XqSSekWRU5kLrYB/EQmaM7uJ9DkmhoX+5vsBbZgQfHhaxnUbC+vogbpmr
4qDIxgepwy9y62/ctS+aRj69Gchk8LOhQUUTJfbCPGxlfdlL7N63Wjv0/EfTgTbkV/Or7Km7/nb8
Qo757yf9J24dLo4St7EnPkJgecur1iPmyacIw67jhg4BwewmE9y2xxsYT9PYzSw0zoygf7AU3nuS
O9/Q/fX5XnvjLHceMIzIYOxH8uJ8a4+TLIGsJcYktCAco6MHchjormNpx2xGx/t0jwTr97ZVQRG6
JXK4FrCRGocgD1wLVG/C3S4ltVqBvA5qzgFAv7/6rV6SNbc1ICey8N1IeEwJf7806WwIlgNSCadp
BK96QQN3lIMUvfBZUDnXp3L524TjGOBu3O+QmpaR8hVmElxhYU4l1HSzJuUtYU8VlDcjPeVm9A0C
0huXjiXkXLMmBMLal2tQjC/Yqzyw8vSY1ZbvU7swviRDw5PmqKkbW2XdIhIvQMovxXhhfMDsaHnS
IODRKHWaGu9E7TWGKFSXqU9D9zv1A6tPtopqa3erRU0Jd0sUW4H3Eo7cWIv71tABDpGhbK6D2CLg
ipJzMONLw15JQTEDOQ2Covl3vSt4newrdeN+u7KuyukuEq7ScVA1UzViF6Vtu89rw20b1ZnMHm1Q
Gp/C9+u7aNUnsGWB9gSt6IUoYUPlYOiGosVREgGa2BxGKd14Ga/NqYKG6UUkBrlGZMbPfT6Ii0mS
1LK1imLiIOLkYIiGfILpJH5x2+f5jT8EaD6IdrQGCUCDvk05RRJZtRR9qzFHWQv4wLZS1DPBs3xR
m1P6LFD7DhqYOTGdcmzRaoZOlCn1Rn/cyani5nnq0uFJLqCfKale2k37XJF5ZZa81uMDugGtkBT7
DjQ5nf8tzr8nKFbqHThlk/Q4RSYYXNoUhXO6cRNajZzoN8S7R9VBTC3mURJNCUkg4cvl6o0OB5lx
pX0vTa8LH/SSj/mtgd7/65tjDUG3EEH9Y1PwesPXa0lqYDNY6F+BOshVYgWDk6nElYr7kR3lNEX/
CtCJbvcXaeEz48K2CSE3MMYTjHcDeW4bdIKbXxu5deI04yMoobTpx8Zw11zvdLii6+Wm3oztMtwS
WEvk+ML8PUFC2tBsIzD4UNlqvZPA8KhqSLtAs1byIoJo+GuYbin7tfE1S6gRQu7Z+JcAeZLTRF0s
DaQRX0PRCcjGwydiWAcNgDP7iUP9hyp/k0BilCevVfqLmE8b9sVm9eW+QpG8BSe5pqEYL4RCPZHr
Cp1smH/la41brha+IPuiKHvdQF+ryxJgDbdq82tP6VObwnNDi2S5HLUesTd9CnsXdI4TMThT3X4s
eRFsRKaV4HcW7AVr4TSoJGA41FRavOUNuqJYq9Qb976VTXVmRDjHoEtPAhAEAn3eB/sgiCxDf6xB
jo9KkttqfwFegzWU/RZBnmX7CJsmbmk2zjg1WSQ5VJktM3qVo+hrW5juFOOCIJf76/tk+X5hm55a
1JdtdLJNcW2T475bEJvA85ZKuvOhopCkf5HhhxmghjTcetCmK0QDAir2oYgB5iV4kkGMeP4mSd+v
j2Rl852ZENzfV9RyUBbsqRTnOyRGuTG6C+wAbHAjtOIU8nbd3urOAI0fNDQMVIrFPI46RgCQFRWG
lPOeqG7j39eRZ4INO5/s66bWzmCw/f+xJWz1PmcTqPtgi86F9DC15ZFFxmM3M6/sgY5WFfKkaFHD
ZWSU+dik04OPfI8DmrybLs3i+9bMsueNb1oJcGffJHgG68uhZxG+yc/iF7VovmVSeZemyYc/vGQo
ACa+bw+gyNCTmM8aOlf94EMxgq2Ys3IlYAzpWLx2wbUIGujzDVwGKmDiFaB1YJAcqu9da7PkNQP5
2sZwF9cTHeXUjpim0lnlSw00jVob9FCBE+18u0Mxm2tc976T42Q397OT2cETORjOdeNrTnpqW3jw
9Qy6ybRYbCuJp6cxVKzYPgPd+nUza1N5usuE+0JR6F1sLoj7Jr/rF8q7BlSZ4wvtdn9jB6JjYF0F
pbvY4TU3eYGSH+xEgWVKHg2SfYEWtk1A6WdUEdcMpYB/DAluo+n9GKkdtmhvfkhh5xlTi+yyT5+D
MN+p6bvBzJ1sjlydWjtrXhulf+h09lpis8p5chdPkh2xbCPirsapk48S/KYAFmIElzfi1MLYd9Bw
NYPQa0YBVUbTz7il0r62d07nQFhUQkhHagWT3U0oI7Q2xNkKQJP+ZkWxmkAyokVErEQO0pjXYwzk
ZFVaIS1dv8i5DhxbIm8cx+uT98fQ8t9PjqsiNvx+ihv0TOQ/NX1+oGAaM13IBHbTh+pvieStO8Qf
a8JxXA9hEwG1C4dQVSQBuMQaj0CEAkQE1+dvLbiANPr/5k88hQuI8OiQdGusMHpvUIBIJTtrM6vV
X6vQpmZyO26R4FywoeF+iFsGrogmHswaZIDOZzLxAQL97KOYs3E3ViOXgQzJo5KnWnGXqKNFjNI1
9Z9Qy9HzXwo6kfH44lLObKPLvOvDX9ujp98irOqsKxVIKnF0N0MM1hVAMeyhUkNbi8Jkd93U2pKe
mhKWtNSL1Iw1mEqGYJ/2Mg+ibh/PmTWPinXd1MaoxObgqStHZUQ3gqXL5FhUKJ6oys6gG6XC1bvB
yYg+c/AnLoFdkxbUhxmfpF4Xaa+kAHhebx0SqDwF81ciAxQ4GN5IUd7uY4eC4L7RNB4NW3yba96J
YKuA+Us3kHUWzkhTGjpS6djGTTBYKSizjZZaDdMPQ/sjksHgm89bZ9baLQz0LwCpmEhKqmK1ecCF
rw5NRFN1Up9Z3UW8KeIURvPKrlQF2jSBvOGsF6OUgQ1UoJ0F+iDAL8SXVS8NkDYmJrQtpL0eT9YA
nQL9oMovdf9ls6f3cnlRQVh0LAELlpCHEbtoFgWvfiZFaL25P9z9r4cP5+4psLeosS+oJpZCBTq3
QPa+SNRAi/U8HASkVLtwziLrRecQ0ub8AOlqbjm7jeoIu3DApSKyzCCSn0h8MuFMVnwlLZSgjCz7
CMXut+N/flz36B45zOIXfpz//os/eHzP8Qty2v/9b9xxuJPzw8Gyd4+Pu9+PO/v28eXx5efLRqj4
JEE8uz6gOLuIv6NMCBIU3PPP5wSgIV3ziw7atFZjua4bWZ8/u3Dj9LwE2SyGAJkHqA25Z+yrc0PS
UGRJNmHy7Vvbdm0Xg3b4RjRaW2Fw3EP6ATrMBp6WQsCvVZZlVVRFqDfe3r7c2sdvrvf6ofFXZ2OJ
L/uVluGcWFoc6CQiSXkg+yyEpdvjEcsG4ffrgXV1YZYahIJUoIpYIwwlKhg65CIQXd0ebfvt6P7i
HraDtdtw9M8kvLgBTu0IA5H7rAiTAnaO3779+Pr1a8Bn/hWq7rhEAqaw/PMVpp2DY+2efpfW0++n
gS///J5QtA6X/9kI9p+1w8svAhqPmejmAOXJ+dQC3KLn4SInbC/usr/fY3oXuXtrt7OsjeF//mXX
jAlXx4HmgM5XizEbu5+7Xzx4JizZO3vDlLGElwtTKO0gs4oYhyzz+biksQmmljWLqePiAe5+cfsl
EGB4GJ+9/Lq+i9bn8sSm8KoKWDJ2TdXCZgaMA35DIR6/v2C0iRVZv7xX7+HwcDg4G4t4efWCf6A2
+s9gl5f1iX90Va+EUgLDiIAFd92v3rt1txVUVv391Ip2boUGsgIxjWV49hGMn4ieDx526vPWNrlM
MwvDEfakEaX1ApaHoTfb3Xv8bsvCJXZlsWBoGkihoAwC7dXzoahxkZMEUhnLSt1S/ta7nWO73sNH
6Xx8hkprt/jAxltj3f1PzArun6h+hvQYzC77I+FvnfX20jgDjoMJWYDG6W2bwis4TkqNt/gnxR9f
AaIBsgBMItzg6IWDd9obBxO7yO0K8yGcF2YeQsJG+8/SLseoffz8DY6zOM9youIYXZx1+Q2/4+eA
//10JrgTfuzFja/7k7H4y4UP/5ku8RFDKr/qpLOv+vw21/7P6b18xfIt+IUTYfnZ+oJLvDbmBRBc
oNEhwol7jDAvRQHCW62GysRiGDeKzx+EyC/8FaO/s26WMGk/uluXmos7DfhZwTGBdr6lEHch8q7W
Taj2Juz23VTzzkCPEUOPSPL/SPvS3rZ5YOtfRED78lWb7dhJ4+zNF6FpG+27KEr69e9RcG9r03pN
9LlACxQNkNGQw+FwlnN0X81FBHJfk0Rny8wJ47xyn5YkjS0Vl1/lfIucyAFGnTs4v/GvGf1by/8g
cvOhrwO1N4d792H3sNn5PtT//Dz+wrLsguUgvRz326N3fHnZH7fU+Yw85vwSpc0uwnPEx8uiICDA
XBLYec9Prp6xogREBh4kmGlDE/GEjKk/yyoS6s0YUnOD0aVkF7VlLnCyK1sC2Agdr1w02aFeyDkl
zLY106yxzB1lYJOjWxToVtX8pk96epOVAK0QGD9v++izQewM6we/l6zxj7CWVmY7zCNwAtHP1ICR
3fYVeyFL9a/Luez9WASh8glYcN3EKBSnV8QSCUNeECRjHFE2UN0ZAYwTOzOYPtQgJm9R+NyVwVi+
KuYGXBmT8pgT3zI2gu9Ybg/OCs++g7fCbLQlGuI7jDR0LCUMcjswi3v0+2o1hrPQ2XUw4ThlvynR
WofOdCKgjF2c77UP4CyrmzF/Nin4AE2O0X9iRY4ugd1BByV8KWV+EYV+C9yc62qvmPOZ1tyNEKo1
1VMGof0Y+2l90wJUJo8DMmzJ+P0/iEK3EUiCMH+i8OMXXWhTBXT3GZDgKwCnb2rFz1sMRQ1eKOpt
WmzmYimRQjDABG7KeL7j5yfxiJVVpha14Hsb7W9zDz7h11mE2L0uAgTJeMWiwYbvnkolbSgbBTia
8dSgx96b5M88eru+YpeByHI2wP38v0K4gC5u43AG92jmSh0YwkH4IXU+USP6VgzodDeQ99lG2Sw9
liNS6Hlds0NfA8nVHylJdlme6KKH0OohOfkgLtBD/XWuE0D7uTGQXSS3jZFPtzw93JsAHYiPdrJr
7CChSKmZt4nutrLoAxYBlztropaIbkALD8zznVX6TJtNFEOWIrTby25BfFXbGdKtjnqJnjgV8WzM
bzIQMf3U9J1gPy7ClK/9+Cud2w8yaZM+NTDhStrE/d1sho6SfFiTx9irhAnVNuhagcbrdvZXJLfi
NsuaoWyhsBq+59nDVN8W2ud1tVZ9ALCy/ndNubi6aqRZrhcRYNeR2p8ochfWt2EGSZWI6VukzPLz
k3OpFRWqzBXWT02nu4q+E1sKlPifwSe5XeI8uZ0Bv6QdFilo64vRFattmOWagL41W9+0BW57CcGu
WSTntiu7zHS0pcDXzPeMOZp9ZxiHsdwkIArrb8AWcn2zLktAnHacx27AV5pSAnklkFnews/OUbfz
R/4R7apd+oCuoE32BIP80AXR8NreqRh/AQ0cEvsglT7fO0Nt8jas7MytMe3KfkQpWDZEuOACGV89
Ryf2QZVMLlCDBRh4FoLiKHMUTM+C1uL6Eq5FUieafGV7TqQo4KlhRgMpRa4+KUz1UWKVBpahaV5w
eNeudMTvoIxDdxeY7bnDC0YtrbVjcNaAtCpqgwLEGNMbTahD9T0LN9fVWl28E2HcMZZz3RgHGcJY
yHwjOqYaiKuHj+tCVtfuRMjyESdrF8IDIiqEEBPXnjLcFkaQI/MuhSJXu6oNyJOWiWMMrfMvH6sv
o3nqcIXXaO+pfo4Dcya98HTZbxvFt+LHHHRAcoUnQunS1pvUb/H4o6WCz1hV9+9XfOU5T9RFu8GQ
kBpfUaaHgv0Y9Rs1fwyJ4GitSVnG80FHaQCb9ytbcCLFtnGHGxmopvv5Tss827ojo2eJWALWVhTh
9QLzDF4qdOScb51RD3HH0JyLWsYI8uzvHfhHWSqYsb1MscE9WaglgOUGIHcXL8eJyaBQX6TIEvhx
aN7kGtiaKiBUKA04qeD/geMDPt7WjzKL3lrWXGNygE3V7WiYHWaurdxqfjOCXCk4FavIVtw5jaln
RbnyW+pyPQWDXQR+xUovpSboJhB4+ZpV9P1hGNRR2uSFPiIyabVa8zS1jESVzbXNwgA1WnFVpPYu
+pxzdF8SmoDgt5EVrwz9QgadmOXQ6V+bwZaF1NGnilY3GZE+d6/Utaw2xMRCNm2EwdTU/MxrXQS0
sfgE/vKyABIAooGFQohv+QmpFhMQ5eLRU3X7BAyiURkLfODqeoEWFvSZGEMFHxpndkNMm3lOwEWL
Xg9vHN9bzEAZow6kgkbUVrSmDur1mNVc2hEwqHEuK0TdoZkANYE5gsKxquOQ3193f6sCkLGT0R2l
oPuLUwaYqjrJcyiD4XxcTru0//lfBICTR0LZEb3mnAA7SsfI1mIgRjDzl51LrgUeG8HT/uuC43cd
U8GYsMbe66BbPl+mqlWKpk1RVBy7cCMnvq3gRVt4xPBU/SVKmdeQQ2ktqIACyevL91fw8vMTRzfU
EfA58ix3zab8AURRV4sUwbFZM7dT3bgLSu5yC0TS0A2oWphM9tTRJ5YeTLrgtl285cUaLl0GmmHK
eGhyG4UxctNClT13W1MO3bj5OS5DI+y1HdJ7ewQoiFbmBykTRWGr6oHsDZOmGmyEr2oWKD/24QCx
02DEaL1WvSw1P/IK2B/k13VTXDcT3BMLWDzqeHxRSkKyuDQW3vqhVl0jPJjVt8m4i5Odov6umq2u
H4nyZA7b62KXM3qxsAYuDpSjJQ3v93Mb0ZJqQlAADY02vlcw0Fn+akA+amUbjQXXRa3eiEC3+UID
0AAZdC6qiTUFY91w5aSx71iiuDJTD32U+dfFrO0ZEv1/xHARe95ptOoxqQpyX3VwVAbYQWA+J6As
S2kuWD2RLO6S1zLgaAMFH3tWfrfyfZnd5vUdFZFcXzb/L5cTqq7oUASJ+gWJSlQkU6fiNnbxGPlN
u9RtJOqYeYxUseYUcXuflblXNR9JKyKEXnUhxhd5AbKSYGM737NKG2KzUWAeTY/nXSe3GOgVtn2L
hHDv/FQyS1gGhCQse2Gh9GQClf66UayaOe4qjFQu8SU/JEwm0x5ngptkIvR3EyW7mk3oJba3Fntv
2kFg6WsPETRH/ZHGKaRKeOSjXTl3qTwjkJaoj5SrE7EfVkxew8G+k/XX6/pdtnnARDDnD+ZhzP2D
ppw7XLqpkiIhEFnF9ZGhH0muk2cTEPgAKXIYCMv1Uvb6sq6dUH1T7clTqOZRq/bNVgSisL7Wfz+F
O4Ahmk3zvMG1Y+vMbQiO3l3f+BQdRbloTnRloU2wQiJpjpsBL2XOPLtWmZvii/txBOF7t0lNL9bR
I4U2WuudiCYIRdK4bU2o1Q9zUeIY4r1szM9N9DZGCuo0eDLZN4YIE27FuQAyBa0WaCFB/57BOZeu
bvVZYRTXt25ukPej5JfeP1hz4123nZW71UQUhwfE0nl5MRSljcCGb4shdzOwsrRPBtvq5KbUMA/V
OS2wymgtKIyurSPQyRSgFUIz3KvnTsUqKBiPQ9x0+Xw/Nm5cjnvF39HUH/pOMLi4YosYF0AGHFNf
tgIVz0VJxGgjqcad01FrPyKucEYKanUdrYhhZt4b2r/yLaKhCwIx7KaqGCJEg/u5wDmqxjAjcNUp
UzaUWE6PkgbDObu+Z2u2cSLmq8J7Etq1nVLr/SImxLMo7W7RnxvWSjAqAk+2FpUA1h8tZGBtwyTQ
189PBDW2Tvt6XjDV6hasshgbzpy+VJr9lGtHMnbJ0Uom9WfYGOhPLKssiFODxpgWMsrGva7z2jWI
sqyNciD2cumrOl9bEltK0VuYDpzTQ40BdJ1hQD1cYndHVQMiwaGhnmI3P67LXTXXE7HL9XWyBODB
K8YhVhC/j+TYVDiIsfFSxdaG2PN9Y6ZgUhNShS6qcGHZmapcXK2HY6h2pZq7tfJ7rP1x2CjaLrIP
pr0ztW92/0yLoMG0r57uWCh4Qq75g9Nl5pwqhspkE3CQuI7H90R6Z0qQzwu/8o0uuZHdOYkoySpa
YM6vzl3YJJUBgdVEQP/02szPBXBDlCp1WfEux9vr+7nqEyzDQMOiCuZ1vhuEsn6uomXItJcweNpt
exMDZpYrDZHDOkG6+hJJYfEHyClgIBzj2hilPDeeLBrDgSTQTTVqCbnxBA0gbAIjWaFhmFkOf2pR
WvtZzJQbIAE+EuBEeszsDRcJYBuXeCwaH1jTHk0GYMZBURtPa85B2axuUr3UYFmh5Zt6vdfSTdoF
Fsk2DaiOri+1smwdb8cn0viMHhjPor7GWDrGqL5RGWgdTQvgmP4I5+XGleaxIvXKVrlt4qCWPcU1
d0byVKcHOGlSPEhAHb0fPeLJqeDDVkJOEzuDOjjSZwtD7vm2ELUjSKlhFUbURbOm/oarYXdd9zUX
DVQkTF0hv2BhkvJcBACnY4AXLt4qS8zMmzBo1YIuC3Pk7dwkQTLa/eO/S0TzLZoaAbaGlAxna0OD
iplVgr9uTtr0G4065MmkObttBjnxwqjvnOvyFg34zcVrBK0r6JEAbDO3iHh86ASdzHiUd8QL6W6G
xca/r8tYvYBOhXDeF8QJncRiCBmIbTtjnbpjRPxcV70+ZU41jJsZmZQytY+jaScAu/ol+ICVKiSQ
uv7u47LPJ+5fo32mIJ5HMG+nbtX8GOizMftMRrPE66jcFjEeEt+vy1y1TjgmWCAOqcbDrxQSibK0
henkDABLRXdgoWgUftU60fqKxCrSUmjoPddKDuVsRmMNJu27g5TvTaCPKBubHa8rsupsMEGMbn4Z
iB8mdwasSm0bo1qcTVTeZyq5aeLmcbISP6L0Lo5a77q41XUzEVUCtA6zMHyvu9RHrC9AmuwuQ1v7
zqjsgzFbL9eFrFk9zOGPEM4ewOsCMqcBQnR9xKxg45A08xrlx3Upq8HOF7I7+h1M5QKcMUcwW6aZ
AbvXimPLZDe1613C4i0Ja7gUbUtre8/036b9n+IspFtNeEgYn2px5xoAGLEdJjYeHhSnLPkuYwg7
bpVgiEPgwBabQn9n1bhBl7bAK1/2nALQ7EvmMnOHuHM5iydnTR4p0BX1eQk97G1VAlxgNL0oeVEn
ZUuIcdPVT20U71Fa8WwNyJGKBi4tTBmmCFB681lL461GNbT0/Ly+G+pFiPL1YUh1y0sOFxWC8w9r
o3So0M6cg1SOdB6hUXYT65WkuLmdpC9KKM3fLTu3dxgXZEDsnDKvpT3q08ANz9yon0OnAQHra9nW
0n0ZKmnoAfRWX6alM6o5FRt7kMdhJBj0rIbqmUpc/6LpEDFPIcX4Ky9T8HyFbRJ02ghsGZYYygcQ
AvRdyaZsP0UWHd0waucHarfyU91L2fewa5bGuLgLwO3cFQew3ti3mTRUghz92srIyB6aeB2sNZSh
ZXMoOtipCfKvDTFmxUe1d1fXbbtT1arwJssKF/ayQfCKvDjsC7z1AlKlmZg8QUPb+ZaMVmym8wy6
+b5+CkukGVRR8+HFSeckcPcpA+zOlBZxgYRljaj3YNCbUMTXc+EhFxka6tVIsmGInce5KSb0s9ss
hRbyQRo9OnwfzEDNdhMTuK0vEz27rb8koYgGfBkJwFqcx6dqakZTiOiAAlCu95ZWdTOA+3KUx2Q3
u/URWFOCl8RlVoqTuRjPyXm2SqUfDLwZ3THQPrM98y1v3lSH/K7ZAWYj0HeiLbt4u3ACueg21/vW
MAcIlDbRQ/GcHLLd6Neu9HDdH6wYPXbtz1ryYa1eJ7HB2iUoCcwA8M1doEOdQRAGiKRw9peWMXLz
S3w1/py96BgegHdKvH9GWjpfsq8Q/nSPIiUEuDGkpIcQiI7xa+cNfhKYgkrR5YXGyeFuFSprPcpt
kKMd5WDY9vvWh194yzeioGP12J5szuI4ThSaFbNAfABBhrSdQy9qd6HyfH3/L6NSBLyoGsp4QsLr
4Qify0CFYZD6OUGaNf9eA50ZoUw1+JPxEJqBZYM259OUgsoUZLMugrYvqctjcjm/Nj+9o8c0NEBr
XrjhQm+d9E4SbhtcApXo3C6WxfkKqAf43QX7D3kszvLknOadgpkytzOoX6kN2g5fK+kNt74DHiLf
GoAZ3hG6QYeDF81C+MGVHUTQYwHqAwQqwMnlxNdamNpahRALjGnMr4NyWx3U1K334XbJt26AeFRu
5Mfo9fqurizvmVguD5GnvazF9fJY7W7mwSXqL/RJgCZa8Gy67ClDMIEJAwwaLMoBz+TceJD0HXpU
w5AgH1ows8dxPNwiPGCfCUU6QtIompGNrB4/rFKjd+XIajDuDRnSBOAlu2Hm2D7kmFuNgPs2F89t
omX3TU7oR22TWXC7X+Yv8K3IY8p4UAKJ7aJwkhS1vnSf5K5ypC+2U/iq4sSetJtvqqAaHOmp217f
hJVr/UwgtwlgoFrSxhBod0cVgISmCAxjbZdPNeL8UK9FvUUQrLmy6gPGuiIoiSSSm2redUXWjBhJ
YHSVmMg7XwyTkGZoaCIjPrEMVD9odleqyKUPraAFaGW98DxGmL6gAAJWkbvWy2JoUoYxCZdazEsI
As/Rva7IWoiCyV7gbKjL7Cf/iGNAbGRDC0WUCS3GvlL6A1WcDn35rSyiLlnZHORKlq4pGdUs5O3P
j8YgaXU+YBAdySFnKN/b8Vtf+WkmsupVlU7EcFfEwFgDcDHEQtPGfgSkjOJWD+Y+/xbeJ27/WUZO
ljgKyLCJ1whc62VGDNegBTJ4tObgbQ9IvHMNNTXrwyyDhvKj/qjdaD7x0w/t+KHfIf8ImL+dVToU
rLKOm+xUd9qm4PUUOKAVkzn7BO6IZbqdKNa0LHL53bBuUxFh0trteCaA28VUSgY9sSFA/6kmTh86
iTM4mpcoIA716YchSrKuBUqna8ptZ5zk8ZDGsNB4R28rjM0B/HneaNSZb0pHPpLN9AqKKvdFfeoF
IdpqhHsqevECJ8EGIbmaawpUbd8AUrtLLG941ZymcuTFkNz+IQv+3UGeLe5yhE4kxugIHfJk8Stj
6UjEj8Z/LvpzJsq5FPAAGn2x6FQq2c4Y0m1VC3RYP+Z/D8GyoSc6NCCeaeYJOjRlFNgq4PTGVwMT
kHJw3XWtygEA/jLRtzBbcYaoD0igA3YEE27ycdZRgrd+9OqdncYCF7ni60Ea8FcOZ4AGyDXBQYKX
YkTup+G2Y6+EiixtcQxcTHYmg7O0zAiVDnUoII1ED2mIKlzhlyg+RWzbz7dKe0zKnWT/mP7DdXkm
ljM3pM9tkliLs9BcirEP2kigItqroq0SLSFvdHGFAW4K9ULrUa+/teiaVTPvujmIZHBmN1VzWCg9
ZLTRw2xtK4B4asK56VXvimFOAD7g6X6RhKSY44w0dPu6DSCrqe7ZQPoCBH1euqb0DPo4LXlp88cO
0OWhDBbW/ImIIo/VpxamBtAvBPgJ4HdzZl91TdENFcyeNoEK8vAiKGVgETeAWrMBQsQcaTzkQjqp
tdVFoRjd9zgJy/Ph/FD3emy005I2bL3RC3f1x4yR+MaxMckcfdPd+lZ6AB+xiMpoLUJd6tN/xHKb
mhI1xSoAN8/YmHhXjkHkOO1+dOlb89jsRc/YNY9yKo17+JlGNk+tbCJDWWxr7RYzqVaHvn//uqEu
38yf9RMpPChdaxcW4MIhRW/fytrT5lsLXCFAe+7GICzergtbDUlOpXEhiUyacW4USAOm+2b0ImxZ
+s28QwiUOsUG7x/lLUK+KH54VG/Am5l6oLcbRHwKa7nf0338Gg8/uROqkdZ9CMpgd/72njjZ7bwF
nNWj7f9Wdl0QYtCmRuVwvxfNSa5bLfqmDDRNAxecs9q5lrPKkhAK5q3Xti3SyK5JHq6v8P/HRv8K
4WyUzWj6bifo1geDp2/pHXKKP4oD80IgrbMtFUV4qxEYfNAfrTgzpQD6UDoZApWNnAfhZnyKjtXb
OLuy4UiOKIm5uobo0ZcRugMYhk8XYJxAs5sl3ktKBM+HPt0y0TNnXcSfbC9PP1+xNmXJCJemFamD
hu0xi5xuEFzjK677LO3BBcZDlknESpD2qJLRKa07WRT9r3gPpF+X4ruC1mFQAZy7yNwE9w+zkMDp
4IQz8jmi7BbfxqILYGWxzsRwevSx2ietDTFqdIjSwxBv9TC4btKrS3WiCXfFzAqxmigrChdUDR7r
JKeOnq5LECmxfMGJPyBt1CIfASVQd0F/3Wc89I5ev18XsnYyjQXnWMYb3Voon86lzOh0xsQRpKSR
5oB4wwnjHDjXTlneITUDeaPuzZ1fV88jfQ5FE5rLMeT8/Jl0LrjKiDqkGC5EfDqkm842H6UBnVWg
wI5Uwwcwm5eioam0us11rRefdk0s5/OSPI3w+obSs/rQhYdcvx3l72r7rs6CA3W5h0gcmAAeA4Q0
aph8C2MBzFmjk0wQsVcSKJpoc1cYBMDZsSAxermO6ONAT5gGwg4kDS7i/J42fTkZmDEsMbdNb2tg
xTVAVlN3Uo/B2vuSCYpPa4ph4n0ZCtBwCvg2v7EuDAyAm5mbo51dfs7iB9J9v75JAhF8i59OjdIO
K4iodbpptTeVGl4nGuFZeb9aBvDvAAVloZh2AQgVynaPJxJGkmaQuXxatVt82k69B6dR3zrmO7k1
HjOv2l5X7dJ5nAvlzH4itcnYCKGNidlJ4JszkSdfiWkgAhCVMAk0OSFdfn6um76P4qQJIcIvn4Yg
d4sg3ZQ7+5DvOrTrusBvLV/MTe0emWMf0o19EI2vX/r68y/gnHChEaOUEnyBOQCweqcr/qAOuLNe
rq/lihgg1SwJRhA4LM7kXFEcL6AT0AQK0mfd3qtjYEpPVNSi99UWdu4yAJUGC7FBSIv50K/o7cQb
S51iN0VeICJ1iofsRR6cyE9lF2kdJ7lJNqGXO2rkpreDHwXFoy2MDldOw5l8LqBp8lnpwASF6uXN
HMheHmjf5bspUJz82br9ZW5+/Lq+rCsXw5nCfIkPjVNtkVoQGL7rssMkN3sZ9mBc8/VbOgbyJ9o+
HYHIS7eMgoeNhjG0tC+5T+5OTaWJtDrah/GAIo/pfXM3PKKh3TgYNdJn88Z+l110moQuOIFFBc01
K7IWiAeU8pdM77L8J9urk8mQM3CaYUg7zJ25CR9yid6xmXQ7GaT1gvO/puiptOVrTqRlpp7ORMXg
YJk0maPVP8Yyf1Ki79asbKf+8/qyrlgOGF0wi4ELQsdEJL+qaR2HTYONtCuQ0Eo/xok6Rv14XciK
R7OWIygDgBGcVXyOfJTHvjJtirh06YZyUBw0jwgBLYFVrokxVEQrQCRCf/nFNiVWkZqE4YmNRD8I
YWrr30N5C4kLwDADHBGjinyXQGInpFAyNLrMZecp5guGi51YNFa3tiWACEUX6iILo2Dn+6+ZeVIz
C4U2Yh2HLsiph3a+6xuyEhFYGiAAgOqK6aWLAu0U24XcDD3aUsIgm9/iljkppn5QppUDzI6huFCI
ju8XOxDnI3HjoEqCYS1oxdf14pkUdhxhPkRFd/rsSFo4uUUohfejasLOzRiZNCxmrbmmNVDPZjFz
GtlC7wpSXyDXwMqTztUYQcY/mTu2Y4xoL0XY4TWSSEO9TWs1m71BRUAlgeU93lCWA+t4QHB16FpG
Dyg3tneNPEV0X5uJdm/MBm6eeZoDpZ/ivaEU0rsyVRiFSKxuR3EQE1eWMcHpaLMmNxhsyUjrNJFt
fBZSNQazZk0fCZn0Y9WFxWNMuuy1xiD5XgP4YaBDxrG2ImNfl6USe8VoDzdabhhvA/r8Nko2xcu8
BesnT45IeVcl1uDNUg6GiKmVhh+Iu9F5rEQyCHUM2JvTMkBAsbLt5z1601h4bxNJ/ZaONviPmK3a
PYhu4mpn6vH0UtM2DsxksCOnknsMQbDM2MSJOicoVlc1gHvphAbRGbw533Kgh71lzRweq75L0Ddm
6g1gikjqmfXE2ptBA54Y0tFxuS/rrLrBNqqRr9rZ9FtplKpwZpYVTwlVaqTPdEkKyq5LPru+AWMQ
MdsSSSDTpBnSbQALUjTWf6/maIidIbbSDzlqVR9D5RqYA8tcPWhxh6x6b4Sicd8licCbH4TLyDxi
UA8TpOenKkGsGpOmwpu/mF0NjCkK6TdzCpaavnYxxfo7JaI8g7LmkDBcg1IdAnw4DE7mUDRNHPXw
e+QRCary8FaBYsIpbjWAnd4Ne9CdPOp3md949L74iH0LYZiyMIJeP+yrX4EhdIDTAugYA7Tnmuth
ZGplgcOuZoEB1Go6CuOPlQvSAhLLHxHclaWycKysHiLsMNCpo9xO7gfyyKaj3Nulpx6bXXJoHXsn
uphFqnHhXV3mZtUzyI1UNP/kmOUrd/+3xeNyU/0kU6CMLJ4S56tL7kbleF3AWiiFkAJxBRqAvxrT
z7enx/ujKvsJsWOlkHdzMM3vZRwhidhYJao+9tzlQRHawEPQCmOYnT4OE8VD23Xxq43UFPabdPs6
YYNo8m1tcU+vUy40yKNwZJGG65TRZ4KQ1ogFxfk1qzkVsHzASaBjtX1WKaBzcxumvGRKuWlswLlP
9U2p/AdJp1cq99qwixIeJUUbZje+Z7rhpbT22pKhiUUEVSi6vLlFkypa1Yzg8u6mrdzedHhqi5Dv
V+JDDExoiEcxNqFfjN0nw6QM8GaIRrMyKPQqKDbGI9DFfS2UN9eNUySKW7exkopsIsh9h3WyBaR/
maMtsfd66Tb+57kjDaHViVbcwo2yGQ1ZiEIFRgS93gDhnubl1YsmNV5JDPe6XmuXAQj3QBQNWlYD
LKrnltdE1UA7G0vIajfpEqeOXVXb2q3q6OOOpSKjWDP0U3GcoXdypk0lqLDdqUC1f/Am6TMcnCF/
ua7VSpFgoZtAYQv0AJqh82MLYJVpY1YPeAb61De39uNv1JB/4sppUWtKHHUjbdne3tZvzPZEvaVr
ho8gH2nbhZn3oqHHoCPVcx2yY9I76O220Cciz5V/XUWBFP7dOQFCx0gm3KhpXDpWjBHVB4MG12Ws
7daJJnxypJgxgZRN0ESvdWPDgN+GAqF8C1xVGWXlMH38v4njzlgyaU3e5RCnqj9z8yc4FjF8Njpx
+npdzleylo+ATvXijD5tCksmyyss+WE/Scg1OvMBSTNcngfTR0ELuCt3VpB8CMQuneYXYhF2IAxC
dxRwVc/PWgsX0oYUszQDbtBCx9z7A1Ue5Qlp3MSLq6CfxJ0Na+d7aZDUl0wBJqk5Ve1Yjlm0TNao
VVm79azuK0ofKasLkJ7fDSgyE1vQNbXmKsG9YEBFyTbRonWuJiJhpprLXChhGgUw5r2eUWC3JqW0
q63mDQwIolr6qsSltx+ldBC/8URPBu21rslw1VRTbqIfQE7mbcYS+V3JQhK7jdaE+abASIqgKrAS
F2D+BBOSQP/Fs4Lv7sUWl5kB0AS3jPVdRW/NsNlct5mVUw7mXjQPg+YAdTp+dI6g4drSKPqHpSwr
fH2WYs9ouxGdiObv65Iu1hDoSeigRf5jgRLAn/Ndw4DcJDOblq7W944CllP6q9WOevLTEIHbXniV
RdLC2I33L6aH+N2iKe1NuRpKdwCEair1nppsDWTMQsElcGH6nBxOo7SzKTKi0Eg1QdZKs58WJmsB
hBZkuf1dD7WbOhM1DIpELtt5EseZJUPGaoZIPDIAiObF8UM3gYG4AmbCzxicttf3bH0l0ScIICDl
EsxjwuRmrpisRFEK1ZLhrmapMyRHPfvnQGtZSh2WsaR6UPLhEjEzyLAUqYCgLn/Vi1uSBy1yC6Xt
NywR6LS6hCeiuEugrEfbHFWImgiAmhRHKaif5zcRMIey7KD/cw8bpxnnH9VEjSW7XZYQsHVZHO4j
xrbXd+kyGOFkcIZYgNst0eiyetN7aTxMMsBXRseabvr0pp2DjAHGycnrLerhRJ9cI3lm9oPR36NQ
he75J8HXLAt4dgtxX8PZaKrQqpI0fE07AKJxD/I6BxlJZ0CfeG3s7bB1FCnAWGRc+kKy3st+g0U4
cpKYfcSUO4qp5weEGE0WWd1UontL+Z4hjAD84B0BEIQlZ5vJBulzia6g9r20c8SiYSHaiuX3XygP
QEfkdxWwHPHXIV4LE0vIAk4pGxg7Q2sy4BZL+iwZqFAU6pagz2sowh+a0b5pkuBivCyiQXuwyiPz
gqtKwajrufaVSgcjt6D9wF5ZaXihAohMq3D1qHkJbWVnVqZfjyAVnkY/0rM3xko/NPpDW4Dn7roZ
rLmO00/hjpke6irYw7EQwKuto9iX7N9qfCs10X9Z8VNB3AEDI6iEJzkENWbt5tmLam0UqQZ71pOB
3CbBU3fonLS+V2MhL/VFvPW13MvVCbxuCSmF8+W2AVU7NDaWe8mJqLWvG79U6Qis+HTU/Sz9Fk93
heL/l3X9K3Nxbyc3wKzhZNEGMgFVMTe+AtCT3DPSgm3aPBm/D3bNHq5LXLu4oej/aHkBeTfMLc01
BJGAOwcnetjg5jZvy+SxsEsXKV3vurRL8POvRcUAIggoEPXwHFI5AFcqKkn43bHlxLMrSUddy53a
fLKMj3ShYwN7u/ZWhd/oPwMdnYvmp367keiZNUF034wB4EYKSr1CRQ48E/nIVctZ6OUM8N0jSOAs
x2xHMrcKJBXVSxwG7eQq0S0yzcAivkFfmzm7swhgb9U1ogD1RyZnOeY856VcQaYBpt3MDHJJc0l4
sNKA6Huj2cyhbxAvkX8INnQ5gLxLPJXLVUyTwSI0lyEXIyJua+/a/k434Ajdnh0Kis7x3gvzAM8T
DHOEhmgGYNUP4S2GGhWAWwGAcn5e5C6dMrvQyoXG75myFCDWIL6JX3IiIopfftOFnieSli85OZn9
OOTSyCCpAspZHceeOiRBTf4ZxhpGuoTsAAxeSEEuGtDkYQSOiwyFCFLsZppGjhXB55Sa9p7JVDDS
sLZ8yHGoYIbGX403VKtpC5lIpHSJUrrAAnLsPgb6fnMMNRF139r6nYri7FNFFSZSUZ5BWqNovUwF
1CooLg2vNkQgnpfv82UNT7TiTNIEsMAwFBBVlftOeVfsewNwic0hrn+irqWC1Ft+kcOtMrxW2YM8
olF/c/1QrPnUkw/gkyvliHYkTH8hTKh+FcWNZB1kLXUt5b5IRNX8Zdl4szwVxcUEQxNqnR1FldvN
5mcWv2QlhvuNwatRhLHqOBi0XKDcmkQs8J9rkVvdeE7qYlguDF37lZJ9VjskrJx4dFXpNs1FB3zN
bP5Kgz89P3ah3EypUuP+N8vqJqm6bd2FCDh/X9+wNSngtcWJwzCqjr6TcykkNUjWDSGMs9R3dkef
aR17zRD618WsHrcTMVzUpFpxnsgaxCCK3PeVFswQkYz6ti0UQavayi5h/B5TlWheNAyMpXAaJfn/
mKBps87PQ832mFS0GEkw79OeSJ7ejrGDRtFWEE8srxHOIHWQKAHjWoF8gweVKWtqxEURV6jCJORB
pYUJYFRrEBjhYmS8FLA44z0Jt29hXPBcvblRw6pQ8TAumhdwJknJYfp/pH3ZrqQ4sO0XITEYG16Z
ctiZueepXlDtGsBg5pmvP4s693RlkihR95Va/dAt7UibcDgcsWKt0ar8b4Y5WJhctpQ1YPB1CxIs
66hzA+IP3tyJZOvSYpG1IPkr5MzmRm5pGKITTWs1I7OHBqW4Tt+a6uhylVixLu20RrEYC1y95pt6
BLl50J14Chw27dyRshc5UyzDEBthxl5kxk6emnYMIu3b7rbgAxTfQINXIwlBbnD5k8cY9QQhKdDl
YUiThVUYLvXdovkMtAJ6AivWrsdBJlgKoK3oBaBwDR6/S3OlgYKCOpljCeZqvjrMc6MdRfVHNm6V
zu2ajaTbt1e4EGgRhxhIQNHcw5zj7HWgZ4ZBxEgyG4wMDg/Q5GNuFpxK41AQvrK+hcMLBzBxTYLN
aELfXC5v6DtR9DmWh668k/vIVyNLRD+T+vH2mha+mo5heHQdMLaNmedpzWeJBmtTicct1tTXG11F
rS7cBd2LGuOFWW8ZIv3/n7np55yZy5RylNm0hX3wmpmhpZinqL0P/de0a63kvzyqsDoMpU+tDagl
znYxyQveVzLNbJDOCAMi2rUVxYpTqW/csCp9N2bHzLduL3HpyzF8NpwBHAXQ1l4uMVAbvQ9Fl9lt
6dQgO0zFr3R46eRyZSsXvBFkBn/tzMJ7kJhQIFEQlHRj24KplVq6RNC7sUW+igKaPHseAHFPgVdL
BQgInbfLNQ1BX5aEwxZTHnryIPW2inIEtP2aurV002OKk+VeCeBWpG2M9tftHV0663BOmAYbMP6Z
C+YllEU0Gfo/TlrLP+LiG9M9td3mpi3rALI0G9GvnIspWl2t+MzkzFHD2u/TiuIrUghKjKP5nGhr
AzSLH/DMxCyChVQbOr2FCakID4VeelJQeG3Jj3os3ttwWEF3L73Zzndxjr1Wqahyo8YusqL7WYb3
TMjQaQvuUVHcQ+j6WQoMz0TZtyYflbGWWS09xS+sz46FmZn1kJtYbVjt4sItIjA+5U9S89MP3ozw
kOXP0AUstZecrLw6rpEauEvPvMecHRQuqWo6GLBcFpEjleif1eFBp9F9SbPXKhfe0D0NWriRghZM
+M+DBiCwWAnnq5s/uztijQ5Zl2Pz4+Kn8B+bonNq006i+7awRbtLR7zW36s14ONiLJq6yghFAFHN
E5dhCOQ+JbAaKk5aP7Pqwe+8KF1JwpbuEDAw/Z8VMsua48hvMkmHFZ0gQ2qQq3ijslX1b+qEfnu5
HQwWcjGUjaCcMpG4YPxidmo4G1KigPHLNo1XKY03NH8bTOm5lMHDmdFDpAM9ra8JkKwYnRdzwGCj
SF0No20GSpxXiNVFKDmE0O+QDyzgFl3TH5sC6iz8YMQVjVCw5YGHbP5EwJCVGagl8j/MeOe1aqnl
bgD27vZWLnjHhZHZwdATmvg1eN3tsX+oUccB0yWkT7B9KzfV2mJmvs8lQ8lYPtkxvoBZRWcBHdY1
3s6FaIr0E5MrqGJgQHnu6mmBScQYrTobnVUi3szMNUYXwqYo1659nMV9O8t0Z+sxVQxAZDJM5f79
2P4qumcWPOv1yptqyedApIOPD4jNhGC/vHONKsxU30CqlCWhlcU7U3kNsw+j7y29/jECfYmY8e/9
Aak7AD244gE5nB2toaACyi2wCMStJdU+tASCgwK2KVX8a2gNsvczU/OaBXoOsV7EkykQ2oMBaCup
7+BItMbMeLi9qGtx2D+m8ISaBOfQE5xluBWowPI+0DN7qEvxM/WD7MvIFemjU6v8uWKqr7tDJgLQ
TobiIMaRHegASu6NopjhLm5YlllGz0n9AHS10rh8DIvWkbWkXck4FqIoGtkqxOqB70a7abb7ud73
VTOwDDkVRLVUj1YPOsiIBGZCtSy0uvLz9sYsHRigHgAFUJGlomF/6V8BbfI2r2AvrAsrzoAM/uyR
QFL5weDhyvW3uDa0fdG0RyX+qrkhkTJrtGltY1EqIJgNB1dl+bEMcsxZjvkpFhnfYvErkIelZzQ0
KdHCm6Q+r19sodAKjqJmjpFz6r8ZkI14YgFRnkfeq4qttaL+7KgWb1WS6L8LvTG/m33YulULYkGr
R89nBxC1/oEHSzBY4A8xnowo1uONlJGuc2jRhqFbtjR+10PIrSVUq5xIKpXfwaih3qEogbKaii9U
+8HwjJk26G1BPWoOiPZz8Kh0McDPefapkqNqQgWDPubqo6r2TtjvK+KiJXnbVRY+34XNKSCevdoI
G8uWGFVuSwJNTzE6yfB9qqvqQlg14Ls12vm3LS51Hy9Mzk5tP3RBz8hksnRlsHKRDXi8px6swra5
ApK4fGcGR9SZ6sJL88fcfLv9A5aXDDIzqCQhZszTDFy24GwSDVgW5WOeOVX9ZNToy4EjGb0HOMNt
a0s5Kpb7j7l5ghFjZCj3FXzVSAamUd1m5mlod01hS5hOmwQAfPqWg/kPTR76sy/XNNyWXlgX9meX
DTRVwc4QYLnBuIsgH83fwUkdyPbAX0Nt2+sfeRCtrHkhK7gwOYs/0OxGU2LaYVV9DNtfMnQLm9+3
t3XhCr0wMbuo87YVYy9jV0OIDGfAZ8iKp6O9aibbZHTK6cu6ty0uBFWwX4EqRANDGujwZvsodYrZ
jdoIMmNzPxiQBDUss/zi/oatfrMlU3j/Q+CEgGoVPYjLQ2mWCUZxAiBhe+lbljo6xHiMGEx2idWP
a5CahYwHkz+YbUJepZhXNQ1Sg00HRD3QwU3QxUwPyE3dKPrRFtvb27fkh5gqwVsCsW1CFs+OvdLK
1G+Fktuk0YFfThlphEUECZ2uqrPRGipZDS3IrKcHKhl15yQRxoWcIuiTFez5knsqIK+FQAGkLq9G
UNsg9I10iOA7BYZ8AvC7YoDeN9hKbrzwFaGJoUC3AeOuClz+8ivKRDZqZYxzNFItAUZlWX1G49SM
v7Q1BtGlwwCCDE3G5BhK9HP+nDbFlBEB9aFtgPkyfcuHyJKrPYj1EqnfJFm4w8W38jUnb5+9YibK
O7B6mhBuROnmcnGGVJZ5oWS4fuXfcrxBSmspDbcwo9/2sRebn1n2FmhvUbpGy7q4q38Ns9mLtM+b
WK41GCZSaxcNyA4kJzIfdP+7Klqr6Dzu781io49bbtoVeSjZBw8+x+xUrTL5LBSSzvdgHhH6ekja
huKnSFJp63DeTgGQCCq08veIVbZWbtXkEIxOOliBBOyy7af9f4i0eCkTjKvgMruaPGCarwVEK/Cn
DdON9PswBF9K9rnysZcSE+D6JhpXhhxkzh6gslpNfAorLboRnSfU736yMSZHLr1o2JdRa1PW/Nul
If6h64TTg0FqpM+zeNsmUWkaRY5Jh/RhHJ24eGzW6Cz+JN4XXjzZwPzjnxo5xKunSHGW/bC6kPL2
j1Ddt/4+yqxi03peYbXbYMPgPc7oup0zgIovcdaWt2ybYuhTASUvQGDzE0TLXuEG5pjibdRY/XPq
QY0C9LFgEaptyS4c89dI7fEIIix0pO7W2uh/1na19r/25wdJjniukR72G9t/hI5JaREbdNd2tulc
8Gt3oaPYzyuOdHV4p/0+szn7prxvoyYkALiDLjPagTVpzz6kzPoC7cGPHot3Qrd3/ff8GK3E4usa
JVHxoXH3aODBBsPp7PbJ1azJ0VeC1jZ/Z74t810B7q1goxuYx5QeWgi4FLWVUhmsVZvbq766YWem
p3z0zMnyuldqrsG0yvpdr0CKg7p9+zTWKy+x60xzZmjmUTXgHn46wlB+0H6W3viR7MlOO5aRrbvE
4xNP5+2V/XnLX/rQxa7OfSiqKxIJGRblwSbfsm3vRPfDMXhqtwJDlb2t2LqdPsoef1UGi+3zlZ1d
YCa+tD/zpzRSfJlT2A930j2YUd/ErniLnPhgvAyBO25ZbAEB96KexrXh1asc4nKv2SzFVUQNDQQl
BA+JIUB+/B6muVdLK+ubPtit7Z1lEKXPu6jqsLxRUYEOrSzIqD1VJgZza/ktwFMpwZh41Zlrh2XF
Y+cY/B7rinGx4LNu2oMcbU2rsPmvwbSazlLvO6ffq3doKDjaSgF4cVMVYPlA6QA5ynkek3dVLI8E
m+oLyGlFmzJ789dAPYtrA28a0OPQgL5KXNQiaKV2slGYtN12uvkLwjL3tTTkW5D8ercPyOKC/hqb
n4/W1GIIJcJYqP3SZXcEpiYgK05ynVhPrnhmZHYIWIg+KdVghEgHnzgtKuWsddNE80p1XynumP9Q
pY/bC1vZxbn7h9FoDooPm6DmTZ1SREe9HQBZMDMJ/OtquxLa1vZxdhASGZkTy/B6lbXH0H8ogBjP
VnpoayamZO8sSocgWR1R78enMr4MiNJDoYWtgpAXtw10KTKABiokJacfcWZEHwEJwGhGbOvmUVJQ
MjtmxKpx+2tbX+x0/sKkAG9zUNNALe+egE+LWmq9VoCZHOIqrJz9iulXnv0KM9Vy6HrhV/TlTtYs
FUMAePSx+HvY3yeNDvlVh4au2a6lW2urZ5d2wxKDn3kFu0P0rFJbjbdjzh0IqN32zcUDgeWBRUOF
ACQmci/tVGMDxTgfdiSMLFkE61AohID9zFF9qNGEA2YwZcWRKm0PLeLbxic3me/tH9JxqG8DUjSn
Fiy0iEOfIIMbBcNJkwo3Fmudv2mbrkzIeJVP4j7IZ2bXfMF9fVBULC8ujD1hkiPk2u567RvN2C5Y
u+Ov25sIL3iq/j9z6DVe7mbPjCIb1BjUYWFls195rziBb5HqKTeAR8KYBCC5SQryj7XK8pK7nBue
xTXK5WpQAxhOwbhVaHQX8NJDUf8JD/iVt8ZiekjwcqZAkqhQtpm5pmiqvkk5bBkVpFZbbbSMZrRS
XTgDJjL0vHen/15W2ilWxBbO54zGSlNoeaPPfsMsTyxAPJKKDr9BYpH/UoI35y6hKV63Y9baqQy9
wU4Kxk3QY2In52p5n/TlpjaMbu2JPeUuVw4G+BVe2UAPgYf68osroUgwoI0fItPI9munbbYR+yHV
Xqx7YB3MaO+A8aUtY6tfi5CL3xyQfhSdME1/JS+kDqaZAPuCPeDfoOkeaz/NSTxvJcFZivVo7JqQ
U0S1HTM4lwuMpF6Tsryc8gx9jxf8NoQmTjd83Q4F14VunBw0tBGEIAsCPOjMgZnIuWJESKPUFiG2
9423lEkJenyY//Mbob76kIGNMMCM13v31efZR1Wxx4L4ENJMtFe/JtpKdFoMjWDyRDEKvCuYwp35
eSskXExlgthRJa6v+U8cmLp6RDG6q53Y54+kwXhnn7iBWMkYFnN1OhGvgOkZBbF5d0ONk66Fyg1M
5w8l7Te8JF9iiAENexqVGow74S8jxrPQfG07jIHln3WEW6grQaerx0jUVIuan7e/0HSi5o6O7zK1
yIA2ANPVpR8MrCqKekCw5n20j9vHRBs2UGq0fL8/ZWnr+fGaVt2Sf59bnD0b8tYUwzDCYh6NhaUh
Xatk8cn1Gt3SNVHeJS8/tzXzckWqx17tYCtGNm1iQJLlb3m3vb2FS5fRuZFZ2lTqUgjeXhgZEB+j
qLB4AJ3hvY+H/FrNcek1dG5qFpYyUTch1OJju6pVu0pdU1iMf/PjwFHxzgOHlJU3KzF52STKXhhr
QDSaIw+iLgeCkmJ1sl/AUmSXsbobTNlqqHnyKSSdk/tYGlfq09pVvQ2BA/gA8FuiiwvQ9Wylwm+o
pArEJ7Lh78QeLDxjD9lRs4R9J7mD7YMXsncAU3GSY+6Mlv/yUdhk1+/5i/9R/CQr33gpp8HUPtIp
tHmBWpg5EtqBOpixEJRRL7Kgg3TiwWrOtuisoGI2Ub1WIdoyC0xZmoy6LiqE5EfypHjZPnBb0wEY
0dM3gQdgc2fZYuUaWPLd6aNCftOQ8bibrSvLUTvIKggeppQN+UMytJCHihE1dYeLvMM0c60/VVXG
ypV0Y2mxIOXQYRVFexTRL+NOmSe466GQZCfDfax5dYrS8VqWuBRpMK+PexRyfcACzbJEue67lOsd
SL6a79J4CsJXbr5Sw7t9/BdXAlADPhlG9vGvy5WMrB8ErlMcEIM/N037FpWYoe1G97aZxfzMwD0K
6V54CF5Pl3Zq0/cDucecvjCPeuhSaPOl3lBuyuZB1t1McTU8lOhBaVfeEovrO7M7i9dhrzRhF45T
DEV9No52WvGUJdLKLi7dQ+ermzliFHDoQnbYxZCR3C419msyujU5psTUPGUezxvFKdL03zb/EWcm
FJI5Te7jTp75iN6lhVbVWN2kDMcT465l1BlG6d6XUitVJI/S37c/5FIoObM4xxP6dcJbLZURSkBu
aUQns1njVltMcc5NzFwFLzxS0AAmoONp5w1OlhsGD0H3nlMIxGxVUOf5a2j0pXsCgA10+wiqy1f3
hA9emmqMdLhJC3Ca/tmlADTHHUb76hMv+31NkoPcDbvbm7lidb6ZBPd73LawavT3Y34fNQ9q+FZK
DxXZlgXYRla8ZeksnC1y3pAB2qgBATjMddFzJu5CjVirg/lLJ+Hcxuy8ZX2Z0UCFDRJXFiBLOubg
/6gVDc5Qu+N/qc+dm5sdvCEx4qGQYY6F3yFaa6W9WzYrX2mpLA/MHe5xHDTA7+Y8I1oc1EWFRMJu
BiG4p6ht8Al9EPqDj7HpmZmSPoOrLz6xvi5HME0G0n2SyhTtkDjoDiGoYO/QpO+Gldtv4XP+L2pr
UnGFFMJs7UZqcsBPp+JysfODfQXCGugkrtx0S6cREgVExpMa6cMV8LAUY5lpLQqFkDDTDyDhVx+C
RL8TfYdHZWluhlbFNFMcHNEaGkCxlP17SvdJPxbztoA2IMjNS7AlY1WeCDxmodNjkIfMwAjRyk5e
E2uQSxuzkKO1mCs0UTO3ax6BHWR0CQBF3Sg7zC/dmksHtWZW2FKI8hZ2rGFEK4EUYapYcdRvh1Q4
PVQKa/kbQ03wdohYyAIuVj87TwaLC7+aCqdl4JraW9fgDO2DtQ7XQlSHcxuY12JQXMSL+vJ2pq2o
UEbAq1Itf8flS1i+3l7F0t8H0zOYptGFhmTHbH9phjc8Zfj7I/ZpAEwLF/5tC4t+CkoZDC/j5wOA
N0vJAlBI13qAx0UG7pF621eugWEw9klC2cZgcY85Cr4irbdUH0C96a/NKRie1WHLEGCO1kxxGT6b
ijVsdEuxyGe2MU8jes5v1cF01iYmlg49GEcA2AAHF3Zz9qUE1ZKaZNNzTToIupHwaEvX+pAL1xI9
tzH55PmyQMAt1/W0rMJRZNSInDE5+vxVZhZwWs1aCrp4+tD/gHIlaKavcTaRHzKl6vE8aWygd18h
Sj6J97W2YaHxeDDuZXTwpbvag3LvSnRb3E2MnwGqBYoxbT68VIFTiTYa3mlc2ZNwn/ffDL7yFly8
PcBK8I+NmZNkaUyaNMDDSN4wi28DV/30D41nbkKLPgWOslIhWl4SYFFT3YpdgSMTjDuG4YglGQpu
hR9dchzqFRP/S1sxq7tgmhj6RRi1xHNvPkdXR305xFyKwE3Ai1dIpetfuhy3b8RI8m2T++o3UaXm
zueRdGJpVO+jREncSNPJ1gd39C6IyvqT9L78vYgyfysrwehFEthrLDzotE3WBr7XY1pvL9OxJdbI
0vEzHmpi06AHn0/bEzC/SIVRAu0aNceaC/hIRSfmyUY9VgOT7svC72tLNoZxUyhF8F2NFHGkSZM/
+nnVH0jE6wchlQ2qUmFuAsmQmL3HmypwAln9Msa4iUC1UPkqRuny+qVpOMet0PKTzkq9crjOI2iY
Y+S6tNKQVQbg8UP1VtOYbLBx3ROulGCn6IXimj7eAlbTGGQbYsoIM8NAWh+4pk2/zI92LViAHbVo
0tQaSBg5qZl1XkExdCannZlsmqBotmgVdDvqJzyw5THUXgMxGvuOVn0JbbVU465PxJCDekgmBzWX
oVvcmSAlziu5qjCc3BKvS4SGWe9R+uwVmkjbthGYEWR6a3oRbTkwvCb9SCBWt0cLQXqJcMV9G33D
v6/yDqKhSqg1NofSkLB4zcAkqomAQIFajpV3bVTx1A96eieSRvneiFL9RTIuP3RMRG5WKhxvSl9N
BGh6MvGegOuusAMzmyD/er+PNCl5i5S23WUpZiTLbgCfc8abY2gY4GgRTDv60qCgAauFO6NXo6PK
9cIpMxAQWAXaQu9modLHLg0gA2E2pZZbOTFEB+WyIBAbTPCru0yt6sc40goP7KVmjVlIbdhLXdqB
HjiUXSaVaCoZUhZsOoxaAkrDdfFgiKA6Cb+IcugBTWmO2QfPECFKn7J0pJkDpv9812RF8RkQGqLJ
rpTddwKFndISyjDqezUU9UcUM8mLRpHv/UbWXtIm1/wd6WKg6mN1fFQ6DZyz8aCDpEVijzor/F2t
VDpa9wQ9fExpF76CKSY0T2wSgUVzI6qqfxR5O7RWL0z/0OlSsgW9d7P1eS4B4dUX2VcKoM6Lhn0J
rSIspedA0avUSVkrXrKI9M9qUCvfzNwElFiA4AijOFH6kmpt8V0XqDxaKpiSwcsTh8V71gnzEXTJ
FYROc03bNBJJ7oyuB0CjaXtPZBWmkotBLYGSK7Pffdv1rgLEw4tKeVLZwkBT2UrUrM9dUJiFz1rs
R4eE62CjD/B+fVEHVfIyv9FCS85kkVohaJLfNIzK73yRlKaVdpTedbnqnwKtxgHOZEhrauNAdmGS
t3ddF8ufQzaRgMUFwU/XDT9xhjZjp6RE4ctS4GW7wudgw29pGQ8bno/lnkDT4GGIxgagYxIWu8Kg
sZfqkLn09TEsUaXU+4OE3OsnBuq71xzkZrvEEOCc9dEsuE9RxgDavAidvMzK74HhhydEQ1BRlcnw
xRK1AJu9JuEJmWLeoGI54Gkjpv7ueMvxujMH6m8KEiXPPcK1J0eViqldhQS7zMwLz9CM+EjyLHqS
/CHc0lDTcRziHAeJhrUbaGl/J4ax9bKRxp+JWUkWGcLGTYaYbTsIfvcWDfTWKcuBoTmgqFUB6kK0
pcnAjPuWFJ3Lo5S4WRvr3SantDRtIyEY84Hwc2VaXcaL2lHDSoD+Ii0BXwH5PkaPWqKBzo3xWrNZ
wGIXKh7ixYg0lFJT8CoBBUx0sByNFQHQ2pSr+HcIWaHA6rOifisy03cHrcw/GfHrbRuK2BuIqD5B
B1NvC50x6Ew0tVuyMncAq+5ew1Qa34nSyL87EhsWY3H2CJgYOwS1Wd1hdmbcKXDE1yaRgEi7nVIu
pt5TYQzMnBPCb5ZR4gRW/lDhJk1AT1hAnkhYQ+FAPWElxV+6sUEngNqsDn4zBLHLdKtTI7wtY2Su
mr9XpV9FuzHEShl8zcSUn59ldLI+QLO7h4nGeDZbbjWlIw8rXcc1G9P/P7ORxWULGiNkpkb2u4jd
OLvv86f/8kX+7tRVYmo0uIywjByhotDfjeybn9hduVbeXXqunH+R2ZfnihoGVIedtNnr2mvU/vtC
DPhK/q5jlhJKBS5nn2CrisQtoC1Y6W+K8XZ7r9Y+x5Tkn32OKAYLABTD8KSt9lHzXprPsf9428TK
Nv15kp2ZMP0UwjElTKjkA/rK8Kp/D+lBImuCSkFHOQXH/3INg9zEg5zgYZAoe967UsIt2V97xE3H
a57LnhuZfYxWEx2Taxihj8n34hScxq1kU6fxwHrR2Pl3eXt71xZfjecGZ18mFoCsqtOqOlvB3fYw
bh/aO0CvHrTNq+nIh7VHzrRLVwtEUASlMdjgzXmzXDYktTBrxLEBSpZl92BIj41+DIx7oJNvL01d
Cpnn74JZtUIjoi+7GO8C3QKE1Ss/6t195wYGpHKjB+owG1qH3Ue9p5a5yaFWjivilSjWtkNhxb39
W5bQGBdvlFlYDaEiE2uGH9mt9jRyTwYcRGGfqvkuAzWIpUvQtx080nq37S4dCkCUgeSHvus013/p
s2WDUQ5lQgxK1abAcJgo18hFFp/nZxZmwRyTYGpgTnBBsxm+5cpPAaSbKfsW1dDx4j9MIR5IvTan
sFhfIbKO2UYgIjD0PjuLVVRplRL9+bQqWBEsHYWHrdFYtR3c86/be7hqbHYmi4pFTS/BWGygtsZ3
eus1OPyG7vFw2/N3H4Rjxe8Vo5Nzzs/J+Qpn5zIrIxT/ExgNweu/LX8me5SVbfJDdiK336SvK+am
NVybw2MD/O06+nyzDYUKQxH40gQueSwPmiN2X9wOjrXFEovb6oPvVTs0IYxTcL/WrVpyIOCy/rE8
212zHMPAn1y0FF6+E7+Dg/yjfIs2a9LVf6jFbi1xtqOpGXO/DGGI6Jb5nL1544ZbiRVYGGX+mRz1
p/ALz71TkFr0VL4aK9FoCbAC/inMu+iYwgOYb1Z1rPCoU0mOD3rMnup744HklrEpkGbZpg3pwG/Z
w3CHR7XpJO//5dueWZ7FQd0MQaA0uVL9YejWPdJiZUMdjVnZDyO0Bq+0uFPd8a9oA/ZyZbdifdGR
z6zPQhCH0l2KxDmyi7cOb7LtvcIs8dY5+V7acG9tDmXpepnmijDDjc4uqmiXAY9XoVDphCTO/BPn
Vke9Ot901dH/17ybKNKfG5rFvXaAoHU7AXyl8qUpP7Rg18grLrMUvM9NzHLYqIC7gsgbdWq26xMA
F0DTevvjLKVlaLOjn6RpIEuaT2JlJqp26oRTNLu7bsCQkmvqK/DgpUv4rGEyn0tSqqSSlRYtA2k0
DhB/3tc8dpSM21qkOrdXs/TtQYX2T2ox+yQFnqFhGk6phbwh4TYoDYvQxzHeZOaKpcUrAVgaQiYN
XEjezWJJJBKdtglM+Y/Qildc3D/tvra56mo//afby1r6SGe25omtquR+kUaw1SqOQU4j8druv+TO
DLLcKhoIoBGZLafsKYg7fIDp6vyog668TlbWsOgFfw3Mp9ZFWmfUCKeWTgsCN4+Gd5m/odpKMru4
U4Awg/UAzD74NJeHn8k8LapmahWwTRd4ElQHQd18+2ssrQSjkQZIhXBnXaGXsnw0IN4F6EgIgZoE
WCIKHpzMVSL3tp0ljAo9NzTzZlmKSpLUk6Gqzg8oCMf7FAVJl9VV9cBKTJ2VbYPhQkq/9bJSOXTU
PUG5ZjcEgom3f8zSyUIzDq8eIFAZSIAvN1bU2piNKh4JLPZkFYNY4VMg39WYvOuVlQ7FtKz5LX1u
arpOzp5xaa4WSBZgahra4dpjF65BmZYtgOsPqGOMS85THajoJiya2ix1tcmzk9auHKZFD0GD+v/+
/jyhSU1DKXv8/SL9GTWRE6SodIIAUuNrI8NLA3PoUyGtB0oEIBU2u+3giIBslDBltNTB4A6yUcnT
g8TKUW+uRwasNST6Au4GcXbAUNIJ7Ga7sWpQ1W6tSEtQtpQt3pnbRjk1vomi9cpeTIHj6mue/cCZ
E4MIqxmbaS8a6d2gDyHdJ6EbZnZR74t8q60BLBe3/szcLACgX4Bkh6O7FQPvUfEaSrfgOM+2AYq7
t0/EUqg53/npl5y7qRnpkCPEwiJMLGivtXSS5ZUIsOinIPhhSMfRXp37aSelII4A2b8dqYcwVtBz
XwU3Le/XXxMzVx1oRtDAwH41mP6ww8RuTqkXuAyKlfS+2UlO+pu/NM/GSk6wWHSASuw/S5vdN+3I
QimfvhMm2PipflAlC40X66d8UB0Jg8K5vaZethjB/lqcUxryVJgZ0JlA/HHZFtVLxbxUfIjqICVr
02WLHeSz1c1RjH7ngyPNhG+I3XjQ7jQH9fWTaecu31U/5B+qxQ7DVkf6/zSu9EJXXGbO1OSbtOwK
FS4T8nybRfxAifgPd+z54mYhp9LUoY98bKRJm02mdeg8pJZgYsX5177XLHAUbVwSxcceDr0EbIvF
UrAxxA5pn7tIOP/lLP/jjXNq6CGX1aGl2DW1Jg6YHhMwbFBjZd8WBuRVxOq/VmYRA5O3pJLR74GS
unkgj71jej7GqbvP+s73xL59Gqw1d1iOvn9NTpt8FqR8WeHMrPCtgmgrY76mrI5DdyxAEFxSJ1U2
pubd3sllg0DVIzECc8g8ZCkNBWu4aPBi+ehOwCYd4odxr9n8/baZ5dzIlPGOJiqIXucIoRzqCh0h
sMP4gSd7v78HZz/6Ve+02zaAaRCLgLRr4kMz1vjoFgP/BN+fOG6Nq5nLtB9jNCdhOqz2aRPaMrq8
4RpR/2KxAANF/1iZOUsbsVgPJysVhB7HZ90aPb7P39PcDahd3g274jl6lToL4Pbd7b1dW9/MZ6AF
PUh0unVMYxOxTQkBdHUNsrEYps5WN7t2ipSP+qjDRp8EQMsj+DcrR3rNwuyCAdlRziUJFvAZLV8C
Hefa0Nef6fGr1AaIE/CJgIcIkJ3LwwXFXnVM6x5IGrvb8CeQq3mFPW7pmwfGUbs90g/uhbjUDK86
vA5WtV15iFzTFaICgQmof37AzEd6nRtAt+IH9M7Rd8wf/K7c/YoPdBedNEtyaGrt10irFs/3mcmZ
c2SAf9MswRRAakQvEXIgK0m66jCGGbWZNqAtKYYnwBS+YxphxS9XlztzGk3lfU0L2KbHENpegWPe
Rx7d8Mf0XT+y0JY2xLQUl3tsxZcWow2ol1AjQUUJ4qszZyriropAhwxclh48JoaGWf+XrirQss4P
bcXstJcfy/5rrN8ww+oSSG/dPpLTh5x7GuZ38KZVwPrIrlqyUtKppYKVJ5ESR57MBnlLWkn/aYoc
3BRGprzeNrgUA+BXFPg3UOdj9PjStXveKXUI4iV74l2HkAZN78dVJrvJV65WdWZk5r6w3fOcwEio
/eDQBcq2AjlRU75Uzdvt5Szu35mlmdf2fTEEbYOXdN7XNgTrEK9HqMSDUqn+vG1pbeNmPop0iArg
LfC0NL8HAfhCnhlzb5tY7CSBoHKaeYQCKqp3lx+HAEhRSdOxL5gzHohLneQg/dL33UtzF25uG5v+
1vU3MtAfnPRA/4e07+qRGwe2/kUCFChRelXoMD15xpNehBl7rZwoiQq//jvyvbvuZutrwr7YhwV2
Fl0qslgsVjgHmZVTWbreNC1YznDew0+abDJwnSU1upxUd3A+DWXTRF+XBa4v4H8CxRkEGyh/6dxC
oF4ZgTWi3dPqNgUaqy6LWT/SQN77X8XEFuBsBLjN1CxyrsAX+Nymvv6D2R5HTyfYGrTUZ5vLEtdt
8LdA/XQl68rUGMDFYYPZxioDQvwyfzKIxFWtXXvomf5PLSE4N0u9KkDThgQYeyuQzq8lDzfZ7y9/
PwooaWLNY1SoSM6MXtpFrpxJe9XilrAOnbcAdxIThTxtcxuNKQh86BPrJi8dX5hK0BKFbq59MqFc
KmPmXPVDGGzDADcAGYEPdqpT1FUU3Q+Q6GjXSYjR+HRTRoM7gCqlTSRWsLp+R7IEK9DtXDFNhvUD
uLWroMRvvFw2s9WX9TLq/q82ggWUoGEkbISEBqNX6VXNnqrokRGvbLY92tyQRUivtGgzoDFPwwCT
jHd0/WChhqiDhFK3zyLzcCgsrQ9hgUqsgba1oHz6RhIFbXMstQGJ3oFliBtj85hTq7gD1lIGZGd0
Ut5oQDNhLjrOZCdv1aVgOB1z2aq+8MCc7i/Vo6FpQwNfxJ9SPWiHq86R+GSZiOXwHx0Lo3CmJskJ
QsGU3mZ9CdTE9LYEJ/vlzV09G0eaCPcYLhduJzPEtIAjPph0qBDaalfpmIDl20yvbCePXZJGB9JU
snzXaviFlrr/llG42gZWa5NOsYyPueOad3oQvrduV+7Ug/FQ+CzQH+E8d7IX7OrhPJIqXEBD1ycm
rxeVAcaq6huWPVXxtooxZSQJp1eP5m9JIs54mrbcjhgkxWCAY0R1O11y+CVWIjoaalSUsgoScoI3
Vb3R0S1NCklvnUwNwcM4o1aj9xfbxLUXakPG02UbXN0QGzTXFkAoMNkinKYyTcvRbFDOS5CeV02v
AEZbfqOE9xg9uixpdVQBzzO8s+HPMNYsqJLlWpoby7Q8kPbc0Dhw/jMP3Sq9VVjudVUwGDtavE/h
TW3eYxBKIn1NURQ6lrkFJFAsMfQpSQZGuQp1iOHB2ZBt9Tjvqswl+y64nnyKjiL3mnl96ymSxsV1
uWgRAA8HmltEmvnQUspUCdHGhqvwk8UYmh0/MBJwN5rPRtZKHNeaRwESDxArMHRNUEU4dVwLY7Jp
L+MZOlG9cT4U6ddo2C4g8OPywDOAWf9zeVlXBRIbkCwAx8FvCwKVGiFKjfQoWmmqw9S+tyAts8fb
2B68OYye52LyI+AiXBa6/KgYxSJoADsxOLkc0COfakmRr6Glhvn4jGCIJ9vr/DABevQvhAD4E21W
GM4EWc+pEMceexSVkGtjpN204bxvYnXbRlZwWcxq+L9QFEAdzAeDO+pUDhv0zMqA6+4VSX4zsbt5
QuKetbeGZQUYxtrETXxPqPY4pa3n5J+Xpa95F0A3AbUaKAc2yoGnwi1nLq3GWd4eI0hUxmte/bgs
YHWr7CXDgPOOMVJBQKaTZlQNhA80nLdLz2utqJsILXuXxSwX8plFHIkRLmzVyG3AMCBK0inAN3SM
kRWbPn0CePT/Tc5y2I8CA63SBt5jescLEcMm6L/L0NSpAZ1F1uu4eq6OFBJu58QOQdIwY90qXQXm
zSeai0j+1JG7nvolGBNa+y86RxDi4RqwbTSki20d9dA7KmvgHqPsaprfVGunybgE1mwBlLNodgds
iQle8dPFU4wUmWoFOVAnTT06AoIQd7OsBLZm0cdChEvGyuaUxCWEFJZ9r1r9gyPjPJJJEByDYZRF
BWRnnBlQ0mvjnZlLtmI15kbXhrlAcyw0h4J/y9QpiQaGU9nar2oFEITDpD8p/bc0fgBhb3yj3CAL
Psve0Gtn6Eiq+FKLEWvn5pK/GbIZ09AvHaNubfulDLV0MV3xrB7LEcwgYuowlirkaI1VbhN9euDj
K5tBnjt/LwBU4tLs6/KpXTW83+tpijZRZkaVVThMmYlp3bbwjP4RRGSXhciWTzCLQm/1iIVQizvb
GZRKs+U21DViyYtdJmaxziMPVNF2MEYKMTVenPk4uYX11Q27WpU1rq+ADC2A4f8aoViSIZOWUx3t
CJ6JnH40fc4hNuwmrB/Z2LsRYOt1U0ck9xfNHCg3GaDYAbEn8qPCMjpphFGl5TrMuXrVlfSW98+X
N2rteC0VLSDT49aDuxOceGhWw4ipSYigzW2zpAXq2U3i3i1SA+PjDdJhV9Qo/cF8G6M3vf4LEDv0
klj2wpsG7B0RPw/cMlqR6LhEVFTLh2qbYr5B/TCT7WU9V6z+RIxwJ6LCEZGMQkzXYXSvG+860vzs
StW/LGblOJ+IEVaz6+eGJwtITN6mNwRAeRTTrg8jdW4YCDYxxSG56lduRop3P/onACl03kWRgke8
SVtc9anVvBC9CuL+ZxwCVWx4gklhEuzLSQbJUq7qeCRTuI0Vogxm0+mLy/LZ/MSyB9c16sRNO0mz
1Oqe4Z2AuBa478ADOT3ddcuKKFkEDVO17W3Qas/FVTNHkjeJTIygjzGCnXlQIQbUr411n7abPN5d
NovlSwUvT1XbNFHlAL8FAsBTTbqwqcsMI48eHzCFkgQOQ9YKo9WF28mKq6vaAPwBQI0WTvOvCPvI
JYKAAkdqETXGg99bO2PsvVyWL1kXYoJ3yQAlCAB6T/VpCwPDraaNrBPwJYDNOAFqwowkN/+anYF1
CDwreEzpZ5grUTTqStQr6GhPtW0Yo7KREgDPk8l3uINR5RGJ06SS7NSaZhqwEWy8pOCTxCdcOlgL
1XoE0P3OVj2QyzQ+dTiIMoxZot7K3QVM2t+SBI8EgjUL46RQL3YIoJfIdcmdfVTGPm6a/WXzW1MK
IHloB1jqKmcPYQBZhuC8RhK4Hq1gUIEVnlrBxBzJbbxm5bqFdyhs3cIrTrDyhvYO+MuQAnKy0k2m
LcEq2geLulO6uazQ2todSxLu/VgpZkBXQaFS2QC30bXoF3cCbjxdFrP8jHhsj8Us63p0ljRFVyOo
CzHmfEcHZ1uBv+SyiHVNKJ7tOErm2WRKXuQUJVFktIry5wTsK+eV9sFg/o0BAKn3XymCi0syzWji
JUvc1/dVv58AODluLyuyNo8GkimoQIDbhM0XFqseeZGpC6xXgVG+/Ed9nTxOV8+Klx/Gnblhh2RP
r1DPvQM4/y26lw8PC9SIbBpkzdKPP0I4VElROP2wfEQ33Y7mi9InntpKtkwmQ3B+bBwYblzIsMmG
RG+DBpRsWUPfmu9DQd6hQKsHCqyYuhpzPQOWNO4kIF981UV8zY3ikBnpJs9zz2xs19ZiGXPoWiyx
DEos2TkgEImRmImhrKGLoFfCa2DR3Ka4NpqiclsWeVYdAL1jkOWu1jzGsUhhu3it51GtwmM0Bb1F
R5ynD8V3XmtB4dgbTguJc5dpKOwcYeiMDi2s6lTVldeR8TOslXaf8/at4uq76kRVECbObYF+ZEkC
ba10hQkBFeiSC4YL/nXqS1Iep009YXXRQrYxkmQPbG1P42XAabfDZYNsZOoDWOmRc2OD/tHAjj5V
JbrPY4kvOPc4gH4xQecAJh9EVmK+cMiB45CMSDLnvQOIgX1Sf6T2m0U3l/3BugX/tibB5SiYJx7z
GvrOaIXYqjXyhYD45H5Blc+xCt/VSruJTVlF5Vw5VGkwVbS0rgHKRQTLieZCn2pluYKGA15rxpi5
c+Kx8Odl5dbylJBjgbBsGWFCP+DpbhKgfoxA2oKz060bNbO8Kbd8R3e2jZIeiuy9s4u9CdAOM5p2
kdl/vyx+9dgs+UMkrgGRZxin0i3OOQPEE95M1fcuK3BSko0ecUQSnxiEk1ju6pIeCRPuWsNUkxBQ
28iFAU2+tl6yGRy8bbQxlb95zODn/lNLWFQTsBWpxaDWFAN9SLUPtKQIx+muH6u7tFN9FneuPUtn
UWQaLn8/uuZLfBKA4SE3TusdoIS91OxdEzAUAKC+GafJQ3/6fYTpQT1Vd2HfPRW1dUeToQM5cL5t
st4FX59k1Ve3+Le7EBMOgJ7J2dAvxwcFgzzeOJFvER+wa+70ddmYVg/qkSRB+4EyoCrG0J6MH8Rw
i3yXo/iFJpFwmRXlEtNdvTyPpAkuuJoWJsdFrwSImOr0FiI9rf05pyZeJUfO1hScTzxkpmLmiyWZ
GAAJAJPiIgiWbNHqbXKkyvL3I7MxOrOPtcWjz333ZjjdddxbPg9fMNcYECsJkvizxHDM5d2SrJ8l
5AvBwWaFmJZccu66T2IdHAzJtlY6SYyzFvkaGOl3wL+B96rY5E/ztjadDA+8iJqbIbV2wFTa/o0m
v0Xop8uHwZ5kjBT4lZZHVymN0c0fv4TzLBGzeriPNBF8ZWV0ld1N0IRM0Z619Y3GH7XSRo+PJbGH
tZIuumWJrhJMGqL3Stgb4nStYsQOgk/Aq4OffDYfc6CeGy+UvI3zpg/vzMEtCaAu+qCVTexKpQvr
GSMsbwmDojoSaRV5sOKr2PaG+gC6mrz/AmgQTgEYArmOFsEhuLyZq07kSHVhlVs6ND1bEgJVApzp
1JutbZT0flR8Kx2XyFB81gZUT1ZauJOiKK7jAk9aL55vTR7U6Pk3+XZOGMK3R0N5zHV/TCW9B6uG
tPRCLwfCOMPtVJx8UJ0KMusw3peMg8isDUpb2fZQ8fJqrjr/BZYZGFQEqVnBkPhkFlOoIzVgxhwt
iVqg9GSb4yEzkzfEln8cEAI5H9GMo1IViJ5izXWqImIqpMK7wqCty7L8R9c43NMjK3Fn3fx2WbfV
hDPCT0wQAotBV8VcWFQ5dquaEIfGR7Jts/q6a5vKN7to3APW1tr2lvG9S5rWHe2+8o0RpIN1OD8V
Vi2jNztfZ4TCC0w/gijUmkVnOlTM6NFRmHvEHgJ9zIFPkPlxS9zceI9GIvGp5677VJpwQGeu8zRl
kNbNwCfX9SCn9834x8nMRQhQ99ESsGSFl484upT0OBsj6iQYXS2G78Nojfc25d+qtKskyZ4VbWAs
qNSDTRV0B2L90iRKPCIMzj1H+WgBOtYngSWDCDi/YUHqjDh+KX9QjAgu+3ekjNaPQ45ZMxxz6ysP
93MOKp09o4ApyQ5V9Tq+XDbNNZXQ9wPOFWRckHEULnS1U5GGiyaQjE6BYu9M+2n+8y4pY2kt+leE
2IdV64Op0hoiWHOTR++NFSjl5k+10CmiEnQWERyxM74eveiMEQF77qW5c0VAnU4aepNLMxQrPhi1
62Wplv4hzKQLq9WlEQcrB0cZIHm0y8+aP1SgOpq4h87LuAxaRVlKfpd1O/fBkInkNuYVDMDHiw0U
iq3HSRVCZlp4WvuU2AwES/tqkCFxy+Qsfz8yPKr3aQRAUMSP1Ov6p6nc0PmOkdf/mzaCedfpALpD
G9qYwPiJbQzca09ERW/L82U5K3aNVYPPXRB/wRYiXM5NEoMCs1u0yZ8G/lCqd42MV3HFk56IEC7k
2Kxnx1lEjPQronuN+VGFhqSfs6yOdx6Y4vCoOkWnExAKcFhOd6YDUKQyLcMbY/0QMedRtXtJ1WlV
go2nNTLluJ3E1jhDS+MwCVFS65nXpa/E+OM4AhqgtgBGTSQpUDw51aCP66kdf5XP6LfW2Bhh5Wbh
XYlx7su7vmbDx3KEN5A+lmh3HZC8tgo/ynM3ogCyRTmXSPRZWy8Uj1G+ReYXYOBCsNJ3eI3UFnLL
zLnTq3/yQZfcm78yx6dpeGQFkJgEmgGQhdCXc7pilkJrdeR4zdXXmInaf+iRS/0mCD/a7RQUruq+
3OhXxsYMMHE6u68Fph34VeQjV+AiG4I+7c8wiNApAr6q7eU1XplkxKdhExfWsqXCIly3DPOR5VTi
OdabtduOz2ofujFQpTDG4rLqxnF+Eit96Ix+k6UPKm93qJ4+97rhqxoDwHIF99XIEjYrZxG5PdDL
4KoBTIh43Fmfhy0QNvFEtPJDOPcHlmhbozE3E47lNMtaI9bEgYYWpxIFBli0sARVBb6AgcLOWDvX
7xMNgR1azDbVvSrP29xNJ40ALK1vzF2pFJhaJYRTdx7pcBWBXzZw+jm3XQCNVCXYPe0FZDnl7bcQ
ueF7s+LE9C/v2Yo3xBUMqnS0aSK9LlI5ALt27gxlyL1k3k3kVU2vmawpalUE3IelAgwDDZPCEY+5
rrGZ4pbn4xOKeVN2jXj6shZr1y+ARH7LEI73ZAJoG5jqiL/Y2/xBsLvo1jX/0ZOPnj/kEXPNvpDI
XFfLgOt1MINjiMbe1F1PKiSmPJPto+hnAqJs4/OyWufvSBgtqED/FSFcvKGm2gU2HTCdYTAou+xn
a/ppeTs7gd7+RQB7LErYJGeK8pj0EOWAlDrSdkPygSrfZXVWzsaJOsImZf00tJoKGU0yuUnuEvoy
2YXraAdD5iVX3P2JKCEc02jDQq2GqKH6rilXefuzHr0h2l5W6NzsbDjiJejTUCGCdxHEJGrcKj3o
IPHyzkeo1IGNC/QIdpL8k8Vo2aVx7ePiKwOET5Hf0IH9vPwFZ0aID8APYFAV+Oe4Dpa/H4Vm1TTq
dd7hA7SGRy7+Z5RspuErVFoZhd6ZLf6ShEomOqPwEv/l+48kLTn+FF1CzHNI+FrmnHsO0MmDDonL
0USzPDpEXWbSSeKfzmxGECvYTIrSVGhoENug5RCo7wn1SZa7cRm60R8DaAqyhN0sGcNkjYLFTFrA
1pXY0Hr3N9v13yKePXgYCmwp5HiJfQswbXcYDkzW0Xhm+qdaiE9Ru1edOeywYhEAXZiC7jXdrdTo
rmu4xGcs63ESiSyS0LKBIETTlxtfMD59yvKeQJsMHeK0H1G8w3XlvMzG5LVJdl+w2p3aRtIpIpMq
OEXVSmIzJC0sIr0awL5QW9eYUXEnzRsXkKN6E3fF5vK2rRrhkaLL349sX40HqqIsChR8rvt1pQEz
tn/KysZXTQXTKbI4anUHj8QJNp/0wLO2HYjLzQlEn3uLPzTt5Bmyi3lVjo6tQwSO6T0iqIU+slKb
JgT2llMd4pB6Ji8CpQYgSikbsVldwSNRgkpAWXG4yTv4qRZ4Ap/WuEuyETWW0mOWLPe7LguvYvTd
IFAWn+K9bg91UeIAmEZvu1P1SeP8Chmm2EeObceIdHhpienPzsHyDP8fgb84OY/Mw6RKX3IVfgMj
Rnu1JldW0h7aSN2X/VsXN3eYJHFRU7puChXHJN9fNs7VK2ApFALTEakh0TE3Y16FOfLNYESp/bQB
Be38FZqhxA+v2sqRFGEDK5Ao9F0KKWqc+ErP92qcbnqQ7uZmJTngq7cqEEPQAIRhAHqW17CBtM6i
ArKULtB5Dl5NtFPmvh6B74C4dgTCD8MlMryL1XUE5h0K2bjIz+5yvbeaIh8G+JUJFDDWULuakfqW
0klykqv+67ccsZd+ipUhLBTOvCpzvNz4AB3tUIK1GBAsmEg22XfTIcFlE1k258xAj0QKj9LR1ktT
MSAyx4Y5sY/7mhde23ykWumqlmT/ZNLEzK5dY/LaxkKSwdXDp0h5tJybmDwhDRbJntuyxRQew4NV
WqRUIcviTTArPnJT3Yxg5KXkmFvS/Azv3ctrKZO4JACODnsGmhO0/EGihj6+DjwXqRMFA3LYEU42
ipHf8mS8w4DOj8til5+9tIXCXauVWsLtCmIj9KoUTe7HQDa+LOIcy2y5zxFKArmYoJNDbKTQSzRz
02RCdKJcx/yFNW9dezBAFKXvwCDCyl1BNvOcu2H6YKvgkMIYoXmg/d4A8WiU/OnzSvgYYZ0Z+Fv4
lENhbj0W/RTU2QEZPYmQ1VU90lhY1dxAd9zQQOMsuzLYGDSTjNFs1W9iQn4pXQGnVJyio9iqvOMz
fBmWUOM/WhIuEGd2I6u3rrqvI0HLhxzbJTHCOm0gaKg7t+Ig1zFeNEviu86FgIEJIxiY6ASjhirG
lizX9BwNwHAkSGIooG6qerIBsvAfb8upGMGDKDSJjMzA3gMrkaOqqIK7JelkUHDnW3MqRfAdCoAN
Ot5BGXvW/SJ9YeD3asKvwfy4fK7W5SBJj0FRRAni2Io91maaW4h9SGdtQYW8Yw4FFdfQbQdLl2VC
zt0TlFrGmGFsGixbcPW6nc01KlEYV4YZxNOTkXo29eOFDzUN8PbAqZW4jfMzdCpR2KwiNqwsylXc
Z9Z8S1vmdk70cHkFV81u6b74n5SaI9g2pyMmOCcopRj5V1kO5DUjNNyGGTikLks6jx1R0MbgDQYs
MPiKacTTU5TXyjxqE0HTU1aBQ2vHO+OWtLrbvCPNelnUOcoCpr7BZ7C0l2Ko8mzmsW8rPbMLC2Hj
5GlvG/VpdPWHyqsP6J3L3MYf3iKv/9Jks3y/UvanV8mpXGHDNDzN7MkymUfdZ/sqv57v22C+45sH
DTTp1O3dctvjP9PIddxnMxg9/tpulcD2zQCUpLv0RfMsV/Udr7qu/C4YXo0fl1dGX77g0hcKJ9Ou
KgaqsuUL7+Jt/Fy/0iD2bN8J8AWHOhiQzJ6vbFd/BOxZvDVcKeDbeQhzukTC5TOrgJbuR3wA2BkZ
e9WsZy3dk+J+MnBTSIx7Jdw9FSZcQomqR5UyQ5ie+xq5McwgAl2YipZftgnrJxYGcy1xSatmfmR6
woGaBp6WSQLTW2ptRo/OBgpi9Mrl4Y7KbsC1tTQsTUXNDecXZK+nRwojAyGvFIojVbmjYriYr3Mn
Dvi8iPs9O8h63s+bUXGsjuUJ5l0mIEJPgb7hldm3Ds0L6m1Rf+D15znVjTKhE2lj914rQ4lf87vI
BWLOAy8HgIULjmOsRyXO8hAWM96BWVFJHDePAg3UfBm6KNVvtqxPZc0nkqU/BZlHVH/F8ryTADlr
AmuA12WbgX3Q6mUMJefwvIkKS3kkQ0xXNaZe6x1TcHMx9jSXs9/3nzxLPgi4X9mk3Ws1OdRm7qv2
gFmxKMjmV4xvSFzyeYuM8BWCAaV5EuMzoOkw1F5tfjVh+VCM1UbD/GCiv8xDhKfMtaIkW8Z7lFLy
P01bC/IFg8oqzSycEqtgYaqmASTaTF5n7dpM7+kowfRds6LjBRccX1XyuqEtVFWR7WQ1KDSob/Q/
jHaDYDtrd5T/jfM5lih4uso0UtrOkJhNz2mzHQsvqgoXNUa/499aGgUgMWbqn2daTw1LcHkjsE7I
vEgd6bcKUI5EFnPJFlJwcHahmW1bQ0BbzrEbAYRHGbjblglGR6rAMMKXUinduTQfL19da87ueDkF
N6C0YV3b1IEbMEBUND6RDLQ6HfXq+J803Sd/npVZ1hE5EoouPHDNCPYydxh3zVWYZlT8HDqOZIxb
glTmjzEif52A32IEI9GbkGt0OQHdnO7CdrohHQlUvZG8LtYC5WNtBKswky5SWwNi1PaxHJZLydiU
tUfRcHt5l/4/LuW3QoJ5GE04pZECSSyuvTHvAjN5tWZfp1swWYFbYXnCm94c+4Yp62ZcvZ+WMV4b
YK4aUIUFd2aPrVbNJGq9ITeHf4qMjNsFmWJf1hSkVn0R8kelJu0rmHMbn7O+uiJmPQQsLWRsTGtR
ANF0zJRqBJgb6mLMR09GI7f6hLK49QpO/Dh9rgHugFcCIQFNJKWCX7UAMaQ7lrUc2CNZ4WjyJGuh
NWW9D5hJyISwOf3WYFyEOe+FMflQ89CZ2bbRrXcKvlEVPZ58HK5V/lOxiw3Mf5+r3x0t9jAevTVG
ZZsm4WPDUrBTgHHdkQ2KytZHOF1KXGdo+sY3K+o/Y7kf2KZWDhWSuKrsLSCTJBwwB9R5aVxAku1E
XkWDsn6u1LeoiYMKuDiXjX/VNR7tunDKIiSwCIiJkYfPNx0DdoiHIWIgM9duYSae0r9qyctliasR
7vHmC8cN0YtCZwvHzaTb1NwrfYBpfCW1vJCBteLBmZBf6l2J0GV3Llmc4IodsO72HcWaGvUD7WFN
5iFvX/NZC1qAIpasc/slZfgw2S5zrkDIJ5G/GqABUtdEcRjzZeLsdGNMIW27pPVM7RoXnjdYvQum
ojm9xTGv2YcdtZh5f9RGzxqeB+fKUjHsKmOS1dct6/dXCEtPsqmvBx1fQe/urHcM72yZn+7R2Ky6
xOsQvbmDr+4r73vtxu5PlAvVTeYrmzxw/Pn98oqs3o1HCyJsiNbMnMHjtN6oAHRfHz6QxADfXTn5
vdrsTdL6Y2/KeiRX35LkSKrg5PIocuJWg1TmU7fcxLH7z4dzm7jhjxjPSDT/YwHAHeJirBNTXHtl
N8oe3DJDEFxfohdZlYOpxMuYi8Fjb4j9qpax9hhLFHpu7v9ttCNMVFZIgKe5CSlAIiuCfqeD8M7a
f4Gn/st0jR+TFwX1a6i4tp/syysedC4aIt6Nx++al2yqPTol/MyXH0KJ/Yn5qL7tDJsvnxWNGtDz
WW2ZmzCLNa+K2PhN4bb2qAHMYPDoEHdXbZ9gkDctkv4foqUE1KTh5HwBDSY98FZzbtSusDs3Kh0y
Pcxj2L1XPGuuNd6GGE+jZvuIFu1+M8UpBkr0IXP8ysHLtktGBXSRde30bhw3YRSATLu5ilKz2wG0
1DhUYD531UbRHka1t56QfUiQrKWU7MK4tl+LdgivMhZNkYvm2t7HkULG2xjm25I6+TZVRmfblm0V
NIqCsWC7L68LDOr5SC6jxaxg3be8moar0HJib9SbChl0xy5vcps4dxXGcD/BbmffFP1c92DrtvXU
VytOrU1okvLKiMdsY4ZU9Uv0nLog/SFI8bbGe9Jl/X0F0y58kMPXqEPPpT93RfyspNxyMdhq33c5
nwA0RFjfutY8a7uutk1M7nWT9V3FAh7iJio7ZAh7NfIGp1YNt3HicYeuw3AP0hsK5NoU/D2947AX
e+bTM6D3mnt7HOO7VgUcGPp1tX2jghUtH7j6M2l0ND5XTH3nne7seRnjF0ObFZt6og3IuSet2zMU
o66ijKgPajhEho/qlP2Nq7y7iZvJqv2mUcsf4Qzq+jC2+nAZujJ2ml3UaG6MckauejTRWa4ed065
QSqL9C4LQ7NAsSnrRxflIH1y7VQHLt7YRg8k1EGpXtV5eNs6ln6Ph3psuFZjFx+URWELlMkIeC0t
ZQoa7xrq7FRSkns1zLqruDCUG8fq8s6rVeC9MyucflqtRbxqTstue9lB/kqfXzrDwkuTzMgUZioO
i36TPCIW/Ej9++wq9L8DQGKr31X7xH8dDnQ/bWIXJLIS6WeoTkuU/9tTio2lRdxWDl88pb396pFU
28VPwDOZH0pXf58DO0gfMPRJr+ldeEsXvymb8l8NTBzMEIN5GUVYsfw05TjWJMqgfVcRt5uaG4vM
dhD2w2eR2t8z1l/TEptmVtP+surrMfkCCY0jB1AQ8a5OGoMW9QiU+FxrN6EBZMfKdj6zuCEbZnDc
DJaCoFNBWlbNm8RVNCSSqqqUJBqWu/hs+4++QriraccqW0Xdy0NN6jZUxi1R9nOxBYG6f1nfVad8
JEi4iTlaVxUU11qvb3qke/uMu3UaXpuq8t4ntsul+HGrESBag8FoD/RRdIEKjx4lzxxzJICp7IaD
gRtnsn1GnzT45i7C08bn400qQ89f0xLQBAteDsJdPJFPnxykm/Q+X6AxVfZVUtzz5qvFTNfuX01Z
J826fsjEWbphAy1TfIhHMYi8W4YVtdTnaMSk/cHEsLTS+zaa1SjZJI2faDKi6bXAAijmGkb8DXRJ
iMUK7iRRzbuyhTMq0eCaHuIuCWo8zy9by6oYjL+CkOLXJJDwDIr6qWh4iEC6mncsc1xLudG7n5dl
LA8c0fTNIxnCAwhvXzA96pAR0brZaKzj+yaLwuCylLUDdixl0fT4ETpNRt9okMIHDH9mjTtg3GTQ
fTZGkkfWukEYSMqgZI7Snzh5llhlnSoKRJkDC+YBYTbuELuZvaat9gAMs9wSebaY2T6pDZkrX9sx
zPCh1XoBkdPEwSC8jiP0YXcAhUUjBMZAE9VyjYhLsihr/hon+j8VBXc1a07WNwMekplyjcPmA8r1
DZML31Il/9BCHPKcuHUnq9CtryyxloIZZhVh/6ebaGZ4LWDEtfVqtgsNN9O2HKDNujfrnjWPbqOB
x1qGxr62oOifAdkoIEtQqxMcJuknBfMjUNUxHk3YSzGB81xyCa3KQMOahUFC/CMyv4xFMztVDb1y
Kzo0+lbn9a6u/7l8AlZvOvB6/idFOGhpZ7O8GyAlwcypNsW4xrLHBqRaLbE9kLBxr2AM1GuDPzDz
2WGl8hd3z/EHLMtwfAZrDJ5WBaKMLpverBHptzn5rhj1TgXBKetkD+DVI3+kr2CkZqHxgYfQt4y3
HX9JxtcueeG95CistM4gcYm5ekxDOyg/UcEowyIutKpH7DL32Y9ZtX8AeSUwaeYabXTNyXfegHgb
WExubyRXRC9cu8gSFwy2g+tYcerW44/a1m4S0FiTThZXrD28jz7OFp6GJbW6JAqx5MPsNslhtrc9
aKvM1ktVkJ/IcEvW7RhjnRhboDamIU83WMfcfxgtSwF+CrcuNZ8p1Z6UpSRZvOp9lunR/xUjGPJI
tAEMVRCT8teuvuvn1J/Ixs5twBkBnwFZYxmAukwxwXKnTgubmEOiWsxeZ0e5a6PpuOrGRhKJywQJ
NhvFVk20dllB+i0zb0cwlNSAH73sCVbXD82VSzs/en9FUGdCszpZCLvBvYvHT/Y6pLfRlPpt+Ikp
RVxQboun2GWRq2cR6P62hjFp5JuFgCyv+94K9Qq+x9zYjQ2qdtB43Uy9trksZ3X90A1rAuIPvEki
XFiGwG8GqC/uXnRNz2QfI+cH5MTgspTV8PJIirBLhb0AaM1YwMasr0vMHm2iTnmnnT27ut4/VBFQ
BS9LPEfNwgvt+F4XRI6dkw1WxfFCU753vdvQ6xjFMztsPEVDuclwEVNbzFfTQI8/omYEuD+VNHeu
7eHxJwg34WjEeZ7G+ATaFL4am5uMPE5kvGf9w2Vlz5YXPUwYM8FtCHwuUOIum3x8T8w8BHoi5vYm
wIK5Yab6aM25spPqelS6H2XS/3HE9ksgjGbp/sVMj2CdmNWhY2QviCEKgxduVX8w+muwrPp0nnzW
OEDRKsAzPmzBHCIbG1x+/CT+XYRjSJHYmOFB87EgHESTGCSagXExcsdng7pTVGdDVfDlmOZG6Y1v
czIA+wKkOfozryNJ2XnxlWfS0Z64fAHg+MVBjhLjATM4Dv8fZ1e2IzeuLL9IgChqfdVSa++L3faL
0HZPi9pF7dLX31AD97iKJRRhH8yZlwE6ixSZmcyMjMDodfRrYADWNDJ04sWxwfoAVcCEnoX3ETzA
+dfM+mjktA/BEhgGOttzchyLoCverp+Zy9xQMCMUUCBTq6Abim1Uv1VaEL3SX+qPyQcpmR650/a6
sQsvI9gS4txYMNIaEWz11h4PCDfm944tu/HLHxG/DB5eeP0A+gZErnALmnqO57oBAWthjBtM21Qu
6tnEs1oybeENUrcwhtTPyhSg+KQd7yDmgEooQuOhybvHvp0n2S9atlD4RSgPQO8VSEbDvJCFmJMB
L+AOk5YTTwPQrqFLS9yw648WRz9Hq3eWU91hZmg7GeEts6JHxv8WvLRsvAEqSMwH4N/iyCqNw0GH
zAdYI7RP8IW6uX0XqspD5wxgJB0lMesyYf6yhqRu4fPBk0P4zLRvQF69cPlUBK8NKAneOCEFHo2X
/Ecfm8kGbAL3bTRbdxpVbxNbsfxkTiUX9Os7C7u+PLXwACfwT1BiOL8/oWGzsQ8ZiEwqc8BDss+p
iqpUrr8oTqL5KAXXgOuNacGOUGrAJYuTFMU7wMbnvWUl9ctI0252W8XS3+0eRddUoTMiiJ6nB5VP
BQN2B3/JbVqzeSmdmPhVWKFs2hTtFESzmb9qZosJ17YkL2qrK5+8aPjWSRTtmxGGfJe1U+4nTJ9v
WKznYBoNQ8AuUGZ/6FDn/+v3LVq9aFkvOwG6FZSUzndDjS21n0iMq6fNPsYpAOr6Gc4ysbjLC35u
RcgwQ6fIjSqDlZgeWfLcAZGQTt51J3LpF2EDcQ7qPzbYf8QRrKrOy3B2YIMDuTFDQBb0PmCdZ6Ay
u27oMpyeG1reCCfhNHWKNgS4HwFGg26Y8jvitw4N5trlMmzPRWK5lBxAgUMtjaCQKw7cK2GXoekC
lwWqOaO472O/tZ778g5XJS19K5e8Ay4eN7ifSxYLehfwYAAiLCxsBDxO64sMWHEItmrWQ2H8bkHZ
mpLa7Wy6GWWyNaseASQ/dJnwX4DCgkU0V/Shs/B8xlSCYz9iQKLovhfWC+vfO+cxBhEd4k0jgwhc
nkasEycFT6oFNSISCwyZNhlWBsYy9Ml2IwmRoaT3Zq1LtnN9dbbjoHQEsueLSm0CRYB6WPivynCA
hM2vZgJR/3F2XJQ1bT3QrEMPmehKlrNfnhosz0EZExN7oEkVnyO23lqhiWEJz2xf5+55rNCeu2kV
N1Ve1XpHZMQplwggHBsAYFVUbHVoF4pCD13ZVTlEOUB21b7mvT9ST039MA7a1LWSN5phzmZHzDu7
2l6/h2up1qld4R4mGiuUwcY67abdxta4GyaZOtXlVcfSMAKAzcQUzwVbYd0OrZYV+IJQgq+aPR92
E88XGSIA9CWPyLVDeWpKyLfSMkIJAJwXnh21GK83d7aRuWqeba5vmmxFgr+PEsi31gxmQoKS4vgw
pm9OXnrh9MGkiIk1fwJpAtT6HDgU9KLO/cnCYtkUQ4tIC8k558lJHNcxHuvwucOIgykjsNTWzoMJ
T4JXKti9TNGZEK6gNESXBA+yMC1xnepZm/HlAoU/NuE3CLMr+m0XvU+ll9s7CgqI6o5hfIQkW7s/
qvpHrXA3r56zeVeYflzkT3+/9ae/TzivJm9oakRIPICET1S3nza19UibX20sSXEum5+4kXCnkDlH
/wQuTngi0NpuCDOwEzUiVBFvswlszy5nGChJH7k5+Yyg2tsWQVbCs2c/K/TtQy/jvw16SMdvhT26
5uip5qO8mL+cLzH7Ov1pwjHvNAwjjMsm8Pw4qTk2P0DjAG0r6rwk+cZE/yrdlYqfRblf/ANJGirP
MA/5BRS9xccZ52BgQps9AxxRBWoCEvcAAKiSi7zmfk+NLHnKaXrQVE4BfVZEF/KjbV2j3Vr5hrKX
wdjl4b0mK+Jfpj341idrEkIo55MRxWAP8EwD80mmq9O7EaKfjuzZueY4QO6D0qyJ7Aq9mPNloWyP
I1fC29K0h2Drvp6fGJ4tOnnPZNNkK34D4fJLlghiGRcNH+gKA7aiw1ScPJtRDTVcoLfL+4i4KcWo
rySdW/leZ9aE7zUkWpQpC99gmuxnXkKim4HoQXdNzc31nxSiv1Bsvu4JVnz9mUnhmyXQcS6MHia1
mgZq2/lDeavKDsbKBzszIribeUiSsF5YIaMhd3l2QB6MbXVt4ARlaGNt9YvhPqEnBd4xAKjPD0de
JHqmT8seZs/xuB/iu7aggNH4RhToxUuc6B7DwGbxEZs34byzaO0POhpp6jJAAsr6NtrUIUZ2ugBC
jUARA1zUb5BRpLpbsvvB+fsgiM7Qn58rbA38Y1doMf5+DRiGA7gaqbcW/zUodmB9XP/Ul+0MyOWc
2lqO34k7qG1I/s1LlhLyX6XhN8r3GNxsTuumbK9OQR1vKnrjkEArH1rzkE+Fx7Unx3jLcratZCHo
cgzl7NegNXb+axo1CwdVxa9xsM2gLo5uDQzKp6rb9HuziNxweOvqcWsYD0XuD+M/0B9iM/7H7Sk2
HBXUBBp055bNeBidF20GgKo8jEwSAFfv1x8z4rCNMoeK08QwUzRvcT34UbUreCG5xGt+47R6I/iN
CiIE0D5G9Yba+376z+xfNApaxwOPfpX2Jla3koO0OFghckJPDY9BcO/ZSO2FzK13ZjYOxMBbqY49
gHCz+NUqgyw8jPqMSbDvFCWVFimOZJlf3+TCLkRgUXBElxht4vMjY+XKVIeliVF5t/nWvecB/UV9
9lECOufG+zp1ow+0Pr+3t/Zxkthe+Y5Q/IFODdAgUBT+ynNO7k5atzy0QMu6MKrZtp+3234Mrm/r
ylcEZppg4kO1oGSvCtezyq1q5LGC8MljdKIwHLQFpA2UdK4R+/BFiYzediVenxr8qruerMnUippU
Y4hjoydulmAEKt7P3U1CJXXwtb07WdjX4/TETq9C/lXPHbwnlAioRBSTRgzt/MMHOjWiCWej6oyi
gOf2GOTHnNCjzvehlrRJVuIYBHtBObzQweIkCLElNZU5pynOH7gCb5qy8yjHlMIQB+WimNgnkn1b
CWVn5oTYECt4QigqzlymfaQAqMUacTMl4PbBxl7KdBhl1oTjVxsd2rIFrGmmXyfvEHNx9Xo3pr6h
Pabd5/WzvhKmUbla2JDAzIJALZY+LSNzOFBiqXcE4eW232Qv5XY61PsmsPeOp7zGnn4f3UAO7U75
CQLcoNomNz4cjtsEkX/9t1wez/OfImyzqoZm0VkKFGobjsfGodV7wHgkcf7yrsEIeAJQEAS062I+
yJhzdIJGrFcDXaTe+RzDwLn1ZCn764u5dCKws7DsQEwOfXQx/UnmqFSrGHYI+UytAGWsmX/XisTt
zcfcGjxmSALcJUR9KdueWBS2D+/qhIQhLNL7n7FH35rgGTNx2y54+e2481v89DtvgtgDPCsGcMjV
/fimcrND+Rxt5oAGKO1tZQ2Wy3t6/pOEo5ypQ0mmfNnsMADBSe8cmvaHY/iFbAp6pTV1aglAIsHr
OGo1FMsxnoEwQpE3DOON1YbRLViGkk3s5AYyp7r80JkZPTFis63ZOenL9W9+yTlw9gmgZnH+K9SJ
RMNg4lcMXo1XA8bqnaD9lanuw+RX4ByIcW2Oys6SXJzVbdahG2Mv+GJwjZ2bDWunprmK6nPLbxuo
gGTao239GA2f1xJPuHqqTywtt+skguRGotbFUudOB1AvYnQLRCsq1CdKfceG773+qLeS0bbV+3pi
UXD1th5CD5fCIrW25RDMmoV2xH1Y/UMnCifoT9dDpGLWR1aM09KPUC0vNjFWhPkhkD6iFlB3n6H+
pMYvo3MHqZrrZ2b92/1ptggHN4zUJDKLZX3EB4m6WysPphMUTqAOktrzqnv9s0CxCU6iGgLMJSwp
egD47DA/kOnt+mLWr+GJDSH4E0WpMAzGoLOyKHSXQY5idjs3gRPGEM147RNXmfa9TDF5ZWUm2FhQ
wEeBC/Ut4YwkDOhLO42R2yc3FnnIjLf87zMOVA9PTAjONQZsMRkm1KjS4qHVHur+lZeYt7jXOokb
XylZnlsSfObIgbpBixAP0bf0Xffqws3c/hvmRzbRDb1z+eDpLns/IOe5bw40cT8/1Z+ZpP7xBWE9
T/CXYikagIiTIGwTG+MT2FvssUMTmBAQWLj61j6o7zxz02/lNjsWzJsP4+fYbDRJ8rhyG87sCv6F
dyhSWj3s2uFDpj4n3LNtT4dDT6bd3x/VM1PCoQEvtG1VJvbZzj5b5c38jw0YY5ncprsl/BtJbqNQ
Nq+14svOTAqHKFN0vbATrA7lpIG8zeq2dm4KWa9n+SvXvp1wgPopbebJxsIc8jH171TxQ+eJs6cs
3oWaxKesrsgGOyn4rZcaqvAAVbuhYcOASqOOQkGPrhxgkFF2Q2UI0NUbfmJHP4876dBrNG1hJ5rv
NcMPq5delqssf0LcNhx4eJClTm6ICVvR2qzUQkhZAEMHRtdPKqs0rxuwVWgzqwBAic9KaqM6YM2Q
1IwIBR2M9jxLuR1XTYBlfOlMAdglgqww+GcMWPTipT7K6smENNT1W7P2vRca8/83IPh31hJtnIsc
rNz5o4pmupbeW9kTk6Vza5/71IxwrOqE94hUWAdr9nPxzeJuEkru/5qnOTUhnCgWNRFG/7ASu/ym
xD/A7GwrKMBNqZvJ2FlXvwqYeWwb8CyNiJBdO9UH0qjorxkxkPyV1+QySKvMgrCYFMlKWS5d5RYh
AXWgypBkYasf5GQJy38/yfvqtkINzwEMQGGvsf5Cp9FLBskXWbUBJaFF0QxFP7E1GIVzwdMRLfhy
vFcU3y5vaP55/fiupK+LzPb/TCzH+2QZWR01qV7BRDXdtbbbOb4OPFd1y5VdV3Ef86aS+7LmizUb
iEP0LqAfIsZRoBsI2vKoOrJpw83G10o8uSZfMW/gn7mUPXP1UJ+YE9bXGg6DujzM2fXNQHax9c2i
/lTvwO54fSPXv9WfdQnBc+ht3sczDHXjTzPZctDZ65Ijt7oWNLEWXbKlUyyEMZs7OURmUJCn1ctQ
vcZsr0eA4j0niSTjkhiyhAycd0OX5xyOX512ff6CrDWrvB64LPNvJ70A3dH+rEicmIs0G8BCAN48
k31XMlB+1nHgyIDnqx7agWYC9NehWiOeOBVKFgk0lXHEQeILqSyMQKkdZCIlGeKqxzkxI5w00iYJ
YRHMaOqjorxx2RzL2ktiEZvFJ7aBXEFif35Vy8RMinABCvA5x+Q3O9pJ6tNY22Ge/agOd2NRAEui
FRyUPI1kUnSlJYIqgQF0u7XkwBCdOjeeFDS27HaGK7ojx3yLkq+vKi4at6BFcUEYl7ijxORX/0FM
P05NLp7kxDXBU3RgG4JJbVvs46eXYg8CC/Ld8bhffaJ6sGV35JH8pJ6CiQ9X+bh+n9dODVjdqGNA
Aw3/CLvd0tyhc4HLNtr3JWYqjWQ3KMB87a+bWXMbwGEs+QMqs5gGPl8ka3s6NzZuQEm2WvhfP91P
mHW+bmMFYrUMkf3PiCHcZ0yPdVD4hpGu8gCh8TH8H1o/dGvrGB54BufiKQGhQCa53GsX4tSqUPqJ
Joqm7WK1KY4x5qwq/fv1da1+IgsXAXcbUyVifaLWMDc8V7gQLQg+Ok/HBM4WJCga97iVmq1nQJkg
96/bXIuXFMhJAuQ8dAvFzGWkM4gHMZ/vha1eTC6UCxPQfFUK96y4tbfGoIGwv6niW6UNUdubcrK9
/gNWD8yfRevCt0QDuUntZdG8fM+tPbd/dN3muol1T3NiQ/hyHANsvJphg5h7cJm4mMwD+OQhax9m
lIib0C8VsHEF162uBR0MwkM2DzFhaZGf34QsU2zaZTCqI5XKaMBx6UInc5Xsm1ZIEqvVk7N0CFHh
R5VfXTb5xLWoOe16x+nQMqtjH8QKIMBsucsyDXmilBFm9YudGFt+zImxuSyycOSQhlGrh0n32+E1
tSVfbHXvHHAzLpTPaF0IXkTBOHhWZAM+GC+giK24lv2OhzUweFA3Y4bEn6zegT/WROYXbvIWGBgs
aIpBsm7/mOu3yJkf80I9qoWNXAFTAroMZHgZgRC+F6pcaEcBu2YYwhrLBMP1yEpKr5g2o36PCece
9Crg+PF6sCR0t/Blnf1p17ULuVWfGLIXxcVnXOxDtsJe2rtEcwT7oVJAtqrtAYvTDkP8W+ePLJLE
nEuQ6JmNi5r9ZBmhYdaw0Tj6I4a63LzTvVH9nRjQsEq0HY2Ln200/Ug6xdU6sq9SmfL0RXou/ALh
6oNYqjUzG79gAVk6gDY0zV3F2qPZjr6B7HyKpfrvSyQ9i/MwSUwQNWBrVwYeeLZMChC99JQKwP+t
ggH2t25eiFLUaWifmNFXj1xVjHyjGRV4ZULDiqIbEunpzqrKnm66TFcPiWMPskf3RQTDL1syLhRz
FmCrOPhhjn05llQvQFJnbJXZ3lTxX2eNiwkTQ1gY1lhBf/Zmnk4WQj5GZaM912xP6xtJyLpwdosJ
UAKYqBYt+a+QyajdxJ0ZLWivyvOdxiNXGW/qWIMuw9/THSAsEijFApaGx+/FfpVJlkK3GCypCSTn
IEBVOgejfIxkoWJtRSjngOUAeRPQCEKowMyt3gCLge+Sq0ei/lY53zWjCrE7Q5FEpdUriWwbCRTw
zQvO4tx7a5gU15mVLmjYu3B4HY3ZVdmOZKmXl/dK+Wp2x8445P0rMyXPvbWreGpZyH/7QqtjVmcl
XmG3Fr8lxV4jimfQO4u9klkSES9zRJyShb4BzwuK4UdRjDnRWZRPagk6cAAI9FJ7mvoXp6+CKCo3
VdK6LR1uVTW9sRX70JDwx/Xgv7ZW8Ik4GjQTgU3++gonMRLEeUbHx6L00Df+NhnM1Uq6cRLbY7X6
hsN6bCNdci3WV2zj9mkmkCoQyz3/sso4URZGWPGYGi+jph6UifgjadHKM6MbkwzulDoHtaKeEX7k
+j8M18LtYa+B1kCb0hIDCg0ZsfoWt6VsbuzKbZu9PWC4F0PsKCTZTmA7WyfcZBRSAdC9wCyL7JMv
qaLoeAEBX1DgeBVr4uu7duKw6VQ4hiHZkxyEZQbGUJVPBt9gKrts2uvh7Th4f/+locZCMYAEyDWy
vfNdh0g8WCaXAIOBv+Qmbesccm5tdYvaxvPcxXdWEoLy2Wkl+Jg1l+FgcgCaycBfXghJEFoXWQye
J0/nqAJ0kA8zp/t4HFyVRJIOwEUyhuxgIWEB9MCAyqxIhhJWeq1aJUZpe+O303RbjC/6bdm4Tlvv
LTTBr+/nZbK+mENDCrJ8MIp+9/mGQm6069JlOgGpz/MICjtby71STQNic0y8P/SO6vVduImITJlm
ZU/PLAufUinNhA8KLDfhwxAmXlvUyNajDUZEZHdVuzyqMIXgpYM9YBGiPV+kMoGpzMnhH9qZHvQ4
cRH5b5gS+bSqgzTXMZHANqX9NJvsOA/mtlFlZGGri12g3cugxjKuff4LihlUc6zAYmflZ2vcNgpm
ktonCFz8/f0ActxEhQ9gHEilCSvt7DxscCeR5pLuUNt9AFcN2B35rRTtTsnHPR4TW8kRWj2xgC7i
TYuxQFWsLOmVZRW2AptpvDfKXWwcSLSts52uQgtlx2Y/t74byk3hbLTkVcGztx12hnXfyUpcK1EA
pMAgtYdDXsZ9hRS7o87IlAm/I4F0WrrV6Ytl3Np16KXs6GTG5vqyV7/oH2tiVaQfJx4nHP6/KHuv
Vb/zhvnjiHkfmctb217NRoL3RZyFktb50QkxSTd03QwKFBW0fkrsJU73VJDqyGj6NDr14/V1raUs
eAqC8AL1Oky/i369UUc1hkB9CSzgBGnVyq2aDUiMXL26LXIPGpph/BQW32I79gDhuG5cX7mop7aX
i3wSyNN+IGoN7TZMAkfeHCY3hMlYC1ceYugeYLDcRA9BB+T13ETfVBWzQxsEzECi20nnGeqELDDe
X1/JCvkFiAkQnBfuIsgfit1Jo9ONHjRTcG+1U27jiOkg4s8x82lHjt8bY7bFMBhY5EwYB5itmQBV
ZdGExDAyXhUEm31f5pPEE66cpYXJBP8HLB3eXnBDQFPr+WThsVSmTWd6eASFNzZLwcTpaBlye6um
6dFQwkTGpbLcPSFZQMcBKRqIvFRTFXsCZpyaXYnyApS3Aq2+G0zua7MJYGLlZfZ73oC+X/YBVpz+
mUnhQ8dd4Qz9CJOWPfq8enVq1VPHPNCV9AHDERh6gPwtMpvRzTR1mzmON4SapK1zOSWG8Gos/5BF
8hbQ8vPTlk9I0pIOl6mmsdtnKIZBQ5sbHz1tj7qae2GKgKe/O7GJ2lG91TsItZFiF+cPtW3uUqN1
Q3C7JmZ8DG1zyzTFHStpgXft1hlQO9EpnngokQinom+6JJoc3Lqit5HNHbr0LQlddLrCJnpN9Gqv
x2+kAfQdzM8apiWTpAYhs2zke+1i4jouw7So1Bhi6MIFwIj8jMQnpkrrxToZd7WRFx5tasnTaN0S
3pk28M54AwongwAOm3VLySDRtZ1N2K7ps8DMLElgXIsQFkafF+A7uKVEDzCqVAGjbl55NkNlsIGE
6Edclhtdxva26rEBIELxE2PloEQRDlkxxUbSJrzySh6GWsBiNd8Yat0icVOAEbMn6zvpCNnlmMS8
aayG3NhmTY56UUF1EOR7kgiysm48dQnmCdDPxP8WJ3TixPEW6+tkBlFXFk9vcYaenFLftoq6txvZ
wNxq+oohNsR71PQWio9zW6VSAWsVojHR1G4f34TlR6d8am1g6W+GtkU5E83h6479srG0lO9OTC7L
P1lenHRgO05hEjJYfv0dBZGnX+BmxNvW7Y4YBXUfDuw/8Ht4lp9L3MnKzp6ZFnZ2YlXdOElfeUnx
g6tAz2fQtbkfaCt5FayEiTM7S6Z1ssQwD9Wy6WBH0TJQCCle6oyeMjZ7iIe7VGGSLV1L3E53VEjc
Boq5iXjAjmbt21yP7lw9D/GTqvhlCOSQbDANcw34+UIwQo0CSQ6G6aFoJkbBOckTq6BI3VBZszow
CI5jvW04GmkBPIN5qFuN0yByLGcz5W39Ta1q7UExnIkeWisH2nuoyLgxU4rBnA71t2ijz9P0qE0l
oK50pjR7gJPlWyCodWsXh+n4npKxBAZ2imjA5gjePrKj9Nhwpx18rWY6iC3MvmTBaCj1IVPRIYmX
20kLLVS8vFPJh9OqzU5rhnTy1dxRYr9nSWF5zRjad4bCE8MlxK4eaKSrL1wj2Zuh5rYKpi17xuMR
7Neqp8ck1FxWtsm+yweK59DkpD6xWI3fYHd3vRVSAwpUSvRO6rjyUUyvnymngCajBTgEXdKqP9Hr
hEvT1diEmloO8reNwbh2iIZyzN22WjrMICA3GGjdlXxfwb1A4JRkug8UnbpzuAYAcJt12ozZ8REN
mmQsODywOvWHIWUO5B2ixP4oCYZRps5yPtOoIvucOjHI19TJdzKwbB+gVwJujnbqsW8lNtmNmgRs
cNzqOhAjtGbodaqe/8erqbs1wVPZeCRNwm4Thx0D/XadGJ+5E7bvJG4n24NmRv0bSMniuYzLOXQN
Dr7f1lacz8zA9j5ZpRXd1WTE+Gg0ZSV1BxDH6O3Mg77GQCtiGkLngNn3vgi10WNVu8/bLjnMw1Ds
UT/V9mo72u98rMDJohUsLzd1gxOm1CMtDoYx0fy2MEo70KBRGfl11hVHWvbhrapVSr2bCmJFUBVW
FZCu4+xCI1or37R6CkE05gC/69XTzCHAZxlO+ViNCTua9UR1D104PrvFyDk6+33ZQBwvZdEmYUNz
pxgzedbrMQbHIu9nsJHTUiMPldEXVdANpIvQg6zpzThoTUDxtvrVOxModEyzMNCL1cxc8nJdjWKo
lYM3d/HmFzwldd3i9OQVorK6MDNtGb/Vhh9pfEfREEp2tPysZ3+iNyYY66679DXTeCyjdGg7CKPg
rzr3d2XfOrxJkQC1sXHT9P2dEX2kYL000mqrwRwE6DalNhw5ZnsbAE1aXTZFs+ICQayDaQNAP8EQ
JLanCkWdc4YU2esU4mre1rjpBh23UvVYXGyuL3fFu1OgJU2kWBo4rsXKJVEyoyGtgspl55rmXZWb
XtzspvAlpDJV3LVloWa2MMQuzVmxmFVNA9wmB9t/2OioknK9PBB17DIXWCcw4MOLdP4ckRTaVp05
DJLvuhIuzxIRIYxlCkCuiolEhI98Z3MDQuD4xBjJjejD9S1dWScIu3UHFX4MZkM+5fwA0XFyansC
g1XSF0EIHiZfU8pnZRyCxMoDG7Nt4ygbclzJ2s9sCnmIBcJG1iewmXWDW9QUCfvz9VWt5MmgLENG
jmcB2uoiYiysnFhvpgatHwP8PQXQ6mMNeQQJP9rq3v2xIj4NC5Z0/Tx0oO7vHARV5VucQvCkMD3F
yjZWpG/7SNn+9cIwMA7cIi4buPvFz9XSqYmhw4cwBj6HRu2QaIT7LCZ/n66BTwp8pVCoRvVGLDu2
6EDYFYP4RkLaoDZ2IBxDRvWCYbXry1l7ZWJODc8mXDEkbqL3mMBLTKsoriCLNAxvfEwt1OAnyMV5
bZ9BeQEjVPgVLEmn2TUHPTTdCUnIz7Dveg7dxyi9KSJiHVnTOzsWmSwIwyo6snhQAqJnPWqVjZmG
ftoO5cOYmTZ3tbrHUMr1ZazVCE6Om1h4KltwLc8p2AIA5zOzBzv81MZ9DLHX7IHlz2b/33Vzq97h
5NwtWeJJkpu0sYYRL5hj4a097gBYnutvumz4dPWWnlih51ZiAyVuupzu2kI5bUhQ5UmZbA557RmE
c4baigYIBxzQ8itO1uL0cWGoXQ29SRPlVTYDjALimfkno4VL2M8hX8Rac51IEvcVB3FmVnB7aVPk
Wp3AbGcMQZUDxjxts05iZG0HVQhsQMBbBcGX+MRrM9pMvYrXbY/GXkTZfRrJZoRkJgRXSsoasTKC
iTxPcTdC9qi1Mkm5lb2CoyHoooOsaWnZnX+iGqozfdYArW6r1VPRKO9RmG3ysJI8vtcu0akZ4VR3
cVabrQ0zC2I1uy/bHBnELVihMieg/ffclLjSlWQCy8KSQJK6UOQIRyDnaLfkBsp47QSdqLK9TxYF
o1E/QAIV7HkymbJVczb+JvhFFziCYC6ZTW52BC/TEO0pMmeBwU1fq0C6RNltJZs5XgtNAO38z5pw
Lng/jkoywVqt3M9D42raR5PetsaGoaUNEajrDmnt0xETGCFAEhzrglFKT2NtZsMMa+Z/uhU41nYc
PrPkxRlCn3cfI6D11w2ubaaBlhSK4ZipRk3//EjqdESjMUo52GHGwChD8CRk+uh2aeJNzJq8zux+
Xbe4dgmA1XEABALCg4rkUDkbS6e0KjSty8glo3kfRcYWylfsH1aGh8/C0YfUxRTZmO1psmLctQLk
JEE/HyFRC7bRgNV49siQZWubeFLZFpMkGqL0O2dIMq36rVRVt4xfJxMTI+FukjW4LktPALyjffj/
QD1RnawubK5nM4B6873KvOipQP0OWdmdE8x3sRfvoxdnCx1uiCH4iOF35V42rnThKIUfIHiXLOKK
FhH8gBz8b8vsRS8b312hQjlfoxAwLUXNlTEBPHDckI3xzF4Y83tfP6CccuSJOzPPOnjRD+A6XFBP
b66fz4uP+bU+OHs8i5b2kHAj8hzE9ciqgSJNPumsuPPgoiLiFK+GjBNWZknYSfBfjKxZYJ2dCu5j
yJ05Ho0f+x4EKT/+ZU24cgugYBmVO7/lLUjqaGuOwOOBgshq72ru9fYLWCp73Irrpi6uN7bvi6PS
oiiuQVz83JQJdbOY5sv5NPoghQos7zDSpn27buXyuS6YEdxyzJSk1GqYUXbhbfmOXvr4pKORfzP4
BsTeXCBerltc/uBZwfDLIHgF8W7+ooo9X1eJjjpEmyYMnFnvCf0c0dXj4X1jSlAma2diSeC/2KIB
hBNOX9d0Q1QzfKlIuemivardZcNRKx87U/Lk+upwXCzoxJJw+tTcKDvWLmeCVNu5do5JC7YsWlD0
AavOJz2E6Eu+1VAeHJvmozLe/mFDsUIVFNEAxYl8M11tz3PrLBtaQ1FE0f2IBy0Ax9HndTurB/LE
zhLgT/JiW1EyUACp2FH7mBhHPdkoMnzkF+Xl5V7+WYtwv3IyITVAKuKpj+Yj2bPe1R6b/zCS2O7M
59byldcwcmcv9jGCF1xf3kXGsJzLP8ujApo/Hc0KtXNs49h/RwXC5eMuGdG0p58T6Dq06U6lu+sW
V28CeN2BDYD4IBGPqGVP2kBCbGgO6g/o8Jrkk01+pMkKR6tXAdwDNqju0DUVQQ/5FHdagia5l0LE
K3mv4hdlCJrq3pANd68uaJkkXApiqLwJdy7rogbSFxpuQqbszfrTdvrfTgZoQ80lt1tmSbhzdRbG
U1jD0qA9OjbagN9pY3mgsZQcitUIqp8sSYigGFcEhi0kWBK3b+e+dKlZe32RvKL7/1Sn3U2sQsaI
vWgV1LbYA2oKrhLPwWD/0FHbnACJms3Ys3iy13u2/4fzc/LblgTj5EJ2GfJ1neO3Ee43TlDptyrD
/NXTdSsXeftyL0zgJjA3gW6yOLYdcWfQSA8aN3v8mXWffe9BsFzlh6nyho/rplaZHU5tCZ+V5YiD
GADDnFJQvGHW7B6silA88aPWRzoGcRMP2Lbyl0z/Yy0T0xesK0jjAH23hI+sTwkZ7HS5ION9Se6b
VjamsXpcTwwIXyqlSjWlHAa4mfkJvZlaP+N008tQ8qsu+sTO8t9PToSllX1udrBjxD/jfHYNTOWl
v65/pFVvcmJjWeuJDUVX0LdZbExd7ibp21hFXgpd9qR7smWMPqv7Bs5z/QuFBmKsc1tD1GNYboKt
GhLVMIU5BBVDGJLS4uoJP7EiBDZWNwMYEeD5Ga6smQQt8Bpl0Kmomm10++X69q2GmRNjQoSDiu1A
yaKhEau3Ieg7GzCIbhzywiK03Xc8/nHdnGQHRWRdgSeAZkxfycFbV25HjGrSl0j1r1tZj9tIixdR
ECCJxYebXk10ZnSJ2/nR2vRvahC5agJ5XXd6KNzmwdiaz53/Dm1eSTa5euL/GBYL3qQq064oYbhR
7O1MUp+b7W3YWhJXu+ohTswIkc2IQY8RJjDDoFQXM8jifpfs4AUCfHGzJxYE18cpzVO9g4VZ+9SB
EOT1bnC+6fqTxr8zUPop5GCXsui2epdPjAqOb2S9auopjBoVohnGlZGN+2nMXDx+fGp9dFDrYsVT
Z/4fad+1IzcSLPtFBEgW7StN+x7vNC+EpNHQF739+hscnKNhV/OyoD0L7a6AASaYZbKysjIjcAMx
f/RhYAvNaybSpxa6HkWEYiqle14fiMUFO/skxlUKUKNW0XyU2HiOQe/cY56DV/eh5L1aLE0oWNdB
0IiSpUn26dKzpHmdthn6q+xadsIByofjyFmZizerGcTV1lND38jQDWj7N7HbQ4TT8jbh87htNvEH
MuVIDK2PHBeQWaRa5qMwYeJmjE7NJ917hxa9GhaemcZP0ZJRW7NZB1yaqrmBzJI1/Vgr09DAGLav
vej0+r2kv6n//PCIjTFHYdaoF2E5kAJWDcmfHvpUfmzV/Xttfq4bs+RIQEozVZmqkMBgPZjWZVUE
eisE4+gfxoVDVTbjvwvvTbZ8g7DeypBzMUB1COIAPH6n/qNZOGZ0b5RWFR2rLHJyiKutm7V0ts0R
mTUhyr4J+RAgasVG8e1Gxh6XrYGeuo+Y8rhkOGOoMwvCMJsW9dUAE7KnuHH69plwjrMlEkOkWPG2
j0lCmwxbblTXglIODepi1LJ60iFRsOsHeaMX45uZSbEVd0a37atycEK/lQ+Glrx1WYEu9Mg1w98q
+qnUtNuQfqw5McSSJwV/BvJcmgg3zr63mXKjBGKGFJTRCmi5DSHQ5KED42ekWTVP3HppmOdYzDCX
fiYKKcos7bzoLBCl2WP5W+ER8i1t7jkIs+0QEvnG0ACEQii28yUnS9qbVIit8T9xT30p607aJSjt
neydRZQI+4yg8nscfZKj9rEV0J/rm2Bxcibp3v8BmGydAYgRysT1FAC+BOJLsF6TJrS89iVTXIny
KkiXThbohemGoaNGA4Uol2CNoQxi2CsTU9B73v0uus26MUuzP//9jDFF0Ci67xHcSJG+9UnlBPpT
3fMqiJaGbI4y/Xw2ZBQtmF4Kknw7i/atuvVEV5FalJfjhvv4H+yBohKqnXAagz3iEinp0swwJrpu
FO3bRbUhaJCSdY7fWJyUb5CvN9+5OarXypUIEA+06oa+RbEHx9Eu7Rcd9KZExlIGNQtjBi1BJ9tH
OKZIsRshFk1RK/YQ/ReathnKtZyvihcDGXbI/iaVPnsora3PxnWrBY4o1LZBxwJ3fhBLM3Y0jQr/
MgBBA78EVfbILWgN2vO2UOE0vH1evmKHxvUWJRKgCXRU3DLXv2B5IP9+gMbk4aCcHpWoaZvSqYFd
GpanPWfVW89raVjcRt92sk22vhhKmVTBTklC5wLOhuTR5IUui5sIL2fosUQ9JbodL5e2N5BKbiMk
aKj8opaPargX6T6r3IiXu1w65VGo8BeI9QlyNvhRgHQYsohyd+6650HYKfVbme4UHmGHPB0vbI52
Dsa4BiUzmxKlpwj7Gmvc6I+mFVpDZOGd7u5kvb6OtuWeXFezdoT3zrO4i2dmMhf1LotoMuhAjlDr
OqIBMA85x/giwencOGb5R2kXmX4PCHLbpE71INjCjWAXW/+su4VT7HPbtXrXf+wc+qycfId3n128
Sc8+gF3+1Ci1YBSwZox36dG/yV4gx1hb0eMf4b26k+4PjYN+kTOvA5qzgNjdkMk9itMMoMppAEVo
EJecjOZU1I4Svyfavxb4wcUYk/AaWgvRZcD2b46+qSTN5Iz7ONuEsmw3urpvxnJXSSa0pnqrLnMO
g9WiWzMIqPugoiyhYoQJZ0jthaGXIDTNQtsjogViFIIuolq49Yq9alih9wexshUVN7F80mOn5nZ2
Ll3w518wLe7ZESQYZSuFLb7Az27kHpWaIPHY5Mk58M8l1lf04OHCu+5Kr0uZppFWoAeHdw15qoO4
xATjXl2HjYlLDSjOOwUvzXdhfieUx0CD+LcGmZ0stiAnw4Gdfi3rIUBegNMD6hsoZGE8RGIYNKUa
YE0QtXzk8VjhKcXsjk2PKnZaTcS54BrdFpCygFZ7RHAhkTtcUo1RxJeBu6ltuv9CCjg9BqJfD7IM
KEy+HIomgix4KfvoEisfKvKaoMYzREfEuuVLZ9ccZHKdszmW6TjUqRektiK4RnDQjFuESyDgWEdZ
coNzFGZWk2HUW0GEKbhnWHqBYlUe/yjPDmateqKUilQCghrfdymyhsCA2njAK1BYOiBNaOuieHra
mGywERtiVuRllNqCX75EunlXSsIN0fqjoTXbSq536wO3dOZDZxsZfigkQk+Cce4F0q7UHCftFDGz
aP1WGJ85yiDWQRZn5xuEDTV7PCEqnQmJEaNq7FJBpwgv1FyQaJr6+lAJjnJbPPqyl83M7zyferAj
CK0itdJP4TY89sd8Q4+43IQn3e1wVIyudhMc1P26eYvP3ehFQ3U/KoJQescMooREiVFUWBtZYLem
hQPqFJ+L7jHex060RY3COt7iEvnet2yiTo0hdenXYYr0D1R7/N8NNA9j84Pmd1z9gMXl8Q3FJuwk
ZTC6MIRlvZ84YTSewj5w5L7jvF0uLpDvRc+e8HEaRurowaJWbba91N+POP7WB23REnTxgc1pqqBn
dYg0yVNbPwVElf8mUFiKA7fzf6xjLBVQofwSJdJ4u4bOrs54+VRLSpSSQl60s8eNeVJs/+D/KXfB
q3+f/0LikTyASkX+gIDg9GaPMjW6j1/Xv2HBzotPYALCRqt8tRDy1BarwVNQbCqKdxBajnRHoSAZ
cdfRlhKshqSimAm3E3mqDr507yJJPNIqsFhB41Ak4PBSTx6KtxodBTp2PsaW0UyERHekrDfo7+Js
hYUg7QKeOV3EVo5iLS4xq8pGwNMURHlb9HAVNhFvRYETCS/FDhdozClTQY4hjkOgEfJQI90wouwe
HOp68NIQHOxIwJ28+j8cbRegzMGjDqaioGEQdbb5be53CPJ518ul68sFxLSmZme0T4wsFRLYJQj3
nrqpDJcEvqOIZ9V7i6dWQcEqP0gqoLUL3b+v6KiY+HaR1bF1UI+Gx077Lfo/huLJaHmkXctjrqky
vOq0xlhqVyiJpEXY49ua/CWF3mv7Ux03XW5s0/JJGR0sPjBPc8VFFnaRgc5ivIRMj+tXrGQkVLMk
MDDow0H8o/wowDq9KxzVjp/A43eU9oXbiSCW5WymBceOa7yIbAPKc+EOmXkIIqGmgoy9228GV/7p
vcvuCC0g9PP5f+iNtklvTazsfXTPOz4XzVVB3gsmNiT72dNTHBSvkKA2Ynu9FZEXDcQR9WbduEXb
cLUBrzZSmjorfZcIIunRDYudKpOt3v9G5+/gV3ZPt320XYdaCNUmfpa/UMyOKcCUaWgZoALJSQTQ
Ke9Muh10jkELZ9YFCjNZkJybuvqAYsTbXr6tDB5vwuKkzMyYzJztyi5SMzkPARDJtuY/h+0m4DUN
LEUuE3scnkOmut8rEYUgKIUybEHcr4eiCyUKy5DcNP6FZpxQOhEIbMQbEFNBVIdHe720ry+QmXNK
IAlUhMkkGVDcN3gWT1HK8gvJwRHvFLlT4pGOl95ahEQHgQw2talInL2DSWbkJaTFQwmyNEn1lEFs
CkyVMdjjhsaKQDEmDLg/OOuLcWEWp7aFv6CsnaIRDfHEiEvHu0y7E6VPrf+9DrFwCF5AMOFn6fkj
KXpA+IYtDlapW9reB13AYHBO26+6SeYWO0diH+uqtlbBoAMkkndPalMcIm/ig4vAMTxgIIlTk88y
edOkR9wmCu2U9gGIvlB3Y1hiHFmGGuzDVkPXe+n42rPsiaAr/R1CIgpFlFar0ru+U28jKLytD9CC
Q7j4bDZICdtAUit8dot8hpxtOunFRL0kdddhFucBirSoKTRBQsPmNn0l8HL0MyJtr43KS2ia6buP
ZQjxY4UEuIao8Ow11UCyJqIT/d8vWSq0xLCHpamVCc6PcRdJkUJQLUTFVvKYiUeacKy7Xsj4/ToO
J0Co4Bydfj5zR2kLelEvwu+v8FCLplv0UccbU3xbH8OF6kLAoHAXmRK80wHrEmYq+FAzFcoxSfgA
ipEu3ohk2/uO5vvgdr5VR6doLd081XbxpCpWbduypeabkecal8zV0GeOsGNSAWArUesgl6JBhrlF
9ieLtVM9CNuhkXmV0tfHIviK8A86ezU8jLFZxjqhUpHUBZJwg6U+idvWEV/Sg3fSz2pp15Z+Tj+o
nR6TA0+D7ot153IvAxk8KiJYKNBexdZIj6LYCLkIB9xp2hhYAq7XnxLKDY9o/584i5Matfz1xGAc
ZqS6z/oEkkFjKpXEkcIwuwPxA2JsP6lCyDCZleYQ8Bu5XVW2qJDXmpRaYPfw0cxexMGTpzfVUzdm
mDsixsZO9iLeeTwtjCt7UOsNSjHkM9GWc7lwiiZNNCUq8dKu+MjN5HrjJmYi2bpgGFYhp6ehTBCi
J1CmQZzFK2e87pFF4IaWINyF8OB13QYheQnqzEts/mgvv3s/iZWfBOSoTVvZg5H8rUWKeocOdGod
0lvlBgwunHDk2sdd4H8dfrPtKUigahNN4GfJp68dvXDbeq9qygmtFnfFt5Vf8cQMBYQFbaROkhhG
9RCD26OEJqf0vO4ClrYE+nRRYQtyn4lx/XIimwpM+Tlppyag/E5u1HNgkq3mjTiiM8sQPM4BfR3H
oV4YDdRgzgbR6BVnGYgyBF9qYBLanyAkLltywHlrX0RAvhlRljYdC6zn9DJZloMpBNC1jamg267k
iBksDtkMgQkVhwIVJmDbxvNBdt964Jh8FKOjGYOYhdezf33GYbTMSYcV2S4wvjDuufHaElJYHZb5
eIN2ALHYeYFLO0sFGS630ny6T7NbegZ2ReWOyKakUztYWTipfO6GbVq4BrhD/Z2mbHriZNVtGqK7
fmeAxGN9FS4I7V5YyjbDeUI69TQCvLip7sXeEp5Ne3C77UdyVp0zuN0CR9++SjvL3+eWhIYWMDZZ
1AbDmZuiMpfzOUsbbz4U8uWmQNsyKr6mcReLU4kXTXPnBxwPsuRA5xBMdiMPTM+Tpu6/JnGafi+j
5HF0uhovixvBsCsuwe/itgAjC0G+CouJTR31NI4ViipS2883VX0njm9ytDOq2wEtePUfg+wT5T0X
wHNMYzsTf1bqPycdsemRYFd1VLjjQsBsS6/Q/KghsDeFMCqUQKxW5njLJQtRnY8CYDBHoxOJQRDH
PI9lbSqRJdCGSc8gvuQsi4X8G4zAMxb40CCuQNj9WBaCWHgxGmagOOBpx3R4kMydEJ/92s00xzdj
q6hQ6IY/nOfDJUcwA2b3Zqy3ft22AEazmilsJfIrqm+k4bnKD9K/1/BfGMluxWiAK8onI3PQfVfD
z3yUD0IQOus7nmcRu8UKmmjD1MwVEGJp421Cj7iJeNovsd6h0JmDtrSh5+PH7LYGZXtVLE42ofZK
f6/qQ9T9WDdo6VSA8Iw46dihmZ29EeS5WpZFDR0Rw1NQslKGf8IWDI9dNg5u0PujC4FZHsvi0iBO
aTo8sKLqHQSIl36qFwISmlMhXho/1jVo6W1BfM4kazBBv/W0bt/CEILIH6zwIIcHsyNLUa40rZQJ
GrBqE4lfWdGe8lobN4keDpxttuAaJ/ITvDDiYjcR8Vxa5YseLr7Qg7RDGlrSEN742R2amW4EKT/k
5CYQycZQER6v23c1f0ir42HOQDyJNhywm16iZsSTUVROsX9R/5U1P4ovNplwTxv/gLz3fh3tauYY
tOnns9AO4VGkNQXQ2mIvSM9ReVC74H4sO9AuRBYxQo5z5FnHjClNxzYKS+AlVb9JdXKXaxUUixI3
rKObPgP34Lp9VwHypX1snZhRy4muh6Bqa6Uaec6nsvos9I+e1xt2nVJjcJhkQ214YZRT4NSm/F7F
UWCVERWOUBo/yWkKleW+10Bc3UM5AZIXbi23n0Kdxxz3wrOWcWZVaAySNFlbChvZcHKUxDZo5em5
5OeL0whJBKxPpENBrny5bKCZkMrmgGkM8nNabPr4Hq7a0srXgPcCv7hAZ0jKJVIn6CYdeyCZ8gse
kkCRSFFtBVb3JjYsv+Pt+cURBOEp0uHgAUE64hJOEbqkDsFqZ9cFkELJSbHB61E+a+ia/g9LcwY1
fcps60VlnIs5AVSuS48GWOkiFZnITtuXKk/g8spnTqtzBsX4lCoSKJVrDKLim/eglUXte/NLMSqO
Rcu7YIbDeJNIwWt8F+QVGlBdMjoUPGJykDsUa6NIntCLnUKuCx3ZvFCBN2uMV4n1oG+yEkNZECSH
ZDOzkrJBDXzmdFTluZTr5syv0QQzjQRZkmlgLyeuSLN8ooqsIMHT/0lyyUbB1K3R+/s6Dd88miLb
WDWfEUhBYpOeAkNEvUjlRIXn4Kn4VUHf7PpCmvAuLkyX38O+o7eCTvOu+Rp1EDOJpW0orZUEGthX
NoLmgKMnr7r/4Glw+uLtAHkXHPvMihKyRCU9LTHTYgbBCqq7SjY4Y146OFI499zrFD4MnIMxyypp
hcwA6XaFlpQjaY9gclTCU5c6mf4M0tPEfA3weLA+ptcZSQaTmeS0GGu0DAJTkQ40vE1rDGTu1NFj
jDCxcZTs7Iu7OHIrkNfV58HYSd0hqB/0EPHVMfR5FZ9LO3g2BKzEniBAGIYk+JxK9d+7uPrQ5Hib
996/3o6+rEYlIkq3Jwlsxv1JCLVJmAEm0lGSodEfyPfdr4/s0tGBfMhfCMbtmT7RPHTfYGCjyqqU
Y4XDfxTupPjFEzkpGB4Us0g1s560XLExSggGBul9JRSbXAcVPcXFljNyyxP0bRazRusq8NIE9UA2
HBEY4R1fQDGfwpFxWQaZyMyRbkTKnzEo7k0jrATsurhCLUsUgNbfO+aEcqZo6cwFk+FfGMaWMkwy
rxiryh7puS+fNKF6q+hNltQbDSmRAIThnCht8eCYIzK7bYSgmRjVQGwoqG6znfkHxpGbIbcOoWCP
YI1q/52wFE5lElH7Im0GZemlF68Rh9ZNj7EU/foUoVxL0Ds3qW/QglwTDjf8ddXttK9mYEwUkyc+
9dUQ9oU5cXsQ9gYpiqnz0vbyTetLltSireQlM+/R7Qoh4EayEh4nxfIYz76B2ds+HRNki2Gwplmm
994rDyBbTGtIF+AEgwBHV1qGclvpP9b3OxeX2fAQcgl0PBBgF6IuCC8PYnufgVVE3uRgEBaS1Mo1
UD4pjoTIYB16cbvMLGa2C01bIaIDkHO8CojtYdT6bcu70UxTx56+eCqCs0TghBwpE/kLHdQFBL+p
bHkUHTAm4NZUN2/rhnzF02sgTGDfmWWtm30NxmnzFoxqtfxqmttSOKXKDVga7eLVlLdVfWNkv2uT
M4iLzmBmH7NPhCJWhNYENElqUDKK1gjalAAtDaAR1sxdLui8V5WleAYiZCokxfGoCq7Ty52p5jQS
/RGIQv40tOfatPRw4+WdlZDCauodv/37qiR92p7fiOzp2hpyUg0UiK2+rWVXy+6GeERjXObQYGIw
Ql9qjrcxXrfK4vok0G5C6SYKj9hWW7T3xFTt8eSXCaeqv4+9M/X36ytncXV+Q7Bv935Di2xqZbIL
SCRBqcHpEh7hH8cKtowolbxOSCYrVDznl3Hm+MMxCP6s27EcAyqQLJqkrqDDxixD0ZeSUDCAksTB
D/x9K5XGrtRzN/JG8JyTbafdU7wvIfDlcSIv7oAZNOO8xzJNRxQwAFp6yfvAMpPW6sJm33g/SPde
FTzdw8X1P8ObBnx2MSxQthB17TSg5rglY78Fu72bZ7KVmu2tX2hbceJeSHi8qzwzGT+d9m1PxAlW
NoUXwfvVJkUABsxhk5F3qU3dTs5598XFpYOH9q++dpToMpPaBEpq1iNGNpSHjSz30JDMzyHYwwxj
vImk51Aadj20+Sx9CHPE2SimNYVXMTYto/K2mcZrKV3cLRPhtoTKKLC2M55HQc16E6lGaY9Fv03k
5qEPCGdDLsakfyE0kenqa3NcSMcAEKSxOvUGl5co3hoKWrE5AenSnRjBzf/YgrvD5SoSGlVPzV5H
iAHhghAlfg1er9CCsqPcJ7vlafyGYk4ndNVnoThNY1vvWu3e6F5riXco/H8cwDcIs1aoVo/iUMMe
PfWRzYNeAopw4+QQenisoi6ay2Uf19+K18rCBWa2P/oLmhyymLBOrMFhjXIIAoqpXYvuHciKDNqO
FDeFzgnBeUPK+ACIUcZGJACUyo6OwnXP3+pVywm7F0HQmQ0+cfyLEs3LJUJokvbGNG8UxRl9mG+V
QXNB2WOv++7FJT+DYRxLIWuDEWmAQZrdavJfJXqt/AxVa9HG83oO2OKyn4ExMZ9k1npWDgArBmoN
yU3eKvbg/6wy3lMOD2hypzMvrflSiTsSgEJ6F3VbCUbpBuTHOS9uvDliXJKa4wCIIywEUUf+w08f
A3HYpEX1uD5HyzAotEbrLNrCWHKzIs+CtBrhliQ0A3ZkQB77sQfbzv8NhXEUNM5LH08fpd3X6k4y
gyfIHW4janKuyYsnGVrQ/9cYxlU0oZ74jWHCx+LePwZbxaOuGu5qXCcL3xl5t1fe2DEOAmKQndJk
gENDYyDbudxaUcgrBeDZxOxVJGsCU+sxdCmq1pxSNoMIehfpzzAxRrdGnWWFDqiOuCQZm6f1WVvc
vxpBWQ4q88BPwNhXFlVSa6YHaPWI6LiXSofUDglsUfovqUywH/yFYqysEjSd0BxQEmlOxB8gpvbQ
p3h+Exv/V1sme4IHzC6H4NC6iYtTOMNlXJQixn0bxQJiH6yOBixFKL32+46TyFycwxkK45tIDNJt
MllnKE6dPORgR5HwkA7q77w0XW5px6KHmsExHmps2saUUhiV+G6LRHCbb0n1rmgNZ/B4OIyLkpKu
NQoRZslFbfVT1FiESD7Hj00W8SLGKWq5ugj/tUliwydIwqZeaADLDJ7Dbh+AhzKG2EJjj51nJfHj
aH724lOm8Domr9vRpyviDJgJp3pBS7QxBXBYGSha/6w8098YPWSn4MqKWNim+WPbDpbZGk6HYDVv
wd4BVS+ZgNO61R9AtH43pCLvZWd9SeFh/PIUorWu4N0dc1xHz3V7VI37OgsOUfKiae9xyVPGm2by
evTRrw5dI/SPsg3rRBryvEzghMpEtKAM0ma9FZLKotK+pz+HBCXCwX85z79acqBygB4+xiP0sSfL
YQnnigs6eq7cqv5RkT8FjyV5OcMyw2E8gNAMUVR5ME0HtwHdpyGI9H4n5S5t7wdpK8n7Pv8om+ci
uUfbjLPufZZTZLgLiHg4RdKDrdlQGiGouw6Lq6xdtTyOjQuCbYtkN3l2MGsn0q2mKC0fhCPrwJPn
vp7Pv7hfnY2zGIb6YzG0MYweJdlKUNHv9bwNu5ha+TaN7cAcWqFOEgkQBkXxPazI9Z2GSBbdkDFE
k4Zmow2bxP/nuviv7fptGbMvdEpR5dxi2aiCjqlrXsYy2a4P3vKZ8Q3BRBmqFjaVCBEA28zOJSRF
w+xJx/G/DrK8475BmLMXDMOGMICF2cYbn6UI+2riKZCJVWHCtP6hjg+jsFuH5C0KZsclnZjSRgYk
9VDDrCcHL6Pv6xDLJ8a3Vcxm04iHogwDQW2BUmJanqmXbRvtHIKN6r8AfccTzBxBzKrzFAL3qOjo
BE8j35ap4bY9tTJDeV3HWnTFMw/CnO6KUci1Ni05EB8lGmrI4pcKL9CNsWl8tKPxOkQXx3AGx5zu
Wl5JUIACnA9JwvBGye3CuKUqxzUtLoYZCnO2QxhUQ8sWUNp43Ktq8yE1MidaXzcEz46XR1giRmZO
Q0CERekEiE4EYpXCXVJs1udncb8a0zOMJCqKycqEgINbrqMU3Ydyn50FhZy1VHzRSv1hHWbZmc9w
mMWNHpK48Qj8Aule8ZQlETcKN0SyatV3xRJycTsw4gVgNuXgTmv5ypnPcJn1Jw9CVTXjdIigpKps
i4M3EguXR8ejvUXj0g3MnxUNfueQmckL3aJNddJ1kNqtf8fidM4+g1mXxBsp6eopIkmaQ67kxwpF
XWnfW7LAa2GeLFqzmFmcqanmHW5fpd2kHyoWThnhcoey4u4VtK0cr8gx64oVv4o9ikJcbLdy4weh
DSxzsEWF4xkXnch0doFzDCQ5BjOJitJrkd5hkRbDVqn+oFInR5NkKDpq/VyKFWd3L54uMzRmrsxG
j2u9x1yJ3btcPmvtUTZfOi9Az8KR5puhbjh7kAfIzFhceYIClR6YRyPL12wqnCU0X5TZTUpcVXMJ
Lx206L++LWQLltUggEyRHGDTG6BFQKZhjOqn9QW/XCoyw2CuBl6Fch/awygxEe/NsDMnOc8Wza1y
60hJf1N00a1YV79L0o22rozPlTfuBcND/jC8DcuJ3a1MIjdLiAexdNDLdEMGRnETIr2cL5UXNsyk
JjkV7qmTUDnjaj2hFlOIGNkJwbN+5W/R74XmqCzfyRG6Mov4ELT1VsljMGrCU0Xdvq9NXhLomngA
YzVJ8qkgT0d97VcoPos6/RxKw800J4MNilm0gdr6G/6HQjH9Rq2s2v0h/qpt8UE40W39DNaY5F44
Ddv1sVg6DeYfMS2c2UfUBEweuYChKECF2XfSJlNsjegcZ7iEAuKp/93O5jQhMxQPbYYQMsbSiMTx
IODdKMmVG7+Asve/WzPHYeIciKVGeaRjIyOLuyNe5hY6eg8UXhJ+2TuB4UgX8TqrsbxBaLXLUNYG
c3TtudVGq0qdpkZj5uCCvUXUeL3wy0cpmrahkAM+VFS1Xw6f3+m9FytYKUlsJ/pgZc0pxRswZCb6
4NxRyCtGllCDwkjl7JRFtzEDZlaHH5pCkqFgwx70YgvF1W3Hk91aPE9mCOxWDFIVoRSGsjcQAo+b
XIMUpr7LIDu9vjQWD0lwBaLbBnJ6SOBdjiFoxcw+67A0aPCgFm6IggsRUanioj+aA7W42mdQzKh5
vdyKlE5Qxb0idZZWiSB3jjhnCA+FGTmog0O9ZsrVCeHJRGFAiGpPLnnt4kGF4mZwGOsExf8MCMSs
hYJUmB4JZMp+eBogtyGCyqe6NRM3ihOrIJyT/5rReXKLU0cPMqy6Ch2ly4nKkzZOYx2QNbXis/ow
3GlP1Y18521EZxImQ49/u/c/EdStL5ClTT3DZSMbuYxpJH3dkca9obsqCmejO9k/NpIzRJxnreuG
2Usj2XcGKPDGLQJhnJVb0/Jd3bd8+H8IyN6lhxRibOZovYpW8lxsIE5eW1BOFTjXjaX9MDdXvhxm
PCKTUFOwfMZ+00THYUBu+ckoHU36uT6uiw+HcyRm56mpSeXOB5IcHeGSm6FxiHhUVVSWkF2pbQpo
ZBe8fr5rTjRmhJlNaBitL7cCRriysvOIMB9doVbvQ4LHCl7rZ+/hWBMLPS3OT8/1ea/bhLeYmH0j
j3EothE8NkjyNt6Tdhe9Vo7uhi5e4bY+JvQ+cgwH4vJ79aFwhPcarBXb6i3H6s7taoewyQSVaLTf
kR/lRrwXjiHvnrTk2idCAwg4yhBUYRuN0e01xtC7xxnW33hhD9oG3rG15KDmURYz7yVN60QccHhQ
z1LBriKkW4/bqLCYsJyjMPNcJmqojNMRlcKhQ59OT85gmlCCD9KgliIRoKXiFuLzKG47c6MOoru+
unlGTufbLLJR8KqLwkXAS9l9J6DVEOWDKeU9si5GAHMr2ftQnQrQA8F6QvqhNDZVdRq7F02AuHzy
VkXPYrZTi30xPqwbt3Q4z1GZe5GQ96j3TmGcUgiHeNSPXfIJKtrXahA+1pF4w8g4/bIVM0rB+m7r
w50qPQ/tY+19/p8g2CtQ1CQN1X0YI8ejLYcyaF/HzZhQZx2GN1Vsv+ZomIHadNOggZUN2QcEGo2x
L+XbVnU76SOSjpnkiFq6X8fljCAbYvtB30piAFhffSuRwm6le1V+XcdY9mp/701sHKoa4CZIc8xS
2KGYtAUdVye8GUZ3LFX5V2Q8Vka4W0dc9lLfiMzuHsy4TBQPiGVx9kSEuCkkRjgH/yIGhGTRsIlG
6KvqK1oZldRNHkRugpvM7JAKMpWs+b1uyeLYSYppKCA3M1R27ERUO0F4Y0KBqPIgWAPknpLBkQUC
iaJbH4nz/xseM3KpPw4xyIngMYqHUrn14k08nCLjR+rd92DlWQdbXHwz46afz7ygLoZRLGoAG1rI
oyv7Mq7AAsCpHl/0RjMQxtXGftvheR8gXle4ILiyxdBErsG4RVELZ9nxJotxt5pPIzkWAQVOU2Ki
PMetx19D/0jko1BzXsMXx+47DcA+Jup1NeSJh0BFBwP00B0kwwkLHt/AcsA5Q2GWA1Vwy0fJKMTz
zsFtuRt3eG/fp+ccylWRhTeUzAodsqe2cE43YmolZ8OVOfN3TbozhWSzb2BWSd0oIImJsQXa37dQ
P/JfUL/48fYkq1D0K5zWVre6PdrDq+E2NjmMql1vFM43fF1Y2Fzp/BuYRYQ8cJ9WPsahAV+Fk3a2
+tAfq227i34Vv4N7AuJOFw/3kru+QZbD0ZntzIpKqDxoVQFciGQZgoVcy7HeyR/eR0MsvIaLG9kq
fqGu4zZH4bzuprz3x8XNM8OfVvxsh3qKEsdmCHz18WyCouPVO3WRi7kXNxBhe2iO3oN8A5oZ/9e6
4Txc5mCPtCpXNYo5B5l5iPyIch4Flyvuy0H5uoLMrNNj9CP0BNaF5a/IO0IsIo5aayw4d9PpY1cW
z9fRP4OR1cojkTkNIkiBk0D/Q3CHgCyFJZLPMRBxrRGRo+aVBy86o++p+2LBmKEqdCyDdgBqk38I
nuIkMWhnEhDcPWnIkYbVZn3GrvwRqJynxCjIv1BhbrLt/mNuarEogKw9yioHcqqNvs3lgrMfvl6Z
LoZyIoyWp1ISvPbjCsJcDiBK6QfpJBAIytrBVc4gVt4Thx7xCI6L0QiPEDi9bWXUxtsh3To/D7bh
HtYtvc5YMx/BOMVQB0mEMgk9DluwukIT/Zd59JzqHO6zvXkGcdZH/OckW/Ft7hic0Poq6GCgGV+I
Jp+gjMtJaU8brB4Mk6TjnGHX7paBmDbNbN2QojRaYxLWBjUSMjXK+3u00X78Vg/G7biDKPp9fQrf
0/vsqb4Zf+Gh1ldsyfU4t//Jr63NM+P39BGBqUjwESCxLaK7SNxIZJempwwKIZzZ5A0p4+L8RKTQ
fAKUbiU/0FOl9Vb+K30+tS/Cp7FTUCTg6nfrmIuQUBWHuBNoXRFDXg5xTHs6GMPEmiKBCbkx7Tzg
hI0LrJNf9EB/IdhZDEORCiMgssSRbtHwkG5rR7D02yeUw/xGT/Wn9vRaWoJpl266LZwutwwwUG/C
X9pNc4wEzihfeVosKg2sRQpYuxTokjCPPHEX6TnJCZRlpIPcHajiDsZnpvJi8gWzEYqDFBD/hXja
VSmQmqTNEIomFm8UZhuz8dsdRVHBaOlU1XxHNwPjHIppcOObQZM5ZZYWN12XJI/hSMJDkspptvWg
HhBZRYEkr6x5yaMsGMVJjnqoeMtKX4BGS4UubtV1lWdFGZg3XS0MBxn8nqH6CEa7CCWDlazto6pC
wc7/I+3LduTGlW2/SIBEiaL0qiGnyppd44tgl92a51lffxZ97mlnMoUk3HdvNPqhgYokFQwGI1as
pWSaInssXlwokAHC9DxeBWAvggaKEAWDOQ2DpsEq9ZSq/jwWgWu0rbIfO26w7kCETEZjS+d+3KKV
/deDgdy8xUCehNErFbCyc/fN2TjGaYW7LCak3nQsDd+tWa9QsGlkY6aXtwpMcf4Y9LpAeWUKK53s
REuKBEoYWQ90INOKeB9VpoVa7jRKXHTNFL4cl4mzdYJq//mqkkpXyjEDn3M0V+1NaZnVI0k664dV
6fEksXXZxMO0o4lxZ/BQEbDkiESSE4Znx7aqcU25xTf7vtxNHtW8PoMGUps46RGjEpv0GG4tj/qZ
j0D0VmxlleuVBZ/9BiHwaWnfjeGI3zAkR0pfI/aRgpTueqST2RA2dU7VsC8t2FiK+6C/b6JNEj9f
N3EZTM+2UizAN9PSdsoCE8YybzQt2yHn8f7eBHiMMJmNf8Bwx1d5ciWy0ShqsH3jmQMGzthkD2OR
SlZxWZD8Pf/6x4YQsIcOTJudAhu1n0V+8pC/WEd1T0JfO9jbyNEqZ5F9nLWdO12WcI7bmEVgeoPJ
bGkcGwy1gyTxvYT9CosSXCxEIblUuIXmyJ4jlzToVtAnwzOdfDN6LR5v1j07FK4qe6/xP3yeP/Bp
4j+7KfidAj4re4oaUAs+Zg8cR+BaH/SGPMSutWc+EDUb+1V7HW4DVwb5WrVsELBWovelgYjq3FdM
OkArqYZls4wdo/iWvJcsdejkoeGrTj+uO+bKRQAyAzDtcgkXJN6CMYQXO+ubDqIY2v08cJ4kYOVC
dzKhsbedA8w6ykYM1g40thbj2kDXQOJeCMh9EpV2VUJ3uEDqp06HPPmO4e3rq7pMFmDhxAb325Pj
1uiNAupd2FAKJ/5naN/U0Esi2YG7gNbyPjyKd2CigUYhmhnnVlraWYQaU+EGL+qheja5W5BNbaG7
M0ue0Suf6cyUsKBoJMHUKKDzwQiIYiZOHj2bIKSMbEczUQR160XSpVvZQRwtsKZSC4Rymji9mNHB
BkoYNPhVdV/ro5MaqOwCElXJMDGrhsD1BGyHjhFwEdIQErNmRTqgc4K5+jnWHBuk0iAs8Fujfrru
FSvRSkVn9/9MiY/1oDJKdelgauYETG1xP/fVx3UTK84Nj+D6ruB3ti/esLWRI6erYGIcQi8P9IcU
9aYolYFn1mI9OuNQKdU5tS1Wde56PfARY5jNOcYuNv3yFGc3SvIakj2FLkcMTEZ9s0zumNxV2QOI
n66v8bKkxzUkdXwrCgIiHcn4uXGzoyyNAiN3ySPaaqgoHa29n27TLWqvszNv7EcF71hopvTOi7IN
JGd77Suinqeif4g3PBGfPqqisCFOae5qmEPNexyJeHN9gWsfEQPuHAIA1AZoyM7XR3taBiaeFiAL
eaXlYSGP0lTxkpCE76EB6mrUPMBgLarAGfEwm7lm4m1Kb9LRs51iMzjTY3y7PHYANyib72RX766v
i6ydNZBkQ+XEguLJxZDhUtGyozUWljut0x/eW79LHAyNgNCtd3LnfvDI1r4DgOku2DWQmtnnbgpp
ISd0w43sx1wWJvkOnPwYcr7L6ZI3VdbixwDwoNkOymaBC8yB0z0kGzwn1Xf2BPFqPJBi9+6nZCP4
3xYu9zPbQuTuMQuhgfoBylfv6T/zwdNCv3aMh/7jy/q5bKcdMCC78WgyJ3lk27J0NFfKb7XqZCfL
525+ckX1tZFUDf8WpW8/6++Dg6bWLd3C6dzJV24fyWMlqfdf4iGgB46QhHc0XFsHobRgEpf9GDYl
lGa7Leh+Z7+9Rd3rvm399GGSGFtZHn+lW5DX5CrkoszlHKZlszRoiI/pTs0VZ1l2McRMr3/HlVAA
vT7AdRAFkVqLF7BFyzquLA0uNGsupgbBOCyxcFm2R7rOh7NxCSJlgWz3+Z4FUNVqi5JBQOeu3UZv
xugER9I76vND+h75YbJDQaJ1ri9r7WicGeXn+MQ3iBLlhZXD6Oi223CnORby3137Ub2xW7Ij9+C4
aTbRbX6jcZUCifGVVAPa0aBABZ7RJMj/zo0ze5mqILcgmuEF2/o22VuH0HCmH+QBaeFj8Rp7dB9/
pG/xc7LtPq4bXwlQILGF/BMDWg6mhVGEvIbOQRREyA2L2yC6i+tbZv8zEkkcXHEbzghvgrrZRJHn
9/12sr1WGhddWmBscaxfNePdzP7e91Fn0FHLtgDyvSg5FG3fzSDZLkB7VDtj6pHiHtO013dq5Svh
faDD80HQo+MuPP9KJAsMcxz4Yw/Dcfm30dqWDNSGe5U+BWBcVKSd1rXoAapBxA9oZGL2UBzfiPNh
Bu3vXLhdtx190HV9twevcBKwr8teQGun7syWcAAUIIRI1MAWJo/zu/zW+hltTK/fkA25d8EBf6v+
UGUvzRWvOLMppFRaWUP7VYPN0o8gCVLiioy8FOFYv43uOudghbJjvhIjzyzyh+CJHyqqhqHnHoKE
DBfwl/qahm7nzPvZaT3bD541Nzv0e5kCCV+GcPWdGRUcZ2xJCaZIvkz7eVFuMLY0mq7e5U4BiOV1
H13LUk9tiYWVMh+o2U2whWdY60MkCb1m13gubhLvgT22z6F33eDqhoI9AV6KAKKJNWLQbhaIaiqC
ZT+7C66bxPhWA3r3l1a4Ig9nGsN4CEgARYJoVQ3UBY8UQPi6FLTUXqVhMFbGanaxFMGI4Bt1BSKN
YIIRGkApC/rAerFtZYHqwuW56A/EU3Q8wzGRJT7yVG2czGmC6k9C4Oy6N4aVxAUuAvpvC7ABvRsu
LiJU7bu+qsB+DtK5qba9ovYs+0nLAJ748defBBkAxESAimcqMcRbumwqvCMrqCRhAj6rJ0xwvIV/
/SyA1IsBkiRNxVfHA0RYi9KWEW0YiM+LSH/U+8GjhbYloSQOrXz4MyvkPCjM2Rj0ScCt6Okec71b
Le7vddZu/37HDM64hp6KgTK8EAaGCUV5cwG3+pDRYzfpt4xhJjjv/4MZihoxAdYTTL1iT3deFGI2
FG3xFjLXSGi4SLQiY93mZ+EspOHDQF0OtyDklKGOItwWpKwLVPRNqClTuhnt2AfV/nYMTa/NkqdJ
Gb0oklW+L65fwaRwWSQWBvimjoFwPzYATPfj6nsYdF46oWKXbYxmC33O6x/sIm6jaowGBtJQCFZB
qFJwcbaUZkU7dFQtq0VSjafJWIHjodqai/U0BLkkR7pEE3J7yHhR2ALrAqpb534YBXof9Dl0Osag
3vaZX5mH3N6WgOGzlzR91bTHKHq3Q0lnfG2VmIsyDJQ0kDyJwlzIqsY4b1Bs1ZtDGLnl1DltfNNO
kHceJBXeldCE7h7ybML1xvAoOl8gKdJsqUuYQhK8z/Xg2GcpZl/rf3q7e7z+7dZMESSEmPzCrYHL
6dyUAV76kQ7wFmoOKkbHq/7WiubuWLW14nTh/B8iFQReMG0CVhqTt77O7Y0EwMKA4EA0xPQx8eBY
DO1IWSFm7VtBwQlZLooxGOjUz63YdjrDe9BDLLWUYXYmZA5QrY+xlhmAT5SbuSjer+/jukWdr43f
7mIvr2bNkDW1xbEb9Fc2g5jPqJ0lbFonsdJNKwWSy+zx+/MkQWuntitZBHtVHv+jRp3bFtNhgqI6
hlMezUaWL62EfvDe/1mecMRnvDPrLMWGWsW4qZRvmkk3pUw7etUIXj9g1+OkoiIctChnG8q9WMOU
kn2tP3ZAB5ta+vf3PiMnVoSdC/O+SROO5ZkislGb4L3v6lt9+QrjRoKEWFsPmq0IirhfwG0u+Lq+
gDdkSWZE4uEpG203VBQnkgXflRvm9xSShv+hYy5e/UZizE0AYT2MEWpepL6p8VuALmsRtI91/D1n
knixag68q5augkQL8sDnfjdPkaoaFb81l+rA0mOm/2wAPTV/VWO4H/Tn66dqJQtkkKpBEoDEBrso
RPpGHXu1HZBxpLb9pYBkVS9iyYt4LQAiPdPR8kGadjHNhUOkGqRFrEUZZ6/2hdeP8yd6GkAgUsk9
ueYPyNIYWku85S82tGKtxhuOAbaSsB3mGp1M3fEB+Otbdlm+xe14akW4PEwjzgu7xoK6zMh/Kgs1
D8GkNw8QcZxfNGVhO3RXqi1QKxmK86y9SSr0ykG1kdj3xB6HZzP3yTjsr/+stS+JLbZRuwFz7wXD
Qp9VS5FFBgp8dvCgx9XDVL9ct7D6IXVIcyOA4I0lDjOSkBb23HALcZ3Gh0HNtWQ76Ro4p5KKBt+7
aJBVStdMovAGlRMoZqpwofPDEHS6HrQUQRiTk++j+rak+mOFfjrmAPLN9dVd1jiEzyocPDueaRCZ
cB4FCnvZuDV731ww2BA5ZuKVtY7xnm0ru0fXTjtQTbiqIQhqEBHcqSlhwxYKZFPVdPvY1PdL3B+D
bNrNCGVB0x9So/GuL1RmUtjToTTnoAhhElJVTmeYzmR9dYGXhYEP1GUR/4d4hvclhWgUHpkXk5XD
PA9GqCCedUW87Zn6XqjVoazQk2XktpvBS5Qz//oK17wGork6F5eE1LYY1KJ6mWhiI+ViaMAZC8DG
eXFjlOizWFRSiltNlXHeePyEQfxz7qGEJSkte3hogNaNno6YmoTdcJOkXxMDm8pdHTwzspFOFq+G
OngMfMYA2khkrYoAl11Sg0PiWuZoRf7QdOkmkHL4rGVBqK7/nxmRpKq15hB6oDCjNqEfdq8KmhZ1
uYnmxRlk/HJrn41CTBboMOinXRAAh1TREgIBWWT+wQDlYeunXY/MVbopgphZur3uJKvn/TS2CFdf
CLI4ALbwtcxev4ubp9JipZOW4zaj4YYs2ce0YKgpvwePkeRGXPt2QECgI4HEGUUywWdYPRRBmMBn
0pqmTkWNf+wuP6CzXEsysbU7AZg0hOr/5QwQQlrc6UW5TAryo37+KGs7cvRZJgK8+tUo9CMw/AJG
CZ0v9iRPTvopHwE94lKrs4NhI6dMElz1IMyW0sRdYC4QofHWR4kHYYQTV5+bskplXsYFcD6z6yzt
0Nl6mN0i2awmB7KhtrmNhqS1HHMk6Z3R0eiJRKS/sfomktRpLteM5xwiC34JSiiW2Iam+kjHClmA
i06GP5rOHIB4vaNOUTxdd9LL4wdDFrpPBhDrmEsXVqwPI+11G5X+oD0W5ucEeaOs2OGpCkSZJK25
dMpzU3zNJ98RWoaVDp7EAqyYYNy3fbtEGiVLIWRGBIccKG1rjUPhcsw/tz9sZXBSKkmE1mwAy4So
iHoJZuuE0xVbQ6NOIeAyILz1zGzY5Szb6IqsSLJiBtBr3GgWqgg6uvnn+zVrSBcqDfXmomXfQTWy
ZQHiR1iFf53T4t3xx44oIqArKIeNOhoFZg4RgUrZtMrkB1SThMPV5diYyf5NVAFY0/lyFBsdnrY2
sWtzMLiqVVqObZaF0/UymaOVwAvxSCSqqNuh0gNY97mpsG5whjMbpH3QHskt32IYnLm1ytizmk+z
ijaWVruLDEN+mfbwdh9ecijiYvRDJHcy4zZKghhWrSz7VjXNK6lwS6vAqKhF61AFciyh7V8/vitx
QgNAzOSSuyaqkIKPDHqYZP0Sl27A1M2g/8jmcbsg15qpjDyf/6XzMigc8Y8l0UvAwxG20wRLnfVC
LRtXqK8E1F+mT4qZ486vZe2DS39BLAZMBiV3xi7xzjSuQPKMXrWbNt0LSgpQCCCJV+iVTOxsxV1g
gUu9I/AjCIrwWXDeRNB2QjaHSsBBtxIQz4e1H7TRZzCMPxdIE2KmxyVl8aChInT9A8q2VTgVWVcG
wMpjW6O2dtiINO4uGTcmeYuZ5bfKOzMlN/aqx4Dp2bQhSnKZA/XM6OnUpqWrmUBTRY8TmT01cAYm
yVvXTgNgn//PDloJ52ewgYpeFZhYGNhHULl+M+zFDRJXoe+5/WYpMh7/y0REgylq4+Dzu0xkHmEY
Q47CBsGyNm8IyDD08O8bcxoXbkXuiC4AT6vOFzTVGQoNPeJXZREVc86YM0y73HZqVhWSU722GNSO
wcD0O5qIzXB01DIlIwzA57ByKH2QplS/s2rhNFMbTS0OLsWIhpjo9I2apk2AWDXRtnCqgN6wnHYb
ZU7uI1W5z1uDHgIyHjVFOVhWs1dI+VLXy21FwtBTCsSaNnpAD8lALjscSgI1ZQUZWajqw+b6Afk9
B3jxU6GqzNuuyIZECOfYDADRpVEJ1VNzU2n5To2AgDVVrxpsN54izF8Frjp9hQv1Ei107eGvMcW8
VaBDlga1MhTMxLZBWwXoQM6QlSu1QzgwJ2yeiCbTFb8Md9yIrQGggmI+E1tmeZbXeTWHCAQIQkGr
bk2Cp2Wxu76bv5viwm6Cg5hQQKdwZ1xozLWZsSTExrGcNnSj3P2YvPw7+CTBylK3znb+at6eOOi9
uDmm942TvT4r36JD9ck8Kcj0MtfGgvF2xsuPYcRETOv7pC40PcWCyyn1i/6FzXwMqpt2C8jpmqb3
5qB50qrGcqhU33J1s/Hq5NaRw4ki7ki7az2msG0k9vd56typ0m6ySAZzXjnHWOIfM2LGWzSQ1e5h
Ji7RacrMuy6KP65/0JX7gzcnUYzA4BqFru15VLLqaklzBd/TbJ6M4G4o3nWAHKcnq303jF0fSHLF
lWqEdmaPh/2TJL6boYU8x0kJDR2vbO7SGVJF7qR543IwlE9bd7rxRRkkXrtSEIVVXgChHFBlixNd
6VDZNajJoUq/U7qt9aj6pUs+8B4yPcPL98M2/fp5fV/XPOTUorBOHTlVXgFmiOaMej/r5WEK6X2s
vP+9FTTuANAF1hlFOuH2N2ubU9HlJVgaZ7/p5n3dtB6GyCR38VoMhYNoOPbAHINVmq/29KvZYzpB
nRpf7T46TpthD/4MV/ssj8YXRuUlrU+pNcHtVU0NUCWHtW6Dmc6duYWc1w14z+8yBw9pmT7B2iHT
bSCpVWTegAEIezgmVlQjn8chA4W83v7C2/X6R7rEiyH+n1og57vHWEV7NYcF0Pxm++6dgNFMRWvV
MTUvPUJ40P2O+vHf9+uAaMGNQwCmxWvpou6XYJh6MFvEKPWbRg868cdM5hfci8XbAKAGjPipeNAi
9T1fWUAbEjTTWLrFPrm3br+ZP8nevlsO6nPquRaQYpiLAxGfd31D184WwIUmwi/QhQhdgtV0jkoA
ABCz8sYrGtMJdVQ4ZGWjS8Y9fLZTM9xxTpx+LkIWNdWAoHFfzs7gISMsXesb8LXplt2Wx+bV3NU3
9n6RhI7fVH6Xu/pnfcJpoxVGaaoc6yPbzwmGl/viOCJqbfRn1P9+Vcca2L8BwuMA26Jz/qYc/L53
s++zNzt0L4XCr10Rp/sgHEdTScxQNfFzutanO/YMopIb06t88lyVXruZfNszdvUxvk/fXJDyXf/W
q8YBAkNjE16GF+T5RwhNq7RR8sTpNG/6bJu3GPceH9PIK4JfzejlMqHeFY8G2gwDU3g4QhhRzCqy
oWkMO+0qV49VIB/BSz1CM+MhtmInS2KMPkguxBVfZhjJAcQDPKYYy+HrP3EyZR5ojWpQ6aYFOII6
62sIkarq5K9nIXHzoZgLDBp/FqAcf26n0LUqiGKVP78b5bCMpENLmsr4lC+pI2AGmA70GbCByLiF
o5lELDRzEBS75ov1yY6dx4CqDB7s2AFCdnJ7bzlANkq5tTZQY7vuKWth9sy2cF7rpJnrvoZt4rb/
5K/NMXvQb/LaseCkdgUKHR102S/q23Wz/K8Kh/XMqnBYrbSGw2Sw2uY30/Ba/rXEA99R1E3g/RCs
UkWMIgEJdwk4TukqjV+paBClgJN809ojdPpIuJ1lw4lrudKZQeG2qkCI01UVN3hjbrujdmQ3y43t
K79ab/YwAafetLvrW7hyxlGp4RUoFL44f8K5bwJTSMdOhW+ycjr09rRF988x7X909gPvTCfQ2BYE
ShLltNXvBuplho60ijeZ8N3GoajHFM9SpPDdjoXjXa4Y3vV1rXoklqWBXwPfzxAffkavRyXF/yHC
AES68ZrF+1i97VDF6N1meCGgGFoeCB6E8fes3w5IrmSZ79oqT3+B8DFTCtnOujBwJoJFOeisJ/dG
Tb+ur/MyZhJg/xCgIZuAjpHOf8RJDMsVGoRT21YYcnlWCzSjDx1onIx7RT0Yxq/rtrgvnB+3c1vC
ZwNkQSlzHp/n/jsztuDQTKajFt/aieTj8T90bggojZNvJ0SyRk81eAe+HSjcfAX/boduz2LZ/cYv
T9EMx4JgTBLoSaRR53s326ACnWwel/GK7CrL1SDJoMX3dVluru/c2oJOLP2uYp58JdoscRzlWgl2
92WXG+BfsBN/Gc2n62bWFgSCJEAG0E9Hw03YtyzV6qRHuwlKCPk9s8MfUxPfqii9YORPcneuZWic
gpmie8gwbyJuHkD2eaaHsEWS6qbvw4dlNrcMTIgoX2zStNup+oOG6fSsJo493RHtGTqTx7Cl4Gf+
0aSpZOlrj9vT3yNucVejyt32+D0LDd7KQfONRjtAsPqQpNFDi0ZCBkA+Q7kCWITImYq/PofIIjA4
hFc8QVYuxtFxIHM6dkDJF63t5BDd0lzwN4Fd0c0VPOo/rn/oFX+CjgdK2gA2axjbEzKKxQybOa8g
81UsE9RLtnP2fRkkQVpmQwhfNCjTzA6iClIIhbME22IOvVpKkbTismcrEVw2rKtJ1VqsxIDWbveh
YMI786LEv75fMitClIwqu++MHmsxZ7cIgZrbo/5IrG/XrazvGN7oOmh60I8Q4omlLQmDG1ZQowap
hrGzMUA725JQsr6Uf41QoTYfTf2oLg3/9MptYdznbJfM7tRLQAiX1wrcGQVsjJCDhweY2vPQWBcs
SCaGDVNa0B6O3b7S62NvVJkzZMQdtWBLRlnXYW37eAcA03FIkzFJdm4zS1ja2HlRAccOBbLZPkLt
amt32sv1r8S/tRD1LaR1mGG0OAZahK9D4SGBWF4NXzDJ7bxgijf4cd3C5T3Jy1zIqEBaB84fsZkI
hvqeNDreFcyKc28cIrDGR2Pua23xOc5Jj7gY5pL4d/nBzu9m7jYnNwxvmvZGibu5A7uAdZcEL3aA
Mf+nsjhORALFX2m6AZMGZiE0aG2U1Q3+Y06M2SpG/FOMVrhRbO3L6E3VqZvks2sycOYVCEfTlxpm
z4Ety+oud5ZAbgK1NgAegPgTu/cL0p3ONpAfd7E32B+G7gf9YTQ+e9X9208IQyiz8yFKhHXxdosD
Te/bEhlq1b9P5kfQ7MP+tSGHRUZCdemNZ4bEawuicYxmIzIDrXkHd4IzTdvrK7lM8AmKa4BMocBm
4rXLT93Jt2qNYSm7zkQuNd0s3YNZbJXorQl39XhTkZuwlRQQ177QqTnBD0vQ1PZND3NZNbuzul/m
ZhvEn8q06xIZ1nbVFqgeAPoHchgAmPOlDQt0bBBPcOWrr52V7Ay6PJZ64ytN7wCuIsl4LsMT54bk
uHgLWpAg1zq3RpUuCUt+H45j7jC2Ga2XoPKvf6zL4M5tYPrKRl8PUrvCDVImgzWXY4psvvxF56c6
OUYzoJCS0uGaz2EgCs8+QKGBtBD2TdPqvNAZt6I9mkGMsv/j9WWsBiNcHXjZ/Y5/wlb1al0VVZ1U
bll4ZvVCgq/QuNeTfQ7K/VRWa13zApzRf40JwQi13ajvM1yIFgSC43RP2SOllcPUfSt7n6+5AIYX
8DgBHB4lV+HzdKM1FjTCxtU12DGarQ1OaQq15+u7t2oFujpgcUEmibvq3NGipqTo0maVayuPs105
xH5SmExrYc3TkKj8a0TYNaseFURaGFlwOMt9G38t2kGFosr1tax+HLT0kRWjZHzBqVpUVcvSGGas
lN7kYGjZoarQOkY4fTLISpIwyCVHaNUiRVcS4U7F2ILwjSIaFVQNcDcF+U+eSLTMrZW9MlZeV26v
L251D/81BfjJ+YcajKJrk7KEO8y7Nt3X4Lm0KZJXiZlVfzgxIxxXM6B1348wE2S+OXz00VMVv15f
yeqmoU/C0NBi7AKGbSeR0QBEX7mEPA7JpqMH1Q6A1XRNGeB7dTEIPiomjBAdxHncCFxOo55jMWMb
b6pZdxNg9ydjltzfq5/mxAz/7ye3XpaPlplwM2kP5vAE4lv+rJlOV/6HUMqHS/9vOXxjT+yAry8j
Wgo7DY32em+9Fkv4Xz7/iQnhpKJ4HBZouEDSOXyiUKWz75dJktCtf/4/qxDOTGvYfU25I7dauomg
L5Ru6xBklUbpDNLCAXfX8/wbmeqf9YgPGFCLjm1twFhfRCCvG/mI3rJV6KfZW17Hcn9YDOgP9AnY
noddutj/f/spZg0mwwx1HcI+wmtPvg3GNmhlFX+Jl1Ny7hYkAw+VVcFG1tgei6AxaDtMhsmV+Lg4
cVOb5QjVcRjRQs/u/MHaUHJgstLVqm9g3hcYO9R6LJP/9xMP19U5irQJVsbqKyicevaH7BHiAC4D
gfP1KLRSs4VrnNgSXD3SxnhiA2yRrbbpD/FdeVe+oMu1Y4sDohkkDw/9jv31q50bxXAUNgsXlEh4
GxmsxSOnQnhVv+kgyMx/MVkE57/7wuVPTPCE7GQPkzDrdCvAuszi1Sp+TNr31HYH69kaiQNssGQX
Vw/YiTXunCfWgqjLtKzGgirQU0Hm/qO4aRx2q2xjz97qP69bW3ePP7snBFo2QI1vNPCabqANrMe9
F00TSDackf4o6et1W5f0cnj6nX4qwRfTbmppG8GYOu9yX3XjV8OFUtndcGh26d5+URzbH/zuoGz1
bfMUexAuuP4LZB9ScNA2DAe1LrG1UUN3ABUM0xv0Mbaa/kGq24H8hxfH6XKFsAz4X9qEBqyRwvgB
kcXYAfhpMzfa/vqqVmqnZ/v6G3h24jEYhKoAKMS+dqHfBN9o4TEgkZZkN/Veae7KGHdotAtUJtlO
voAr50IEfi7aFNEK7Bxu0KSvg53s7ekbDbhNjNvbCdjIErdu/svj5M/x0IXYXAZLG4UpjPZjs8lB
plaPLvgLSPsx5hDzGSWF4dWr4MScUODEHFadqjy8FD0GlUB00XTVU6YwyapkWymEGKJ0dBlymFHL
L5q4VXdgfYDq4y4a3Rmyt7L3g2xZQpAJsypSJh32gvmWdXdl+Y3Uz9fdkv/ka94hhJahzqra5iaW
8Xmaf+izJOtZLWOdnK8LVLAVhGYywIA1da/LrDxpduJUWvQI/kx/NulNXNxXGWYRc1N24i4BlOcn
TggkjUVqNYlhGrqtr3reH5MsvIHk9yEz4kNjq+4CGZxSM306qZL7YT2GIctneB5xmrPz66EAd0ev
d7iMEsVwM/VLTaJtlC8bbQm8vEluQSciqQmt+goSCIwq4dEMypBzizpGEacs4SeOjr5Zj36hGWA/
k8HxV6+iEzPCwTZ6q7GTGXvaxcMmtyy3GeP7ISZerv+KbBlNzkoDDJ/wpPMqrMrEyy82clRcg08l
crhshbmvb5tdCLacPW6gQzI52keyl3XsV7/fiV1hmWbT6QMYJ5D2dVCuz1PX7rcd5AbUxSHlWzpI
YvT6rv5pMAvxy6DJ0hIFDeagfFWA57Xe2tJb2o0uu1vX0llekQcLgMlAQSFc7tRsab8AfOVCXmI/
KfYNDv9j0pi3QxTJXGUtWp7aEo4fVBOKUi1wBiaSbqPQG8vHftmhquPbigMVW3AAW/9hH09N8p90
cscaeVjVWYzltdk/uXWj9P9M3QvIct0IcmvXA+eah/DHNURAgExFh/DcVNMP3ZSBX8td0g0LwHnx
SaxjMJcbQjwrlFLyrcWyU3OCQ+Yl06u+hbkaGREz9llEHMV6tIAyWuyjVfpV/qs3TckiV93lZJGi
X0ZZxyqdf0IgmqbtUOJ1AMCKKaOEXAtep6sTLla9xAx3hzqWW46fqeqq0UMqo/Beu+h4fR4afGgb
Xmi/o0nUh2aN+Fha5d1QBU/IFyQXjsyEcJcWpVJZZdcgPaiCIzo7ft3KHoqrG8UnUUH+zDlkBAdH
UamOCwuBQsfYshZ9tOrkJDLW1dWD+6+Ri8kkFMJiq50Q/Ng8fy7dt9iO9jEKvtOPVnlOYu3RAnnn
9dO0unUAhKKpy2yMsgiZTgFIhRW0+Drp/NnYD8bfs1igmXby94VPM6nFPCg8QYxNc2fZ8X2UAjEQ
loofzP+l9gHWXQsYBWARdV34RmY0xCN4UPCNQGXhhEzJnbjvDnUk65+tO8O/hgyhNNqzKSMphSG1
wpOievvfeWFJSF0NAX9WI+YVKvImFuOlCwQ+GAEyxwLvTv8SR5Jn2AqwEl8IpNj4TADWgM7hPJ6i
402sAXBkd34E30fw6E1f5QFU+8Em3xdv4XY6FNvZS/eBkx1kCODVWH5iWwiuhdJ2s6VjjTOfpgmz
yI3yGINlU+wuNtSk0mw34rV03eVX7nywGWI6GhT/gOVf4IgKmkSYbwPiOoMWvWcMoO5ymtJT7Nfr
htZenkCwgwAI8FvOkSEcrhRMYGZu2kAC0t435nyrZMsmSDHI3iy7zvgFUMAdRQEtmc1jQmUoh7V1
Ai4FrDGnlcC/zz+suahjMSbADBl9DQXwjBS+Nqa206dl5+IQFZ4agTLy+ppX4gkG0jAdAAQCphFF
8CMp+mIONDTHsgCaPPbyY5xBvXDdxgqQFKITOq9K/xY3Esvsw0JbM+/RqTJn4yEfAMuCte7G0qzi
oMwznteT8oC6FLvRkH+4ZEm+g10DAC5zSJ04hHhW8vcEfvwnAcwOdiCQI4iN6Gomaj7pWPdAv2j9
nIapB6En7PrsBKYtCdor8efMmBBUe7SB1cqEsSmcAF1S6OwSs6GOEs0/rm/1yo0ES+ik4mWDx4d4
VooaxQq7RV7XzEMKBUak/1kcK542K/t6jummyWzNAWHcr24qv123vbZKcDlBcAHdNeQOQmAqosDq
AFlHAGTRvgjBDVSgANfL5nNlZohwTLRiXkqGJQKt25DcMfrQGWWDmivB/Gwf+bE5yY+7Yu7B6YhO
obKYLmaBGfGqTveN0r++Z2tn/vR78cWe2JkTFCpbSEa74dzeMWSNNdSvqsZVwGs+yjRu15yDghKY
07VhukkMb1G3NCSbsKi+bQe31glIQFVzei0LzL+pRvEzzqAAUjZD8qI2fS55d69tKdCMFsbvMFQN
du7zpXYT6Mz7SQEcdKkaJ1ma7oF2be3FtGjdZZl6ib21rQWBAuUUYBAREAkNwF0whEaK1dYgoxj6
V7s99MFOC2/jTnK810o3mED915TIaLCUuUFjA/HNmGjgaHRw5zJ6p53ppiR4S/tmD9jr11yR/azK
Hqq/G/BCYUo7PXbC02NJ7SUM+dOD3ud32X23sZ3Yfyg2oCRdoLnI2xTtj+EWBFpUxi67kg6cmRZO
STGYtRnz5hmdHzTikuGxa59IesxREJcJBMtsCe6TDbW2TC1shdN4LHrTaaA+bQytPyTRQzLY0GAd
JN91zeTpZxUDWktRYEdtEWiy5GHQwJhCtXulbNx0wPzhwpgzUOXhekBYOyVc5gpsYBpqVOJr2Upq
qxr/h7TrWnIcV7JfxAjQgeQrSMqVytvuF0Zbeu/59XtQe3dagrhCTN+YnqeKUDKBRCKR5hzebtHj
HyWuEryqcerNMtrhVd1O5AheFFX8dkh0yLGD0bstvLLAvHv9oKQbW5P4uFVRuBXQBQ7EXDTSnx98
S+nTXjfhsEsAX4eg5wQAa915XaPuTOPGlo0irorjcTHWEDeh2CwXmFVufpYIexLGu3qhKlDy0O01
5+V85+SO6mVxcFtl47+HdcAUPIYegEOMN+tFp4xeYwIynhEcV/k9R3QEQR+pt9fNY1W5Exn87yf3
RZIWekBGyJgS63s3pDdBHLt4ET4jgN5jSJHpigyIf02kBd414O8Ch/sCo2jIx9peeLfyqL4oiuuE
X6xl344vOcqF0mTR2hV1KkzwKGWvBZGFVDTquYkbDT+NBBxin/zR3zLkNYPxJjb/dWc5qKORJUC3
CfKKGFg7X9IqigeScJGKumwmtTssXbzpR7q5vnMrs8yQo/HBPoKFBNT8uZwFA2ltzYNAbewZ1Z/D
GEVXoNNhHMLTwh8ocSEzpYAGM5fN4q0tKkgAeOMojoMpzuYmJMHQSYWzTlANVezYz+NXYr319BBa
T4Ueo7VGEgquebFPWDwM/nF6Hf5FJ2YKpIIwaRWsqRppzz3ALvpc8yMMGTaFDCtp9fI9kSV2cNhT
hNanFOtqpD8jcDjk4MJx0aD32oSxHxflXuummpHKubdJ+HZ9U9diDA6UjRZJwLlfVOtRRBvanuDi
dzJgXQRPDkIqNMsxRwndopJ098iECWdjWTClmagQNug/nHCrdZmXJe917U8YZ7yuF/8pMaY41Uu4
bJulBagL78kc1Dct+wYMo7/4fZTp0QmMQTHMBp3bR0i60K4c/H7r5M9qNHzXcsX7GxEO2ohAwgYQ
bkFERRrdKVG0Awa9lwFxm1SRJDxYgb7BiQbPzH9EiICTRUVykqUI3q37Mnar47RPt/ND/WFs6DNl
36rfYAv3S7/17a0yMn1/XUG+Bxd7hJZiTq5tAX1H9CdBN4wJcsGuRTrXLNjcgrlCNjW45vx53/L/
CRHCBOCY63bDyyC681pb+zzztMXGULLu5tN9/uO6RqtWdyJMiGQBpTnXZgFh2qQwFZh+hiyIXF0z
gEijZRoYTxezzyi0xJbWILs5h+i/A9wPmNuyVzVpJfa9LgeAC3AKgJMW9wbkijisvEvOtqNxS/DC
8VMMXniq2sqyY6s75IBwAY4WQaP4zFFIkoKdDu7PIY3f0UMC3qvul1mljBQvevD077eIw31h3AEN
HxfYQs4CiorCgslX83uHJKciS4KtrdwfARiDPPcMc73YeWZDAB2/WVCitg6R7MqQyRBOToQqd1sk
kDHTjZM86uYdAu3r67R2AZ6qIZybivQEVSiIGIdjlAD4dl/1npSATaaIcGBMsAhpvQ4pjd5u8jrd
zOjsy7vGv67M2sVz8sIUX+6WojndyJ0A50C3WeS8pmguTumPwvl9XdKqQn9SSBZf1pO4IXH6GaE1
JFVgE6JggsjpNmslAd9qOvJUH67viZQaw5FzNWLZhnh5NG2FjTWu7Uj1qJG+DmrnRU6HjZtR+wUq
0NINrCjjTZYld009yT5GtrhCRJ+RrC0M/nzvD8q98zw/gsMZLLZMtZizJftgN3uFn7za7zJu+9XA
6XQZhBtyNsxWmxMs9mQ7byNmdOOl3GQAPLXK6DAZBoPz2gIfwovyv2hBPEscCKc8whu3N3izaBjf
TtP3GoCJow8AthkQJ+rzdZv6f/S0kfcC/i0opAQ9m7or55r3O2KCK9hns55vkDP8sPJwn9QTgrWs
N93UTJ5LxzmQeq421z9gxUPj8YTXE+5ozKiJD9LBDiK9RJ+VG5YRTuePsbRhXa45bo3hkMic25q6
EGdQtC0gpY9axrl1Z/WYODRB+sCOlDtDRVxsdsh5xW4HdrMUMJRzRP2ZtIzM2e66pivH90y0cHwz
o+naJoOmuXqbVH5WvxWBRMTKcYEIdMfqPMOMoaRz7QpaBfHEG0CS+jHpPcXwE2cTDDedLunHWtUF
rL2YrUG2EjTC54KGOVXN2MIyDnSnzYeofEvGl+vLtarLiQgeD534oUyhYRrEEFHEftLf1oAEBV7u
Mu0cGeECX3ghVsRg3x9lhFVbmtGZ0gobA+D1PD7M1dcpxGjF9+v68IN0IQUjVnwUHNSt4ks6y5Wh
1dIFl17G1IE5bvFN9/ujBsLc64LW3tLAIMOrHZi8GM79xE06WbkUxemsjLht386H8Gm+iwE4qOzD
fQ5pvaziuhKXnkq7aEgFDzyJFIIa2THaJsfqGG3iW/tINuF22ZrbRkovuioQY/sO57FE95Hgsay0
aKLFgnoOGFQH1B+7UXKM1qwbG/QfCRedC6kWO5PaQwJRHgbwYrf7PPD+ZpNOZAhhlg12kTEYIGN+
XLz5LgMeyM/GnzfBe/RV2fzFe08D7h0AlOD8OOLQ+WEC2p82LLw0HeZkQpMksPkRhufsulJrB+lE
ipjpt6peJ9WIB0RvfHSGm2s3RfLeLdvrUtZujFMpwsoZQd4rUQxdEgcY6mCpmm6yZKMk745+VyyP
14WtmQJH6UCmm1MZiGfJ7gGTAegidJHPjYacG23ZuFSRb2GgVbJ6a6JsmLPKaYqBhCc4vEpXFxCP
wQ2V6Q7l3Tn52ss6j9c2yHb41Bim6XUM3J6bQTWNg9EWA/pXop+N7tnFJm4xYywDa1lrFQBc0D9y
REMIMT+sjWhrA1agr25CHyxLSKo9mIGf+cqxkrX9rK7ciTjBIqo0zs0G4JUuadEKXwF0lbeJS06s
TIjwaHE6Z9Diht9H43M97rL2KQn3/97YTpdNuFWVMgvtGF3OrmpCAXCvaRHm9CVmtuY+Eeqh9QsG
jb5iYbGUHg97RH283D567dLdzETWurR2QlFkR/rKAgo9/Oi5mZl2NOQakMTdCGQ7VTC55VxuNWRu
k9J5NKLvtp5LVm4tWABkNJ97AhoFiBzOJXZ46I0hTynUE5Duh5ppypOZhcycFRabEsANmTDBEmod
rW2Zyl98hV8CUXCeDu2SbGYVtDub6xbBV0oMGk71EiyCtwLaKZ+QHaY7Arht8P6yIPHz3GuDDpMt
DwqenNdFrtr5yVIKbqgZ02EeOrz/0Hd7SAvnowP2hm5Esr6XNSOBjaAIBbYytLYLRjIseIqHCi6L
Cb3RWvpWW28OWs2tvRrvgkjykFxfx3+EicnIssvn0tIgrAqj3ZgVmNXvd+Dm3cdGwRRr+aXRqWe2
QmTThase94+WIoJJRJKRJnyCpTRt1tevU6ixJb4FbYxk2y7p5gFse7KemmCVfQCnO3AVR636FqlG
w0hr4i6Zj1Y1+TnRvYRE95P9hdDAK+1XhGzbpNVYR8d7rXoJJwMl1ZgRUOL+hUFxUgOgCiMPd9GU
qSuZXlk4mxMNd22LuCDuftdLIwkLVk8l6gyfdC6c4PfcBagtGu11BTc1JS9t8Nzp902xXX6G8/tf
qKMh5FU5rP8FIsPo1INSL/CfaWK4M9IfjoXJdVmr0qo2J8GAoE2dtXlUG5BCaPqIb3FTsOAGwDzL
s/LQqbLYY/3GPpEnWM9SLgtcGW43JHE01pCfS/S1nHKX9MYGVc/bRZ1fAvJqtY1LMxm70eohOREu
eLl0UoYsDXHvaSS7sc3nnATPabRsLKzsv988ULjg7Y+jQoAOcm4kYZ72gV5CUlkfwVbW1MdIxlm2
mmJAQyYskUNOA9D4XEZcoexhTQS3n/2jn1/CyGJgMcOE9l0Pg5kSpiXPNvA2r2u2dq2fSuUGdfLo
wwN3dkDQCA8H2q2OuBTTEdclrOwSFEKKCO3h4E4XG6RqtC9gk3DAjEl7TXU8vmI9/N5PJtqVOlkf
24r9o+HSUFGMUPFuES/0caYL7VrYv6L+BA6CR+d0rxSzZ5st05Mf1zVbufLOhAnGb02hqkUjhOXZ
oZ8aXEJsHCX1ydXVO1FIsHGQOi66OiA1s6DJa9FetewpxSx7pPy8rsvKTXemi3B9j61C2gr/3Fib
XgEVsLE69Bs5tdfYzu3c668gVPJpIjM/2RLyv5+YH100Zxj5hJWCIi9FQ0leAs59f123FRs/0004
Wbbdh2rVQLcQMCi5XbOxk/XFyfQQjlGPhq0pC6FHMuk3mM3BdJEDRTKJH1oJfs404X8/Wa4I/Jsl
qMdhDdaWdke720yNxs8TM7vcLSU2sb5uQKsFPDTiY/HZ1+VqbjotnDvgaj29valjWc7pc/JeCFSh
0D8ixBdfVilgVVYgwtzoO4yx+oY7seJGeb0j9+OX8Ii+5Rf039xW28BPG5Z+z3+nso9Yu8TOPkK4
NM22sfkICDJDEetH5qjHyXSBOWWBegWIBL3qojRLZWLXXdUf1QXvETmD0qklpGa1yVr9Mc+/VNNx
iCYWThInItlIS3Ai+hSnbc3TrhSEW+O8tRXZ033dffxRhn/BiWGWCiAdWodLwEvDHtkU+mOyzVNO
iAbal+0oY0qRrZ7gOGKUMaclh0AQXWCqdVke4jF1+9gb9a/Xvcf60f6jmuA9xsLJm5xAEkhf5h5Z
PZUVqiwbymsz186B4D9qo2i7PkaAQWZ0R3s0fm+Krx1maAfytUi8WWODDDVOZhSCL8GYJiYYDOil
q2998FWaqpStmxAzqfUAXqMJv9850TdlHnfAenzvKnNzfXvW4qbT02sLZa8OhHHDwo27Cg0MJW6A
EteGQOEFmHd0Swuv0A6mDNJvrdp5JlRwGXFDp7yncMQwdHsf+6Ri6q64iffwH4bm1vfKC3xI0XnX
lV2NBgBVDvR8E83elzlsRD6BBrH2GHpxTvY6EhWW8sPC0NB1SavW8Y+ki1x2o8Yk73tImhtMXDYl
q9q/OVcnEoQlLC2r7wm/yxpgrlvDD5CuhjI0t9X78kSG6GPtuk0aHbZhZl+o87yEd2hNmDLg5uvo
IJcs2apL4oRFFqYcTEesEarKaNUYfccZ1h51FdUa25vaYx/fV8r2+uasHq0TSYJLIk7S96nBvUX7
REzPJL5TyTzSugH80UbwSHqoxeUyQptRQcA0+Ire+YXmq1XHatUtmxHMjWAGQbvlW5p/KQd37CUn
W/YFgoMCgCti6w5atuVPqv/A3Mv1VVy9s05WUXBQS+YsQT5xDYu3cHxyVBD6PQQ9Dq6Xt2CPq2Qj
DRIDcQRPZS5FYBTgSHdDAFlaxA0WdwyBmxi5g6wUJRMlHC46NtrSq9wWkThS+H59xPPHkB5MGU61
TJJwxHTM0Y1WyyWNChqlb2IlctWW0enHJGuuWPV+gPtHvzQQhJEAPA8y6mUGBDgvDxD7XelAZ0e/
d+ZDK2sHXz1dJ2LE06XFWRvyTM1ifcPU2jAeaSDJK66a9okI4XB19qD2Fn85jvZz1P2ejf1105ap
IBwdM6kpgNuxUloBAqk09Ei/1YPf/50Q4fzMRm2PA18nbaAg/swByrHVw4//Soh4u+dNk3TIE+Bd
inso0fxFMZkVyzAsJeslpg2aQU+MlqexVOs1Mr7G4TaTAfB9JlIvQrw/e24LBwWclXWWck0slTk7
AMya91+1B/A6Pah3tZe8A8zUyzpmeO3xNexA8MzqG0XiUlcP68k3CA+B2kYHss1jPoBvuObwFg+1
25THND6qmDS+vnOr7vVEFj8DJ08CJdai1KohK6y+BWAxXersjSS614/E7xzHq+t8Y9L8y3Wp0mUW
nEQUlIWK6xFh50Y9qhg0ZssG3Fy/czcZPbpftuUxuGn84o1sHsPv7eHtuvzViONEa8F5dJ1Ks4W/
mcPxq1G9KiCDGBq6yVQVBSZqsyJNY8lC85+8ZliCMymjIRhtHuR0FQiUIuYEPrAJmSKb3JIdEsGp
WLRo1Imrps17G8SU47uU0kUmQnApXbMYBHc+7NPZWNNTkX2XjjZ8gsxcWS7xFp4BBFg6C9RIjq1b
btWnmKFN7gFBaLN44a25LVS3etc2wVPyTt8JG3faXe863qu+zb1clgWQaCyWH+rCVuY+/Ny8l6x/
cNonI5ZcNusiMDHCy5x4Owj20WX6WBN+IualZ1GyS4NXTPheN/t1x/JHhmAbPdWCSbUhI87m1zjv
WDwZm3QKWFWVXwpD1peyesrQkAI4R8D8Iz917lvqBsx4uY6gw8IYE1AymdNvhib26uoQJXsiq+Gv
Z4hQ+DbQno2hL3HMKKdFm0/5jEzvU/uGDm2YSHzEYJ/J8gfjrpUV5VZP9Ik44apoAsyfzhbUi8kX
Yz7Y9T4q3dzeX9+zNXgr8Ij90Uq4DYCHUdhjCa2Unf04++Q2Puill71XXxum7pNtckgfTDfwr4td
NccTqcK9YKYZukwKSO30I/oZyfQeKRLNuJu4OOKYGlRRAAB4vPgSG5tMo3mIokaG8WSyU1O/BUaw
NnltuDWsiS3p+1/odCJQ8PpNrymprkCnzJ61I0VI7Aa9iWYcMsvAulaX70SUcJoXu0qTaUE/YO+k
j0sRuXFo3WSTZM571QJPpAjnWcPRbcMeUmi2tXXwLzzk5M6UDcKsocGigffPRon+noKBZnJ4c+MS
ephYz0jDaHRXV/5UvoEa0o5vMFYXBzdD+zQngB3aOH/1lrb4DCYwyTg29rkrGQ0AY4+UF8BQmdKn
ozl/pTLvuGqPJzKE1dTRqmCYqEHw93qke3n+3eq+dYuvBj9rw69lkASrm3ciTljVVgk70gRQyTA+
zPmHqr1Q50aaeFt9w4CbD+hjBkpuImqwPWdmWfC9a+fJHervUSCxwVVLPxEgrNpoREZcWRDQdNs0
PwDiT0pquHaPID0EzGN+daEyf775QB9QIjuEo9Xnsniqou7gmOjHWfrEPHQYo7sLCUiLNKPNd9cd
xtoWASvFRo8gsD3MC4SYqZhMp5jgMOiTZT2iC3HSblJZBmVtBXVwg+iAY0E/r9grAxZKpaojnR8v
zQuAuReaC+jh9e11ZVYsAX2OGM5GIQdpL7G80IIZQIltM3MJpt8BnxYQBlzPvyCGOZMi3BuDU1tT
TyEFSC8PVQXs8jrbgH7nuUWphqJWc12plbUDqaAOOCiO2gY6iHPTAMJyZtiTlblWH/ll0/7Qu8ml
CpGUZlbF6Ei06xzd5YKFyQLJATBz7MwdkuqjGDA2ozYPjhTfam2LwPyIoUYYG2yOf8bJY8yKaW4a
kZK5gV2Yvl2nyROh0ceShokf6/0xD6q7NKHvJZp92bDQ2yDMdUa6pWZTUDv7tDVlOG/csQqXNB/u
1fFNlkkxO3z+SblZqfFSRzkmbyM2gmIjXe7MzlXTQ+68XN/LldMGJDQ0IHCkRALSi3NRBQbRozZN
chcTMhii6MPADQrc0eqcBripW6WT1cPW1hvduP9LiwGqOMEFq0GuNLra5m4/TAMjCW23XVW2knGK
NZgSamJQGkcPSALY2HPFyNIGTTmj9FtFW40chsaPnNtCcfN6G2YeEg7bhhxo1bDW+BHYfmR8iZp9
0D/EMqzgNQC1sy8RljhNwjhMpj5307eWP6Sa77VXgxT2V79NkYHcR0fzIfJtv9/ROxm44polaSY6
xNDDCaI8EZ9pGDTgbnBL4p39o1MurOioyiy8V11wn0aML/91i1oVybEcgfqDk/v5YDg5T9FkhXWh
5rk7TRunP4CpG/9/nU3NrWRjXWsFLvqJG/kfWcJrwIjpkFADsmZA8ufRrhgS1sYuWe66xdP1xxkI
R43iX1dQWzszp1IF/0eDMCnbKQNiUp5y7L3JSm41tWy/BoE939pdrN+rATV/BeNkV5uw69uCZZQE
+5Cow+M4ZwWKspoKLm1lIntHHZrBbZsW3ReV3quFmymO+iNqQ+qPcYgrqsOE1cQyTa92QRqHr1Fh
zJlXKx3mQoLBlBSf1rSDxXCEZMvE/JjwgDRrdNWYNsxVSXjb9A5U23H45iwSMdzqRR8H7mngyJlA
igA+0/n5dMasnlVgq4NKXd02k7qx28ifA12yWasmAuIqTMJp4MTBg/hcTmjSoR0b3InjDNAEPx8j
87cyNH3K5kBLgo0T94EPhMvuKYMLtNyhwBwLC9M8klUoP9u5RJV1glsT/dQA/hCbRpY5GUy9B7WI
vgH4dLBXPWDvscn/oXohmvr7x9DXD9bMlIxpNksOyR4c636+A6bafrqZ/WLbs95/1o71c+H+xVw3
Zsf/+Tix3URXy1FROO/JYoJsXH/unT0+MjK2o3VbDJJ+77XNPxUm2NgYwmEpfCUAIKJpbFQa8ksF
7stTr8TZl+vH9eK+QV8ignD4QFBWYVBMMDQVhAVxHpYwAKK/W3P72CJy+fciNFNFGyQB7BASIec2
Rqaxn5x0RtxV9dQFME/nKmEribrWCutnOyQ4uypfLJrzHaKPTeSrN5pvewP6OhjGGjbFXeAT7/d1
vWTbJDi6OVbSsk65wYZPnbGv1G2QSpZuDdTiTCvhnjbMklbtCBnW80fsL/vBS79iLOj+qLoPy+4h
YHnEjGO80f1wc1076YIKrsFcnKatNYjuf1svy8dw/x2Y5VugfB8e8u3kppVkB9eXk889YdAOjlWw
eq3SMR7d4zLOzN9T8aD1N1JS51URSBsQDB8D1+gzKjq5fHunTOKxQTBLzHmbjoShWwLlWll78dpA
JJCLHAeYKnw61hYsQ8v6VOs/LSMu2Twb38PiR95nR62Fi5qzn41quaqRuGae7hbwpoZp/CDZPS7i
wpueBMnC7qUZ6dRG58YJZjof7KnvxFHGjelg1rnOEmUbmMYzaeyMERLfTGasfLGS7ClXe+oDnlKR
GPLatQl8TywJbjWKl5HgA+xiTHUeSCf6r071RzQe1suOyjopZGIEJxD0ST2qFcSk5V2QeFVw2yfY
ARlI1foGgxkcjUgUYZx4PfdjlsZtneZumFrJZgCZTuIkx2SeX5z+PSqy2ybr3ZrE7z1VNkW27E3t
Q7LBKxkIqp98Av/7iS2rahKFuYFPsEIverErlkQs+z37tX+vKex99MJndWbt3tkPI0skN9RaFMtJ
QzmInGVjtO9c+BC2+WCYiCw7A0R6bzA2NpXbJv6Zy9qYV9U8kSQ4QF0DF1zFY9imMz0n/YiinqUT
YRGSX3E/7qtglFQ9Lm5EwOLjyQc6VDC3YWBN0E0J56HRefyKzMjE8nSavaY3/qJ8g9QKfB369YEM
e3Eg5tjoCCmwgijhpq8TagNk8SQ2stIcCKZQwkf0baAdiJMwmBqxjFpBdEdC4JcepvmttzfNcrQB
vw4CP9XyLBkkzdpY0JlMfkRP7DKMA1BUOpCpgbG2TD0Vrqb6Nuh3erCpNW+h91HtzvBEyketuRnQ
10ridfmelnunlOViVu9PQPFw/F2844HRfv41TtHy7C2Pb8ub0GGm8SuYHkH9pARs1J5pAFBOXwUR
aXNvpjeoYQQAVKkPfe9X45cs9stEcquuOSgDwyDUAb2hA0xg4XumEnmUDM8Hk/xa2o+KWgDvtgGt
JJ26XJWE2V4D45A6vcD/tZwgjBoKSa2feeXO2CJ82ABt8TigJXRnbj5Gpm6s+5g5dwprtz1gVVjp
fol8gEm5NptuVD/dF3c2+C/YrvuYEWQMb8s2YI+VF9xG/tt1W127mk1YquEYqMpdBIl92raTaYwI
3/Dmg+Us8YMtgwFalwGMM1XHuxgvnvPFb2O77DHHnbvFbO4ss761SnWnqK3EOa4k7Sl8CE+sIIcK
Z3IuZkyzMswc5FbGtnBitowquR+AJX5oSJ17etORx6HX+kM+d4S6cx4V79fXcv1VZ1nQEUNHMDLB
ynDRKg3SZHik7kBA07Pp+0Q9s9lgzr9guiTUWFtVEAaDMAhoxuCoEO5cNel6K0gHPI3GjaN/LXJG
FNl0ztotcCpDWNIUXdR1tPBjE3qLxVJtp2WAIS83wMehsqmPtU4QlCb+aCTcOSgcF1ESQqO4wQsT
4moGcNkvH+U2ZyFgE8qtBeLYzEVG+bi4B/PnvJPRrq1dQhZgSwEFCYglZDnPbagH8DxyhPiEZsFh
6LWEJX0iMZPVjTuRwT3IqafOlQmXOGQENoYjQXmu7rU2+m7lrSzpdSHJ5rAgMEiCqg/OnbCgEVEM
OsRD4S6BtY3V0NWs3EvbZXPd7i/E4NQBIQYGjyY/Hf+dKwTi6nihPQ6eUu/D4QsJtrnMra4Z4qkI
IeqqK31Gkhwiajy8lOC4UD9G88dAML9jgwbB/wuNTtK0gsfS61Rv7YaLGzTXyJ3baDL9OV6erotZ
1epEjHCE+xrtx12N4wWofzA4WU3DCuWdti+Osq+k84r818SnyWnuWTjMWhhrizFCGjINXfaxhBaL
8lfEzlH13tl+WRJm/yL1HvwO7Lqe3ABEyaenSjAQ1IwtJSxwyWQvbXlHu/tpuSXJffx8Xczacp6K
EYwkt8caI3FQMEifw9ZgWem2hgd+68XYImqWKLV23QD8QOc4PybAXYVjbAxToYUDRmebjxyF7wik
nskheJpD9hcNGAAHJUh+aogrgF97fr4as6OgD4UkYt7YyTbTHulfIP2fivi82U58kjbrTT3WfIfG
92X8qbWe2ri5bHR71bv+UeQi1RBrqd6PUKQjpav1LQPS2XUTWHNFmIMB/g3l5CUXhGVphdqCqSLU
0I8mICJyjObIqqdrG/9ZPCVIRiNnKpwjZ4KjbdGvgjo6CgjbBRAKOV5HWhWyqdp2Reolo8QfrUYW
pzIFT06LVKVIGsPFhqDdLY5d2AD+4obkm3F22/AO1A9o8L++liunlt8fmAHWCXjbxZS70oVJgwFG
vCgwIjZwPN/8VzKjGaf5rssAzT4reoKLgDC86XGFmAA0E2wcnAthHzcBaiau4Q7Po8HynM0YZHiL
b7q9vskPi1s8ORkDVF394OydbV8wx6Ms8Y3Wlb2z15Jwp59Dhc5/WgZAn1Kge3G0t9QtXkI/vQ12
TLmNbvRD/Eyerq+1VKBw44QjINPLBPrHlGE+idle+NjtLIia3gI321fbnxKJ3EyvrDjVzr3KMuaB
PqSQOKIPnCksdadDsnlYkO0vQPacSk7m2pPwbEmFYxP144hpeMgD6P1RPy6D67CUlay4N1zyrbwL
2TttvDtsMQbpW7hTSZQiXWLhDBVRU9K2/PyA9rbVNrAxuvkRHt5R1ggs1M4ZKHgkUzkrdg10NuSq
gMTvwCWJTwIzzPrCGoAL0pvoDgQiB7UHNqf+YNFNZ/60gew+mh8VUkZOGOE9ukHCnqXObz1ZbnNk
Mft2Z0xHx3ruyJ7aT2Ff+EqTeRaQTmWzV5fnnX+qYwOkxULwK/pOEjtzteT41Kz14/FJzb8gfTEQ
vNKnX9dtj6/0memBmIeCvQ0RNgFCo5iEaR3wybQRzdy+LPGWWIyOpdlSSZzmxV3ApTgmLx7h5rzw
X8D4qmgRo1MD0F7LoS3b18nRwGpf0Nd/r46lUQ00ezqaacS086B3AehHUDQkUfgtR0Z30UL3uoiL
0Aa6cARlFK7RsKOKLcFFp+gZ8n4oTVVfZv25W0CFhbJAGLIifjPpX6wckv5Il2CQXLNEMDS9qOZ0
MRtUjuLmzVTDox01b04og3LnEdK5GeCdzkutaKmCKBFRMG0nZUmtvHOnbJMoXhE8pK03OpIjKJMi
eFbbnIxoyooOOeOdOf/unIek8EJnkdyWMjGCO7Urq5hVNetcMLB0e9LGP5ShqN+Byf9LRcOMZIdk
0gRnmmed7cB3dwh1f9PZd+IX2h4yWS3q8pxigxCvIQRAqwoexedXhGm1thPNSedmYQTap4qGnjHH
Mmtb1eVECv/7SewZTw5G7LK0A4ic7eW9vdU4fYHCqzSbf3uKuD4IMShMG1QQwjukzPIY2ByQhNQk
0syu0rtB/q2DaTj3gBqU3HiXZ/ZcmvAcWYw+AmA5LGJquhs9GFpWV23MqkHtNmhTmRkdgcOUO44s
a7O+oH/UFGIpTJpauhNCzWZ+rnIVdJIOKxa8G3SJV7qIhMGngfYsB09/8FYCmO985wxr6LsixtEq
7IDRzsIbMmazpvgp7jP0Onm57bijLgPYXVtYdE5w2rpPrygYfx0bYao2MP5uApUN0NGeQ3Uf5t+j
agYfkiVR8jL2/tTyjzghbgAvmDaQAeIAu+On5p2FEb2S7AL9wRxf43iT9y5i/n9vqacqCidvqFC9
yDLIDLtP/t6iQeQLhPbQJ9ajLXuXXY5LfKqIxj501qoUHvl8I6cJaLa2CYJFJ341CWqX21bZp0XI
Ev2oarh10BBiexaum+tqXnahCYLFsz/WAVUqCB6C4kiar4n9raxea6V1QTqJfjicD13Zzx1APWi1
dRAglma/HXJ920YYIsEUSVAlHin0DUVfyPWP40qL1xPay/9ZFMG6u7oNC12BdQM4mGnBU0E/kkki
4yLm4vqrKm8UM5FyFOskTdPQoJkhA+CcDZsdTE+10TiwgWa9P/fFHZ6fstLeZalIECo4piG3FjKF
mJaerfI1mcatFfVeVYwsjsFHjb7RAWW3pP5SoUKdmL/1dLk11NeMYFzYGrzCnD1DX45NUGyvL/i6
GZ6shuC4CA37CQFn5+oAZ2qVd63fDcM2m3+AWI4Vox9Wt1Z+GPr9dbmrG42eT7ByoQcKZatz6y+A
fx4lmJMHaFexM61up9kAsCsqmXoXZcHPdUf7A7w7aJZMwW9hhi1H+ROHemhmNxgyNDUNfoectgnC
AtXQXoyo9AYrfZyXSCJ77Sbn0Hz/J1rwYcaIbnqH+7CeDoe4rve6KbsM1lfxjwjBhxSjlvZVis1z
ugkoRwZcCMicDPWvXMaJKoLLGGlBtGSGKjVSIF66Qw3td7xDC+2x2RW7wnYftGebOSPD82I3P/2N
qfxRUjCVqujCMUMrshunGE5yEj+jrT/OuSRmXb1YT3QUTqgVtL3V8ovVjvfmsrHLJwdXT3oE1ntD
dn36+N9pJZ67ztHRlYwlzVSvHW8pPdLp53UREgMUEypJEoxOxcNjpXyZ9HtpELn6+3hOopaJ5gz4
0vMzrLcGglVAjbpZcd81z7Wzu/79qzGHga4TpF8BjSeGOjQfSitr4SM6kh7HlDJdTZ7N6oUa1a6h
2c0wtd+vS+SmdHH9nEgUbKDOKakdDRLpjCK9OysPtbIzy59BJzG21YN7IkjY/dEhYYqhQsDM2vc9
oESNHsOgsj7BVW3w3gcgMQrNF5076bgoiaHXcEAjrrc8m/YgXihZRD7IXLvdQiT7tRYDowGMtz2h
+AWM/HN7MPoyCMq84UrtWuPdBq2Js+lkjAKrVgEASIS+YAFSRZhJBdmk0Kb/Q9qXNTmqK93+IiKY
Ba9Mtstl1zz1C9FVXQ1iEDMS/Pq76Ij7bRsTJrrPwzkPZ+9T6RQpKZW5ci0sXWRmXt0C8JNVuLsb
V4m2qDc5UhH8Q1D8Z3A+Cx23BWCjHAarYmOpxxpiR8W3bD0r5sqduPi9TgzNXs2RZFWRqCbPwCZj
tt4ALrf0U1Vce1zB/fzRkJgHOuq+QB+gS4n6ySz+cjJE0RC3SPmYE7sYf7gxXRGYg0O31OmddGcc
eHBMbj7uQ892u/enZt952d7YVAFzsOQu6u8rW+KyFY2r+uQ36bP6bynzutbMBpK8d++SH91o23Zf
PGRvILbbj8fkje5G/yGVHeO+2kfQJUVyvpIZXpYrp58wjdlAJBHaenMdibQuQdFhd407oC54o22E
F3sQHOrd1sfozb3mqJt4BUFxWaOd2VTPd82QheA+sGDzMxpdsOq9yffDvfxeeR/Qw/EGF4rzXnyj
77HqW2Ml4i6nm2fGZ+kRt7XEtlkPh28m3Ezhh4ObbiSXB/ze2OAZe5sdwRa2ts5TeF2E38k6z1Kj
CM/bsExhFn1Cr/INB2zYKWQ7mq/b6lm/sxzJMw/Ekz11U60cUn/Gfa7Znp1S7VBxedCw3pjNCEbn
ldyJ4PPRdLrA9JQb+V6+s11to3uDk749dQEy9DWi3MXHwGmYzdKpnrU1N0P8BJB/Kwix1n8cHRFI
7p+tx4L8vdyQG81fHdFfXHcCOie0UDHkNc+GgYEYmqjHuhMHfHmASwFv4fTvWgCyrwBCgvtkADQq
qdw8CNHiWkkjl/IF7cT6/Ks3GcYTLVgPVd3Re1+1h3+woIPwQEPrDNLb8yGnUsoowllgRjpLXKCN
3WS1o7G0hDpAVQB4QJ7ngnFbYRlPqAwTDeb/vWqLQ7r9ROTsv9hr6XxHu+h5cOJd52av1toCLl2w
p7ZncaM3ijYqIWzbaQ/uFDdiXozSASQer994iyUC4PAUXOJgNL2QIDL7uk4riF67WueMX7bTTBLf
PyP0q4yHzDFqFwqybvGBAgl3hs3qqbSUHZ2anwUKRNFoboppjQfH+BLv6SEBvynoYjAl6Fhu+lPD
QyO/+7Xi9dJbkWAOF9I3GlDz8/mQpO2TsOIalld5JZljpd8mue3T51R9TQwvTm96fWWhF++8U5Oz
hJNQjceYB27cmjrpQ7/FQN4d2Bj35S7dcsMxoeV8NFJcQCCERlcy8THdHb+gd3Pd9YWgNvA2xngM
arR4r84yj7Bu8lhUaKoL86UoXDu/K/UNaorQYQOx/p21lpkufGBUtqd5coC+oIs2s6eqg8VMpapd
oAT7jbABcNPDpMdDCGoz111bOHQgwDaNj6PQZhhzoFRGS9rrMqjV0XQPrHL4CfaclWxq0ZsTE7OP
yGiPVBsEuaB0q5y2GL2W3/XD5rofC3sfmiJTS20Si8YE53maYFZdotESRkYNpdAo9Tu4A02t8OO6
naXS66TGgxkpvBkUlJ7ODUVKrjVS19ZQ3b4RSA/B99vrIEZzIgmULjsrO5Tx03WbS9/IAmG8rgGJ
AEDCzLdIS8ok7bvabaw8YGG5y0i9EgZLdS649Z8N9dyt0YhNlqWwkZZA2YAMUqvdgpVOqwV1642D
E41e3AZxtDJ+vBQck/Y8ghzYFfviSrJZSW0LWBFtOIbhNxVPRff7+vIthgZ49yHRgk0FcNS5a7Io
Bjb0fQ1uq+fKxsiiBq7TBDfs63U7y678Z2d2LMeMoh3awg70JlLtqHdHZY398XLaBN/IArYRFWBM
9EAz/NwXidBMhPIUfXnxMCbhNOhavNaj1gFGrkfbIRpHzGuX7LZQ4l1tax82xmg9Nkb543Vv/+DT
Z4kifgqIDVS0WXDTz5ZV0aF4r6SidvtMRJnT2KR55UUc3ZNMlF+DzoQKurSS5A406VKvb5h1jNMY
Y3+dlFYuDjS2xR8vNgySBUDQIC+5FVbDiVPbZlQ4FHzMkY3pQCqVYkOLtrot46h9MUzZrJ2Mlxja
kiOD3jOhG78iK7Xf2kFFn1MM5JXaGP7xQP7RPdAwVRDAtSNUASmEVk3uim4qWYXlYDlq1dMASiXF
bx5LeDRZlir7EXD09wqr8HKulE69UbvOWmNc+wMxn62fjflgHfMY0JIDOfr5p+RSOw5WPdQuMyUw
hb9giX3IXgSjPW4bS3G0AZw5Cf2MjN9y1T6BFMiJ1eQNF4aXG0CkAHXK6h+pGjl6wzF8rKCb1v8t
swS0xqd2mory8DRBNgu3DAASuTLwjdWW7jnQKUUhbgR5ux5KC9frmZVpA592W0eLdYYMK3ZT8iMo
W+rYiS3gXR3ZpONOZk36mEIpKiJAykBI7P66+cV9CzkVUGcAPHeRzWEQoYhkC/sWwJDbTAH+WWK3
YRT9wzWIT41BsUlaHeNE514aIsrNMhlrN+7IXSn3HsasY4yhrPJ0LORpNuaxULeQAWXAM/3c0Fgp
vCf5dN7Zg+nbXYbu1GCCSgGgn6c6QtI4RoXqqpnCHdNqmK92LHq+vqYLZ+6kJjfdKLizIFlz/huq
fkig8zWdU8iX+u53DX4B3fDFGn/omp3ZtVUXLC81gJRdRc0C26xuZSN8TTLrhkMR273u00L9Cc7g
zrcgvTPl3+c+xaEos2QK07pAuVB7SqCCDY3TnkNZaQiu21ry69TWzC89jPEWHWBLsm/semPE7UGO
bjOyxnK2aAf9JST0KBcClHTuU9LjhB+hrAJVPhX8bSpSZ0NqlN+22WHwxjTYy3W/FlIZiLKhuYhz
FAf1nGSAiZSOmKPDVs8xh6bxx5yvFcoWtvOZicnlk9Okb/XKHmycq7wqMGOqBLYyeG3f/MPRiGF5
jD0ia8E462zlImopxTBtZ73+rHPmivApkb6vr5YybdWLO+LEyCwM8ig2GuBba7cif/oucuqI9J3J
O0V50bKNYQlgN1zeHjt7A4D+desLlWQsJN48MpiLVEyPnS/kCKofBgwcUmqzcYi+hWgnuKaPKYqh
sdf0a6JsS7eAgrwa6LgJETOnu8l78HQM9RTyJd+Fib5RhPgBTMW+iPpbXWcgK9F3hsZfr3u5FJET
RxNGMIH6w3F57mUZRlJqNvAyEeDXUYsjJm3//uSfBs3+z8QsMcz6JNfMKVQMmT70cv6YxBPAdW3G
cynw8bVAOIbilW7M1RVRu0qhYcBwFta2B1WtQC3HnZ0P3vUFI0txgRcQsoFJPQ+j3OcrVhFUZFW9
qN0uVqrCyWx8MKcGSY4n52ltBH1smIHVV+IJZJ79scyy1MvUKsS/JOFHOlSm7eAQOW5UJxFtRZxW
1IUnG7U0uHWcgDASsm0HCQVQPxvVcjPRHpROKMviNuzJeKMDlPwmRjXB5LgdVm9taOe+FSugDMVY
Ar3lTT0+2Dovn5vEHm96YN28vi1Hy0HdhGAUdWzxf9XKMgEdoKnlhhOhuPGlQbWx9wu1KLYSU2wv
EnF4b3G1wl2pEh5kumCuUer9RquEDS0tzOOgpRLfg/qZBrJShZCJCndpIak7IhmguR+1gJVkCEZe
2oCp2cOdrcojBj8k/dao8Npy4qwrcl9jqfygCZOBoVPo2nYYm/F1qE0ldzhJynttRH/cyUTchg6E
4TPfMuL+WWRC2XRVnn5IEVXcoaMmMEdSCODT9S++9OYFngpJBQ46jKrOH6CqDYWdjOBhKBOd3NKw
Ko8dr9sdRKD1V0DbwsSpWSe8UhLWERSuCXNEMvQr22jprgLDIuowSC1AVDU7DEEgmMhMwq9oE9kp
ht7V+ZNm+UOzkg8u3fOndmbxjQXUBpGj+mLVEcR2g8JOQUPkVfyp762VpV3zaXY0QA8369sU+Yuc
U6cDeVEMrHPuV81K92jRDiThoLtr4iE4P8u7yG41tYFPWht7BfNq41DqlkOU7fVQWTpNTyNl9o0y
9NRKbuAbIf+6FSl5TFm3uW5i6Z6Y5mlQUQJHNuilzo8fjmdco6MCC4Sf4o4dSN8KjLnEIJCSsuKz
wBhPmFi70lxr3y6FBfhIUClD6GF2cfrnJ3mFbXOp16YlZMqtSt1CihwV5cYk26I19w9hcWprVjLL
u0TkpMcylmA/dyD5mgeSKT+3WVU/Aqqu/cvOOsnWZxEf5dXQZATFM8MOP028fp0I0K+mziyHF+Tx
+vdbDsX/ngazkB/AllKBaGpKbSEpGTm1mfql+hzGa4t4+cEw8DzhLtDCnfo5s/ylphD+hGZv7ioZ
yuL8WQN4JTIeJV1DkXCFZ/TSKSA84JOKoiAq5PPgoGHe20OmI0GyQCXwW1K8fLzvxOvfLh14RpSJ
AgNcszoGCc5DcDA4KDAKYyJxEA+J9gnBuEPJLK8y16DjC5nnJN40sVJMNdWLR2SlR2bOCEyB+ccT
3U2vodK0tXE16nvFcMXom6BMSPhHQva4d//eTxQF8XY0wP+FC+fcT7tD/7nskVTLuBFjsiHWDhP2
KAStaTZcHld4iACNAcS/rmNvz0LE0mhW2gMMgdbcHZLuKCL94bovyyaQK4FUEE/yOQeoWsh1rBuM
udUQ7ZDJoFPRl1/XbSxF36RnAho6VKYvQM9R3FFLD6FtPhqfFkgtyEddQbODr5i5TDDl6ZPIiDxE
Onjvzj9L1CUpB94Vq6Xvi8o+5DrxoH278vHXrMzOPrAScU2hsAK0wWak9W1i6L9ylq/c8otrhql6
rBtoa8DQdO5MS43ELnqYicx3yj5FFjpV462K6S4U1rFo/2cHAznndkqzLYyEw07GGk+qNqP4oRU3
Y4xqnpk6hn0sMGFdudnf44DO7c5CW61sZLPhZFdvfYj1uay3cVlZfi/QXdYekUq5fx2FtowD0MRI
8CRSPNu1TIS0FW2KHNnW3Uigggv0Uai9hmLl6b3w6c4MzW4QE/JAijbAUKNl+ROahOoOTILFfqjL
HymJ1waRL987MpoT0Ky3UVHDGOjMr06Ccq+i4ZBoyvRVrlBMiLrOgRKdg3z0oIFYINTVf1hLPIbB
9gAQknXBLZkSRbJo0jHAjk2X90Bfx57NBies/rr/gnlaFHj/8L/i5po5R3teVxbB0QGmnhsrZ7Fj
KmAE0vBM+vvoOCV+mBmyB7nseQqPBrBYUPW5tx+0zKf1GuZ36eY6Y5iYXZIijAHAy2EoHJmXpqOr
8aAhvjm4pXmjoIBSxm4leQ10JbtxT7WV4Fw4vmwVun74dJjyM+ZlDGYXEy8oCC5sKA0pUuqrg+4r
arGSRS0kN6dm5ppGod4pmZTBTBQDixX+4Fr1pMuF16rKtijXomTR2nRDTjSn4PiaHZZUVELi1gin
8L3kstjL+iel31HfeDFGM69HysKNiQI56vAgj8Lc9Z8PfJJoK1Ijg4sXrmmU3Uu5dkuqn9ctLH6j
EwuzA6SShzrKbVggSe8ywCZGpX3U0yy4bmbREcPAQKFmIyL02aq1lA15L3McHFb0IBPxpNGVZ91y
sGPYCRT3GB6157X+guJ/zgsDwS7Cx3BiLS6eCRgG9NKxnhhK+/0D0Q/kW8a7kuXt5rqDSwcxupAo
gE65B0rj53cb05sqNIaBuYl1l5h4GfEv2vmhPK6chksnsAY+oclNS8WYwrmd2si5olIQ/iYaOUC9
whOF6YQDIHF2tunRK6P52h2zAP0DPgrT0egLQSAGNYdzm9nIGeNT2RGTom96JHYmzbsfJNP2ZWsc
WNeY7qjHz2ZNHikX3DHSWNnVOpdvwrzaGXqtBWVbgSVI0V6ur/pk+bwojC4VjpdpMAqETvP6W10a
CqcDWmE1R5ewcVGdjaqgzL9DjKQM9nMXr8Tx0meenttA4uBJgK9wvhSYFzeoWUfMBbuIE3afhKCs
NWLeYOUzLzp2YmeW+VkViSWrkECW0r+04r5nO9kQaHZuS/uglEHJ/+HuA+gB1aRp96DyfO4XRfBK
IY+RmlsJiklgsgBUrKmVFbeWTptTM9PynpxnetsmjWJh+Uz7npPCaaFTYtnP14NiaYugYoDPNMUr
8BTnRiza5EDmUuYq4hjGh7zWHYtsgelpmR8P/7JwJ8ZmHyqW66LJswSnji47VbVX6abJypVluySm
BzcD0FZ4lk0sTvq8ng3uNLDnaDjbqqpxjFhzuAl6BFR+HC6SnVqEgcF1ANpRITGS1FVArGqwQwrZ
rx4qOn3Fncr4bVRr0o5LUYp0EiPowP9gYncWNTjmQ57EeNCxlngg5McO/52WzaZQXtiIWZJDmXvX
v+1SAKHsqYNOCq0m7Pvzb1sSqQV/Y4ZvW+XJtpIzHfiSWBwKLTP/xRTWHdm7LaO9NTv1dMRRyGw4
V9TjwR5AjSjkZ5Pwp+seLSDJMVgIKxAWAdn45WwM6MFyANrxYmXGhqTxS9/SQ9N/D+EvjfOdFbdo
jXeyCx7AJ4UK31Dr0pNU2emNbm18aym5Od06M5/TJmqg3oCtM4AWj2ByFjJ7cXHb0he1/5eT9L+N
M8fw9wDX8SyCqUj5KK2tSB9q9bkqd9dXd/G8PrEyu5ZNm6eiMWDFtnZ2+TaUd9AE6fnK5b+0D6Yp
kwkLJ4O2dBaVeoS+Fs3xCou0yLO7bxlFUVgjDXSeJRqgB+xaw1oiurQVbJQfbECfUAabbwWaFGpe
E5w8yOJ9G/icBDV6izxcX8A/MyvzK/bUzJTZnRzZrVIlnWTDjIRu5UuXGj2AVg1tE783yPCkQ6gu
DDCBzgwH8Icu90rF7n/irOJAdSgRNOWsPpNcpARK8WipUvsqOoVOXKOASUGQALCfYIhBRGrXBfnM
h9F+7M06K1EJUKynJEzsB2FiNr7Pw+ajwl8B6R/wc+9ZZYlNGwPfGESS3rdgeILEthO3IJl6qDkq
XR42bSPcJKkKy1U1OQ14LDTmc6B3moA0menwcdS8piblfRlWYw4Afwakcle2xCXCKIMKJHN51EIF
stELhiHvuCttEB/x6mjXrTI6pinYL6kj9H2QUxD1UAJ+YwfS6XhVCR0sOqypos7Vk1I1b9KeaJ5K
IvmJV71IDp0+mPdKnNvChy4zR4dFqNldqtLOA+93ZDqxDr0wPQMxKJQo5fA1Lm1BDnEOokDgyTRy
h55wvYujmgQi6ZEdDHqZyBud2a3p2kNCXnhSQfy06/pso9RtEeS6VbIgsdsGFF9U53uQFoufoRwn
ncuFVPqxoZbZykm6tAlPQ2h2TdQjH+s+wfbIQVXVhMcufCQo+ljp8/VYXWjOoR8GcnF7kogAw9jM
UJPIeqxMBcZB3LFiGxM/kYOherGgRlkm+5DsNGl73ebiLjwxOctoBIYUCJNQEanB0V6qFSCwcfkQ
lePHdTuLawimD/DMgSIDe/58G9pNNfYsgx00iLccEgtFlbwkmvlYdnzlcy0v43+2/vzzky0vBsap
MpWCR3OrWJ/y8NDq1B2sn3rpj6PfpA9JvSYlsfDImMB1YP4A1QwyCWt2UoPMNKrBHo4inX2IqvuC
H2rxFcU/ByBXjGDAhqXP2OcO1AcxdukUqkfT9zb7vL7Mlyf5+a9Qz5cZalFW2Mb4FX2KCYLwqR5S
j8nCDafprreYunStHXkZQLA4Yc6nFz7K7zO/mQH9QRq3zE0x2l9WUqBTa8fDNTMLxVfYQaYGqisT
lEtz1qCQ92aZjQVuQm4+6Xb/QPu43raxfWNqtHByNeVurOGR19J6R4uq8i1g6lZC6zK/UED7h5Ei
wCih4TInsRqBTC3pVImlTXNALhtvwtzqvHaQWsceB1RjjVj9+1Nh8tzE4irInPEDzr9pqIC2XElh
NK8Ahv1O48HRanxJ6UPKf/bDERKTw7jWt1n8rCdG9XOjch5mUa0jkIQxbhPFfG/jLigwd389Xhf2
KpybWhCgNIYe2bzqIUM4JCz0BvUAULPl+bG2n3NkGzkmMQDH8vPmkIdr/OGXZ9Fkc0LWYElx985C
Ngdcw+5qhGyTf9dN6iaQFQgxDraG+VpcwxM7s80YgntnQC8WZ2tzU2Sfbe4rfCW9mT7DeXZz7sos
NurE7sBHCVfa+mGUC0cMawIea4s1CwRLbYgRMziRgmAdN8UupdYDyfYWtDCc68GweHidrNe0nifn
dl5aCVoscIZZdxL5JTWmM4qdhqdLqNxyJXSaVl0xueQddtRE2A8gI7iozk3aWtUJbqHCrLa6F+d3
Az0yoMi1Nbn3pVA4sTNXGuJxow1yDDuxwvamwvwWI91jFnnXV3DNzDyyRdbrnQwzHeS+bUiExHnt
lfmq0NwUufOww0lEwEAPkimkD+fLxiteUuCsmVtSjiGgiId6oLYdHYBpbLX8AKEU1MysSjoCIdb7
Gkhoflg87/dqAzpnh9cg+vx7z8EriCF5Decy7qLzX1T2dmlTGZy8kYkJhDrPGjeqeOh3pfL995ZO
fZ/W5iRKiVbreCbAdyvsn4pQ+dUQ3SPFyrN6aS+cWpltbIU1YzmE+JKEv9lt6SgFxOuqB6AdYnlE
6vmOtv0/+GWh4IRKyJQ8zSxGJU3LWEWJm1IrDJJKNm4KUHiit5kZKx9r6dSa5u8wjo+LFMnu+RK2
TdYCtg5TXaeB6ae4p8x0r3uzeLGgG4anFNJpTNvP3InDNAHvA/ocleicaBpK2qrytu0DrfUV+141
Y6ft/hp8g4lcRQNVOcpdSAFnNiXJlodSoLiNCQEAskAXMg67XNd9k7UrX+uySAhTKNMDQoc2PuDe
50tIUruqR6oydBRzZ5S8sY8cxfyo1QPjN6x+ub6aS8fkqbVZlZDkvB3zHNZilI0tttHkFnWVxino
ygouTEVNQ834DyivgeKdj9JIY501bPJrMGTPMtpAs3OPgsy5bSQ3IYrHhzfo6LlDJQ5hRoIwGVYi
Z8lX/ACUkcGIOUXP+crmOTBoAiIP0IFrgjD/6qzYy0FcLtt05Rsu7fGJOxSDV/Y0YmGcW5KAejNt
CfTedqL1YCoZee2EXCEYlml0UJWZQ3Nn0IiD1gbtSTwHkSP+w0/ANB0yIXSnp9g9/wlg1rcYOEUn
SMtdb/Fg4mFu7w3rVkt2XFCHkHpl7y8FLto/kJnH+PrUlTm3aJmRUJqMFq6wfo4Kstj7HGTqjRI7
RHhR8/eTHjhFZbxLpphC+272NdWqKKHIgfEBtbOqfTXo1g1kNABQE3pCfQ1VkE3bWs0qzna6Aec3
JIZxITcB/CmkamY3pEF7OJoSVF9Z6Ggah0DCU2U7gv0whjuaYur4zjQ3Y9UG13fqtHyXdlFNMyF2
D+K32fIqFun0CCxWbiv9lHR1z1AdYdFar3LpAEfCjhoFAOoaJqDOP6IJKm3VAIGwS9TYqYdNUdyL
5MHMUVPbxOZWbm5VNRip7nLkUspHLq/kOQsNhT+dPChMTy9uTHOd/4BiVOTUlmSAbTfNo+Vyv98r
e3PHHH0b3kIgEIQa8p7s1Me/Xd3JLKAjKAgC1DZ/OfAo7HOu6Zixqaw3IAW3SmEerNhYc29av/Ov
eG5nlmMoRmFVdQY7MfTum+oFHJs7E8OfjTrgIgNgXtqofffUULDW8cYpW4oCbfZy3dnL4+n8R8w+
sk5yhXIZw8PGoN11YexSvfGTTL+VzAjC6JaPno1XwPx1s5cRfG52ir2T/KpPVXDqVjCb1hoyfs0p
FeLnawxEa87N9glKBm3U27BSZ64FN8QLgP+a9j6EP7N0H4q1t83lrXLu1Sxg5cJMqxi5o1vrfgye
7thl9pu8RiC3aMWAhNnEAYg53tknY1ks47TD4A0ECmSxga4O70C88n79C/0Z7boIzxMzs080jBbB
oxNm9MP4TjpH+wSMH7n+Tftm7tqH8tFEMvItre2KyzMVazi92gFRmIC5s5yHRqQhkIjB7sOctA4Q
6U39m5geUe/6wiGZJ3pU27bXfZ3+5oWrJzZnmU/UNhoZSthURJAmv4XROVMGkhzbeK3kcnkzAqM7
QbgwFw6w8xx4XMQtyesGm96wDjU7dPGh1u/a8lUbH3p9ZS2XAuXU1sytTpXGoStgS8fgamz6Zejp
RelIfHd9+dZ8ml2/VNFpYWIKGJOyGUai0QcoflFTDRLWOibTXLOz/OsWVzwzZiDNkUddVUfTKpZ3
RfRN+hc6Jo69dgMtxQXSM8ywoHiFKf5ZLNYsk7lEwA9jkNSxsqPJb8C36YA+D1NO1z1aOhBPTc2+
ldAzUXQmTKXJLix+ymRnRN//m4nZZ2JFiUlLAya4ItBXuZfKrwpPmOtGFr/Mf0s2r4HYDXQtQ2WK
Odrp6GywGpBjA4if0DLvFDtcE4ZbjD0NYzLgHAa2Zl7bMdvSqqHkAntCfR2TJEI/QHg1H/Zyxpyh
0d5M++/BntjDqNLi6YKs6CJBsNG/iWoegnejqIFYxEUC3tfYy/Snf1hLTHAhwwTe8wLyHBVKjUFg
guFbxncZSphoM9hS5JZrZCxL9yROczwPgJDADOnsnqRcT5pmxCJW/c+m3APh4WjFRkBiovbQi1TE
SrAv7qsTe1MQndz+eckirgrYU8dtwR1N9aL2gygHVv64voILzE/TSASaCZjAMPFcn+9glXKc7FhC
frCPqEUob+m23NJDfZO9KG4jOSC4uodM+rfdbdNPKVgxv3SZnZqf7WqtiRvZnsz3QXHsQJqB6upn
tpc21Gu2ceFeN3e591BpwbQTJt4BKIKi3/myqrkEdlSaNC64JYCg5e0hHL1BXTntF62AexgTXVhW
Mu8FQbjWUIcRpbcq2Qrj1oxeauFJ9ut1X/6gz8/vZA00nxCVRM0W8J35C33gyihyDHCByk9yqK/i
v5uNsteO6g1YOCOn2DSaI6OE5cQ3ZEc9SPjsqVetPIIuIxW/Aiq5eN8BN4nBpNmS6nYCXWX87Qys
haMnKU5eBnFxX9YrkTr9oQt3TwxNq36yJbgVxWg4wl2hfYGZKO+hz/K5sqRrNmabwexlq5VSOCM/
tLeVa+6sQNv0WFbqttsuiDaxW/rphjnIEbzEN3byxvL1w9r7aiGz1FB4ATR/mkyZHs7nvurDGHIZ
1DFu9Fp/QbMapGx35iZypG/isy0oUw7KzbAC815A3p4bnW1FatiCqpPR9gvIco8447a+pY6+awLp
R30cttcXe2mtT32cXbaKlcqx1MNcMtyCn8Hsv4o1xMLaOs6zoK5U1aoZYeO13FkH4uQPkqPITnj7
ZkP0qT0oh4f/ySljVu8Qdpe26mRQHXaJsdPkjbSW2V1eRWefyZg9ioe8IGGYwQR50t6QPnqlQ5/Z
hqyEwxJN6WkMXlBHypgp74bp++zqwlHAi+cqQRboz9gLfrEbgm77YvnMiTaZE9JVylD1Mm8593P2
uorMKNSbKRy5H7rxrX5sg+Qj9/G62ovHfttiDxLsRXlHd8ff4l69g/6yTz9DBOqa8vrqWswOuUJm
iRaiPob92PmaF98mAQNZfmD7oAv/hNTxq7RJjk/xgbvJZu3ttVDlOV+J2clnG4NhpNOXGG5MP9xY
KE7uB18Bd+D3LfA3XxiXf7C29srbaFrf+XmLVtJ0u2AACnN+52dQKVWD3CpW7RIqb7I239dRsUKF
u3QEnJqYnTiggZPFRBnlYhB5W5bRlmK3VB1bAfcuXVG4nDAkbpFpjmVWDiBa1qKfimy04MbPNM5R
T8kJwKax8ch5awXMUFcukqU9CuINgp4OmIVxOZ+vnT6EFughpvceCrpZdBxtc9P3fjzuYqB+MYmc
pysHz1LOcWJxLvMUVoY8dP30Oipeo6LyRUV/9GzScO3XaslLGxPygdPovQWitPnlhApySsPpQYGJ
oX0atY9mnkLbrjKfBQ8fO/BAoWT/cv1cXdwDp0ZnoYIBmqrOZeSJJBrvgbLzzNz6spLRtcmPAeoO
aUSDocbWKAbpwSyaI8YkNzJ5kTPwWev9DTNIUKbR4/WftRBZqN5jGFKdZtounr+FEdXWmFAQiEoA
4hwSsHeS0jPxoLfWuiQLyB/U7tHnQslHgdr7/AkCXT3ZLkrkrnEC4RCQtJaSp/SlU9IhoHjYE61Q
MCE7oCw0PjIj8a+7urhXT776LKQrBhx1mOMDKO0YhF19FLx0i7ha+dCLwQVPTPRF8XicP0cA1wYz
ncCRkIsfZgsk0RC5cuKa8v0otg2RnOteLXxAcAFN79RpnBn0TecbtZXrUU4seJXlH63GAkupHvLx
N+sxFGOssWAv+nZibHZzVyABJFUPY2EDdheWbtMG7TTXjPdNu1PQX7vu2+IXOzE3O/ZqAPGMusZS
jiFQ7z33E1AHCyqtPADWvJrd0x1oHKQ+xHEgILAiaT8h8SXJP5Xkrbf2RPp13afFY+7Ep8nnk0dA
L+zapg2WsMhUB+mqV7W/IsF2GeaS/jdLs0u3kVhN5enFb7LfBchXJdVJm2cGfqrrdpa/EoYQQemA
/ue8QQ/KAJ0kio3KgqY7gP0dWwA34ibdXjezeJvjrP7/ZmZfqcJuM0iJO7BsU9kLC6psBx5p/nUr
y7Hwn5XZ52EUxLtWB2fM5hYkXIFG3nu+K9sNCCEr6+O6seVYwMSYBTgtKv2zvQvl4dEOJcR3a0lQ
mcN7EHNjGsiXYqauJCqLfqFBjG4t0FF41J+HXWUKRQshIoWiIIiBzEeteiNCcsYCbDCKq6yBzZZO
JZSlgfMEJwGap/Nl1NCPNmIc9aw2nLQ+1qCuK8qHoX+v9b+m+ZhIoFGjA9wac3BzQDLTkeKDfwkV
kUgxtn0dIY9WE7phpXGfgUTq+fo3WwpD0IqgyT9hay5ESXtWFHreRuAZrxM/V6PjEIngugkU/vA1
ZpkriIEgSwrlOrDuz6kak8LKByNNG9dCcevGSJL4g0SQg1VaDtBQpqbpMwsl7staVOwkquVfbWGZ
bq+FxVNfWvFzCCTrQzSwxk+ZBB3BhBoo5FjSLdfq/ti1CmcOmpNYplJLqy9h5c17mgnNNRqlfAeP
vBW7QiklN7QK8SlLkvHYYCb9WGd2CPhqHm+VPhLftDNz7ShCPd5FZMrTslE2f5uiLRpPy2J1V45C
8nk0ZrtRjknutXZqhHs9jZNbo0Q/wclFbkAfo2/VwRvEYEJBQdKhMZaaha1CyU3F1Gw45nrsQ3pL
Y04jkwbPCB5zP5PN3sdLsv/dd8JuoAecABdtJ93/I+1KliPHkeyvtNWdPdyXsak5cIlghEJSaJfy
QtOW3EGCO/n185BdXWJAnOBUzSktTZlyOuBwOHx5z1KcoJ/IbpSU4SKRhPxQZ3l/b6ZT+VgL9AGo
qkeI6vyhIJipH8Vp6uzGsID0Fck5ms4CWdlgCj/70RqN6UxSmd22qI/6YW1J6D+XgbNHBlSMAREb
V6Wn6mnfOWMu6oARyxRPT8RkJ2VE9jKJTbkrg7GHJQke6ap6J1Qd3WuArdqNmJnvUHMYIoxdAL/6
PQ1aKdyr2ZQ5+OrS3FeNHhceVSsDuLPRIDv5hCW3EbIF8BdEBOtBVqUMEXos79QqThC8pri9MG//
mJfVaDeCZW2GLgDUJzX01jbVWvwxYCADCEZZMequaoUDeGgw3rJBf0BSOrTswrt2qhvzLsuGdnQ6
jchPpG9yv1SHUnJ0gEVuekkaP0QjBFpQJZWllwMZ7mG0sGeuRAK9QEOECplypUVPKqCFzb0aUuse
kXfuj01by4ENkmflcsIgmmUD31c3fSK1zWGQwZC6r1FeAJ0Fw/0lVASFX2GZgWYDLWjs7IJYxmS3
cYkMj9IX3aYlRH2M8zAFAURGyF7IRdEvg7TyBwpcHLOa0PGKSR4Vz6ZUNoidhsG91oHHohvE5rJV
wEQWwZPt64hQPxAa66D0WSxDdpgmriE2od+AQ+EWPfnTTulRUEU/ayx5RdDEW3WYAJhUWh3wuDWt
D90yM7pdV6VoxhniAYQLwB74qcRdmNh1FyO86OQBPJjhEBwUQcjuRKPoP8H6FnujNYHVrS8a30RT
2mckDEDxGxJzukhJEgCYSVNuaC0JTpwjD24r0Hmj0Q4EM5MQVj8wPx/LtpGX4YucJKhllXFp9seA
kHxfBRmQekyxyW7UvrbuGpmGx1wh40s/1qOxEVPF2k69HBB/MoT6EEmZgQsQXUte3qT6DUDRxNbt
TSGTDo2Ylbea0JALWdCTn4WG4AkTTBbKgCpwjz3M1YJKVE/Nrr9regJKCwDP7vXJGF2gcScgx5SM
ceXeXhjbwMMYA/1ALUfCEZMMpxdcbxm5ZtZguwYdougKE/qSBtDEG5Zr6YaHW+9Bo59qVmGOEN6z
tdP92xgWLikuAXP8dt6BLzS/nX4MF6vUoljWYcrupAxQ0N09oHLcxPgxDIo7teHPgr7TUDtEAcKx
prHj1WapxafWfDW4+zeThMwkA0vg98k+Ia3bUnA01LJT5Som3iRfBQKNnqEhDuVcjGM/rSwAi1z4
CwybgWyFxdprvnX/CTQBbD4uML16SyN0ZNfRRiH1jzZ7KkRM5lddgc7pInSzMrKtcli5pBcCK4yw
siYDjMdj+JpTH/zlypAZFOIbeq1hPB5HZd+RPUHFekVTVob+pulMFPuUWTxfCO1kNG0FXqCSurHl
iQn1kN+0K9EZu0c93g7RvpVXYuGFaI5RleN1id5GFUH3qdAU48YBynkIr3APalP/iJFIf5pEEBoS
wymr9FYYX88ruhDRYeAb2B/AgcXLVuVi1SgUhClrITKuY6dXqR3KEYbzd0EG7MfteVkLMRagWU3k
1iVE9eDRO1WvI1GtlsqIRIHyjp5022jc8wKW7GMugK3vbNPgBtFPaEJA29AY3GVqfkX64DlL0hGv
pYyuiGPmxtsIJqsAAou8B2p23HapWoIrXJuwXd1d1T9GyVOor2QIF5fsSwRPnBiNwlgKPUQMyuDq
A1Cz1th/V5TQOQMgwaT2ugwJbfVmdn5rPPyNGjXQI1EBQ+s6nAdmiU+3RZkEbUxTCbF1HOW22eKu
B8yAIEnPRC4PXdTcTFFkl7Rf62hYOk/o80a9E5CBmP3jNihVMkAhiXLtdLVkB/mbmHuI2YQIM4bZ
/SCu5BsWrwfcU4D4Zok3nT++Qj6MAuZU4J5+EBejMNl19SRdIYraFR+0sccVeUvWjgkp4N0YGKvA
iTpdVtLStlbY1ZhK97QAfu+bYFwMa55wSQqGDdA1Dzx9uH1OShvhwScqsI+EXNeVMwaDTRWEEH+9
AU9Bh/OXHO7saqXV9HEqQhuwLYiF4ddTdigQqGZEXCnYLh0qYLqAUgNodEjmcWYxCFWvJRHMAuHG
ITOnw5iuefKlUwVUKngF9lzGg/J0b8ZOVBEqwBQwux3anU4wij7EAWBdUHo/7/SW2C3Qh46zhTQ0
oMMtbuXw3KCClluISrzhGQ8ftPleNFvqqc50UYJLTb8LNoZnPKD+bo+FXe3JShJiUdnZB3Dr2VtV
mmUG+4AMkNPDnpDPdA1xeynPPtMSkyOnK2oBn2RIJwgRfIT91LvMveYNBG7bbKPvivfgvj72T6AQ
X2nMWCo+Qy5gMzC3hBwVn/fVDLWtiIAaV13ZPyYfHCvxj0hywt0dFW3Zz1NntfWEGQd/r8xFchuq
gFimTwOoKjrdTvLD1tWPHQZYPckRXnRfvU328pVwFP21Cu5itM0gH5DbszC1whekZK0cI6UJMNq5
HQ7yA1JIiRtvAx99BVsgiFNQf1Xb/uLxvAUvnseZVPbz2bU9SllLrYSxvg/HVNTsQF6ZWmEG+H1B
v9RiBjwTMJkd3sYhBFQHoO51F8lP8hhvLExtfZzXZPEKmC8g86YzSYTodRqrWMAcjKlXzTM5xJ6A
xsqNtrX2zTZ9Oi9v+eR9Kca5mTAK464BCgX49ypXlzRbBRRP1t+fl7IAIaPgDHyJ4QwS7+PSkDqI
adz8SrNFh3rPGGsSd8GduHmt/XhFrYXhsFOBnEdR9SHuOvBgO8o7Gnrzy0l05N5un+t7cGMpa+ot
xfpIMOJdof5ioeXemKpWSIlBYR7o4G+e6638gnaWS/Na22tr9rF0mwLWD6vJAnw8Yk7to05qak1A
/HCQWbtV7joXnY7NIXk2d9Et5tDaC3PTvCbbNf7qxYM9l8vZJeb3lDRESdSR3lMveiRuPAAZ0h5u
0Z+tOfKV+iMRbBGUsmsUIYu2YwA/XAVSFlre+ZtQj2MaFaB9cNpEpH5NUiSrtWYcXSFKhF1U9FB/
oigElYqWw6+aanI3UbF+KHpMkwW5NPiFMpHLsirFwjtv2OqCX5h/G2fXzWRWBLgJ8Aukc2QAzxVC
vzkvYtGUkewF6xRedqyj8XTHqZiAWdE0ENdMKnKAyp1EX3o58tO8c0qC7oL8syzFm06LVrIVy8r9
KZgni4a5m3U8YuGDRNr0RrQhUrZdUW7RnL+U45lZIh2ZPzZC7/T78oBJW6RfcE2KDyBrDD8PwuX0
mv0UbWWtOLrkz2drarE8+8zLNlMRSaWugZ+ZiI9NKfthUG8nAz1whgpqUBo6JtWPdam+nNd3yd3O
5XKOIlMqdP6IWNIcdOzZGxX2RvlwXsTiiqoYhZNALyIBCPBUNULHwTQCrGiOjgLkL7VrHf3k4vN5
KYu2MZPCGX4bCypI39m+xR9muWvXWuIXoyY2VofHCWYJv83tkwTUxnGIqEkBpzFAYKltXIlH6urv
dGPtWn9Yq0wtaoQnJuJ6NnP2K3M2M4lJJwjDC9wYnfwo9IdUXDnHi1sPSEwMl7GpXr4aWmGWAOhJ
UKitCjQfDwBpuummvw7IjcccOnMxB4k3HVJpp7vf9xE8IcBZnLG+LXqPjscqXXk1LiqCJg28S5C5
EHkDCyWz6Zoelx0df73FrwLMBiV9/XfseCaGszBzyvF72Q1OEyB0pnYe+Kr+KOYrT4/F4zITwy2Y
lYlIzbP7dBz9vDykxq4V3HTtEcA+lo8fWWPLH2umcm+P3ooJsCAgRTacKTmI1Y/McC0wkA6etEYc
vXxh4tkI1C2AzCr8AK6QaZ3a06hx2lez9WjnDXuT2Mo228cuIMUT2+xcoBsoK75t+cjO5LKlnp0g
iVSAkamY3H2/Na6FW7znLovWaS4br3Gal9Y/74MWt45xMmKaCnPcPNCxKrb6oADozUmkQzxpDoAl
d0n1kQrlSiV5MShnMBh/SOK3T0N5x8Q9jO0bnbbcmPqFVj5J41NEdikpkGzYNclNXtp1uNbpshx3
zURz2TWlknpDbKGkBZpO23qK7qRbwG+ENvEHQAM4qeBEl+IFKJkM+/zyLtrsTDJ3R4LSAceCpA2Q
8dBeeJs3B6UFNN5VnhwGujZttdTPDEpZ+C4RrYXoAWBeZ2Y8YhKBZ4RCz9pw60sA86JItp+88Whs
Sx8lx0ultPNr+fa8jov1EAPwhKj1oBMUQJqnYpWC0FSbYLON2z3B99vBXbh7iS4tfzquiFpczy9R
vBElvWmFwQQNy+fW07f0SntLP4vL8Xqo7HGjbrRjuhF/hC+RvZoPYGHFN/czE80b0dgrRcu07FzJ
tux8m10YV8R/eQgcwIOvGc6yzc7EcZYjdQBArX4t6sayJf/YOfFlZxuOcpvZoWMcssv8ba2RmYU1
51TkIysGsEUwYYmp2+tKuEjFY9Xbgo5+IO/8Pi5efyyTiUFUAJzwvC54Hyd5AvYEJ7Ywrq1Kdm+9
ddHuvJDFYGQmhHOlqV41rZXA4QhaYEvDLaqU5wUsLRfr+gHhl8hG5ziLAARlnpshDveEak0zRs4U
ZpfFYDkh0HGJUa1UIZZc9VwcZxFho2BUr4S4NgnsTA03bXUplJt8bTx6Mck3F8SZgVwNSRjLWLhh
o+ySwqa+Zg/ucAH07eoCzXXaj/ZC8Hub3Axr53ttSdmezjxYCep3ZNQhWt1q7+gRKOzJTT3LU6+r
0rFu1E22DXeTF3hk7TWzJpn3nWbVKG2O1bXM1zzaZ8b9mKH5wW/XCOiXbH++upxZWm2v9U0DQRra
Eymxi2grgyTnvGkuXgWWZGJ2jvV3fJ8Cr/PWbFgMS4kXCgUaYS7C7KlSd6B9aZMLMQItFJghgFZw
SOR7oHYG0Uq6b2lB51/AXPlsK0UAjRs9y2I2+XU23qGDwEYvC4qutpWscUsvrSn6eeBOWOHH5DOm
hpjmkzkgNIzHa1n4oPlGWSubrongLFOo6k4WmIixkG5IggSYHmwA6OqsbBxzGrwPnqvC2WHageAX
9MS4TMFwmr22glfJXlj8VLRLdCC70ejk1vXQrYSBC/cqzASgjcCMRAjBDyZNQ58h7oZUqaK2JL11
wBLKc1uV7oYALePt5ryWC67sRBznyroizjL0juFhGlZHSoirNsmmw7AsHncrC7pwC5yI4pzZhNei
2evspdXlXtWk+7DWvf+fNpxpVJ1gKGMDEV1+PUlPo3RnTnfkbzwZoYiuK+DUxkQzPzRCe2BBFSwg
GPo7NOFo8Y6sweIspcnmMvgxEUloAtKUuJdHM3MxKe1aYW5jtvSlAYy/HFKPkbhO8eDTeLw5v4hL
L64T2dxtOsryYGk9ZIvqc1J6fbrPSr+IHyfq1dFDqPmNcjfSXV+6qnij6CsOc8FbnUjnLBLw8qpK
wTcKIGjVicSPyorsNAL7QyE+FmW3YjFr0nijBBF6lrJXV2sdJeVT7RLHJICizS/Q0bmyruzLOYeC
nCdCNxVD/irSGqd+WAEodWcG0EwbES5T4SCitNs34ZEmEcq8wUtB0HDaSLeodl2basxg885/AnNZ
576AuwmK3BQsKYW2yYDOJNPsJTS4VZJjSHQNE2hxYWfKck8RXQE6uEigbBtrF5EQbkpV2ytWZ6dy
Bpigj7+jGJpPcMOCFoZPR4nhFGVEgmIa3akDKIjRtLg9L2JZoS8RnG/J4o4GwgAREvpCB8Muwe80
kUPabZP08byo5RMIePt/q8P2cXZjS3IEUAEJwde4R+EsuJQ29aX5gUrMEaDo2l71s5u1W1VedM+s
F1sHFzUaDLlTb0lDKnUxZDb3rZe4IAvx0QYrhHbsoMzrKdvcHbx8U9rRXr/CDw6w3QvlWK81qSwA
HeD2m30I5wBoCrPsM3yIdp05j+kFEF9y3ZEb1zxgiMoZ/dfULakt3JMHZRethPaL1+9MOOcPRHT8
xpWGXR4zv+odUbloAkeVvZjcljpdcXVLseGJqpxNFUOVWn3B1nxTugA42D4DQL/zE9e6lW4bDxhz
4zZYuYaXjcsEao+M3n5GhXFqXFhd2stihutL1+0a40aFzvqhJxu8yZeZBsITTOXJeujpcehkkgzs
79RttXdM1q28CxeP1OxLuJ2OImmop469ozBD1l+qFkBKVUxKV26/RiS0bFUzWdzGxmaZltIIrdU9
OVyiKtMdk2Pj6/d4SKW2bitOvGk/BPcmwezu+eO8pia3y6Lcgx8ggmjBQNeCjjmUJnUrQLon3WfU
q2tGtVC+BXDg1/5yzqNMSGxqJcSNwtMQaXZLd5Xh5wEwrtR7Sz8CVsOO6YqOi3GkCVooIOyh3MAP
PQqTrLdFBaEBYJZHpOtNvbwBuoRUrKFhs8//dofNJLEvmflGTaPAnFIhKUThKQaEBRhGRGPFDSwL
AdIKKLZMTKZwt1ds1k2qiXnj9A1CYRA8J7W5icTaPW8Z38UAFAQzlGi+wliU8mtAZqZLUAZJGGRo
4DXAQIUGzcn0KlB62VGnrRQGFlKDEIUxA0aEiKy2ztl/LvVCbCgVCmmNfhmHH1bW7mWx3YpR6iXp
T0NLHAHsy4bc7gpxjRH0+93yC/wE6EWAX8RcNzshMz1NKQGkJIXwckw2caLdpt30l+s4pyK40EZO
hkQsJjTutnq6MdD6LWaZW0Tlip0vBOancjjLUAh26VeDcJIdlOihR6fmoN/UspvSvR4lTiY+C+Ea
1Nr308WEslqbDpwR0COdrh+hFvrZ6gadlC361/JgQ5J2axSyLZhryYI1UZxPbjV9HEMVoiJT94Zh
xK3A+tita3Shr+SYvt+1TCsMzpk6HNY3OnUMYlldqGHLhMzJk8eGbEhX24HxUOVvmrkWVywr9iWN
8xtVmNYqogrU/6VL3axAULKzothOtRXX8d3bn2rF2ToyCqKRjdBqDHN0xfd2XP60xHo/RE+dsEbw
tqYUZ/VFVFA5K6CU0HgxmDxS460J+ut6zeyZVZ863VOlOKuXSdwwnhw8rMfYcmkYpOgfbm4ao38O
5f6qHXv0l4/qdJHpCVoOznvJReFA/EXFkUWnfF95h3STKOUQroGpRwAF4/Au1Dsrj+2ivsvKn+Fa
YnAhLoO6XxJ5ZzlpEupFbY8mlVeAYe9lTwV66G3pjRtySxEBw0NvxYu1J9NCpeFULBcohKipaGbJ
xD6ifzlyBT8AaFH/qH7mW+KPQJFuneonrm9t5SQu3kNwLQyyQELdiPMvaKaOCxTa2SDmpSU14Pp1
R6NauewW6o5QbyaFcy3oBY8VqYaUpNpqgIoOkUEzHHTzuyJQ/8PCC8ctTSwbXtTq7s/b0OJBmcnm
rj+SG12MyQF0BjbqxZhBiEgPIAvbVrHunxe16ABmorhdzNGgnZQhRBGh3wr5tJVHNOjmplPomQ0b
fzgvbm3v2M9nd+tQBmWbEYiTrJdSuinATbo6OLC2epzv1DJrrKKRrV4Fzq3yJm/80Nib08pBX1QF
pCqAg8Yk5LcECcBzmwhoU3Cd5CIT3Kp8j9bGqJfvbzb9ILPg7htuBUWiODdlhCJa8ySZqO33JZ4b
08sk1JeaJXvdVD4TCXn4NYaExdtuJphz1TFa/UjBbrtY2dQWdYoJjqQB4AMCcx1ptkTXVpChFg1x
JpFz2hgURL+bye5XsUTdSDY2ifkyBN2NRAUnV8WVvgJm19/uiC9x32ZziBhFHbtgk0ZwyjYE18+0
Rlu1JoNzVKTCZHaOkTBHxa4hnA1scRTXWk4WrX2mCOen8EjU1JaNnbVt6cadqDmBbHqTISFmAK3F
+eO70GcCr4gmAcNkMMjoizw9v7Sm0iiPWDZMQhTTNi6OSfAS1Ac1vG8UFVzDT7K2a5NjGe3q6GVF
OFuv73v2JZw72EBVKkjcQriaYV71QpUvQ/1JS3zwnWTZXUQPkob+mpXbZvE+Z/MRKqocCIc4jSda
gqkxhlDQ8+CFKm0xt+/2suyVGpD1waJTGokj5qt9A4vKzuRyyg51ZA46C5am+DCNMV79wH0OzNEb
ikejzh1pfCRR6xTmowbojb+z0jPhXFjY1pliTCyEb8B0JqiXBbkytPcxwUCBsW+NLQ3csPID4+a8
3EVbnonlvI4QTqEVdRAryF6dmDcUc/VaQDeS8Xhe0KLvngninA1mfvoKGNN4NxjRbsQLyBTIRk2t
lStiRZ9f7n122yWNlgylxsQMVmDTfniKlAmjvqiVtWtNGMtv5i+dfv18JixK1bBMKYQl8k+p9AYA
LoS7AAPuVLAAzrAR281Q2x3OyPm1XA4E2ZCNyFqIQPZ76hOKHL1KRoiIt0HbR9gFTjqErpoIW1PJ
QaZW+HKGMfyu2qli4qlYaGEy7jKAwGfW46h8lnm7W/mi5bPz9UWcTyyrHAjcVYcHANI6AGTtrrvM
ITTaa2DwMpStUIMgufGscCWY+lXo+uahZkvBBW4gd1Y1YmIpJvpShcq20dGmP+jX+qg6RW54JTLU
UnLT5OO+MwdAUIk7LcoB6HgHZA7A/gf3VH/rzRc2FS62Mswk2ndGmthoOt82hfRZZ5UXhgCOKCRw
/NYksUEi5fTUuD2/hIu38UwRLizEfGQKfEAoknWYXtqFyTuVJVsV3XAYV3Zr2cF+bRbnYKsA9FIB
ezBR+aKR7+pg2IrljdRcq3hTCIYtG/fndVs+/F8COc8aVmKmqz2so1QDG4fer0UgaAyDd17M/3Ig
v+TwTpSooHhCRZx1MpiGR00nLMBzLzp9tUtTJ29bt5tslA+2K4KZlZ1aIZiGAQfDWl4NhrJ4eiBL
CxRQsogAuIwPdYARMHWvw+LxfGmTtxS5mCFxOnIYcrfCOG/QrzjXhQcp5LM5GSCfLeDMCjrggxX2
MgwpUsg1kjKbVLxQgasVUBM89aNjFEfM4leg6p5qFPUUN4uuxZFszi/EdyM+/Q7uOgGdMCCOKL4j
aqZyg4xAbydDJLoqqa4D4OzYRDbGFZnfjQsyQb2FBBNgvVGZOl37fpIxqsPwhFvrKlP9kN6na8id
7LO/bS9rDtUw58eYHU9FdFMtmYDKQW4IpZCxC7fonfdaE6A8UiS7VnCoI3SHn1/KJbWAcI3Bf8BP
Az+YMykB/R9ir0KtYbzSgdeRjxtADZ2X8T1cxg0yk8Gdy0G3QjlkY7doiTMFmE2S/T+14FYuHmkW
DGxz8sjpkFger2j2fF4J9pH85syV4GyuRWbAEgSIMAhoFls7Czw9PDT1SpfUmhgugOlZPw47Zs5A
L5Xho+ifgvzGVFby8Ms7YgFiAhxvuNw5Kfmo9+GYYUdaubebcJM2K1u+rMafAnjWgiAeTVBjQ0A5
3lXVNjceo+BO7tYIo75fMbAsWceQNeZygOvGHcrQiEEowFYr6EKlsMExB8c7lYH2oScteQo1If2Y
1LK5n4IENag6S4OVV8RCwRqfAIh/EbkC1fg2Uz4lumyOEzqlKiDS022wC39ooV1rTr7zskfNIY5+
dTF9KHeG2z+bNjLZmHcFGNx561wop7LPUE0wN7D7gQeRVyhA4EBGiMJi5sr7wY1/6C/tBqTtdn5I
C5t41r3w16d7TmXKp/7KFDo1ohaaK3Ad6d29vEYLseibZjpxu1s1QgKsLPz+SDlUpa9bD1binl+3
NRHsoMxi6zy2ekE1IUI3rwRtF5qpra6RMC+eBbApgn1HYQkf7rB1ZgyctgQyclphJPgVz8uhADyV
uTmvy5IcgLhgTAnUXuxQnOoipu0AK2d17A4E8uaUdndZYEa905qt/DakUVGsWN3SPYxULViTwBgJ
3Gdu9ZBOSJWmQqOblQHyu/0Z6hhaKmD1Rmdr6vB0Xr8lp6XK/8K413SMF5zqhyIO7RVGHaAOxTY3
dbx61qq6iwrJuIKBbQjD48dCDaC7KrmOG1iSB5foHnAB7QoUBcq72tyd1+bXtvMXio5BPID0Ag3l
+3bVZZJldcOGji2/eZYvFXcAFfFzf5Wi+daW30EIvpmudPuBXOrX43G8fgHQh2/5hg1MaMBKnP+e
pdWdfw53mGkP2s+oxOewTRwCDOCMj+clLEBiAHlzpjF3nuMiV+SggQhlo10Fl8VWPDau4RtX+b59
EdxuX17qdrYFup+fH0D2G/jnP2DpgMzlc+bayDVFDQfyGVpelh3M+CooBLfAQ+uvCwIQJ4wVxwKA
nJylkkTtxYJNMMth5KDxIRftGu0dubo7L2fRe2kQoFqsScDgTvxg0HysJwNZ5OiH2QHdMMjsUb85
L2TpTKBY/qcQzjD0yBBow4SocCrxcervsu4RLxG7RU/weVFLNjgXxRlIEQZSNqkQZQYH3co80uYr
O8NWnj90cwmcCQQgySmFDhJ69TmP/SG+RqwolQ81ADyS56JfaQdYiujhkNmYG8IsmWd8bIa6KhIN
mCFZcU+U1BZkxa6ij6h8V40fMVkxh8Xlm0njlQusrEdOCPX50ccgtFCuZPIXFw80vXCOKI5gtPbU
AacAK+jDDu5e656a8KCIV2mJfIv1YqBDd3Ro/37eHBbNexZasZ/PLmfSiWNustAq6VSPIvENl+kB
RnHl3lwTw9zGTExl5FbelxCTaTsgdIJ3FJHi2jtraW/mlzN3iiaqhEKYo8eO9E9duReth/NrteTb
5r+fOzpTKpV5x2Z0pNovu589+MKtcdvla6WPJW+A8SZcW8gDMGy608UaJSkRgeANFJzBlfrI1mS/
E3dmX+NBtOKul/ZlLoozZyEiAN6j2JdSQXpzSl0leqJm7J5fuDUp7Oez3Rc6vQFuMaSY4j6XwP+e
PumYj/k7QoC2BmQr4HbzvNNTK1t6YzFV5I+AOoYqO020NuOzaAKYnvu3EO6FWoXorAL2DIZemsye
lNjVZTSWpJIdtffn1VmUZDCODFYi1S3OEcglst2JhEjTQJ+kGlwngx+IHsafz4tZqJIy7DGM7+B9
pxsINE/3ZkjHWI5Rr3A6Q3WoZjwmqmGrylShf7G2J2SZxlzbonS50Wvh+bzwpQM7l81Znzk2StEH
qALLZHJarTpOlrTyCl/yp8CvwkyWihy7wUebYTRFBPbCenRCuJyWdK5ah7ILUGW0wRWasWuqIHVl
s3oiat+uFEqXDB+vRRiMgpgab5PTxe0MOTCmGLeFkSByCAunL81DYDYrD+QlW2FobiqGsQAczoMn
tJkA0NIBIbUeeHKGWdWucBtQ7ll0c37DFvX5EmSKp/rQseijksXuilhLvS1VQXOH2aleRJIjx4k4
L23ZNmfiuNgLKfqCcStBL4D2pLFoZwmgvwZc8sBCtZMYXNJW5BrDdVtOa3HSUliBRCTjoJCQKjS4
rVOIFEgDukOdAHlY1botSwC+tvQQpbKrSh8N0ADPa7vk9ecPPU6gYbWD2hDm9bUeSDJNFDqhFhNf
pvIx6VA9pSunb6FLh70VAPpvMERbXLmnu5lk6D+s+w7TPwpaGXHS05EAalPdxzrA5XKEa22T2HIs
ejT7RE+IKxbtWr/j4h4DdB7fgCwZ8iqcn8sCaaLqLzCEtN0HmLDKddNOqnbTyqM9AG24G49JlLtS
9HF+vZdseS6Yc+UoxlOkeJDNGUIC8G2fCNRuhpVwcelkAgtRk0CGiRGZb+gAJRACdR0hg2Bsp2Ar
JltTf9OmtZ1ktsGH3OgqAD0vOG90zBKe7mTa9qraMpwHKTzqmFYpRtGJ08zvpHqHrns/1sY7vXxJ
JTCPhCCUpNJeJmsDFYu6oqkdMx2miP5V5ornt7wgywxSl3VSg7la95IitPPKA2bh+Y1bOpnAxP63
HD7vORCxBlMLQchKklslTjwqlT+mQHQ7OQSW6scYr7XrLV0iaLMHXRVmNdGVy2mmTnnWSUOJlvdY
SVxcjrlfFXgHJkNwVJTicujBFCAXQuAASLH4y12m6BnHsBOynyKeVbwjGoe8TqqxwItee0v6Y5d/
Tr0z1BuATv/1dTUVILhioJc1WnJaxtIghKmMp7tuPpX1Lkle6vg9LV9a8T24PS9qobwHpVRVBrkp
cEjx56mtJD1pR7g5rChSym23GVHT6jdSdC1pIPzZmBjuL+Unee1pupjCncvlIo4hTRVB7Go28Lj5
GJwbwa+rjfnjVng0Ky+uvepxxcsseXVTMzB8w/g4UdA7VVSfMlRj5BahbzY5pnZQAQomvYrJQzSs
2MnS8ZtL4vxZpvWFGTNJiPNsS7ZL8bVPHTVYCagWupiwdTONODMJB0MZTCaHNOiUlfzOzmyyV24a
ZORdeqSBo92ft5YVzX5dITPHEvTJH2sYIyPSBNdV8VSAIsDK16xycbPw5JI0zZSBZMzFG1NtFJ1a
DAwJQXdA5ne/KRxVsc1r6Ud4NznJlh5LPC7t6eW8gktXEbKTf8qVT42kyUDRUJg9rLJ+C0G1EF6G
1ua8CJn9Dv6KmMvgTlwnZkqRCpDRbcDTJD/SfeAOO3NXu8FdcS/1LoCVHBCXuOFr5lygad75O8/a
+RdwZy9LDEERMqzuJMvHdBI3ZT45Oho6JvPY0Wr3S+H/eB/+M/wsjv9Srf7v/8Lf34tyrOIQLUen
f/3v6/KT/OOYvb5/1v/F/uOf/5D7d9vP4uo1//6PTv4Pfvkfwt3X5vXkLx5p4ma8aT+r8fazbrPm
1+/HZ7J/+X/94T8+f/2W+7H8/P2396IlDfttYVyQ3/740e7j998Y4Ml/zH/9Hz9j3//7b+4nyV+r
lP8Pn6918/tvkvZPGDbIJHQJcS26G2D+/Sf7iflPvIyAIcSw8IFEoJvwHaRAE9fvv2nGPw1MEuFW
QG0F2LjMrmqEeexH6j/x6xhBFiMdVGG+v/37w06252u7/oFk4rGISVPjf5/YJy5VdESC/QZ4EiAz
QJqVc18FSYUhiXG19UWl2Ba1YjdoSuqNMV3rAWAe6uso/BIFMBAVUlAyB84Yd9zS2AD0e4v5S1kR
wOJUKfImHuv0MBho7IjEsNz2VZ49JGVlbst4FSNHYYbOy8fIryIj3GWAw9xBaPtoDPJwQhJBTcPo
iBlg0wPLb2xuEqUjmHeN8w6QWXREe3wo6ZgXi6JQujOUzngPEyM4yqpVGW4FjPfcTlKNWvYkVQbd
BKmQSxt5SnKQz0pJ/5OiuSlBkSWiQCI0saSVkKF8n3QFatJRRclPVCGmzM7lBKm/EOBrGBu0zNCp
VBq8hcbYPXWdJj+I4F67BCEMZk9AfxI9zGz0D1OYb/2/cPC/rYgKhAUVbR/I5nPx61iKQaWPiF97
0CZGdou39CvpNCO2xxIMK7aQ6OqTmMnS/zD3Zc1x41yyvwhfkOCKxyFZpc2SLXmT/YKQ3TZAcAEI
ENx+/STdN+60SgpV9DzNSzu6o8MskiBwTmaezKfWodKuEPBdz4XRJoCieouGv7YOqtJCSZ4ciWxF
WrlamJ8ORVtWMOjAcSj1CBVE8KdIFHobH/0MF1ALFyJpRoRL0VlWElzRjwSil/aIEGS7XOaj0Y+L
zyNdoiNaH5Khs+Cqcrl4TIIRBbsGONj8RCTv8sk10JUeCO5ivgtXL++mBUzItYsNjCwl9woeWV3W
IV1wSOA6QNTSbUXHTOqrJaWjPTQzS9fC2lgitLurlwwoWT8+BW3QNUWfrqG+ch7V6e2W64xUzkX5
d44WprnUmZzNQU423I61XbKsCjmrs6rf/PgxTWIhPkS9QtYSBETyKbPgUC+ppslyMWdIK0eiSeYo
1Lg9XB+akUcYvXaJG6tgq+OhlMjcayqV1HlcbPGWpMWwTbH3yC5iPoaEZgmGaoRtd/RuIpxlN8ik
dEPJ47R9qFOG5hGxbH1YUS9mX8V5iwlVlJqM/sQNp8nNylE5AeTKRH3f8Dybb7kgjB83zPHWmCCc
wvbYYlV0ZRP0tL3iUYRxPz41jh5ggMr69yCwt6bQncLgeCLnFoIoFdr3NO03jdCubGblnLh+V8NO
jv/wWyzrYzxGmSjxklZMQyModai2mUE0lzUsWoug7/K5Yo3aw7B8Ox9Jw5f6GKw5olTfXvyvbUbI
MMhDuHKB4T11gXEKCRFTgHJK6IxdpDKMK5e64X0TUugs/Dwuh20i+jhh1ASOQp7/fvv6z4urP5sh
og2QpoDh1N2p4qRAHUMi6jZvYcmrBPhAq+Mb6nx9TeMuvNAhU2cIjhOB298XxAA5MAdkncEw76QQ
SQcZahPGvpz7GdYDcQpZx9Lbm9rq/MkPC6TRdIurMVlUtQ4AvtvBRD/0DNvW47KitoWLWXvcIHy7
iYgSWfH28zhBRfbfhy4v313gkUdL41M/FtoFbBkGtLED4ahD2Jpc+EjFhzloJkBriMkqlVjkZT91
GSv0QsMyGuPtqDsyXjhPgsu3f9DL0wJn9e51BiSKAQ8+ORiBCPUYKPZB6bp4oOWkZoHh3VWd7Y2e
V7/7jSeoD2KcR7ADh5HhySYcmiaZA0iKSlhTTx9kq5w6YDuLFEhVl/0ii15rhHcl4K4DK0HZQ1mP
ozpOpW6hTJjVWjV2nR+HBPlgR59amC1mBIxmRxzvKq87wLBvP5uXixfIClpWgEd4MihCcNL+ozNA
mwIZBN9/MoZ5foSRdhd84d2xznr5sd5IfPH29U7QKiA4sEKlmGGF5eLelJ+O55Ks0V4QingC0sZf
kCfN0qK26ezLXGxRlQ5zLy+6sBXvFWuaL/Ns4ZozD+7chMPzRYG6BZULYHuYjYXA8P6Ucv+8cbkl
JjShGso4J/N9iyCYIpia9dOZ233tMiGDlBl6F6g1TgM2wnk2sZrqfYQpSRGwKHv2EWGJ6UPt2/Wn
jw3suJzdPnemnd5x0UOetCCYPShilTbNkYS5Di/1MjwJvyGd/e1f93zn3J9BjI46jyD32QNNTolf
kyvqYi6H0s4dvxoQBnlY2lBe9M30WfhGHaBUg4/60MibYJ3cx39/9RACUiSxQwoECOP50qstRcqJ
h4g028ZQHMZWz4VuarIVqxSu2hZNbpuJzkAuTeAPNtvm72//guff69/3vw/VYOlj405O8TYkh0oU
eVgDU6/An4yGA5If1bB80Abzh1y19SVd3TkfpZMNcr8uuAzErkA/i83iBUUdDTql1iBqOlaRrg8c
iSWfWzGgNJoi0dyiVssOxOnwfdKlCuI8TEYvxzoBHlnppIWYGHMQcqnefhjPd4I/P2q3j8ZByjA6
TE8937FGgqiNiEeycgvLzliMVz5Y/Je4xajyJG3+9e3r7bvu/1Ssf663J4xnCDJADR+d1vDRstGN
NDjFwj5iVYM80UMTNm1BbD5+7EyWH0It1yPX7JzHyMtvEltQEqFL2q8Mwuf5wtuQw9nmTeQxRYZS
USS8OfBsac/srCfH9N83iBZpdzDHc4XI5vllZvihtclgpxKBdt2laGt+G9moKQcf9p98m9n9rPvh
XZgd486RQtaZ+MxGEdzGa8iuXad3U+MYUrwpyc98e5jPfvn4Mb4M4WmwJ0q8kHF77albWTqUzswf
xBDl9zVZnCn6oPUFym+MDLZmLOg2Tijg7hLfHVjTVck+WCObpQHuoJobbbPEFgItIlC5yOJ4izYO
75+wHdOfHdVjXToZE42RZRVllWxC+ZjKhKlD61A+Yx4X1piD3T7Egn1VIhDvMOMT8kMDs4YIXUyd
4RhNWvBHKNx+J5LJx5gsVhX9KOvtECRISio7F1j4ISxm/UkkHxCdOuf0avZJB3erbpyWijeUV7ZP
ESCf56v5BivX4D0xYd4VnUwn0BY9Ln7TTPAeL2MWTsicHXkNV8ZZycKZkF4FGoMNV6iZDTzlGE1n
OI6Z5OOs2cxLPw8KNqMxp6Ls1/WPy0o69Sjcu8he9HU4uut1XcZjV+uwrVA+5783kQdbscwj+5yG
ns3FgMZtqYRrMCeVjIP9RTnycQFad8mGBFFSX/cKZgWxIP1WtZMfP0FMrh9bXrtfuYiGrVySrk+q
xFn1S4ZoAa52VDwvIrdOSbHaZf6Bsq22iAZ1/acgFt1yTDfW2kt8+DM4o4A3AnOvlJMi1OH6vvdt
+AvJ9cuPPJTyDs3xFH3CzbAvIBYbtAC1i289CXu0xZrCIKKutZ5RjNKoQ86BZ3XBxw7DJnQJxuaQ
ZrrHXKjAHlbMZsMvw8kw5HetierHrk3ZWtFwxQsdYbSCBFvu7QBvRYkU0jTr61Ibw6ol7NcNvhRJ
dNXbFqmvdvUgbGf0cX+tvtm+xBz7aTHNCb9akIyqCjKvY1g2Zp2QR54QhvfXOvUl16t/UtPI4jJS
QfCNoi79C23EOlQ+7LbfaZOJR9nIsa+aYAmXq7Vdk6iQpI8+WeTXftN+Du41Ddk9aeegrYI1Uted
VsIUTY9nXlI2s12guS1347RpzBWaaAVdzn32E3oCDNazLmvwjek4uk6aHJwhehZ071ZH3h6oScR0
I+IJ7SFJXU4vHPgFcZzQCbmqk03Kq2lsMCK5JogEbsZmWa5ULjG/3K4kwm34PKivo7SxDUZzG4+1
yYcY6CGXaEvDVA9PKbxjoZTKuJlLIAIUC9JozCNNZhl+x4ghfsp1ZGCeu2w+LzEHmk+HLvDagCEH
BIUn6W1zaJzw+fVq07gth6YhV9NKJYF7eItp/hHn/A9O4m0psm1IzTXu3CywwUhEeNFIJPoWHqpd
oDEGtjTVyEEbQ0gToXcvcB4od4E4tM4hmzoxQdmMaewqzzGuc1E7rJOiIU5EQGQ1w8IeNX1Ewz7D
mbDm0V2Dxbogd3NMu0uaTsFY2VGl5sC3gIOE7vPoE/OI7i4QW8zuNN5RXqGPDkwx4eM2eIP1+G4g
unGVSPspKgYV5/gLO0EfRZ03dTEkzAzopVT6ZXYtnap09ICK2p6rxzhCnnKRkdyTqyZh2XejR8Ir
xXT4c0lHc0+mwenSkzVLL0hNGN75yvsbuwnZHQC/ZA86tXVbkrzHp9SOEftGSZT/Hhnjj13Sb590
1/r9uS77Zxcx92ldN4rfvZm8P4COYkmBvF6cMC7LybcwESi3xqhhKG5kEn0QYb11RxyDyXgJpwt6
O4rY5Id0w6M5wBcLs31mGgAimCl+YEm7JFVmc7dVqEgHqH9Bm340K46XQoMoXQ/xqjySzWhisUC2
qXtX12FisGJHaQrcd3ATBcP2YVpqZBwHc78Wpo1AAzajTQDjtFLoS6YAFZc+oNFygDcXuYzGHuSg
W1LkIWoVLUegQOIy3PaV3zsl/krCWLTl0izBdY0VwSokYIfxbbjGaKvY2DFfZnwi5JiPKQot18bo
Qhu33ZOZ9r+CLVJf8TfEvx3hfq7UMvTf8s7OrGi3pq6rmtdBjzOuNrJa8xh++zIF4R3JAPI1WBUk
D3OcyOhmmQJa+YhG/fucGljh6SECVBhYlj4sfFi/qH6ZshJt/fJ1avVirleHxXIZO48c92SyyVTm
Ixr/ypm1bS+XcEuBx8Sx9gX6iO03ds7wjimODn6APawA7YcQr2pTkLcX3gTplZ+XDAWVHThG/QLd
bv44O90YUSSYzqXvwXL7+Z2UqfvQImo4rTZElk+lUy1Guq1dBlWY3nTf+23LZqy4FrKOcl02oqop
tPF6UQ+ii27DoWchJkmhGq1EHWfkENFtWjA5lWCsNJ8M50cdeOgiYhNK7BuhdNf4ctKo6lg63Tc6
8Ud4a6ZfBrqSh02H23i1tV1zSxeHk1BSGQBjjbz3F2RrDu2sEVPvuakvY94MqnT2oeYpst+HSXSY
dnW3Hevdr65tzVc49n2wSE0sUNNcG9Hp+lxh97JtSsM/JmQMDWSEBvV5YddqfJ61bWd4YTchqLtR
G1HOqzW6TBLb/KwT5WHCqNT2XsGasiuWbC8MjFzpWHSEYiZzXfuVFF7OXpUIH/LfrWmNK8YBSfcV
rAghzHHBihlBIDWtP1Ppv9J/oAHffzpQ3iB6YV85LJBhtku6lGwIHOaRYDtt1o6xyptwRIb78DGu
E68LGTb2CqBS8BNuA8unOlqAFk9BHy3nHumfGajn3QBQiBjgAKaf6F47P3+mo0Sr0DeNLxnDrnw9
BXb/AmYdPcH8BMgrMzUzVUtJ/QWjJaLeE40x0hrOtfrSBRGsvuY8nO5Zr1FUzSIAXooPGUIYYDJ1
/t5FofyV0BQyGNaOE6R5MrcrOjw6rfslV5S7hMi/5jFV04HDabAvqUfgJr57g7Qmy3h4vfVsmMs6
ycilD/C+MM1OyFhM08o/eqgyIU7Tq/jEsdyfXMCR7D0KH/0GSht8azcBk9qGDb5DdcB7XQYziNJK
bvEowTHnDC5RM+ZZLzdkl9U3qejSz229eFlKHtlvEuzRxyhsOoxs9eD6gE3X/UWbC4r6bhwzRHYC
XCc3kVbxViXCJxssGxAW0i5r87t2aoBVRI1aoJhRTySQYMRdWzgepO8CEF0Q5tvtaVKrag9W204X
mWMBqWg8CsC+qO26g4kytWKfsSjfUPvoY9J3iA7vAs0PrfDDV89sKOB+mZkIznnAZMvesfa7IF6g
EEx0eyA0mWBhkbnmd4o6Dd6sfoqPI4pGbEVbhODvCNeGv7tqDC/bdB3fsy2rTQFYqH2HIwxqsiEw
xlUYFIK3ANpYc4v6NAlLzEg0BIkMUv87G4V9LabQjiCRFfmoAVIf9u3gHxCZFbC+CRyfysXm+hiu
nam4inAW9Mm+Xdpzps4vOzNgEUBPd0tzigmpHbX4x/U6lDkQduTYlmmf3LCR1F+RdNcdw1ifNSt6
uZUlINFwDaCVNHsB1XpNWN1ySGMQsdwecKcL8I8NFbjJyA0w7f5AxzZAKpIK7tJ+/HcBwfujxcgG
mFQADuBH4Ub8/FbDlbYBB7hZWsnWu01yc0FWG1ep98ExTetzebcvAR/If+AeEwWI7guDU+GTWbZ8
/uNg3S+DeMwNfBH60C/HHAXLZ2bVjMqQt/dvAx2vPWNMPAICpIhFhUTv+U2CFrKTmiD5dKw271q2
kK/KBdP1VgcjZpiIvyLS88/NZBAdgdb/DPr9yj3DZJRB2gZaCkZtOxryj+VE4HAK6EHi8loRQOBj
emDzPF1O8T4JL0NTBmsTXL19z3/Sc57v5zsQTv+ASXkO9OP5VZt4ytoMFoVl1Lrprx5LIC7DyeKM
mWsDC/iRjIjaIqAs+EWfLiOSW5lcn+RIeQRcZqz7ajPU9odl3MRxCJMazkKt97eM9mlb0syiK4ln
SD6O8Kol34LIoS6mpv20raaphFRx6bdmPTSaRbcsmXRY9WM2YnY8szotEzfpCQxcvphi7eDos/W0
F1UOynop3bDytBJgDt0FI9qBhgsQ24ZYuoUf9Jjx6AwQ+woihdF2zENmaQ6BXHzCUKhukgHaCQxB
2p5/xbnfJGXb9nAWevu1vIK5ZQBbIeIGIQJZ/MnWQnDlURnuIb4PYQWDahZ9BEYoDl7rex7P2HpR
xsO3jNr53D2+xBehlIV9ZQYKIIe36cmKgLcOTdJFgi2lsDFiyTIfRKxyaKzz9ZooNp+pcl65HoaA
MMqKjDAK3eHJMw0mq7fYwpaWC7bd4RgfalDvC38/4ouvyw5czLn55pevEQQgwxOGVh3/PJ2hzbzG
fzfQ/81pZGH7kEOKgPUMpfXbr/HljgLYJtsLpnDXeZzOmIZeO2dj7NrZ6uoP+ObV0Qs0fCK05NF3
QDggz1qugEtOh6gj6oxY/pUDCmN8SM0CggkK8tQBMQi43AIkPYH8HfOj9xHiALxZyi4I9OPbd/rK
S0QSOvSiqM3gJBKd7J1B7kSLbRl3mm3rR+kF5YUWGfz4GXqeRDbuy7+/YA5WFTcHlgrqnOf7VjuS
gFgdQm3YJOqYgxi55EAPPg1Zur4b0lmduR7dC9vnGyVMOlMKOgr0EL6/k09S97DSSAOsGduhqSqb
oY/QJHRdXw2YcLsIXci2i2b26yeklsKWoh1Y/IU0CtaFSTYEqkwbJc2RJ5O/cwuDsCFTIrZQSi7+
Ae5yiaoCswJXXzUzQTULF57jM15Zjskfs0rsFBkA9ZNn1nnpwjUCsCSAAF9bvzTvuw6zBnRIAltk
iRDXy0yiA/yCoquWLts5D6iXRxw2tRjql2QnFFBUPH9pAlCa72OOVeK4LG3eRRdLsJrfI29SwAdi
KdIAcoy3V8orHzt20n0wGloaeCSe7C+GZat3lkH9TrEoNzBX15FU2xmx6GtXgdIKJC2+9Z1LOLk1
nY0hbXGVVGfbvUWFVEIiYs5MgJ5IUv/UuBnGXjKQlIg2y/8MRf+jSMB3lQFU6eYS8MV3QMn2xrgB
IDh6javajEMZhST7APwXgPk4rAdVS3qH0J/dWieFKaOYWnsu0PQFVYzCO8dEFWPo6KBrSk4Iwmmz
bKibBTGSguwhHz3iAFelv4yhgblrGszpITccY8tG1eobFkGPTuW8s9l+mZMvFCMBoOtwNkNPk528
6H4Ukawxo1gyP2Cyy4BO/eyajn4cVuEy8FWOfMuaOoe/ol6WXzkMoNcPbS3Dn6idKeRxTZ6Lw9uL
75UVDyORPZBrL7LQJzxfFm5yeZdFDhIQwp/6WKxXkUuj62BatgOr0RnO0DycadL3+zx9DkjJhfs0
TUCdnXoL5S3J20XA9C/uN3UluGircDetAzaMYUGcBYdNTcE7OU3u57++WwYDFRx4KN3xC042GLFg
T1aMTeivke4nwa6+JxQmQ2JOxeWa2PFH2yv99PZF/4w7Pr/ffYIYEzWQcuCcO/30dN2JHSPDp5dq
myOPz9PxDnVNbSqH85UXrhn9VsJcBIQNR22IKJDAbeG7gfbjVyT+qgmURSwx/xdIao+AGPMY+i3f
LgXQ7VkBzjThHWRnEMY2efxLjgm2ryjEPF8hkiU5Yq6nI8WKije9kHNNF5x9br3tNu7OnLMvj3QI
HHCoY0ACE3DYQp+vJ9K2uYHDgC+Jn5ILGzftAYWVKxiv9dXbz/XFpf60m/DupcgpjqG/eH6phiNE
Uep8KzsKx5uBLBfczgnQMZn82wWLUxxb285cgzbJTz+SOu9WWPkD5gKiD9PMcOBXPbCeMiAhjLFd
yKshMu4hor07vn2PJ1MSuCgWax7uajDMLcb4Dc9vEvhAlHAutpKlbfCxD2VbRCvwcJun+nJbt/QD
EgN9QTZQeSBSojunnL4P5RAXfhTZVaMGd+f0vn28/ctenCf7LCWwc3zDu/A4PTlPAtZFGrcOKf6S
8luZewTaiiY6M0kBt6fTzWJPL4DaGXpkzPsE8UlZkzQYZxw0XcpFQ/N3rENGkDaZmZYeMtCzj2PW
6sdgSXZVVrJY6BF7NYMqjbSY0ZekMNOfQVO2JZOAZgoore13tjT5D630Eh5kP/f5LUW33iNzKwg+
EjJM7ztEUQzHpA4UktzVOmwVp0pzwIZBrEs4+abyCvnIFL5YWowWI2UggiC93CJ5WByMb47h5PNb
pgZk0G4ZUO4iaCQAxTWuA1+42aI5bTYHsLBu/DcXhpB90s5CzRRnnbcFOMXtlx98nZZatjK4sdLH
+loMDfD42XoHvzs0Zu5qbtIphSlBq9YrwwgHZYe9nlQG3jHu0oMWzR66fLW82gQWxG+YyiSf2bBM
fyW53vpL2XUw/8b+ZaAztHaVBfYfEx3RuIIws9Ak91U3TeMP3nL6HUySY8WE0X6Uln4BLp9M3fBh
7EYO4oB2HGLnjIhfSSbWHXgeahAG6RD/rIeY6mIdB/+t0Tz+DcKZ3mwLhVqU2MawQ6pZ35fd2va3
IIBCdb2ppu8K+Mgg/2OLxPgRxF8iUYIi8hQZyq2V+B0q9UWQrm0EmahDdwSDrJRUyxxluHps7Mc+
gU3ihdEQHlfJhGy34zz225fe9MFnPca5Ktiyiw02LIa8AKuz9gVUpvCF9W4270W8zD9z2i/BoWd2
/T5uvKbFMJjuM/FDmhzgP5QjPRnGQEPRoKXrCnwtAYcIbu4BH0PhKy+zLWyaC09FfxlAgGQvAR7k
7bEZTAgPPxVgqDUjKLgrSMMhSBiaddGoPUf6O65HeGZztPIeLRK2uGKBngG2OEFoi75PGlmwmepb
iPI6VqQobmDe0zWzQNZXv9MFnSbmahiNEQcI2OYVOiHv44rLPoiLkAt4iMp2Xn4YsL3RO0k5OyIR
28UHv9pBvdOwQMww3BvbR4td7oNOZa7LVg7+FoKj/quSA/3kwc7rg2sX7itPdqR4ppY9sI7KT4ot
LC1nYLA/AtCJPxA8NFPg0Cx97HZjJwTYhxuE8xCXQq9TzysrhnxIkioH5YiMD8dhSB4C9oXSlNDP
UQLK1dpt+IkGwF91TQRnVtetU1NJ6ZFu3cFcHulKw3js460H85/EeDCTGyETtzPyXo4SbDBe8Uo0
nFQBJ0KTnkMOXfQNPslCdgP7K9Hp8NhugLuLUUYxlCw0NDfhOjJM3k4Ce0EqJ3zQLpVNpX0++GKq
ewl6OYbbShVBEdVXY55MwdEJqLVvWhSfdyj/+VhYoiHMAzYszrmHvdyP9+IbflEItsE4xWnAFKIi
uraeAfbGYpiqBmv7whCznTuPXtRugF0wggK3KKiU8cfJdjxyyKjAWoIk9jNoU4vl8r0NN7gucJJf
Yy25D7TNpxsTm/WiRVLGN2gNsGZ0myOlZReFbXS4XFYIZijkNxdgkr8ZTchnjddgz5xRr52emGbG
WCPLwQi9aMIdcLcJ7G4A+4k464+C9tnnPs1BWCjQbDcg/tRWZPBMfcDGwx8G0MtXSPOu7+deNP5m
1z2loChC+xU0iDo3hfVKAYMmF84y+HVID49OChjUoG2PoZC5pJ2Kfoyg5ksd9+6b1vJMCfqyA8Jr
Q8EL3TKUxTvp+LyMgIpCt4S7GQEzs6goh2gfVWeufgEVSd/7hQ0X2q95CbZI3Mp60TcTGN4zzeHL
ozwDfAZkYi9lYKN2AtwlRkc4NEF3dh0lF/PKaZEPy7coGeO7yZvwTGvz6uVAf4CMCLFiT+95mYBC
5hmw0ElO0Z0Iuu7HEm/NFYYRMNrEan7m23iBXuAZg2vBUA7KNcz9nJS+DU4ZEtSAryjRA0RdnbEF
6fr1Fh794sAZzy5nvuUPDkzUweYcZ9/bJdmLXm7/AcC3oERFKCnQhOcvWedinbcFw1SBznRV+y67
juyWPSVK/ZpUNz8uMk6+vn3Nl2sY10RZBrwGo8NomJ5fMyCt7KjTC+axGwUGrTZXMIVgkKKKczZj
ySsvNAwpzvcEzVtGs/23/ANb4GwlEhlk6N5sXtcIT2dwfvA2Tr/NM8v8TSYn9w24QysuYpUApU2D
GqbznONox5cdPxgp/NeaKPpxJAKqIEycbP5iSkz4OSUh7MyXGk5tNuX3AZj2rtBJh/mlSFsAAmQz
wY+tj2JkQUFjeNECavvcGyafeEAF1Fnok2/mqWe3Wz3l8kjjKYGgalTdh5wj5K9I4d+XVSYctosl
YW1dqTYS+WGwqn9as1DWh45E5kfiUOCCbJ1jNGwxFDKwhcS4SU26gJZzQGRyAd+b6Tew53ktqNss
SLaZWXE7QcEz3E+dzLsSKFXGQHxNNU5UDBOegw1eexVYZSnaWhhWRKdtCaiHMU2iAR3R0n7rupTC
hRl3R6YZUiwoPM45Fb5yPewZADbR6IGE+sMS/ePV5xGrN2iTUMCwcMQoWswJhFmZ6UqCna3Cwg7O
bZmvrOwIYzHAsPC3Y0LmZLfC3FZCQnxPUN1u292CA60QJtJ3UMq4Jz3K5ii1Cyv4WqxHQGIWKmOI
zbMmfTQsWC+hW8sPkwqiSpFO2TN726s/Dgc9rHTQbb9wbiQDUot6GM2UA5xRvkYSpL8apwwIVppu
Z/rsV7YVqG7xbUPmAW71dPJg9N0sSZThWgzWOfUwIMPHb8ENVKYD/hUB7hz66jM3SF974+i04aOx
o/YIz3v+sXutZE0S3OEkGUaihjVN+U3fpDI+mphOKQp0LupjNrf0qxwIxicZN0ERjhBCVrKup/Ud
vkgcc6sCoFVY0TU/Tc6jFkSgGr5CojV+TADBbaV18bAct27I3+PvjJG6GlN/mBLVDBcG4SO/IQ0G
R+jJNJ5L534poEFjTymcQjIUhxFe5fO7nPDhLhwIH0w6vP1SA5E6AsDtpsKEPTsIbjvM40WkFBOU
a7KNIBRoyBhjtCZ17+zA7OXb2/krVSR+T75bF4HtCU5H0GxoOIN4GrrN3jQ1qljwMwWoI3Gmr/8T
pvAME0MvT2PUPmB9MOt8SuJZzJ8y42aEvYq1vvRhoMfDCqHs/Zr1c1ikPUScYL+UfNqAAI1VmC7z
ADl5J57UAgED/NcieVVbnpgi1mn3EKC2yK4H+DJBbocPcyh9ti73QI6Wr3VLAtitIORRFLGTpIbg
SnJRcpCMN/A53+KS9Kn+C51v+KuhS4ZmPEj6B4zwqnfZyuSHpoWUuEjJ6PgxDwJotNXMh6/hZqDb
ajLo2ErIiNLfLR/a7bjKQeDToCo5Rwz+wc+fPTeo+kBF4owHkwXj1hOhgxizXPHaJCXUzKGuUoK5
WLLxaIYkZpugPMzCrwDn6ENOEgbRXzPZ7hp64u6T4lmKCMi4F/coPVx85GDZ/DvCl+6pXzEJXZkm
A1DB8Ov9IXMD0x+zTA3ZASdqbf+ePfxXngC39U+rnf49vukIsDsHfBztr1/j7ZM5/T//L9oC/OOL
200HnrkC/Ff746mvcRT97TDwx0YA//LHFICG/9kd90HgIUobzdyu1/nbFCBk/6GgbUCz7lBbhB3g
/5sCxPQ/oKzQQICgxp/RXhT9P1OAiP0HciNMtaP8BZqMsvt/bwqAJupPw4fJx/jv5XdCFAx+qId+
3D8aJSG87McWcMukyEFDhH3uuIf5DDa+f6xziN0x8wnAE30mHgWcCJ5vjEPSIdJwbQD1YQz2cWNj
/QNyQhw4rfP6NifwwzrOeY8ZBN3R+YeLOmRXtoJOd6ta0+iy61u+FbVP1PuFrwKSJOk8q5g36j72
cRpWckzrAKY3rLtx8dhpyOHMfDUhP71HaZnASHBJg/yx4UIjXmPlyVJMmLZaS9i2ws86o6r7kkjb
Ia7Aqui+Sa3+wOZuwm8ZoLcU8DZAMz628VTBc7t+RECIuBK1JyCXEs8YACo1bwU+ZpMUmDuhDClF
wNhYRLIBus5MfnHgzcMyCFvIrJe+QxmbJIQE5UbGCMNsaUYy0MtmugvbRjwaHrAbqFr9g+gzqy5V
tMaYGQp744txHjwvgymmpAByNXyYYIgHUGhcw+mXyrB1HUZoZ7/D9X+fkZdbdFwXmzzWczbgvleL
QVfW0jktgTT/N3vnsSQ3k6TbV7k264s2aLGFyKwszWIV1QZGCQ1EQAP7ebL7Yveg2NPDzKquNM56
2qyFGZt/JIAQHu7fd1x+UCfCjgulIzPor0WyvOPQrauwXjC1BK5Q5GfiiPhj5s0lKmfLLR3fghVF
Wx11lQvIumn6YqpZh+4/1dyPOtZ1w8fWUn2rqiWbdo25EOUNssPD0akuWY058bR3E4lH48LsrQ75
+KoN7/LJsBVfTkjvA6SbruL3DjaH/TQj/AIP07pXzFrCAjSa3iOVC9TjTeUiaUxIARKTK479JZ1B
G1ON1M2vCvYpPSgRQtOIu1jSdle3i7xfpn78lrfTQFLdW/vBb7JhRj9pkmqimYyrP2GbalcyurO7
G6VcaXKTTHhhm2lannox1Xzz2iSMR/ZBE584LVfSVFWLOT9tMNoonrPjANLmPf7l9mcm1KambtJP
YaFPDujmNsU6r5P0/5HkYOJ9LCTqY53oXYaInIxYtIixUy80te2iVMPT88mcrML29SXVc3SdWY8k
TNf6r5OcyB3m3LF4eplXGefWRFPPMY8x7qDc8aoDlGWzPODBoIEF00T55uIjTEOQYtS+mXUkmbs+
Szf9epz3YeEuneHPWomhaUgV+d5A2CkRYM5pvdOMGU2UXmyxKmeze68bqBF9F4c/BjaJ18QXlo71
A6OGbHypZGTCN51B4Q9aAZeWfNf0yxtyQd7bLVnN/IxHyyAauLCztON00gji/UZZRMr9aPGUwKnK
HvaGNw2PXY+ZwWfrapsIb1lx41iNMIihZve2mmsljfDvwqwwRgpw+EUGm5SE1yxR62T9V4ETFz2w
Cg8gInFSfsEA1OP6GUTchnGGzS4y18T4OWGt6m9ysTiwwETbNfs11TLr0lPW5JEEq5giHV99TUVB
9t+rzGCVbB6Z4rYHdoKldx7dySelTaLT6FaAnyAb7C+rrbR9aOStftfbzvLBwafyiL23fqC9WAGd
sKWrEVdJS4tW6eqS095wqvD5fPrfg/o/bJJg/57fc2h/ll/rH0cnNX/h91GtWP/Ycp9kQKEm2GgT
t0Yyv89qRVP/YXPYktIzntX9233pvwg+1j+4TqIc3fDY/NU/DmtL+wfiso27synb/vawPr48WeSf
Nv2YrqHLRz5G9vP49NQSp+uQ34lA6vpnW7PWnScaPcrXStlb9X/NETBNrwODnpXE/31a/x6PX765
YNF4k/06Hq8uzGppaiGCUVbOzov1OkqrLgtGRJa73h77PbJ3pOCGBVElta1PpGdMbqxmcxBdvVz2
0/wwW6K4zMpBC5VBxwqWUdU4U8c9DiqefyYtPPhiqA/I3T4nmP7IInhes651XiILd9ovEoDqZWpI
L6Cfjjxzv3n5Acjqbi3m+c6QIp5vt3+MNA7ENWXHrdFrOm830TttrwO9Qd4+2V9XPFx/lfrbnsxB
ULJJ+JhcyHxOPjj33SL1SFQFWk9+d8m50VDpyAIjLZabYapbv8Ut9Htr+Lef/ZWHpATPaJqGuIGq
wPFXL/OywgKVtUFtOAr9xAmFRFcUdONa5IXRKL/+WH/3v6fTn2yiE27a74dkiuisK4f06ml+E7xB
wk2E/ZLaDh7RLoMugLME905D+e9TTm429bmwaO88TSbom9bWfi9L1/rhqA0myckQJDCSpdXqyAYG
xKauEA8GPMO6JfAwCQxFwVmWTrX6RWYWfDkoqeWjUzWavHj7aV57ecyQLdDf6CunUrM2k1pppUIG
ZL+dG/QZi7/EDWJ1rnA/MfV50dvjHWdxnl/eFkgjHt8AJsapMGsp4gLvGC8Pe1dyua7UApSkzK80
pxKHdGW8gWrlmQW3TbvjfcGBpYNswdt2Na4OxzPEIHMEXwYuhGwNCsRjZu8mDCT71qq/yVhbws6x
yiAunPLM054kVn4/LjI0tK3cl9FPbFvBHwtQVWJj0TGrBMaok09IyqlM/aoV/YGMLB1HXLLxyqyr
NxptgH004MNV0zngj+TqinBVmD5vv/9natrpu4CMoVkepE2kTydL1EIw33DEy0B1CvGgAIoO6hpL
1jRT6R+n8Zr0L9p66t7YqnvQg2ZbXngm6fwidb2wppX2TiRCD53Gkfe4H+MHOy6ToDFqe/f2b31l
rrCRcGkkPUOm4fTl2bLt4nVqIE4VcFumcaiv6QU2hB03hVvMQfH7OIdI/vagJyDS50+GrNuEgQ5I
AGPFtmL++GSjnSXYfyGclOMEitRatDyY8rJFRSTziEpDfNB0PKSlY+OlrGd9Z5RW7OMCN89sbC/P
CQeay0Z5RS3ooWM8/iWK5XaNkWDbXedBv8zkoO2XzJ3fI69dz2DJTf5RJ7PCJX1LYc6hQset6Hgo
fWgJ8kwDgsdquFczOzeA8tI6s9m8OsoGlSJfz4F0KtdPqTJWuHIFYvXSviGErK64zrx/+wO+HAQe
j8fOgrp0O41OlpxpjXleUeAOBrk2u9qIGY/NrNP/+uvQMXB7YYZj0m3sVM1Zp6T+prRvoBR42oVs
ivayScjjVv3yd90StilJ1oOM4Xas8nmed5k/pqSVNwK0C0ovS83kldLEzkEHfB61Eq7aX789Kmng
Y4A28e9nUuEfQ3laObuQOgT+z9zwqWfmF6g9z/YY2KoWR/ONuBQNGynsjS6Fj+h4viE3VPSyZRhg
I3OUCy/Hfhu73+bR0LC4kE+x4KuFdWqtkVU2/X4QzepjprHPTPwXe8yWstrEyCy0DXl+cjQkjt0q
gDVEoIwIL9xxO5mQtFyVc4ssMsPzaHDlP1PKeHEeMSiKNc/gXzA0T6uVztRiQt+maF0aeWBkVevH
khs/5kTq4bqd7Ee1d8MyE2e9vq+8eMTdhJ7weimnnJIucfsZFjRJEaQk/3zQJF6Q56nux0qlX7cK
KfcJE99tbrf61TBi6HRzJ6HFEZ253p5or7145phK/MtapZ52PAO0AcJt0eQiKKoMkkTWXFeIsP20
69IgSTzlclXdc2UF71kieTzveO+U0ijpPF9zTso5q2X3hixF8bwjXNLOuSEJgIDuPstU7PC4BjMU
COpQ+90wJwcbkMinEVHYVSOTAQqgWRn5rbm48EfyNQdgZbq1GCm12xmen8ReosyxCQolFtyfRiWt
T3IwleqQmEl6k3ZV0qGd0s1uL9K2uIQzkRtRu2j1h6ElzeLjN0/nfcpWDSSBuXhp56sL3BKn4qUw
2uRdHntIoYgQMFTTQc/FuaojoPLdpckf5mEVd6Ib1a/SXUxomFrZUr31WnolgDP1HvrVqvUI/sCy
RrBs0B6N6ozhljYD8oMHpbWNGkG7IWgp2bijYGtRbGiF1yNMi6V1YQ5C+R5ns/WBGxVpFkJdJEp0
Wrgvhs5qAulkNBaTqvluzdUpj0gWrxeCxW5dZ3NVoiiBz+i7mSrR8bXuk9l6zgr5I8FFZxi0Z6yc
uDfDecDrEU70Afk+GVL/bFaTUt5LPd2IO0s3k4JpikUBFziTpanilRZ7SZVts8duVSsYUUYAHdEs
bYoaQDYy0kRKVofEanrj1I7+RLrUWVB6jdSuG6/UqMTQKGqJFnoaVMFSWu6NoudoNtexSB2/KROX
6tAoFCfMrCJrIzOnmE4zXmd4mnTB5S2dUzo9Dn1mfu5g5mErF+qCL74ToxWB3Gq/VCrUgCBLmo7r
5QwxKB2dBqolJMaUIo3GvF9TKW5F7QJPqnT6mQWOnCaVJOFqmrvO6Ptpl/egGBGLOeSSdWEgRVQ0
O6uIbJlEU4YwjBXLARjawhtoQ4njnP9tqvVHT4h1CluvVT6XgDphqs4JuTajHtCheA60zp4eyoPv
qvn8EZqX6QWNi7/bNxZ1+jyNK7Oo9fL5qyNwRPtT3cv71OoWW8CkEC5kSrpGpTvTlOvtkpIvi+hY
obj0VZnLfTrYEn5iPDRjMPZNN4T2ksQX9rIu9m7Ip46epZZ0ACyQjUW65SVZVIw9mtA4TpckGtJs
usmmsvjl5JolfU/kK8U325rum2UULXZHTd8UfEVyqyNFLqA86O60SwBHIIbsZXknKt14UqkhDxGM
Fi4blQFHNekQwlYUQMedR20vD6fesb9RAF0fC0Es4SeoXDuINHX2wxkHjZSt1vWfC3eIuzAt56bf
Ga2R4QKEZ2YjxZaA1jv0RIchWcHwusts1VEGr3z2kzxVf/HO2dX7XgBBWpdJ+0V1gQJAa4ygdHsg
el64Oit5QrJoNh4NS1OucN5pdTiZcVKFNDtYCTLSjMu7PtKhhk0jM69tSmxIUYd66Mjz29C/+qqE
ijMkqtKH1dKr0HIsZUqiWgEMT+ZULN9yw8IW2Soyu+8VF7JMj9y0hwFSqZNvu439SWcXIk9blG0d
1iCCI6eU0gyyEYHioA382Jj6+GPdF8s72nk56n4UNu33JlFdCIx1D9uChp2+1NIO2JrGz4opvI/d
yiryNVDXmj8s9ZQBNPHGGrZv5f30EMms3N7V6Qqyg5X4qbvopp+mEuP8NOkgrbokad5n/UDeP8Pq
qTBH9e6a6qi1hLa9GAaKJ+cbKdFUHTqkEvH0qasntgZ7rslYtl3aPOn9WjBjuKf+sHpqDn2rNw23
jM7qDzHrO9QSFQl/b4wEJz1FXCPIYT0+2HVWiyDp6xkYyZjXul+6zggwY5rV8ZB2Mr4rzMykeZbI
PQ0WUapK37a2vVpLp3yfYrftYcMkxkedysCjWGK131uLPnxBkSXLg0GVpIg0WqR+WtJGt/0USkIb
Vbq2gm1JB3nTL+SF/Xrtip+pk3o3LEvxJR2X5rsNAXGCmNWgCRcaqgS04tUIymVSlivizPROdWVZ
RCqVbR2oVGL9gJva5kGmCP3LULT0mEk7T9zlvTQQlNabgFoj2XijDdjn/ZRcS7EbbaszMGuas/uL
TzvVD1NfWFrY9IsBWYhlQ12hT/QfOaYaiFbMoRCWl/PUKUr5ZU0ddQ1TRQO6RsFltS4XK67awICM
AN8CfcOljhJY86WzWndr3UJOqwXJj4t4zOCyZbAbSxz2RqdyzrbztSjcqQrQDFjfR9eD+BAvLAyf
ahJQpEzoowtMYyaLUo0VXgS3alqLE01BI4ytTjnIscGZPMl5BUSjNcCdU6HgVIjztb7O7alTI1KZ
cIukk5rs7M6a8nyyVpS9TlPLO0lKYwklZCOFsnUcPy1cS+glXUsKdK5llB85wXq24ckSkSBfBQtG
xOs3u6i7NFLBQryvBlUWwVy1nOXUwkSyW+3GmH3ZgDULh770Wv7UbqBzVIVEtN9XAIqX2qE7Dp4e
1KNV4XxznbgwOBAmAXyD3lUpM65dV59vq1+jmtbboCu3RyCB1X6QJqKZMCsdihxZGqP29pSFBZog
MPH7rlk/GfYqWFsmxGlKj47xqxrjit5cqQBNAZiErXWgS9BnjOBKHhRl437XvCRNr2F+iC+jNsgK
vf9iPpiAp2nUQK8UCEpqizYxHrXvjnTUnzb8sdBRiaaQMo/xr2SEZu33Lsa3qKya+GNLAJ/6sBaE
FU5VEV9n7mD8MNapj0p4zl8qyFt3cYp2lBqg0d6XhaLfKM2ct5x75WfHVuZ7N6OvXWBlcY8eAnZb
xGZT7NBDccqoRrpD8dEcsibXfc9pUMJKox57rvTK8LMR2frZslLzUWnM6Up3MBOQz+7aNKqdofs8
dXRDC2RaDWEVowy/MY3a7C7y1Zo+TqtGgMuLU28a1BxLoOXuACtJrF/nweu0QyrX4hFvg84eS1lt
K/KUSxSjLpTX0nJAblkxlyRP4ujR5UYb7uuipKo7EvT6YEhYWGpRDpetcGD2NIPQ19Dd/j8BJ/Dy
Kx7QuPqVZggQxSTFuULlo/Z+bZbYCGljun4E3QnNsJut5TZvJOzaFlxfAgBQ4ITL+9lrH2Zzqht/
jBvnUU6CXRqokW1lvpNaDRwrLSG1nNdxP4ckMOOvg260P7qpKx5tT4M8VmqDLnw1b7qnKt3uk3FH
RZdJ6zymMEMvOfNANkOOm5VQm12MwsSG0gspzNqOL8smk6Ezub3mq7rs012cCxFHOURdC+oNvsRL
tXSbg+zUOdsruQLESi91/RMUMg5HuwJSF0ioSw6ni55eg2IiB+hYhf6Newk1aYqVmRdlXpV/k+5M
SZciLbg/bBWgJLJKZlfmos5gZKBHPajYLTwIVzqdjHTV6t73MX8R4k46PWlQ0y7Mhv5DfqGXyidW
rvWwieZ+iEpdHjWnXzBH5Zk6A6XMCmIxgQk8QN5X360G7cMCDoKtYlkqenLhqorD+jckyqLWbqvb
0anUXyZpwft4ai01WAS1lO39iDp0x2R6MgaTmByRwegFbiuBz4i2blvYCEPyUDtG/TOzm/wyRTW3
9Vfu3e9moRIBrv0i3tUxgk0/GdT2UrRiUX1nGGnLTYSQeXurVIoRtoZD86bCMLc0oCfW+1yJ25Jo
wRE/gHJiCWs0Pc6Q4HYrILRk1A5uYtsXYvLW+5qO7Z+9sdIB3DkAIAOBdYMWg9piXzT9AKeWUvl4
Py8poTtUdkE2fe7MIlT1brlT7GmkQbHOvfAd3mJQD/GaThUny6r9NIkffyKnavGykhqCrZlISh5z
FVe1n5kAUkI64aTTRVNMc4TIIpsjuywpSzkDRqC2dRb6nIzqRndkc/0p3cTBxDZoEiNusfJ2nSpD
YFJp5I3tcUidMKnjBEtRAWcp6PWiZm61cQNvqChjn+6BwHU8g506qFttagPyrc4NDrjC2DnjPLMv
EC36raPOS6Bo7VyE8bplApRFVd+ZWbxYWIhkYwSrO9Q59MN+McNJyv7GMZZ1CBKv5VgtcF9RaU0J
MkkLNX7cWlPMRd4Yf9qJCaQ7qWBQBYZW8Tnndm0voOrhTEtbI858a8Q1iZRknB9zt5qo7TcF5XMu
AocCPzLoXtpzHCTtYGm7UQrzYRjn6dKjoPVx1FRgeQNLlbYcvZy/xDqxt167KuRASawYLLnQd50l
+5bbHUd3JBRzfhcjFIlxNxXOIzJKZaQhu6sh1GiGNUa2OnE9snC+IO4gTgAolY/zg7nU7HT0HdDu
E5DTP3sqS/e2jOnj2RpV9csz+u477CR3vs27VXymqQPyiBRmQLrnMTHFNbIR1buhq4xPAx4rpCpm
iqiZ/pA9CpvWgz6XogkpwwTEW0HBsI3TsAahKcO4E+tHavfmfKW3c8Ij5bOByqWmWqAaZOWCkjbN
F2u7cNWbWQK235WOGUcd8bDGeVdVqINavQi8ec1nX5mX9oOy6N4Y8vG1O7B+S4F3rR3DcuhyqKhq
Z12iq7JNcGtjyoPXXnrtdYDywrSxcVTxjyuIVbSmfiys1HbDqp+L77LUvJs5r/trGlRMoy9la9Pz
LRflZ8xf87spiZWfubsJghYFPvClMRaTEyATwg7XEMnerEnF/J/ifNIi4qbtEoOFt/S5kbp7XTrd
Z8+py+4CZ1p26I1u/uF5i7Hs8fQN9NZwlSwBcKORb6DukHwzB0PlgzWImGyiJSOYpQtAX+OOQMQz
JMN1LqdqE8hvyAcT2c5WIikAX1p5a/cPPajpi5SWIw2hs1l8XVm/VrgoQ3VdKgnvOU3H7BZxu/kr
bxfzZ5fp7RVKbGe8IIzjXjfjrPgQryJ5bNQCaqdlt3MfirTO7/DYrB7Kpq7sglrW6UHvU5peLA6R
i28pMnVwP/Zz8nkURbPuOBZjF9XmMF6Ts7BcaKYJ0giYqkSRsdmrh34VgFSTDor1bswlitEGQFm5
55ClMUWPQQn03Eo3l6hwWuVqxk/HY4H0YdvJRu7PChTblWhOfO/1NEdAgWn0lsbP65e57/vrLluU
L3KulC8lxlQ3MOdG54BfvNrAionnN/A4ROkoOIlWXhb5sCQ7LpLia5zoqwt5vSRaH4bV/uJIo7sa
RJW4t6ZWY+TNcmeJUH1wWJCFVH/0s2tWfu9tN+jGSOOHsuuaBPVW6Qx+0Wr5k9VP5qeONTwfICeY
P9FJrQ8SiWgSeKVJf5pmVignUnAE89hYsUtuRnIh8UtSNlcFe3APQaBxnzTVqrx9YZroR40GyCiX
i6ErNq/lxuk0sdMdJmN0rz3QvLz1MU0PRqujRDMp5RGh1oPxzbHJ9W/A2a4+wCW3xtARbX7ZFfVA
Xy5gTJ1fN6WDAiGeVRqg9HRU2DkT6Ti/y3PSyqVnV8GAgbMK20qVt6TgIb2W1EGtvezX7kPsdO2d
zAyJ0KUQaUx2yK7NXSXJ3gR1pbc/soW401+J/eiLMKvDu2pNlDS0k6L4RN6ZS2sGFNk4tKxljpgG
bhJLQJDdS/OOyNI3W66bvtWR2GAWVtkU8qdufzfljfUt00gW+6JfFM7Cesg/6hB8PTQUJg1/7Cou
UbMl+AiZlnBd9xpJwF/k7t3rlUi/o6FMVn3jhJuvO62y03BLV6bEH5OVMvnz2ArJu1tRAtS+Ds2+
wafIrhQ79Lcx43vZYiwmb6G78pLUSo6uz1g6pHvcLwPZmfZ6rdChyaDpC+kGbmY6dpVsLtTLejRH
JertJl2f5tHTivczT1nvpkHZwFlOhwXasLk1GS49YxJjTKfIXvTxGwcxmkpEF+nNjOjROkAgdupD
3sAe9w3HbnC7Jtv0zG16KpRNPn/6v3VcYEGvJkryJR1hwmVJCqx/njL+bUVyq5FTikMnTwNhBDLH
Ses4l2M6GF0dKC2ZhWgSprLrMzpbVjnYUW8dOPhLiNdnoCkv6wUbYYq1jZJDNYDLHw9rc7IatSQs
p0wt9suoy2DtVQt+dkKotwBfxG5QRcCgpndvZ+lfVkMpcm1ADjY2dYP6nBRq+hgV6JTaTdDYDnEu
pesrojXO1jrJPsw9JGZYPLXfK0UaZXbbRslg0tmj1ZP927/kRTF0+yGYlvnEMBZw4h+/gzl3i6qt
8P1uJiO/raeZg5NFmU94ON8e6kUFkaFQN0NYMKmRW6eOvXKSo95bLO+ippmSLMs4sgz1nLXk5ShU
PygDQWGkvEc59PiBgGqmJuapOpCq2u71rMoeZtoOnSmzvHxtNpW2rYMLwmwNhfbxKL02zfQhYcYK
wckxplWxT82CSsZIJeDt1/ZyllLXpYRsalCLuNecFM4RN4Jh16GGdo5S7JatHc9cxvX1qE2YYHpd
9autW7DdnyunvfImGXjD/UCBQOR08owatHI6aA8NKOJ5fgRICMvSUIuLtx/vtVE2gwxFs2en4Uml
0IrpJmALBNpmpbs3deN8mnNFnFlvrw7iaNtToNzSnZOVPg7UktWhJCg2CvNi0mR5D2ndPfOltFdm
BfhEaBYuDRPw/Jw8y2DM7VhBbeVTDeatMY3k9HTbu7aFFFFlJEYIRjPdY8FP30GuhunbDQXsNyvX
aYqW1xeVpWdXLp7qp8Ya3a9vv+kTvzT1bsjJGyINcgsMXf2UUKTD0wYzl4MfRgIdpYhl6ectH+xp
ba4MsJaXZbc0wWoNBHbO5Aw3IPPAgzvDdGsnsCMacyY1R7u7j2//sNdmOC1vII5ABcAfcVI9bL1h
McnnotEXWrVLmozMyQgi1qvs4nKVIzbmGq7p4v14e9xXPhedQDcJEfvMpjU4XsTEtpQ0NWYFiHzy
yrFLRBKT15vU6tx+cWLRfn73jLVpPy0QZJRpjscigzgqq8wo5hVVHo0CWmpVLkZUlXyKHrJmMCYZ
bHlcpLeWBzWh9NZzvYxeSuyYl5SpISgiJoTidXLOlt5C/NaTesYpQDcKvdCjktK176iwSko++0Fb
Zu+SPMH8VSi9/sXw5l9tb2uUsElJSF1J7wq3Q/4ppXOPAY+cC7kN8Zk7vKyjFrqfjpcvt7gSZ6qL
BF39p2D536oSX5krNOCBSuO6KufI6TerKOhPsRhooW4n82cLuv4DXs4qsnocXasTK7i2CBQUj/rg
27Nl+0LHNW7Sy3hVNrkZE+b0yMaD2guVy3lQaebwbXJjdY81WH/gLFcf5OKdWxWv7FmQBTf3Dyx3
hG4nm0lNZY8mD3RmLhETPiDRGO6W2jTOCFNeWQOAd3Q4QxbOMwC/x/OS0yXLNZobBDXf9D3Mbnlt
kgC9w3ii3b39Ak/occ9rgLMEHySRHojZU9jrDK+DzQXTY9traaAZFdgeEG1XGsgZMJiAmvtJ1UgY
qyyTTBd7sIoftCy+Rs4YX+mjPLPvvHzDjsZug4LwWWh0SioTpQQDMVa0clG0fG92BukztARngtuX
84aoFt0us4cdgJjh+A17egLBhuUTJCVm3hpPYwjgdrqoM0O5bWqu4m+/5pdflPHAQLDHGIjQn0mS
f0iNTKUAoqsznqnX2Y7cf7JTjKbZYRC0wv/BUDTv46zDr08kffxoGem1Us6iJOM3tAdri+DXAqIo
KPX8zDx95VttcSrS+k3hQ8R8PJRXUC1xSmbMWGYgxSvb3Kdw1c+M8uq3AkbFNOUaYtonD0T7GrWY
Jx4opnjFZ7Laq5oEQ9DPJqUfuxjPBD+vfqs/xtv+/I9v5cwSnm8reap2WN9L2x39TgPTms7VOQXa
a0MZHHOcsQb0S/tkO2m9Lp4AmjENRUvyAtdv0PVlewV+xzyjw3ptKM44C5Ul7dhhnB0/VaJPYtZG
iiW56M0DvWdi35gr7bZRe+XMDHwl5EIQj/SYDoTkKLAaH49FdxOqkj21a4QK2jdpN4i8wAXfC4C0
+a5pWjsYKnN4KvS1p2irDx/o0RsHuSVk5dekoMIeoTl37F7IEFOFdmY1vpy32+9jPmn4cj3rFF2u
4ljzxMD+as8FNDmNlhcJmcoze8zLNw5pBucD/lFiaTpMHr8Fcr9IDkFpg84S1T6Nq/Igpb2GJj2L
zwy1vdDjY3ADJhDmcgRvCs2TeYQ3zi71YqKRChkrB3tYp9/MLlUtkkw0U2YXRewyusvfB68bn5lH
hGXJjfklpU8miKwtcr70m6GxV5J0pIm1/mLU4itefPPAd+8umeXrrU6W5Aq/ebMXdkz3oyJRSWw0
dfOjTD0yL3+7C278fSIrdTP5a6dvJPH6Wag9dWxMGMN7BT/ZzaCSaE/pwPXX+9OGF2UuoVrl5Tsn
31lWBb235qwI0Jd7X3S9cHFvOsYctv3S3NPHejmzvl5OX1ABCGQtjT0RvM9JaJ6DnqykIEXRSLN7
cidjeXDb1W7PPNf2u48nFbGc8YwKYHK9AIAIi7YPbjEj2iRdd7nOFfKogawZuiVaDaCDogg1QnE/
0BHUxqpKxfXtb/jKc5KAIi42SUxw393+/I+NmC4/mqfDAwgImr3Ia4Y8KtI5ef/2KC+XKS3cLZoo
bDeODXd/PArbYkuJu89JmxrjQ7+M71DyVp+sktPl7ZFeex6c4a6mG7QNYaYcj7TIBN6aMqIeUGnx
HAuMy47qice3R3ll99061XsGelNyLfppo4S1ETi6SprTzEoL1lTf/JMw8+bQATAYZoWXRHZXLiFm
V2oV5TJEsz19x+ELvgzBzA6jBlK0fKGEgS76fzCpmFbbdQv8LfeF43eANiImzuq29gFpd9chwgnq
gqw4F4SS+o5OqVG343pHD08EXUh7z4z/4hvwXpg17Ma2A+XzdF9gU2zjAS6cn+dj8ZQqHv5U+vOe
GeXlrZ5ompCIpMOmPCbGPH7MQpnKjjOYDlKNpS/kgdJ0D74CCZiW153ftWpx8HIX3YWG4imq0vWr
qaXjvqCAHSnZ0Ef0qneeUnL44fP0+F9z6X9AZdE4BjfnAPd5favN/7FyXnAh/t9/bmbT/3Potv/q
/jSdvvoP+hcwgtuJS1aWY13DN8MQ/wJG0JWJcAL7zja1N3jRPz2otvoPLnJEAthB8O2R2/gXMMLy
/sFtgKQl7ahgCNJC6W+AEceRMrGMhbJ/G5+pTYynn2xlJjwULRspr+nN7CFwHKaLrrcvZd7CLkUo
eSbqeG04C/4aJQIXR+vp6d9DGSV9iH4R7V8awSBGZdfT77NVK8rCuX6uOfnxgfT78ahEUFSlBoCj
7iTKwSZoedIiSeMo/Mc0af2NtZTDvUqfpHDpurKi4rT0B5Qyyc7T13PdWI73jt/je0j4TRyRLp0N
Tq7lRTVkmou+JbRTYR+kKpWgzq1y/8csvP99wP7puTw+j55HIWjBQQ+Fgxv5i1HaRGj6qPERgRiE
aByb3VDT+q9Ss3Np+VdeKNEboRvnH0fftl7+PGBb0eWuIVDqFKbbX/R456PKehbyNuWFtjGScNxa
UT8pa2jEU3PmSZ+zM/8dYfx+VAILOJEciCyR7YX/ccCbGw5XWtMaylWu41bl0h5sfhK0gIHFhtq3
aveyHXL0clLkN5WZrqg+aP4p/Zri9XsOLloBF4VZPGGeoyCbjJuGoxqU5H7VzeVHtvXrVEWVnZuL
J6fsP387NGZSd7w9ilXHvz331nSgiszkrzaWLlIKmgP3ScSurtxTGsVpoCo3cR2jZkjz1rfH3Dow
ueuLrlHKO9ZNdkFoWoZKHCuHt6fQNhFP3yt2a4d8g0Eh3j75bXOGLI4+fivyyLRD7OmIfTJ09Pyg
ZIeEqQ1l5tBTV+rzX3mwf78UkJeaRddr5DGnxbvGzLj5OQa8VuEMu00EhuB0WnBSzj/Us03IX6wU
nk3F3a9thRjC/JPHxLo1eUoxmyGYKWuHsNC7r2K78r2tMPP2G32x9LehTCzXONg3y93J0tdiu5Na
t5phI5p9Hbvr3YDE8P3bgxzf4nh7DEJSipb2mPm4Pp8EDWssTJsuEZhC+j5GGtvLKDfbH57VohkX
wE7o7DhEb4/5Yg/fxiT1vV3jYI+dNmlRNLQ4Y0svyLGJp/upLuXNSFv50Cta3BW11j2+Pd5JkfWf
D8nNxcSkjz3pNJtTFcNsSjqjh1lFaa4UdUH3FDphUmUDfrYUn7sxma82C8X7ikUFVagzIsWqz5W4
Xv8hz9c2nppeFSeHpWVP1TJDNQqtVVkvhryTN0npGNFEU2ZkpKK6VAal3yVd2firNcsD1JY6GkYO
1bdfycvPTvYawKZGYcPC1n8yjW0hcOxUhRWS/QBXk6nxvjH7CEWS6XtYtQjez1aYT6zR22dg0K2p
2FaW3ZAVx9uXTU6Zu7hngpgZ6CDnxtwEaHir/n/Szmy5cWzNzq/i8D2OMQ8R7b4AQVCkpJSUc+YN
IqfCDGwMG9PT9wfVsZ2EaNFZjug60RVVlQCBjT38/1rfqlDu2kWW7A1iFA+xst4DCRhqCS0oJzUs
NJKl29kRfbFhbNQggX9vIMG69Ww6abRM+ysD5sLTWZ3s2JhwR3M8M85vVDZmZSucJgIpi7e2XSxP
sRGVbwthfyGhnLgraAPJlWu+WBdtKsLspp4fDmWEzYdoYouO1p5YUOdNcwvlR/GZZdMA3kb0nqDv
H7XCQPHchrqRyYH49fFw6d1QiGemYUzghN4WFGwdtmPVuTxctXN4zG7zAdemCVvcNIOuMGSI+l7b
EzqGJUWvy6DPzPowq17nUxGx9hZWsRDlkx20Iwt5Xgu5p93Q4yQar7V+Lj6qVabAB0Sv0Fpf329L
+DyjGS8GSPwZ1REsWEr7Zql7PdAG8O+YW49N7O5gVvxiq5hfgRu/WObW14SxlL0nBSjm5vNrO6mX
aiOl2aDHKPYmjzhLshNE1NspCHm0OA9jFsL3UE6M4PVX9HLlOb/y5uvpaJDofWMzKEc4Sq7B9kxW
Q7ZXqmsltkvDf7Xnsx6w7XzRWmtqqwRfK9VgWnGNTSvYTkyOS1wYwhS6yukp0iGPvP7zLr3U3y+6
+XneaHs9gn81SF2jPGimcG5ooP9YVPPRFo4JaJmg9SkenNslEX+6heClUodROV6t5ePtyVlKp8vy
iO8daBS6faaWO4RC1TGvzCFES25dGUSXXiU4FUpAnGCgZK/P4vcB3I1UGiiiBCY03Z0Ds+NA8tR3
gNrXgDEXVhx+2no6pL+l83lvzi8KcQp1y/IfkL3aU4iJh6AiD5aji1kevFXsTKncOUzuUAWTYiX7
zJPOHpS1fuUZb8oTz7M/6c8cVVW4o/ScNy8YCGBZV4muBgSCt74xALccUjQzFW6KvQPD+4EsGdLG
S2niNlQjrD7gNvHVJg9GDjGF0tF0qjkpH18feBuGyN83tmbMADxcMcDGZuZNZmmmGUSPYLCwDyeJ
fmxd8aQTjI7UHBVAOpfjMdFTYHRktOyITGj3XssUWGnwOF+/mUufHsoUFBrUPteq3fnI0AtpJ9oy
aMHoaEPIZjveI4pJb7JZcZ6S0osfoqq8huS49OkxF5MRSA8U/rJ5flGbWHCEvZoWoLLjRGEO7o1d
zvdKvwYDqkW6r6yx8GUrlb3W9Pnh9Z/8IvqFbYGHRcfEEM+GkGLl+eXdFBU+Fj8VgXhlH8E0iztN
VeyQtM7SV6IigVBAWDgxz4iA8fafeiOa3vCvLbuiJAZSGILIeFHYR/Q0qFI5tV2Zmy59r0SScnMQ
G6iibh5QCfRxgilORHRVaQBnszQ0+2xCgd97V3rj61dwdoziYUAVg4vJxZgj1lv5bWogHIc6aW7w
vWq59WvwCpXmBtpj2pBjOEMGvDLgXq5nOvMCG7NVCALYa7PVGZn95xy1CmxttLfgb0FGtNV0BEkM
Aa/R7j272lFXjD++/tbXR3b+O7nuujPgidI33h5uzEi3wYdwUMWYmQK6o9OPIcK9MrZejmyusjKO
qYzSgdySwPRGIYg8wjkpmfcfXWE7+EbQtiaFiQk1n/Ej1glOWiv66U6ue2Waf/ku16vDL2Fjx55q
+y7lCuOvVZ4tqHePXauFuCt34w9FxeYgbrJr1OCXkwfyzRX8wumKzf22dzFCmvJEAogFSW+ybxqc
KxbxKOyyS2rwQO73S5eaV04Sl14klcf1MEFBDhXt+YAF/9KSz8VFVbzS9zG7tqDDMffHXyBTg0bf
CS0nPShKlmefBdXzGLmR1AOPI8JesyA1zs0sj1nhLsHrI/Plx75eCv4yfzEFb1dMIxvTSG/4QYnI
5kArxXCYFrUPZP3nxUwWZkpQlkYw67Ma7/xXdTFmJ/CbejDgOQ9x339PUGkEqd1TAJvxPP+DX4YY
RKVMS71Z36zAix0t/QChImgymiEdpr0b3cvinZ7zP69f6sK+gwbc+rpg67CH3I5FHZ9Sa1iDjp9e
5iFdiAG0psKWUnMhoI3lFCyuR0JkVYsg9mIopWLWyW9RsML+f97KdkrFLuEB5dKDblRlMLjC3cUs
36HRq/POVaop6OPYhtkKvRdtohaIEq+u1rbX+kCXvk+EY6tw5VnIuxnEA0uZ49J5Chyy/m6grfqT
/rAkWK4tDUf3gOz+ymu4NAOxsCNr4rzC9L756eBmetFTNAtALaj7HI/gvjPcNeE1eRflSnplMbn0
A+kCIghgJUF3tP7z3xYvd84nVFpM6nJO06Ohkn5dFoRalbJ6sggD5UABROT113tpAWMPTTHUBKj0
ovyX2lpeUb9aFxI4FgpJWCf8zMOBEJr2iebE4NMoUA9247pXrnzx4dLRW1uLbNW2uT5NgiHUEih2
MePB8sD8ti9HOBIyqZM9L/PaN3VpYlq7l2iezJWltJlpx37KTOI7NcriXUZOs7RC2IVJqDmM7dcf
6jMpbLM8c2BgR2DyWNd0hvM3aRB2MoLk4JvplOle9M2xV8ncMrDyBiX5ZT4KorCYqyNwF+9+Fqp3
h+jhgwoUml2Rik22G90nAqTwCrIE+olmKwiKRWgsU3Yz6kV0UIvaDgYj/aBGsXGjWon2QVeW5Jb4
2Dy0oBvgonFHQicI5+tItL3BMg9TBoTMMc0S51jqS3trjQRDzg6G+tjQZPj6U7jwwDWwYDaHFbwh
qBXPH8KAhD9fJoYWVtg8sIXePVHlqBG9xsuVL2eDVl0PIWhZ/s+1tstonpaqiBOdQ0hnKHelR2At
eXILFUu7OU7Z1Abe0vWhMBSI/vjgw4Gk6zDDEHukitjAwzTkoUAfgYJsqG5RgEjuc7iGDLww5rlN
LGKYAdgybbliUQHDWQjOSiPj9OQWy/s2b/OPPc0z5vdlSf/8G6P1qbLoczTDqrZ5BY4TK/m4buA8
OURPYFP6my7yrLCVpRGazZhfeQ8XXzmVSfRZ7GbY8Z+/cuKCCAonJCjoWi2+z2YgsghsnP3QzdcA
Xc+T7/YbY95CFMBGGMnJurP6bbZU4MIr2VpmwXfTf1ySqMiwMRoKiFzAIbsabs1jPjnOo9erb8d8
GgA/5+mNESnem7RoxGehTfhH9V+Z7LT7dvK6wi/xjMGEFUXJMOmTzjgJMXk7hegWKmMCMEOutgEx
hP2444hJXt5STnRpokiQqUrE56DjNaoWXDOofT6qPdmNwBci6xQpzeSAKikhEenocB8nL21PHoL8
hT6TId81DtUSn4qp8yZmT26GFQ65h6LQC3Ul9tvfrMKYMkg/hjYEo1UXzUFzQMGFiaMDxGaVkoDv
ZwJcfAvO/BcvgkakDTVBhpOMxaExU++TkhjuJ3fsx7dYJeQbp7LnzyUEFtJLVCJzhSVrnTW91z+V
nHqK0ButVjJhChyaJEL1X+GSom6eLS0k15P/rNMKEySUI754c6q97SV7PZJEoz31oIU4SG1CJd/b
Rk9cPdkCP2NLpoVPvT4iw9M0+Uw7Dh8HEWO0uDL2L6ymFAGYhck0g4H4ojXDHgIDfUepkY7MTV7Z
n5tCpntDNlrgwjbxB7rTV655afwj4eVzA1FNNMNmBY+ZpNzS4ppGuYxHUF42pHJSf7oJl/+fz648
Grwo7EXZVm12Q1aD5lIfeopukqkEen93SCpZf14WXs7rl7pQYtA5NUDFpOjGmWwrbtcTnJ1SDGrQ
ebkTGF5v3aplot+I2Lvrakc+9CV6flT9TejNsbZvjdnbAcgAncMGcRenxbhvCmM5jovVHyJdeofX
7/DSu7bYlK8qA6ogW1fIgtVHV+dJDUBQ1Vj+UG1T/SYVtu9Bl0T5eDdk16i9FypyQPpcRFGU5VyX
lsz5BDRKkwycgXAr2Gy0u4m1VfaFOcPurgbxA0OKXfvCyPIPlhvDujHLKf4wZO70cZ7L6B0RfxYs
q1zWj9rUA0J4/Yno6/vfTI+kkVDigq5tQAvY3B1pz30jyLYOcrzh5EMMEyECNTQHKEnG5N7KUdM+
55zmTZKhDXQRylRkbxID/qBPmS/9XCWi/QvbbXkXp3CgMZCb6ptlanMfiWP3JUEH+CSWBP9wxEbl
e6N0zodJpOZPacyohV//ORcWTsSEFLeY55n9ttxP4r8hoJcTNTbFcUInnb92AmPuBFoi9DpL//Px
hBSM6CUUYZyjtg4LnrMWzeXCq+1Uc1+gL19DrWOaaIn9mOfQrfTqapjXhcmD6ikNXfKzqQh4m8Wz
XdyhqZye0wYMH+q1dbdbEJsce2k2+9cf54WiLYcoyhyoodiC06g7H7uO09QQ8/iBSGJAS8yx2Ecu
S4czArIxFD2Cn9xFe28E+b2UIHdHtQoVLElfnTXG8PW7uVBmej7RUWEivO6FIyjr8MxGVsFGsfIQ
j6/JfuTzLSeRVjMEtLG6HVwY1TaZ7IGwsv7K5V/qQlBfo3hXeRIoITCynT+M0cksGAsUcI3Wdn6W
mkzfLThsbtFA5wevtIit6QlnR/XXfnDdXL4Ti6Bl1QseVWIDsgS25oPX4xTTqfOVyffSyOfzfZbb
IGfYDsVl8ooIo70eKGWjHYSa3ZvtdNAVNzkVcTZfWcAuFR5WFSqfGkcyVJebaQMHtaG6MzUVUoVF
QL9M93OxNIdUhayVJyZvgDqS7/Qw7CiFVI1mBlQj4yur27p528xeCHVWwRj1FuQOm1eiW0AgTFoI
Qbx+4ZAVdSgFg36l+HZh4BmcGljVMPLhqNpsj22nIEW7GPXAKmztqZ71ORDxTFz50E8h4uMqyNWh
PVZmGh9lA4Plj8c91Qw68GxFME9um8Z0ipJiIBUmWMgb20fLtAQVoaRBBucnNIfCCjxncHZZ0bwX
iaM8vn71S8N+rSxxNAMsjAV184yTInfUVFKpw39k+0VT2LdSHbxgdnGP9lgPbtauAOXIyd27xVSE
EL+KnYTaQaybncBiLfLASK23LpysK49mHWbb988qw7JKdZuN1KapkXrDYtaxoQezI4YgWXTtsWV7
ciT3hQFpgPojlPRaheDSRemiIIBk+FMC3kyKUMyRQoGhYz7cy7bN3xiyWsLUMdKbQi7O7dxfa+qt
f+L2Z7LNZc7jfIbrZnPFzPSSYRJc0RsND+VelYW6OtWA5NrmDnYiaDAbToluJOVhmUESDWSFv8+9
9lvhZaOvWKK98uAvTDfYmlBt8H/sHrbigKKsbFk38PONKW3fEfwkD8ogPnSiJZujLK5lT19Y8zgO
I7rG/M8T2Arf85iCl1GA2Es1qwS0bXFGkuwlbU9eTZFcCzzbh41el7IMnAbnBTnf4nsrYq8wAtrH
/W1qES80JJgIxknLgnkAmliPnbXLWoikslz6o0js6spsfmmIsSNDt8kDXukN3ONvh9YU7w12X+5h
8aqG774ufHVxPlSqR/aIlik7kjS/v/6dX7wkSqVVl8IHta17ZVpaT5M5McktSf+m0rAc2VGLsiR2
6wBRC4b0fvSuHU8uzi7MLKtQVIPcvxUB1S2RJ7kG4dLIjegI1FPs80nat000Lwe3STUf7pC7JxeD
yImoz9xwQUjnAy4FjDiDkFEz096PBilvpDVm/2CYs9qvRHVKdHx+5++hLxbX7MrECMxZQw2CE+bG
EeQkz1T4oSdj3n79JVw6LBiI1hzI3qvee6tPYih0pGrrz2/BPWrY6HZ2puU4N2pxiAwB/C6fTjnB
4g9gnbpjVDIhiMGt7qsJHq4HeJPd4Xh8/bYufX60GIgnpjG0dr7OH4MlRkm4RoocE9HiQiDRAe3c
HPTQ+K488EujkP0dIlMHXQx68PMrxV6XprA8kYcosXPnmEBeh3hxDr05lUHTW+ptbKTXND+XLoqS
h17Nqs0yt+t7hkQ5jU2Q3YpZjft5ig8LSJgQSJyOjKJ+j0Tp/Z8/0DXYnKl89Xlti1LYNYusajOT
fQQuwrEx6Xd3TQwML71mtbqgOWPHQq8NLzQtEbre5480NZLY0trRoK6lGl/teEhvLLINZRbDZRaY
iUboSmC8M/fQOoW+g2U73VXVrIauJftbuFsLGm1FHAUb2321aAWiX2rTM9jM15/KpX0WG0oU+B5q
BZbz8zvNSCwhMag3AhfqJW3x+FsltfZEJB/RfkOen6S1DFDdE41EdCpQr1/9QouDJgPx3cR9sdZu
69BVbVYyJvuCveQ8hAVceTyW6gCPvhMHqovqvVpm7213mv/B14VRzWAI0lihaXj+s0HCydSKCi6c
ED7Xgl2/hSI6Bhwc+n9yKUzdpCYQQY2h9PxSYD3jJGoY6V1UtTtXHQBfJPq8d5uy37/+OJ97j9t1
lHIiI49K0GpcOb8WpGjcDhN1xdrIujcwSiXi9G7Ze4r2PXGr5n5KvOzUTM0POmpwLGwLiujiTYdi
0dEVyr1aK+rB67p8p1cGHgLmXaIAVN/mOI8+qBhvY5aLQ2yXql8nERFMSmNe+RWXpgbC6Thv4gZQ
AQuc/4gZr9YSZ4O59t2nkIBS5LOV2ZwapyHEOu4GtgXtNRPzhl7y3KZApLqKpKgQroq586sayiyB
Ko88ukamtzkzF/kAaEYmp07xnqpzYBTmR1kSsUEYQXE71LV25WtYJ9rN22NygsDxb5vbZtZI6HaR
JMVIEcrYIUgqxYNwnS8EIKR/hxf/XxEjl3/tatpWaYStbb7zX0tl15uySDdBlQ9ob3ua9MKa/sqr
0Q3tnNQUR05yp5YzJ29bUXYTgRlXvotLhQ6O9hRT6BCZTD2b92yZqL/ViPeMmSM/IsQBDB7V2H2t
EXSEAXs7AZkc2mau3NU95fsScj1qPy86lSm8x9e/ncu3s445GF7IhrYLbl3O5GrnnJmTehQ7oyf8
NtUAxI96bwUV+wDAp8MSGuzY9iM112NhGO1OuAThzqytV97Qhc0+GgMybGCI8NdWT59qCyknJMgF
OeDn20VjglrmWrm3lKHdZ/U1cMmloYcIZW1FYQ3AwHA+HuqksKw4LlmO6Zz6rq7kxyzxOFJSA7jy
oC9eijbb2m3T+cjXf/7bPruLHbjvemsGrRoxiVgJU681CH8ix+bKEFvvevtBrRbB/3Wp9SH/dqlq
LGb6Q3xQWe0lvqq76l7vxia4MnLWgfriMmtF5ln0QujW+WUcotg6d2SrNldz/82mELRD8UMeD5LA
YwcvFVSvVh3V2KgOrgEw3lMoNacStSV8iuTgyjzzr9zTegp/cU+MG2CwzGo01c/vKZnarpnWBW4F
8CD8RTmYGIKSgd42oW6X7Q9gwabfL9VyP2LDOSZEG2CqJWb39Tu5NJCp52PGYJrh89rciLUS7dt6
/awyMdKTa7J7TtSFb8N1ZgnJrWvb+XWifvHLObZjQqc2h+f+/JcLA6c9JFdmUfXRNIBcWtX0NVZG
6wD9yaXvUC5wnqzc3adx1tyPbeKF6dTlH5N2TP5Y88jMhjMHwchzO2Izo4u0toql7hiAi0x3XmQv
h44YjKDpHAgviSOLK+/9wtpJG4jGx2ogWE/Smx+f9VbRNw2HWDCTfjXapEyKJd8pdf2F6mAW9MnQ
XLnmpQ/6WYCtURFkOG0+aMj/tejqwQhUI45PZVGNAcbSdgeI+toq/bwubV8uNidmaL5WSqGbazmk
FYN4aREZUgUmi4L0hkR00575q10zJ7rArqlRe3nvBfXMfrWQJQD7PFLCVoHLTEE7JsxZc05WL8Sx
qpryzjUxQLq0h8KcZIaApnzhD5CFbsbEmn09XiGlZlEfiHTHXj8ZbpiAtnwosFKGSVrpaFWca0W2
CxvjlROK+3rtkr44ky2EQ2WSRD0Ej2Ua6JSaA53c2UNDgSkQRU+ZOU/mI0id/spsdul7ZS+OFRVY
FsqwzQjCtuS5LZxrhKVOt4andY8xoH9f6lnE6URV/8EnAmABZA8tQprBm+vlg+2kutkwP3TOvNPT
iczvmrB2S0QaMeWGffP6fHTpyf5+vc0naQh1gX7NJ1lXktiaoSVGS0nuEOP0xw7k+xvZGnAAtbm9
khfnXZiX1loafxHqibjq/NNMrIw2mYoAA31w/pdrVe4pm9nRumT5fKBdm98TzYMtoHFiMka9a5qu
S51iDNCU7QFBoone6pKVtlVgqyA4WTLp+WpUp18ituEngmWnY1K5467v9P6mnMwoHM1ev4Hg3nwD
IC1OTtXeeTLWKPR3AJZBwb8Z0ry68mYu3uHqsuWsRNGfx3T+hDItY8zPjU7JAxWhPVQ/janhoORY
3QFksNgBIh39aM5KNGmkZ7o9vYe5LtS7Trdbf5yd7H5shPFGje1uP7DRfvf62LnUgoEaxXGVViA3
utWUa53SEMZQrM0VJa38aSlM6P76z3Qx5nBsxRIg/nA/FXFuh4ZCGZic6+JBjZL2yqp6aTBh+PTo
/IM6Q1B//qisvNf6ycIZZmoc28EX5rtSyc2ju0TxyZa2fZCD+QXUrxqm80T38PUHsf7x22n498tv
NlZlYrVz7CGim0ha+BBRpcDYQhGTUDv1w+uXehYbvrgWXZB1boBhvDVRpEMGdCqpEWblsR6M+lzu
JdjWoDWt+ihxr7yNXSKcdEHeQtNk8yFWIbMTK0YqThVZbznN/Cz17J3HcfKEVtMKLG1yPrMvRK5b
KdYbWkDzN6WwkcxndrQrTaPz9THv7xK5aF/UqtD2WgVPJasdNhNWXh8mb0C1o8fVXUR3NASW4IZN
VRp3Fq3okyX1Boq6LvdQ+cbd64/jub22fRyAZKkZ861CTti8eZ6FWRGBqAUsVvIpSTD7YtxzkADH
0Q4ogHE3COmc9HJu7rNhEaGbiPF2SXt7lxrm8lA72QBNHiGj0TgOvHC5fGxGW3+IpagOhp1VfObZ
/GvJkdRag3OtsXJp6GAC0dY9ESv5Vg5ILWokb83Vgj7i1ucygWCs2vmBlkd7ZWlZ54sXj4reMaZs
ZI6YpDcfiZkOrhzoos1lnof0eFJfyWT5RlDJ951JVsGMX/cKcfvi72OGWLFE4IK2xgxQBSs8ky6N
5RQyNAar/DiOzjcNudiVI+KlKyG7WN8pkOYXZ3itdDhAEdAUtO3YH9Gsn0hC0x9zx7i2J7h4pb8x
sojNEG6dP0jMLg0+XSbmsS/EUS+reo+TK9rrzngNT3jxUpDc6ExQqWVuO7/U0lCuQ0jHOzOJbbVt
CEpOxxYoTQDJv/4pXRgeeHTosa5BqhAPNssNnH6qnBFtkLaLSdWOjfhgaSTQI1HFe53TUCU14lqr
68LvI0AVO6jFx49tZ/MoPbOLAel7emCPrrcXsQnEUrUm3yy8a6XdS9VAmjt08NCscAzesnA7ICNe
NNNJGby2Osw2osoU7cheTVT7XkmNdj/hBw8VpR2/ZknVEJe3sgrcJA+wqnQHpSBBO/Ji5IygQgJW
bYuUFsW9I7ROfVvrGbmvulH/EnpPdQJg94G+UXxIO/H19Td1aWeAHobWHO1Pk6CF9an+dpDXhJ7+
rbTAdVTfpHguSHvr4ru2aOPTEAl2xzKrfKcrsrDJ5/lgT2p+Z5ICtosEkZZEivakNIzGfTdUtq94
dv3x9Vtcx+VmriH2mEo26nUQs1s8IZUsbTXaIiufkVCbztSeyGyM/vyT/+0qLz5Ed0izUa35OmSd
KKckKUhAgS9wkyfKNXPJhR0G44aG80qyYMRujtHFSLWt5zyP5IEgxdjJh0PXSJKNcaPB69ejJ/az
2VuSRMQRPW555eO88J1QTaHvjPhh1RlsVAaqnBnXMxCEqW1Tfm6anRaz/6GMbXd4/c1dvBLbcphR
9NtgSm3GVm+gIVlVPElNNGRtOOOhlQmFc8MY/942/REt7EH8qt717a9f/f038R/rf/qjFnObxkn/
n+d/2/399/GveqVtnf3NvurTfn6Sv9r57a+OhJb//I+/a7/rv/n/+g//26/nP+X9LH79z//+o5aE
9PKnkZxZ/Y7vWjFC/+P3P/7f/9mbbyX/Wdh+q3782v77f9O9vH9RWqahiBWSd8VmmaPW33QvxfoX
G1d37WyqlGlQyDK6/o33srR/IYvHI/rcPqMtq/9vvJep/YsNj/NMr8BYhmH0n+O9LHj8HG7XGiRm
Lv5uawTJG4vNm6jobSTNlN+gNFg+AhP1TlVbkgiaS1W9snc7P1pzDapRAJpWPxyHHMT15yNNJVAO
p0c3+EXVkq6VEBThL4C3VJJv2laEkPGXp9/exuPfE9Dv+KtNc/v5mivGjBYra9yFXn9jpXWk5tKf
7IW8m2xA4Op3U0RE+6Ivzm6KhbPns4iyfZEW8Wdp1opJFJz512S0xfdRrPSfmIjlT15v0Bx4/fbO
l+D17mjoMo0hHUXdw9d+/kQM8qoiFt7Wz+t5gU9fdQS7REtnP7AS48pZitENKgtEVfD6hV+AuqED
w1leRdOMNLx8m30GiFcnSwhS9+fBAmRaI1Q/xOigW1/UiVRXQrfsfOa59gGJfqvdNqn0GuJ9OkXb
tXFj5/5Mo6h4a2l5f83uulFo8Fwoo5GGsdZf1jPeVvZoTnBQRptwahHVk+4rHEYfW7Ob/LrNSeJq
GxBcN0qruFVg2e2M/odsgb9qivsqqehK91VaffqEOS1XyA5PYyWYbcUTV06BIB02qwQ7cySxNBqf
qf+glzfbmdJFWjlZPIyMqusR0Eu759dkt3leqDeO2v6si2zZU8hrPyZYpr43BM+0bHac/qF1q+Ju
zmLrCzxHk0zfauielMkhLHcuct2XUKPhwg2x9dlIwZMFAoTaHHSDpX2TrQdQMxtJc/VyYpAPDeqh
JABA1C+P4+wV05PJqej7EtW2eSP0SEaFL2Rb5Y9LplcxO4DaMJ4yr1xINSdPiMN8WbuZ7utpUpMH
2seoscNC05bsER1pOh1iHB2ZH8W52QU9k1ts+UNvO/07p7VQm6JQcb87ilSLoE0RXB9lAe5omK2y
OvTk+ea7qFdoraAGF+POyhhzytLXLSU80ekPxM5G83FBDxL5oEmUjiwlC1is7QwKAoB+nL7FTgKN
i1g3PgZQCmZ6N6fWMvrGkud7Jhz+xEXMKjmv6mCi/Ca1+qllNxIUJOyWu8zp0nuTzPD2vkq7WiWE
cuJ/kZaTv6UQNTDu4jon0FVtkf0Efb1EzaHxpj7260WvWyJw02w6zIqqfo9tC6oTTED+xdgq5a4o
RCt9a4ybk4hizQzpKyTF+6Hru1u3Gw26aHmSzQ+SfXGGmqApPmqO2bmBF3vuz2Je1pM1dTeCB+SE
H4U44+/q3GL7ccjzLXy2ydOjbRJYd7NEqnVL0i9Z7oWS6Javuh1Tmqhd9YfbJhz0Ms+L7t3YNUN7
FnPsl7Q4zRV6hX+79uB+ybEf9tMcy6O5KDFjUJfqDhNiRThkJpOnBbv+z7QeR8WfU3JNCcEhnq/U
tCeojX17irKcKDItsxD8SZMtr98aNV0EcjA1Ehar5tGKp6r1G72vPinMLMNNhBr5nUDXNh3p4EF/
yMp4fHKJe579YYpzSKatl1r7qh0IJLWEOCiUeE5G4X4rS6WcfEqwZNn1pqL/APjchp2aZz+JobAa
X7FzpiqMHZO2t2TV7NOykrfEWt2Ool9+Aq8l7Vj23cFI9eGHxb79Xm0z9b3Tq+WyA1aMlHtYJmyI
Y2u86SOrPMa27D7hLzIC0kVjv0i1MqgnMyHhuadx0Q/8fmLSZ148OKu4SyCN50pNEnqelJCrLZOx
a4peC6eyjxK/czPm8bHTfiyxC2Wqx4j+ScPdavmYXCmw10PW3rSWJaUfsU6EtIt/2cQlvFcQYv7V
KA1ChZ7/3tutYMr3tQAXgBfCSU/YJpTdnLtOYLIV3VtLJ95lpjLT4+mr7BN8lTxIW2JO99iicAdA
4dV1n5jKWN2rsWdhLCOTjnV4Xk7OLK135pKRnYY56qGd9Gln4+YhAaQi0ZLwvbu6Jn/SF6pV3wpL
Z1apGxuhRN3nWR9SPLHasJCmCOdGU37VrtfeN8607KUmCPer6ig5jSZHMp/oyvyvulvS3RLhUdnR
fB48Px+V/HFqY9c7oDuwgi5tl7eEx6Vr/q95m8e426esU5L7uVekd1s0Sk4mWqFhT+sne9fparsX
Y9p5u0pl5VLV5SH3FIdVre/Hz8JwGKx4Qox7vUucsJNN/AiWLj1keU7DUon6tW7a6095TGOBJ2Pc
0No0d6asrY+NJ+oUbA2gKKyvyhJ6rT5QLNJ1mJpN5t5kCceEnRzN9ARTcj7gX7D6uzouEAdX6nzI
kpo830oZOjAVlXzHyl98d+3UuM+IqgvLcoqip15bxgQjkwtltVn05m2JUaK9URYpn2bDTlSSDyP7
1ho8N78d+gpD8jwtj5jdiWpUR7RcrlowlxGnvmMUL18N3DGSLD/TDhfPWVefuDbdJ9w9pfJUMtLF
MSVn1rthQVaiIz1+ZG9jNyWU9MaObzs333TOmsQ52uN+0NUxyGyS/mALyEDprO40FdYjSYhH+p/v
a6xfd/kwUw5Wepo0+qFxNBxHy1ucxL86TbzVagCXuf59juOHdhlDc0kfU4UUAYuW7YNptFriF527
4sFj5tREewed7b7XENt36eBbUzGeyE7g/8vXsGGHKFUzIntT42v+wIl/ChtaviFFhuwGCTsGU0Qv
R1Y6J1DiNPsVCfCypsKpnjHo7HN77L8PZjPdDlzCYfWp7T2B0gu1XKP5WGctRiUs0jfJvExdqAJq
KXzL6Kv01FqznHdt4QmUbaQhgKrFVdrWOm1NM5ffsmYJtQnK1L0NqHAMNCVRMQjRPuh8HmgUf1Os
ScqdG7nKO5HGccj8nMSYoG2DrRbhKdZNFMWqez+6ueXuKQN3hHIyqeqZ0HjClJ3HpZHR26qBkmmC
sht9BiGgF0+jDg7skDBSMlnuBkKPQof4Xpx4ZjruyH4nxdBIx+lNTq9l9F0P9tidMYtpn4KsEDt0
D9lAH5OguD2ejOFGc1vrTWM3bN9nA4bXrq5JRdzNk0NGroqA5m0W8cyZBlHd7syktL40uAi8vV4m
yW5p1EXzM9yisI/YR33gm23uslmdx12luOQ14222g2wuxePCBBRmCJIqzLlx8dONIYvzjACDtJru
BjBmLRO8S5q9d9jbgyYeMcfuiJ629YM7KuaTo6QQbzIv/0tosfKBY3sq96R/V8cuiWNgKWbe7nKs
YjsvzvUPk224nxPdLOWpqT1R7bI+NesjoesINJphHg+JWjc3ZrWStIYYDQ6ZOg81xsLkhtWkeHAV
b/oi9VK8NTOrPc2l6j4ROlPdU174hEGoOzm5qd/XRhF/1EFk+JTte+0rzUQL0iGx2HFUaH9lneF8
iGXb7UnflD94staXHpvcLS+OEcPPiwgFbnWl36W0ez/ZTa0R+jktxp5CHdmNVft9gtW8XzjL7fDP
iZtOz9sZl8wK5QBng1/MVIzxRsaF9lXkfeqTieudtKZ2hO8O3Gc+GlUV5uYAdzmvyXqpE5THaH5O
dtkNB5wmeTAKkB/RKNJPmcPObxG2e1LLuNHAik68SenRDDIVS7K50v6LuTNZjhvJsugPNcowD1sg
5uA8StrARFLC7HCM7sDX94nMRWVS1SmrXW/KrKyoCjLgcH/+3rn3XvSNvnMGNZhPTdr7xE8zaEhN
FbwtJiBoKHndpnQ6klpGqC3DQCI180HdtJZzVkvdPkw1nr4JrZD5qLTOtmCh4Z3yRuupyj1xbkar
u0GKsdyRi+GOXJlEtKtUi2rFQuW4mvrIhL76xtWUyPVI6fuIU2PPiMFIt0HDRCB3xBibkmlV5znc
iNrO6z6E7aZXjTVbZ+aGwzO4hXUoFyi8Jhrza1u12V1nVuesHG6Dlag+PPxM5CpZesoC4yjKvvri
p6367qVT+zxR7Ozr2r83q2JPEYczZt4Oe5eJfBwGc33VT96ASBX/L+wU7J3VWeQKG00AGG+XHGi1
2rV14+3qPhq3pWlwYYSOe3IUd/Q2dAjMFYtM7JAY3gKGa68WeRXAQm6jbJxuUMaKRPlNfrYDIqbH
DsMMy9ED7mtVelQ+ClBnUst5GeR4krMynii5rE3vCeM8q5yxVsTj5rl3fbnpclK8l961X5asq+F5
5HpWAuZBTN5bLvOGOmTqtipq5m1TFZjQp86Pzu3baDdVa7MtUjc9Y1CDIj4fohiton1rNEv7hLmw
uG6E6dMMzopgq3OHanoxdLxOldqFQT6eFxn4BBEsy6EKGGRJY1rOjSuGp3ytfkYqHD4aFVWbbNYY
nOV2FpIGbqu4mFSKkJtg4Zp8Gsp91HwbX7RXeMJ+LGmb7qi9xZlQVuYiNmLU0emcb4gDFqJ0ZMa+
Mww3gfaMuK3bgTXlF9BEJTbMgsojXbmpz37JIy6qPcnr6/0UjvZTQKbvQXez2JGLCbwsRRdd4wy7
xmLCfncoO9aB05c7k333PaIy/BFc0sknlF87k8b8sRlS45qA02qPqV/4HLlo+ZNxhEI1alw487l+
CVdYgcrzMCuvRZHMkd2/Wu24Mca0PI1tFM6xIi32uFozR39NWhsXF5VdGf3sXapic1sAC12l0kc3
P2aPPBOsBy68e5qnw26K1EuYeoLQZ10f9WLeDa61bh2soLnGiGVXN8E+XwqxdYqxISyYDOHN7LfL
hkxUtpcGrFmogu2o4hqDnbz5BGzvHAxKqWNIfcGFTjjvtW82u2ZSD84oYU76OcpfzcK4q7Ni3Rl2
+OPiO4yD7mJtySBvjlFR7OHIl23fjTdLrdWZvYCrmzKaR+q19VC5IznPts1Zqosre8JCJhaNGzb0
83E9jrp62c/GReIScbxnvN4HWl/pjuL4axOofH8xjn9tyiC67paZyqrNfUCqFRtqNbGPVNHbEIWP
9iytRKYlHKS0poT85Xbn28vB4AWCPmIYqauw/BB1rV5VE/IV6EzrY6iwSVxWcVeXNdlkKqiCx3S5
eN2NAbkowMUUNV6eHrx1/VJ4+boDWJ24jJHbSGZx1mw79G/JitPFdAy1r924mQhTwdt35hF2a97G
bsCtye24IsRovNXGrMVbOravtdbhR7eM5Zl/2NwGw5T7x7SbvGs3k8wQmAm5X7KpdU/+3M43Ru0t
3yuQoztlST3EqVo6LF287640/THxw15ezwzIvteuKe/80gSvdg33uoefvkPH4pJZwfVCWYV5z4US
t4mwEntQLHlC+iKbmMBn6yj6ejoZMBjXmPDqe3DM/qYrIv4rPmvxNBnO49hog9aGq7717my9NWpk
rGGMU7/3hKoCZAzVcogqQaD0QMfrCBo48B/cBAanQ+NPWfcsg9X8SDHO3EZTuHyQ0j3slRfqXR+0
yoqH3KrPTSqGxDMmudfYv4ptlFYduwIOJuMGmS4cpaF10cX90DjPge2oaZu2HkXnOkav7VpbuGs3
JgZ/xoAV8pR23f0g6/LFWfkkDIXm6T4NjOWk+4BGaFX172mno0MFxvmlbVV7yoT3YRS1OLlLNCQG
KM0TZftjPXvFVVdyo419Z71XoWO+5j6lbC71dADKzN/w3a9+SImxSW77lFn9uAcOGU5zs0ZXYy+o
kcZKPqHlDu/NoBfbkkVziEqT+IOyymItyzkR02jv2yUzHmwl7vUi843rTfe4b1jv9aCzxMEo/bqa
1VcSnGpc9S1zBGMluvwN5eJs7tmReixO2mxkooDvaGwWOj1goi+/6N7rNqqtjHPml9V4+cJlPJnZ
dWMNRHLXBjO4oiz9kyO0cnAobmjkUMXieBLWrPcRuxBs/tzwMC79kj7Ieqmqw4zrg4FES+u9tBf/
R6D8ddtZqryWDDQaLCXb93zUqFbj2faEdZ81wbzQ1RnELRFmXrpVXqesRPe4VVhT31GdT6sdbns2
Fhdv3ErnLx3dJxVbwK1vViT9ZUd8+PQtovAiALbvon06TgarMFjtMxag7v1c9bSXwqWhd7a4rhHZ
cSYhzrI4WMqL2UsfZPmODh7VcUMyenj2uhlBATY8S3iIRBqNR7HScLmSdkYrrTUuDi5W59nlprcs
Y1OOiKF3aOayPSffUiARjKY7tlNRfe9GrO7iofILsg5YtN4XlXMVusnJQfN/0oGrZM/vMY/LBXYY
2TxjvLmndOc0lNwxrphEQzJZSxEBQBCUu5Kq5WO2nOYJAz0uIlE9PUBv6/QcuKp+GZu+fuH2hEFD
ajbut7WvUGcWIvTWG3Nu7WKPphG3T0+5NxNvGdfz0vbyTadzgj0Xbq3XWbvo4djQS1zoXKTDXW+n
qTjhIDN2cSvs4qKUaq5ELY0FE/H8Um62tRZ7EeYFpeac3edeGtQxWwI48ZAXGsdQIeufEbKjfmMR
3eo9A6uO9b4tevb03LLrepvZks4hsCX++INSKsUlx3XaG8vUouZ59iCkK43J6uB0YMNxb9v8vMAQ
Se+HJmJ+skIakzU883r7me/OD3lhj/atHgZ+PKDsJMmUVt5TKlmeO2s2lzWWalD9tlpHa0zWLHdn
0P+eNl4+9xQTYjEwjTMgsHYojemOlDZeXX45BGuSEdb7ysBDHeYK6vPBbw2C51PP6BLIXzAwLonc
mT3hhIiHsvw6w4LTTJxJN/mmLRg9JQMLwsQ0x+xQcGeVqgh3dMs1tsIKaLZWJV30OSLlOL4YVU2b
Wo8F9r1UYJuoLVRwvzqFG4g4TAv/6MwF0gB8L9Vd5mVkmBDCMcaNv1ZIZcvRHNhWaPfHnC36qczB
ETbF6rsZ1kILB8jsQjweV6HSEfdxjIxz3cqP3O2tJpm4cH9VfZrfDY4jPkaAkhffVhE9cDncuoNp
ASq1QV1ghqnJYMKFQ+0nJ/Xcg+en1nDMa3Q7x7bv6dPmvdsqEsa84WroaotZv1/d4USxeMk0i/rF
oX5/XWy93kRtEDWJ7GSESf3Yes+euZhEv0U64Gye8uD72qloR+RUyymtRejHoQzm5rUYRUpB3wxB
8XOOZlr2FohzdUBVQ8lP/5mIY9owQ3SVcd7uI6/PZVyE6aJ3/ObO93nG8B6LizRkxS9esZ10wOpz
Kluder0WX2wcn5/CzBlvrL7K9vQZWDImNjxEHFI/Zodx9NYKoURlqqSVJOcihMqaelO4Da9yuTaO
vSdNhMLKMCz7zuuCxjkvtUA8PWI7WhO+VmBVaMxdwMGdZvpitjEaS5JbTXTWYqBVHy4GG9tYDXVS
L6N3morRaU6mT5W45a7G4saJyUUp603mt8K7lJ04NKhHd8yFk+TtxFthcnHnnZsa47gMM1u9qgNK
iiXlq2wL3E0lV3B/OwCqUq6mum8Oa99UN0M4RvYtNhCmTUPCorSSi09iqIFqk1eTt3JOfGlwDbT/
WO/o2vIfuiptf+tyzbshfMV2NnJmyhkOVpsleurbb4OnQN6AwKw2TlEkPNLPDb8XGCJ/W+wu1/tS
OvWLTdEpeVkr5wXrckHHUWiC2bMAulCOer4Nef1KrgSBfrWWalCgAjRXjmahBBfrweA3DBq78rd5
W49eXGZp2aCfz8wbtxfeWwoqdWzGjhd0ykYeXW5pM98HypNkV86U3Xxi1Bgbx00Fne7FkbsqbKle
y85orphhLhLRtOveuFHHnzbVprlXY28w30wNf4sACZyg6KSRs+KtFGTKtge1F1br6L3pAbDEQ49n
9mYWs1tvW9QjQ9LMUrXbmj9HxWxcdbCdGru7FVHEnschPG3oc+h0xwWnEVdTqdQVamKMKLtgDNYv
vtu070sAwYpfjWsvZ4/7kb4fcpFRnjbK7pJlAAC+aF67ZzUGKN+7pmXOsRhlOD/8McVaGqtpjuZa
oEkTDMHeWmxZbhCP9ssOd6VQcHu3M6a2kcweq3K27cNl89z6vGxBbORT9FK5S1BwHw3Hh6igb3IM
ewXFVUTZjyGyi8RpM2q6tnCjYz7TLorXMRxfPA/ni00/9Q4C/Krx6HN3HHWEirrqKu3sSO7w/on2
ngE4FI90+cmxGGC497lfZ22cCQhJC+uGcxWSdP4xBThu3ZXR2GU3vT/y8nqNXscrU88dbyCNEvs8
VEG5HtqZZLvL/dmpj140Er7T9Ya8RL01/c++NbKR8ZlRvUinM5ez0pWdfrVXfyVuyUb2ghmF1Y/f
zcKs1hc7vVQHoaUw+veqGc+7kB5F9+iSypdzClZbaY3RlPhtCPZOB6jYCH+g7zOnHWcGQ5QiP6J/
K7heKjlVY9IEnBRvLg5LmKhr1TfTHV35crhvyHR+XqcVE9+hixy9M9sh85Kw8ybvdjIMbOwE1GM4
m+eKNNeHKRPVjtgj6zWoq/U9I63k2ltbi+uv552BRtZXKNeCCnsYHoJsbQ9yCb3Yy3ymOaMfHirK
pdvOLvqNLS1TolNbgyuKOT7JlnjCMpUNHjEpG9+rJshYPlER7M087+6YY9c/LNnPP4c10wVv1ZJu
1nruHopSltFZTXgL+bLzMdWrlCoSg4C+BMh0eQ1MXRyGUm5HOxqLTZWvwTftRunXAX3xs0HpuwlG
lkJQ5SgujMz70RRNSPQJBmHX8wJoH8zCvM1hqYIDZlVcbVW6WHVct5hmFJD4BzYD78C1qpcxrZL2
TebSZwOflKF3i+kIzqEu/+6sbnkwak0HIFTRGaxQnzzojcS3jOi05A2TQ10FN3kk7a2/jGOY6GZN
q42rPddgEJJa+6bO18e8MHyTOZYw3TjraXCFq6sPNR3C7/Y4EOQdRNUtb5A0NhjDUFQG+TC9Kyeq
6RsyimLoPZdXI+4CdlLRRukYSxciijNuurs56qJq2wZNfrvSb83iQg6MVr1sEbFryZmMxi5tHlev
zn8yy2azs2ZubHljIiSjpSwdMn1yO8mxxFDx4lbulrpWnNQonWHTVUVOasvU8lihwMu5SI8ktddx
GYbTV/8iHZ+6qb+yMWU5Wm3NcMxKX+GKBWePlxrkgVpt623XUvWvi7J+hoVb3shpfg48a+EobKvt
QkfrivnpcosjSqUTw+2Lh3ZU5Ab04dTGdD3LpE8H7zRqIAnfMaanfHHD70ut2isLxOKOZioLf1Wd
2Jlej1uyhwyqjLLiEkUA95Lwq0UZ9ZWdHmvk+w7qc0PtAl/6WGE0Zpe/Nc5gnBi8JeHc4wZqlEW/
z1c1jPARxrRxQ4WiTHE7TirtPZo6bEhVpwXKxDoMYvZT92DznTGt5qJ/5074rcbSU+01UVHRkQty
/cLEgfyXakKRb4icOX0aFk7iqig6lzj4fdPFzCmmlrx9VjIMboq1XL5GsrOJr2HIVNKgfxWWoejo
jhypRdvTsHAqvIF3k6KRFfdNffbQYdwswvazXYa140YZ8qcR2PPBE3KsNxdEKPmfXFkLjzrFvM6I
6ItOKDK2fO1oZLwC/+YpS9tTWdCUGmw8ruuQNKV/RmT+zuYENnNpvJUv6dZoYjEo+cT49+yXpsB0
PR7Kjp2ajALvvKbT/K48m3mb2QS3JXa3+W/InL9DUn98LMAhfseQ/lRun/lpMRXaW5eRgbYwgjBu
6sVNNzU9b7bUJuRyEIg5/M1nWn/EuP8F3wRGD02iyFCd4GlFXjXQ2V8B034go6WpmT6Ps3vpZpat
yRzKZPOKIYjGfpdrNT3pFLNMjDPDIzBEWB4Y+nPjmyt/Hbf54ptvSz1EMxeowuTyGgxavmJf5hlH
36BjXtOYwS7sjXEzNbT03PJnU9ULwcMzwV4YRJAWdV5Ka3wPopYR0EQEpsXJHInm4NWtuC9paxhJ
V6/OzYy2/znklquShmhw554UcAsMyJzkeCBKb562Y6mWZYvHbNBtrNFjPFdyMereogVvz41vSHw2
fV46WmXgl09RMTFB7crROJrpUhlMldDSJIE/r0fPEf6DdsqaV4u7wpvSirMu1yE9WEorpC4Ul0mX
uQ5Kx8zAZ5T+XzrQg4Nm3aBEtLxjWJhzTjiLWI5+bXJn055H9wPIR56syu+Ym3C/fgVZ7MRGeq3x
oyGXnlpDYxS7Z2JVfPVrYXv7opzDceum1vJeh7owE6PXU4dljR7MbTlrwIAuX/3NKOlEc9FsNVsA
3TEjMUtn6o51M0pS0qKKxnEU9GRtrRXHTLiqsoYg6gFesqBdqo2UUc99DKHPPmsGgLmWUC2ckPxx
mmk2AN/usImJ2L7BZryY7Mz+5Fq1Ge06TVSfjBZT/8mq/lcA6VML39D8HRX9g8/8N0d6Xbz37dD+
HP/xp/Y/2gvEOXz+ob8xqf8/INSLHv3/hlD3P/rmu1j+SqFe/sGfFKrl/Quw95LDgWmZh7MTG86f
FKr3L4Skvn1xWURIb2Gz/m8IlX8ElYp62gE3v2Sx/xtCDf6FqgNLHgyKMHgB1PtvINRPmyzibPvS
DeND2OpC77N55hqkjXRGKJB0SbMAO3BfqCwe3dQk14Iqpb9GRKDfmaIPx798Rf+BDP2sg+ST+VZs
AFxEEFRGn3a8QA0Vu1teANQ0bO9BDtfV+WMabDOHYR62Z2yJRwY51Y+hmYhM+eeP/8WBAk0+5C1u
1Gg/L+z1J3JwdAc5SL9sE0wquE+vZc2ZH/pDu28HHT3TmSPlzOaYpPxcraTAmaXdj4Pp/vlK/Z9W
GJ/xb34PIoMJw7jYYbE8PulBZxPFXkdxkJTlineuU+VfmDWo05RrDoJ//qM/nW08bRyPcDS5RKRT
dH+2TsSLT630xZkGNak7P9H5CHEISkvjenTsy8WTRvrdP3/krwuMPw+8NsJMC/T4s/vMoJUeJxP8
cISlLWK00l51rEfaW0BYht737KDyJlgH8+2fP/g/fa8Y9fE3c0xhfXP53/8i2QCZCxbuJEjPBWPv
Gx+7kfLk6EsXwMiG3wkSf13NLrAAoXi449Fm/+UpLkUz6Yu3cFXXuIM2w0fpTuO0W7WInRkzL2MB
7S1rJrW/eY/+wxfMDsKbC7DIH+p9Wj9yGh3SISBxKu1757nU1TaDpNngAPrR9FZ0rC7r6p+/Wzam
v4lNWEfUZQiIiPlj8hJ8encw8p782ulo0iHeePsTlSYB43cf8+sjxJ/lIjCFtGfrDD7R2cIZsMaU
GrMsj+2BQ5RiMBXT+gHcSRfgn/+mX/xXLhIMvOIJHiTuApXXpz8qMCABO1iyZC7d8oV+op+Bg5rT
3rKKadhqiRHMBruMnEJmgo6J1Xi50C34NjHdEh5FRy7Uf2tuAGhIG4h+Gpb5HCCf3eiq0MzaMV3a
ZMo7ZzmbabMkYqSxdV3Qp/uv9yIOHJzR2YvcKID//vs7sy6mm+usZk+UyjvTCiv2XuYANQyukl//
+fv+dQ1dDjdEj8j8eWE+W2/57EAl70ibKMD2vYNjPzmtDPvlb0QPv76ZWFWSKgnoz1M1Pwv6xtTS
bSGyNqHhNJM7YNR7NA/epgbcamNCBLJ309DNU5Ma8+/SzX7dbwN8K3EuJraFnfezM8UoEPZpyd+Y
c+94A9df8XNYySNNfMRr1TUyTY6e//p7JW8Pp3l2hfDXlwb9YuYLcpOZvq/6zljr+uUPFcM/f8ov
uw4CEizbOEnY9i4uOn9fKQS1rSVTBC8WvWXchW6ZXqdd6J6qYiJ71g3lo8XL+xs97SfRRGCiWCTV
OPTRFGLNxX3175/a9sZsODPGUCFqxeicEl11qBtNpu6QryGdmHXJ9jOkg9qKdmJBMdfLPmj7E9Nt
zmt0LM2gcg4VtOD6m2X2SejC78aD9hFyIBRnivhLPeO0VUSwFK16sljaPeZo5bwvfS+D07BnOBgR
lGcQ7/wubTIcm8oVGK6cM17jtfpRBJB+iUdToiV/dCp+917/8hJg/8JkCS/Ayx7nu5++uFmTBFgS
PJCMcLyv/Tg331a8P2jRLnVxv5bCMK9JoWVhUidSBlpMc+0tJssB1IZ0Xr1AiYM9BXMAMT/bJ2QC
StEOmIKMCNteY468Srbkinh1ve3LCZMX0BUXcIMvS28WgqE/8P2ktz7bFS5WZDWPaqdEY+OqYDAd
iV2JjD02M21eK6ZGP+bGEppIEr8sdxpgX+2kHfJz9oKsa2ubVX3Klmgqdtnl3erNMitjmWt+iWga
HzBoK+5MJxU7uykqZuBK1++BVS+JqRQDi5BpXJa4fCdpXBizvmur1ZjiXDvhmVZ2RwSEnKmIuNuG
1dfSL/VNYTr6d4Z5n58Luzp1PDI0Ml1IRAs/nTm6ZrTdzHB+xk0NgIwoq97iDOJPv9kULqfF389s
9E38/9vESmDudtFsf9rbSyYtY9TnYWy7hZ9/N2wDX1kyOGj22GYxQ+r1A+bqwNjb1QRzYL7t3KVF
D6+NSRpdmLF3rnydeTe+yKTYZH6U363Duqur/MrRtkGjwr+QJqp0E8609GGtmrXbOLx4QBKY5iar
aOq9rRo8womz7+Gdim+rPRtGTFNUJoNi5NQC220ZHZvf1bAcWt2VX0xmbT3Dzko9Fi4eO3D3Sxjj
UWzCcaMPi4cFmcwGUP7+siUWu65NXcDdQN4BcIfzFUheiVFa6/d7BqJYCo5hzt6fTakDGOoEmMtj
nA74HwiCL4tKmeCVYXCvZO9dV3UOam2Y/m4iQq3fpJHRXdQR0t/nOZNDNGZ9G1uTtb46WXGUrnTW
7zx0GNyBaRe8nq6RMpNb4MYDJ0+/M+pmfmI/iSDXpiEZJPTMNC7lvTVLrF9Gfotla3W+4R+iNaTl
2KztpvTq4T41F/nQuUH1SBBX88MdpqGJo7wbAlwSvQHxh0Qik07Z7URT0Nn3NXhQbA5D9BOgoG95
1QzvSzoLvSSttYa0gh2iZ2gVQjf1OBLcwbZ395Y310f0a8WV6MinMUZn5/dRuOsd7Zz58s0bsbgg
V65R7otwIgDGsOhRbTPmMuOBZsuPPF2+GWWO+GWcVPSlZ0U95FhSx+00dWRNFFBFtbKcr6PZWQcV
kXwj6vQFksi+gwJBibfaH1aZgcgUIZ4r4WpYTFSXeQH6ryMTQU5gXy+NX56bxvMeZGSBdK1T5iM/
Kp0q5sP6n3oJWgy3DErTPU4MVnVTp/IdkOSxKIeQ2FVbQaHRkYdgX2tcuXDqfIHNENkeJ3N7J0tp
3tsls/ISiTz0uiQmtVjfe4UmcfJoew4znLoE9X2A9hwZ00XdPgV1rzZc39q922L45bMQR5weyKJI
qolvsDSYBg6GMZ4ILB2brUgrwm+Log+eLBQnuY0k8cSlpT5Wvenkmwa91J5Zl1du13GpXyHKV77J
yqvZMbKMY8RAxU/g+3TXrNhnQs0QZW25MB2Tj3Fwafi83MXXGcYyhqd/xFZ7jKEY4Q+dXW6uL33p
vZTcHGmYIWjqDXFcdKq3dIwl5FhkxXYOf+rTN97V3WTRrGdS/mGXEYOGph1p8Q8QQ7d4Nc0wC3m2
xLpyiiQDHN4Wte7itdL9dnYzsBxtGbd2n9NBGGVCOoCTzF7+LGjGHYMoe5Td2N1PS1d85LPfHEVb
X5XjQHfQyzZ+Y7NMve9Sr98BQwh1GkQ1f6Pa+YhcDjdtzG89lgJfSgRdrGfXPeoV4cQ8Nw+agF9j
acXZBI97LdP11tOBSqqs+GqtH70onsMs+qDrrZM1XE4LUBSbFLDQNG8DtEvdanWbyO/EFseZrzAd
c1J79q1lDEUykr5WivXZCS5ZRqaGrtLXAqac07R9zgzL2RMF+3NaIGZD+2vkyTczL54jT3k4TLQ+
KX5dmAyZ/o5SdCrhxZd36js6nutTaFbmzhjof9iWQX6TBI9vRUMsGfYDkjVW44w999ZDlxLNnnPw
XrWNg2G4ZAY/I8npSXnbAKrdYjDGE1rJ+83L7IryE1aobmnzSB9jjXYxbprRVfHUMLvBo5Fp12B6
J43iZWOHIAJN0xI5J2gAZ+A5woqYQnUIHkZHBtyFYEpRe8bCKZ8y5e8vajYKBK/bat4ThKqALUyH
bYd3KBTtbbWYCVFZDZVw8QNu2j1SvUHw9J3tDnFpeR8VhYeMy8bQHyM6ni/eaIkTgJG8wplDJi6T
S0tiAaS0EcGzzrfVYBnJbNj60TX6MbEa8Wwu83mlx7rto8slIyumxEaxpiXtUTu8XjFHjKOOdt1q
yU2tIgB9u0GIMnwRVXoaesL0Ci1EbLj0s12aRTRzMOP3NAZwfZFv5RwON6QIPwfI2pvEtQDKyyZ4
6tbVYOA+PZdI0Awvu8dUvGT+6OgYmv4eT833zF/mhD0WFLjzxi1UwPtgM6KaiQY+CBEArPRZgzhj
IOvBrohMk/LdzvtTR9LtCTE0Y69a/AwN6HE+u/jJ9TBP3Do1tyE2zR/MrMW5Z560w9GifnS9sX5G
UslDseE7ZmmsW1MKyQZtEWCWVbu1MvdUzXuJxVHMmvhhI4Nk1dHUmIaluEbVFx57uTzklnuw1PzY
CHk1TvJBDLr8onV3X2SFB/t4sVGT4bu11NkWktQ5rnNv089aSuaGaQVD12/TWvdxPhY3K7vzQ9/N
DwzW4NyV3vv+kritvnaI2WW9u89txeUipM8dohYrq/zUGd7Vqud7O+/Y6Kb5xnarmyqQT+l6QYXp
WhwqNf9s0bfGeB9c5ZnFvgELMAMixyq70LmG+RMQSIKyOTbyCEcQyG2DMbcDrpCNbSd2ra7CIdtD
Q4iYKiM4poO+dwSrf4c5asewmAfejF+DbB7IHXX3QDAuakiRVxiAITJBZhPbkRDPjHbeudngTtUP
aDoru502PY0/1uLK1A5D0ptuWE5jH0F2T9FXNnAvkcX6LZ2LYoitjEMcYyTqFNSiVoErtasZ/Nq1
h/hgne5Vw6KkddHEC/OcOMefJBZzOqMcHQ0g0CVNRFoyBy62aCb2eYj0yF34mbF4qOyIk9xTZtLL
5rsyoiCpVvEB/I0mw0VUGk5jHLoijxsXhn6YnVtBHY0JW/rki+4K9w+aMjZjziaS3zNlnRHo6Nsq
raaDl5HwWDpDtzEW43WWfnFdN0uQTDK9Qb2UIhkr9nVTHU3gvCA7wDYTtiC3bmedCzO/DvJya4Y9
p7EAilKpgRoIGBjnJmc7191HMefvuPcdAezgKPz1ySNgm/QPNzgqr68S+D/+RUMbrreJEKpyGSLp
8/cyL/aGYnzi9fZdCEnvmY8dadY73Q17hscvKbc2VcKT2+4dlcbOjFZi8CqJw6T7YdfzaSja82oa
+9604ZGnKooHz9hl1bKbg/COrvKz2aQfpXDRqnpbOkdbl3y5tg0eldfcrgMOj2tTfQ16uBJHPbch
ega8Teg+W1t3dtEvw1XsnLC+o39a7/Q0t+i4HJV0To16RwCXWhOPI8JOrxVYbZclqsDRH9BzsL+j
QztEmlVQCGefe8C2meofO8jR3jBw5KKfhpnwpeAx2hdzZC4caPOqNswHOwtuXNQgia+NMzoGXBnM
ajz5C46pUEkYE9bZ2XAZSbXeyhdEoiFJ8n70raDbsyX3m+n06HgbHaEHWsrzGoqrytfzzSza92Dx
jCRQZXnVhlTkVNOvYdPdYaonbqfVzw8YUPDWhBzdRB8itILSXVLjueBW8oQm9Q2tJO2i4Dib3UPo
G0/gA5gG0iDUvvuz+F/2zmPHciTN0q8ymD0L1GIxm0te7eq6DI8NER7CqIWZUT59f8zKHuTMoNEv
MJtCISMzXFzS7BfnfCcIR9pQtBljEHw3I+whhJPVuykAAzo4631Oak+M3gv7bzB+Ml7/MaCp3KUy
6PZ+E776gME2UeqhbaqVZOq5uIS181qK8CWDuMlYo78BEbkFYm4fQEpI3Fnrd3cyLlJ3yCOQJiaV
EzzPFZKKQKVE9IruySjzKlbpjCDCD84UaUdc0+oQocVm6eFVCUPzxzwlzEe1fn9g3XJr++KrlIOP
ZiB7JEqHeksjht+Fqv/Dgu9WI52D/Yc00fS7d2Xa2DCX7lfrTDeri1zYc4vzZlgaddukvbhKxRIP
lpov47Q+6sDDnWKL8eCJAulcv9TBDjnvj6Ie7uyqu8+5wC79aqSJQ9eTcF/lyA05OO557tYrEoRP
3VR+3NQL5xzlyMoRehdEcD6S2vKbU5q1Pw1NZIXWkY6DLH9ET/zYqPwyjWy4u7qIjl2ruXWWwNgb
MC9jS8LmtUJEJm1pIZm2VyDTjp8m+LisXVTU7/2qTkE4c5xxspBNEOyX2mjuKg/dLHOPZB2aNwy1
v1evD59MHOH3RA4ulzbo7UOd8zHPrUUGnz+Je2fsDybGq2yyjyyGjM+x4QujfifQK+ANCjErNZXx
VITNIVTLuxj1exvlKp4WcQ4CeeQ0S0yNC1nNDmRwdWsHe9M79XcO8ZaRBxqiXBpkUuAQWLVkz0MU
vLbF7MK6l0+96X0jxOQxGpzTUJvWWRKMGhthOCfVMO1JRHgDC/Bm5b157cMWp4F47q32uSb6eUdi
36c59kdcgrAYPPdurMhca5WNGTa6rOsM1r+7n01JW0IHw1V9QHrPGdUGB3eQRxx8e+YY5wrlMxeL
ah5CDPkWPpJmubOlN+Jsic55nd4sl5jlMZhLJibpOepI9a4nBCp1mOBe3M8WTS3mGjpl64/u5u3d
xYyYIa3YB1WAEbWyWKxt4hqTnhU8L563yi5bItKnyT8AUpJDXHpT9EbDqKEjplkV96ZR1omByodT
pShSlJfAtdcHD11r+eznkmt60VGlTgjpsvteGeVtFm3/R7Ujh58hFSVjj3vqwa4kGkwr165xSWdm
PtAlPPsXkxzv3Rjr+WSY2fSgHV/oIzjG+R0XEbh79NlpbFq5UUHVHeyntDNSLmtrTP0z9tFqrz27
DBNeqbBPTIX5pBus13bMBusO5knw6nc6e7KZKieDWB5XO32NwuWGbdb8miG3JwhbOe86GCNfjlwf
p0A6u7y3i4svEG/srKwoqgNuEv0JkmfgCVMOAtzWp+PNxptn1zigmGcZimahyO5TQ7zOLibQhu97
nqtnZNe7ah2ebBHdGARjHJMTMeGR9zhn1ZZi0xb39myUaSxSlX55WVE+QsbetwXWeVQncbqCSlh6
UCkSyUttp9O5YknM2d5OLv/R6sWoJwYn9iS3jJzEZcU5um/8uX1sG3kdh/GjBPCxU705vMrA/mzC
7j0IUIlhgWIUTl7ZV4GXj54Dwi5rqvWaR5pKP8g+stIjEcWS5niqOUt2lfLeqyWsXupOfLORq/LM
da0Hp2CIXaMFk1dpQEIjTu9d2jaEVY8rBiAhiBBP0PJPSS3QAarxbDgICwfnUa/EKWSznV5Zr3+1
ZdEeBYTSl6wz6vFuAMr4g75MAIqR4VPVlf1hzsPqWWAdiLEcgB/QhscuYXpmQJksIrxk2F2e5lEB
VJFiOYIU4jwrLDqpIivuzEZ4L7zgP5Scn3KqeaS7EvxjGKFrQ5JvvNEIM3FNWey8LFquZ65FpNRc
rK9dTY9XYcd+CoJhuQRr9LGajXEhLOtJOMUHppbhSoQJudlBtL4bfs2DQNGm9gBBzbeqpaMfsjLb
T5mu36KVAYKf196LJdCEotch1opN5nnWfYQezp+eujXKfgLC9H96oze+oyZ3dpV233vLDK84RapH
1DXU4d5c3FdhOlJKsEXHwWLuin6GK7/Y11COQzx3HhR/QiTQBLLEV/NP8C84IXo2aJP8wWYbTI3X
3aYei25H3PuONwYRPuI9u3SzK+uRZo8ypz6PjR7OIebbUw5n79R23vjmzEuK3i/yv9kWqrSeIjqm
lLIOblRbSAkgn5ZRDZQmghTHaAgb3mKf0BCF8Tgv/hgP7L0RU7/4Y57Fre2Ul9VU44EXsNzlHgqq
wKOQkaH6Ni3Tn8JpDkvopPuKWhGgt23vc8JQE1DVqjguIzlsL0JC10pqMMD3uluZWCHINN9cIl52
tt0RhCqi4pMhycJAxTdnqHmedUWoTNgJdARSTIg7zvTwBGGCyZjnV+exTJtEk9oDSGRjAY1mp05L
5wXJXE8Wbla7Ms7t4hcPsva7C2FGxgTPfmkPyIREvIRCvARm6d0D8r4zSHJOfMerPivExJ+NKkA+
WmpaWLkF5g87K+UhYnD8O0SKxZLAmZHXi1z+iCIsI3eFSgHYNClxXIUEotJtk2b6pb5IcMpTqPDu
CCJX7azggVw84NELtSDlIv413zl064ByOQmDLWBHza4R3FozbxCoDi4P5GmRkkmFwdSa93vyhljo
IvqxmjhUaE7WLKLiDkWXXqwsl+15hPfXMKVmtnuxtJW7v4GLjLy9WI9S3JtrI78jhZTTN8gd3AUQ
shzxBWcmn+/MVfv5eaoHJfZABap3Veu/thI+px3ZP42xK+ywQ9U1Ur0BXi8ZpFiDaR3hsDjembvC
b2mBfJG/4LTyv4jl8p96Gn5xCv5aJ8i+VMWZ8nRxKSgadRrMvAtvFcLY8eJGY+CQH67K6UQSgP5o
/YqHqil9/sGMeKzYwDZs+RmEBEZxyex5kTGmAAc4kbJnBMaTXKr6wend+alahkIecM44p2wcCRmV
XpbSXzF3ZJ4t68X8qvvajGuACO1vbRvKhfSEJ2BfeLXrsSrzTJH0YkLVLOd26E+M5esxnjNwTnuW
lzVy9tA0mPSMXVRenDzV4b5gqppIwwaUNh6t1bgtLkYMLsSvGqWcY0/44brneSqnb23B+DmywCYW
DArVoyzx2EqFCU93HDeR1Z9AY3i3lXFrEiIPvPJpf2ZUtbgAfofaXEEFT+unqnL0tUwjFxXisl2Z
3dFxMW/Au0bno+fJT5aCgcvWxGcHt+0CWs3vMpukiE3fYG0klHWgi0/r3QixKhbyVx6F+BSm75bQ
/kPrj+auBF4iRtE/8p+4L4zMy1cnGrx30+qK0+DNX6GGAl6gNz/1VNt7WqiMSFC4PpeW73VXlEHI
R8yYcq+k0zCvQ+4fVUfX1K1/m4AVkeAZkTUiZukvWNXHMMO6tcy8In4Pv3lA8volXDhWMZy10b30
aqodZg3buhWvoV1Mp0LlNPSuV0qQRpmmL2gDh/aEvnEYmO5UEQFB4eLe5cCo233fhV4UZ5LE3L0z
9X5wbXIDsBWWPuxQPDChOjjjOIO5qJXhPaKwDfyT3eb4VlwDiUGKC7K8x75u+gCdTKc98/Hm68nC
57Em6az5voOgRzaGZoQtLGoOAS6h13Z5o2Kexauulsq5K2eTo8AfDf534RQKd6bZRhqciDIFBUx6
J9Hw68PcRCo7ZJ7bEWCewtHaoHOtAwxiXZyX0pmA4REzrqqTmVfrdAprr+z63b+PCWAfQ/0dQ3Sf
P7nKKer7smetk5jToLpi53QC+3+Ewdu4j3yorif+ZoSiqcyqq6WxNmhH9o/ClXRYdlAuF6+tuRLd
Uj3yDK/6IEdHG3sHocL0PkRkETqSZGsSVTJ1gq9I4EPFeOOpNDt5Qkc2bTuf914rK4SIpqJETmwv
BXXnwyqa/Mwu7k8UrB9cqTRZFODXXjrLI4c3MZSuf0VrXJ3qLPKPyBU25cfELMchKb2223UPGqKN
lSHd2OojaqPGnc6ZIn9Cbsv3ZWavFXv+4PwawsI4sDNPv6WNraxtrJZ9q1WeTQcF3KKhy5eyODGC
prYcpV7uGolftPFzngUPA/eVfD4GQRj6ood6XuaTnYeKpisqPNqQJsUhUi5FwrNM5V4riBDbWgV8
AZf0DOOEx9wJm5/gopb9IL07kZbl1yys5WaQa3MbVT7lxykECxMY+ARW03whchXNjwd2CHmGzyCn
wkpvVyqNlz5SB0MM9iXniOgvACmMI2a835UwiqSM0v7FljZdDQM5l59kWSfaP/kde9IEYGHW3zFH
bI58oi114zYx5jcciWSP8TtdcoATzcJ4a5Wme1qVk18aK52fAjrVJ4xUIP9s58NtVmxLbGrtr4op
AouzYKPhC3d5K1m0vmel097I+fiGQR10h1WH+3oe01uaDjB+ynB5qgEbcTK0VRzYTXcfShkwrNch
wCxwGYzy+JxMSIRsJ1U5niGPQPvwAR9M8FiPYEJwNuBsewCSM+wCJpR0354NTXQ77frs3TJT5xp0
w5cs7WqP1O8c5Ol8t8y9n3Bj6IdIB84FeVHHhkl2P4K8zNPE6omGK2WzzUgLZ2wPbBOdfeX1aQ5R
3HG/BiMjRNCAMmftVVnzhJWTv/zoAVYDP0oNm7a/yJ8iFnffMnfR36Yq5JpwzJvB33TvWKv/ODhs
higwmvVisjkmV5iV2cNEKXJQRjP+cr1e3Zo1U0+GHC6FFTA3svwpODFQYGoFqY9BEfw7gHBluzqf
EBfCnV7Cfu+0S/OgXGGeZIAOgFgVrubYGoryWBdmtfcR6ggOnjX7nqV+eDCy1sRxzF6bFWzXca6G
0OrqbmZODCMIzZl9XVFzH0Fc24xJanuKp84zme5PwuJVCcPEhgP34pgN7QCKyiMLyYilXpbax6yy
6dkDozJjMZEXvLpmfy9I0PrCg+48FOX4ezAJNqdXWs/0NAJLdYqjyakN89xgwzv3PoWoV0be1cqZ
ZaWr6R3dfsqRx6+pe5shoH92qrOjJB375d6GavvcALo8RrKr9uvahA8McEL4pulp9FZARysYL3PA
MmnOz2hCjNfFb/RNshWjfM3bA88/8ojIBGRd5c6Hsrytc0s95yw8nsTdPLfBc5qjAAjbojpHsEJO
XTGkpwFYx5efR0kRmi2EMP9cNtn6iZqOqbbYMFaFL2+Gm6oko+yno1VF+TI4k/Vt8mzx4AGr4W62
M+Y4xAHYM65Bf5uvYj4sjoNn5YnZoi1Ajpdhb4pqejtln0qyL45pVmK97wZ41HWV8vxn0W9nSsHR
lM1vYjenWPbD8GMs7OChb91e7boBBWqgBr4OOz2W3TOgDFRB4WRnFDZFdVkCdQg3sh3L7YPbG6c5
bUaIFmJlWupdbHvC8Y0lK47a5RMTTLFHSPJW1+VPTyMzaSGQWEvnQi0x71ovIqZwxNTIytOgJoLf
CocSv/XBqLf6Bmte0iwNcX/M6e5KunHILHP2zCi8uc5m9bzFAcNtzP2kVbQTxsA6cssPv7SzycPq
LbTMojaW7KokoXXROIorOg/NB8GZGE0RF3DNDKsa15fVnFriGyJYezzEcTUppFRmtBeD+xqYxVcN
9fYA1VckLAT31F7Wm7bKE6P2AvzS8r1TltoDU7F+Gy33Ue6QPYbpanlbw24CRZpPSAZrbKX1Lp8J
ozfWOvpI67RmYBksoMFyq+CsHDE1JOFGNhr+ghz1G++o2shH7cZAmjcakr1xkaC6cqVlOLkjpmkM
4UEnqb8gShtOiTVxdg03xFKGUPNhi6DcE190h//LPDJTpAnZ4EzNhmlao9GMsRN1r/lfEKcN59Rs
YCfMthsJD9jTsmGfOmYv98ICBdVuUKgmt1QMIiO6EkHMLegJ79lMg+VuXYb+zds4UzWTym+Gj6dt
MS7wgoFRYeJpAdTj+9Dyez549dMweLgEizq/2BvPCkupektDF8ZVb4aACvv+F8Nj8wpuVlyJbINt
5GxsBVGYjyi8AGZxnrF12ChaE5ON2NNFjSUTEWEUbjVju+a8oA6OuY3CZduGp9lbePpp8BvjIcxZ
Wwga/9cOP9NTiuJ0X1nMwmxBwHw8brQv0+5+hI5q7lTFdXhQhGsRfwwjLHdxCul50V+RZstfbSwx
mjuO5xrixkzrdb8w5n4WExGfbDc2HtnIqPcCK5URLiUjG6ANXNZbZZKawXxkZmJdgqkydlnKT9BI
BFjFv/lnlVIXf54hBstlCS/thkpjyd1+Xzhp5hNvdfQi27IScbGx1bJAqYVNptGegJByBuSV3i/I
1U51sOg92gTettyT8iOVlJjMPgBjJnBqS4Bfg2VeZ2m4F8FMxY6x6ARvrrDNP1m4RCctqcnGJXPN
t87z1W1yXeOtyQf7XjaBvKx6/Sj6sL6fabFuTuHJS5367TNErTrbdaJ2zn7QD5Ixur1CGmI5ljgb
x06b83LPaL/aezSG5m5kjN+eK7/hlPdHYTG/FpJsSgMScOz72hzi1uuan4vTZPCT7DV9yzDI/3HK
NGKnAnRvDkM2DVqbPDa4wAoeeSDSWPk3UJ/9F7MPVRz8vhzAGjWwpa6aoNUjBxo1W+WROL6pQyYk
v4F1UHpj4rJof0HDMDPPHtonI6NbeK0nTj/MrPw4qeGEjz0DvQIBjSWtdxdNBcVT4YtL2DRpTEfu
Oye7YdBgdnWud3NGIh3219GDDzZ2GDwtdxC/TV2M7EUDZFoYPC+201hfjpr6C1gFzgfPmdliOOtd
F7EDFNXY3LeTkX7gKf3KAECwkWf3XXqcY1Oew04P5geHBIZD0BlTx2pw65Ld9hcWzbM2u3TXR8V9
GwyfOQ8508Q5t+O8zXBV5WAe+xnjVgItBDQUqqvm0UMxJfaI0Dj1qLZPVmrAybFzJkuDU/SxsNP2
aAnM1zt/qVt+Jh8UTWZgOSZd7CdjvPwg++ao4K/ss6FR91UxSsCVpcn6CosCkmx/Z1qoWwrpRYds
kfXZpmmInTn8CXwIkQNiymPdW/qjMCxxjtqUqDmS9uSJcRTBGSlCCJpdgMH9LJ74faMjQo93Ledi
Rns6gcZdMeIcCG1jeLzyIRmZ7hKYSblxjcy1fh1bes/Er6fQ4g+b+xXgwVOI+ZepPDSi9cK5yo42
YHtMBcXQi/2oyzIIiIDhhvs518VZiYYanT8z94pDmgVy3ZtMzJCo0JCIEwZ7RyaeOY17gbDkwPjP
GGI4Xc8Ta0YAZDP7ocBFhDV730fHA/hmUQXFpY1Rmw5Lf1ubfDpZTldROIAv2zUKrJEzeCxUu9YN
vknPQCsYyKW+ByRcXCeThKgdRV/Kzot+WQzmmBijumUOI00CzZmBDk27nnMGsP+t6PL/kVyi0vE3
d68T0vuG/5cFpW0H7Y6y/VtOv4JLmAne9v+CVBB7olxKBM6srevUAa7pKdQ/WNYHLIK1khhkIrrg
05SmkCH6uUHgymk4P+EcDKnGirkBG6ydwd4C+TL8inphObNxZad/64f/v+3vv8mesLZg9f/a93fW
P6rln66/v/79v21/4b+wUGzyeLTgwebz+0/bn/8vH9tegL+CWBGGIVvM3N/ZE27wL/KzbBNDmMvT
jZ/nf9v+HO9faK4Ap+FY3dxMGAz/MxQDqdwi2gan5H9pOtvk+f+wGyOkd5DB4Djk+/Ns3ij+/B/m
qNarN1xayLo719O1YATsRxC4Km07J4ogdLUeN9A/fjd/fw//oxnqJ+wUWv2v/wkwbftr//llbQzO
Hp4PIC+039ha/s8vC+G1lK4FrqxjArq+dRPAjnNtQO9JorSIMKDBuvLv2o3Fh6QhbIPHdUotTmjX
bXos8Kg6L07Kbo+RlQwRHKgAwd4ImmQ9AyGGPc3v9pclbIvVMQd2FbfEq7aHooKS+xlWLZNSXLVY
fk2V1y0XS9E1+6Af5wQPLf0ySXIQb4rO7j6EGJZfeEJAAeNOyxNRmnRqRO2O38ayyEZCCnNSy+2I
c/epWMzuBal6mSZMulcfaSd8kR3TgtRh2Rq53zxjWMXRCP1s4VvDzY0eLHQDZ6/Qa+PqLnLUB31J
FnWMeNhACBwt4GtiaKX5kiDIz4PrNuSVOPQpe8udLSXjHp3Wc/2sIoDmSSvG6AjBfsCpbVmPthAo
fUx0nZ8MgB8NYF8qYboy3Xe5ag6Z9Ecflt0UfKubWtGotMptn9IpaOtDxVrZeFGOszh7PTlDxeA8
NemAUcIXRwvSw+dkNf7HbFKUNrb0GTR1dfcZdqF8NFmhfw3KRbtEXF2YJmm+8oO2Ux51oCwWu/6C
S1JjIOg9fugKh1GBFAWXZKzZVFgns4SOBFE+i5LBqDuPDamJSBp3xyRooJyXkZxy7+A0lYOGlBXu
XnSu3gPWx5VGzx71w1O+LOP4gmWfr4kdpv/cBGax3y8LKnvluCVD2GAFYaDbh1Ip6r8QFR3Q0NbK
DyzhGYpRzxY/TZBA4Q7iIDyo0qhs/zg7GvwDE3/XZCBdN6U8rqNdrVCWw9VJH2VhjNOvkMGg5Vyi
qEcaClF1NTtUpRhZD1hPB+BaPSLkp9psOxb6Bf+3NFw+e0jYrjoAHLZzbtkgb9tHvvTSFweiwppy
bwRRKp+YDTnlU89IrjymCw4YhC14S4qj1g7Pl+XVprrN9BcCoTCqV/iTk22DCDP7oSne6s7Oqjt4
dzNPoU86A5Sw1lSDY+7+/ocha9TxNEd2wfzJjPibIfEEQZnIMvQRfKPlDGHPWITVjmuSR1ysZ5yk
gf/dZUOIjEvUvjp0AdOoD9nDDTiu2cjT7ORr9znmFAJ7o58wayzTwE+N1Y8/FB17kqYDMbQDeter
z8Wb3SZJ/bxNeFPg0aPK1/N+IPuxiZEj8d8b2BrMYxvMVgnTWvKqmN1Mp4KzDOhjoDNZPk2+29Wv
GpUkAijEIDzSijt7X0QgpRIkAeo1p8HPz/1SFEvSLwx0fuKkQXHnz+yEjk3QN7+1MvI/FY7KZ22z
hvzMGlTrxdBa+uBZ1qUsLaT9Yg3fncIto8MEaelV9Hnw0NJhQDGtTpmod3jqdjOOvzjbYL72SAY2
861jroIz4CT9fQgWebR8nKPCe3OWckRFx0elKeqdnn5Hj0PwFIm2euqZQsVAclDn+Gymr05ppe/j
Gg5w7ZBOBTffbl4bp/6DHYK4hBauxdGstHUe1pHNGz0Mv322YxmHMTVe5E4v0HQRoeR2+8uu2c1v
E/sbMscTBbI8BML7GAtUL00DpmhYqdJYKtV8zvcBou0kc60T2zt1XPouPQfN8NXoGlYYFbWtQeqb
qfFiFPSGZLguSbR9MNFC0okR9he5RElvzG9TzmRTm9kBfGAWh7Du7keVah4H2Nfs9owlh6msINv6
Q/tAIgoHK/vqDniDyB/YVb6j2KJVXfFxCFvv2VSlOzYp3TdLWA4Q3PfGXa5sXH1EHuIyrOHRNzPa
DChD0ie/dIn6QyXTO3wj4c51uQucYb2KVqG192AmD2mUH0zymlCZ6KuDiB5lX/HMDQZCq+WVFW59
sTuO0WINDxxV3scaLK+o9hhQAlc+ZQqZZoq+6eyaFHEazUfewv9Nx+/dCtgQEpnY9fgodrhp8JWU
UxhHEYoAMTjHgTQQfFuJg4BU2M4vEpzPYJROTW47WKvr5TNl+JzFacanlAGn3o1mc+gs4w5GC6us
4sDNj7IuWujQZ0kAaYoAj9z4vMjKeFqz4WAi1Ln1ZkRb5OgeJq1/EXTbDwNbOpOhc5xBft2l0fAx
jsENCYqxG1R+pyPvNIaMBylOHwjL4+CegfgJtziKDuEvDL2F0Uj15BkQqvEG7n3fdcQlMlB8cE1y
URkl+xCji76KEdf4ztUwhlhq+ezVTM5HpiDrdIvCedMthevem6qbJZEPJ4IdAIIJpVlchkvzYwKG
v+6MLmAj380jdqJ128MX/dgjxaym42g13mlq/OJtMdOp5lsVbBUtSe+4AxD6LVpWwauxsk40rCHv
ksweyotM5+610YH1I+pr8T0yus6P/QCQx5453x0nx/IoFXPRtvLCb0HYWBcXCOMPILfSIptlWZOh
hrq6Xzp+Z4RsJCLwypPwSzoPWThdsR96O3xV3cDCNSumjBCd1WUPO0XtPuW+uM8EbiQe9VUkJtOT
zznT1kmaWfAdvXaPvhQzX0n1yDVRjuPBR+zwOFjRD9Prq30oDNfZ9XlblViaRet/MVfW1l3EUh48
2SAEg2+KBXOHkLI7dv44oOUc/FisyBB7S8x/IvBiIJLasseLY+RQnLqV5iwt/LhnHIPmyfIUa1TQ
bDmEFMcfE+WnTOBssyJogI8x/DCLSj/UuUDB09iZGR4aHA4gYdnhJgbJueiaUfoC1VMYEtbMp+Tq
ZHCEEQlYeJTZY20gPUttAPYRA5wTw0zzEtLyA3JgUyGV1njfM9Iz/RmvtE0D3BEgU/UcvT42C57U
W9B5CqHwQL65j4Ssv7eAC8ZVNgY9vhpFEpose/Syy3oCMIRjIkxB1sHRpdWyVMmtL8T40wq95eio
wvrWd5YD5gqv7Ro37pz1uJmG7CQYV39Tg0/ebQ3Vl9WyEakdYwLzPZiiYx+RRZTXvT6lLg2/iXOE
Ds/gzGlV6sUeY/x7q+iDi7Dr9iWcg4+8glyl1AiqzBwVPtauecgZc8a68Y+Kc5HZjV0SKAof/FWq
1N5zxQLGIRiCBAjgnJiknVteufnJ5QA9aYRn59xpqwPeN0iSa+6h/C/UNegNeWwGhxgYpxrPWg5g
DPLSv43U2rdBDnTeZJBdtef9Yf5cnTskf/OuD8eUfThMxz0i0ha+TSus+6IczIuvhvUhs/MKeR+7
IWBnaV3/7EOlECMQinkOo7F5IGf+MLQyPQasoMo4WwfFq+3oMnjWhqTCglucHi2Sq7btg/GFYifD
H6iQSHhRV50DJinpKRgtBE1dFbKWxeu5Sr+9KqDQyJKm7Dd3Kpu1EMnIMZiIyVwymoqQFIjYmSZA
3os33Th6BuSdWe4RPdEt2+ZHDicY7tVxJAkmjDsF8o4YLsw6Kp8vaVUah8Je9Zt2HANKUWEsLOpN
LL+CXB62Rs5nRKPT/nbb1DdjW/tIt0a4TbhWoum9M2G0HDpmAzDiXcwsuyVI9UsIKfoeUDFewqEa
n+koEbqvRjAdN0tmnIVoH3eqGjisF3fFpwBten6dTGsceaHD7A+Lbh7pol7s7wz1vFhJXyDoXCIn
7l00t4fB2IDZ42QiyW0EoS9Yb8Nk7OsSqfm4fHWT3RVbqtKYMTW150d/MkLnwgQilydfe5jI8Pe0
wVWt3q3Sa+Zh/YpaeZSjDC6ZBbAYwo1L3k6tLkPpzBc8oPi2yDrbV0HxE7sXi4xVW+Od10aGwWIn
62/GvEyXgrXyLpI4Ym3ArjvygYSBXHCyWKOptIydkUO9JRCdTX2+FEicU0RI+5FyRzxmfPxiN3VI
vhb2UjQ3aJx2jktwHZtiGLgpT+bJAXqqxnZ5zn1dlQesq5htKMV07Oquup9SGHWak/qOPM4N2pm/
p36WXznVrWtYrx4p9NJCZ+OzbwsRGo+Dl967nOKP3tRgUg5zgxpA5G8e3Lk4gAu/bxc7ux9psROI
Tu7PcFhhdPmmuptlNd4MohIx4YRvhVP1Z3NxyjuPBLc3XG3qsHZzvtdom4+QmNtTattSHDiDuqSE
jwfaETX4DoMZdHDNmjJbIrPdt8xDvX7laR6wuzVuPz9jAfOBtpsUGoyCM5kgDFXD1aOhhCLWj4nj
WpCxcPJ7x9nuxzMTZUffmaC2Dtu0g9Gur0tYOb5x6uHDHxzZIE7H7tLxRXMqRJiBJDU5W2iTr4hv
Shv67kLw1g6etrnEV7V1laSnpMz9jiSNiad09v1D7dr2fdU3wTucx/VPEW3RUXpLkaqJk6KBBCff
893uo2oEkDtu67lyy6Ca9RZHlRbUioavW/Mahk3BhRO6fFrEV8ktyErLwmPhT2V/rCaCrvygJfPK
cAVmBJPt77wTyBAdmNFWdhlAB84xpth1j85NYz+p8l99izW3HrZ8rSx3cTDXjFEPTe9vEVz/juOi
zbxOwRQQ0rXldRma5K5lS4jrffBlGPD0owt/48tfBu9l2VK/WHbgmzYHhZEvH9xlb/4VESZoMAi6
kiHRYQhzy2TGu/DhiLL/9Cqh2Ze4zrPFumLvLSI921sYWYM+hwdyiygbpi2tzG9mF+Fq2UZ/vC3O
DPjc71rM3LqjoAjObDWi5LUlOWRqy0RD0Eo8ml10zk9p6iBx8AZTsWvMMnLOoCyOEOyv2WqXZyXz
8WDIbIte21LY+t4k2SMv8onNLiltfGVm8ltym71luAELcBJCadQHl1t9VlvWG4BpfZJG3/4He+ex
nLfSZdlX6ahx4waAhEkMavIBn6UXRTtBUCIJ710CT98L1N8VElUlRU0qetATxQ1eifBpztl77bU9
4CGeUVOZ33owsS9ykSdfC2fOLi0UC5sR7j53X565PBYC8HDH4HcjcC78CJ9zGOOZKNZMurzLu92Y
D4n4jmoue8lBwfFgZ/cbibbqRAZevU/Lsjrq7Rp456LGJXkgywjCS9ZMvL4NXdohsVuo4zAa9i19
ENiI9Zql1488dJ/kNHE+ZTp8CXbTGIAZAKm0z42e75a89/CkZQSRoMFokpX4n9ykJnsiFNSm85wb
UY4eG7R+HJhL3VHUBUiaH1wTytQu7zv3G2THqTlHGk88qiT0SqDpicuXvJybF10jZEvpw5KhaMHB
z2fEupS7F2vtxWSVM5r9LCuIasvmaVekEk21U7P4YQ7Vl0PLivOdxdmq/3JjEzBdoiVksenRQDeZ
T0yJwniiOoUiq0cGfeaSwfTQ4Ghk/tZXK0BXvU6o1GK/Rrdg82bN3UsG/ek0xSXb8fCjvmXnI/9d
4C/8zrwwxsdJQ/KJu3qsA0bL9i4BwUEFiwyX2G8ouRwWJBwk4yT1eNLk0mxJNZi+JiRWEiZot6wf
PSN+GGqZn1I6liSgEgr90tcVhQVb+wgaAtdJrUFNNCyOa2/gYXRMGrvxYlBd03qXykA2Q7fZGjQL
+w0GStCRq7YbCj6DOmWKmDhUvy+MBJhszgTTkvqMr8wDlAtUHCUm2QAgA09hh1zdB8DXfudfs+jH
Lo+5IcvrJ8rw4VnZ1eHE1iHN6mzL3o1fUuOOmDGQNzqhnrVLqkI4d6AeyOe4k0ZHCqLV8Nf4JgUv
rzciWIpEAZ76x8/Tj7qTvdZOzISWopQR3coSn7WHtz2neWHrsGazqWW23jhhMeg1ekuYBIe8M1WG
UCmi+XpVRCk3wyRpWMcmCK64OMu9cXKhw88TZSdBv4ycsoKECBIlkFdcO3TMCQf0VP1UWgBig1p4
/IpJgtVB5Y6smO4R88ydMAk7k2x/RX7XGjOPH1OUJNMxHpiFtDSfOUE1NSK76GzPRCtaupRgflB3
fpRyqF9xk0y4kSl1jTbJz+NUS+ygbNyw2nrY39IDCTOopx17SNWNCpv6ibQzTtC0U27fj9oOGj/O
SqNZ2e2mTucZOMTcdztHKP6OV01Ntu1smvv72V4aSl5T63GjhqzlkvpO8PtxO/FLFV7r6kozaMwh
DsqMAm1eU3RPuWvwE+TICzY/ZGfqhuEySved7lnZBWxaXko0UlxpMSsCydBip0N2aTD0FOfjkA0P
LPy7/h7LRNjeGZ2+1Lupcqt1QovCfj/oltv4rYQfeYGKghNtJ7qml97HpRJSPzhHyoAEDpS0fHym
dGw86LIZUegie4pgmbhChuMIynbAdELLB/FaDqSmV1yiyi1O30RZoVgg4a5EmoBPp7OKc4227gYt
tnWPbsNklwpjtLCNXVa6S/HVCkdUO/9bJ1CBchvsH8BUGAlJVgxxG1HNrK+sCZo5cv3O/gst6hNJ
CRgsADlpgc3xTPA1v9FLpghpUyJ4a00B/VyJxKCeMpJVBTGoTXbCGIr+L0gf87eD8m89EyY9YeF0
ZZxP7QoW03TwWDxtHFern6jeIR4JeRveWrZ3gTksNhkxXUPkwKiBJcmHUtN2M6WWTT9lzQ0R9jTh
UZzYWzJ/iYBUhCzNorGfGzp9U2DHq06mWTBqYWrC0cXGpZd3lqONt3gW4x3yaIMMKcJ/IA+kNAT/
3JD5BJ/hVkKdBUslIaWYgl7Qr92YRTNrg+lj3rAHTni3CQOO4qwJOgEFsJ2s6UKA/cEUFDVf/3zk
32+sIYQuiEeiyLW2on49csOnNiYlSQUIslhYZrlzpGocv8V2zQbCowP1NxLXZ3QUF8uilS4smX4O
ljHrUy+2haExIEcB64tA7HKBI0PZCUi3go6HZSz05HmBVPhKs8f6VMrW21C/7xCPD7T8d1pfIWyK
Y2EOf3nJPjHuOC9pUE6m57d2iE33060om9bMGiZ0BDWmupZkkF6TC85y8QfR6M/3/RNz7eNglk7w
vZA03/iefr3vHvkOVdVhhv+RLhLntRh8T0XW8c/H+XxRhunSZ3MRk/BmwTWijflze3EelzTlm6r4
ODuq7Tq1opxQRTT9PqUM5oY/H+7zi8zhTN4jU9AhpQ/wOde+nI2kZDwirfxj4klUQu9hnikC7aEG
Mejn3bwWoZgYqCwvrLGCP58A+Auu6KfOpkmvE/wX4DWC5KEHfvz/nxqqyYSXJ6MvhGKmb4aHuMsX
bZtaVu/QgdSiK9Yc1rjVuqimWxB32VO4ID2hxtOAbxhcEPxociMqJj1NxcsOREGIzduVK+OebOyN
kCkhbmGPigXVRbh6FXrGD1gcU8IeYzGXA96RyWVDjAWIAnBJEs+sV6Z+AKmnxYE99Iz9P9oy9tgz
0dJIWNeglqDFZFKbBnXM6hbxlKa6ZxnNVnJWspA1EarbTh1ouUPsX5v3en+dTx+crU4Z1R17CyZU
Ojd0Bxt8fTSvRp1fLMldBRw4hLgMlA6sEA1YyJ8VsW/ZFj0qUnfgjzeRN/PTxnZxjLWTcIeNxYhH
hKJurzNxGrMaMPHa4XJte9IbRc+jZFyLXqJa1eEuSQ15KtqOQrDVu8N5KjPvHWwOEzj3OGENENJm
OA29E4YPpReuOSVxHN8vbb/cEATWM5mC4QACkId0pUzq7/l50pJWuM/dkUVILzW1HGIS7IY3m5Q1
wiG8eNBuVSrI8Jirkem+Q9hHcaIWKeLFRSbkzAjJ7xEJlaStuTREXFseSyrsmDGrqExIbhR1GkAE
Kl3XzXRzlkPYkTR1JGmNCbqY24R+3sd6xG4yLzmpysKnk4ieUmoHllo/9MakF2dorgoHmmpD+Xrw
5rrZ4m9d1yyJxUEGGjTYtBBT4YGOksQ70Nv7uAmrJZNQHI6O0o+TXVjjpwhURnTXcPTrp25JsfuY
tQqpNJO4gzXOfTBFy1uTIu05zdrUXIZ9XxbbsM7IQA81+RJm6qJLS3oLTpnOl4ZjsYHMO8CLpx+r
NDWl4JMQfFkbrRmJq6Sy+W5UmXkzk0NO/oF0LTsIi3JBg9vU+Jz//LF+0j5ALWWoYAnlMezajmMg
zPh5cPKcLKuFUZqbpEtY00f0FG+4RsYpaYGYwEoRX6Zy4Ab++bifB1/IeRbTrMvxTZYTn1cTyIX1
PERevMlzj/E90lZ2fcXu9vrPx1kH11+GIg9xCZMdJjF3hSyv1//TUERd1Rr7tCJnGlfQfewZxVuq
i7Y5xKlHTKVZks6LRRjZ0lm4GNVjz0fx/udT+O0WexCGHSYzC1Ij0FLx6yks+EDhQjg0biYJWm9m
GU+pycUGvUIJhD2/FtHMPfjzUT+vKrhi1DGSPwX3Wn6+cHpwMaxnKkClJdOz1WiwMGqt7e68bJ/G
KBmNv4z7v81zXCf6CU+3UO0gT/gko8E2lyoybRaYV4l3hSsVrWKkxJs3twwlf766z6+PqdvMMRBM
Ues4BgqiX+9piWjF61Xa4CRlK4Kmsc60m6qvl/Lbnw/0nz08mzspbQP9ieF+engxtgyrtVyCZZYq
+0YET9JsrDjnB95Y1WjrpHr9Iej483H58j+9uaYODBIzh7QEa1NLfH5z44rcmxDnNKWn/ErXEQHP
lg5dL0POXG9Nq3JeEzdT73ZSGa+21o+5b6aye+li0k+3mpybVxMJq7lFq2KfIRqmm1+HXn7jFqO4
q0u3OPcU1c0NHMH03qMZ/VKA0+lXn5nE20p1j6kW12kNjq2eAigZ40ueyFWyk3hku/DyVYE5efOL
sMeuIQNEa9JzRmdaTI1TfZt6pKH7xTDVEW1GKa+V4TJdzWAUk0fCYIu+92OrwWm7QSJaiD2ebiaq
gYWB5tc00goaOwVawJ6a2PDmmT3DUBfKpT5NFVwb2mnlqB0Q3DBqx1bawzWCc4pX56N+gOmDn5cf
xSVNsK+4KNjry2trnPkNUY4H8BIrYvglcyODNu4y9XpxGpwwlVuivWrUQ0NRsOc1V+AY0J8KbhMS
3OuoEwuyEmkhVllq5o2c/uJFM7aF3CWLxUBWTql21aEPuMV1tp5cBIIip2f7mvblWmFLPP2qs4ue
C0GmQ80ZgXTgpVLt7Sy3sFKU6HqQvL/nubBJhsjGiIl/lkAeEd47+nlnp1SsbZJlkefXg4UXvJyp
cGp2+JDEELN2czF4B7VE4rHDg3BvE7vEOkRz7PoEK8A+K9vIwhkdpzLZlp7s9m26jkw9arwD7Wrp
IAIOmQLn1OotX6ppbImDIrf+A4f8Y04g4pCrA4mhZec/ikIpNJzuqQYdx6PyJGsCgt9Yj/34+3SC
ZHSmJ7Yrz5O+lda5S8nyUdkrvEA6qiZKc/GcIMs77UmjP/PVQmZD9cjSw+UZWUx2RqBLhWu11vDQ
9Cxzgcl59m4iZKfH06fCwteXYQgv0tIM811b9F2zRQVSFBcJDE04dcqBw2Qj8NF8ZIe8zD/kL0s7
c8pl2Uf13ikkFesc+zlwTlHH+qblGwEi/PFwU1zUi187beVh71b/06kS/w8GRjDJ/zT6BS/9y/96
A6fVz2vixb//28VL3r/8ohxd//6/lKPWP6hC0XquYHVevXWXBoGuR1Fp/WOww6E8JjFFrtvG/1CO
CucfnW0dfECTQohOEe5n5ajU4ad7ho3UU0B0+O8oRznUb6M0q2vKBi6zg62z5Pt1ItInbEZRBh7M
FszquObNCTmQjS/VGVBvjSAyXuiCXhv5yxJfy+GOaKjepCw5xzf6kO6RXPoqPS96ynDd7QQQruoQ
MdwLC0ZDplOFN7ZRgxKGOJRwOUjjZjEJOrYfl/qC3Cl/PfRUfzXVHlOSP55p9feKkURDhXGI7hx1
o+d7tyXCJCiAKmEPOPYR9W+2ZujryRoPKsrNJKc7vPUhyUUg9Sp+5OZ6ABmAHXjQmlgEG3rz7Vte
kPa6Jlt313VELrlFA/cawxGKxPZ2LHGb1u8LGMfQe5xxbhhF880I56tenyGO5HhviFaMDq0tLjKK
P4nWblTxKLNvLBAZbPD7oejRBlybGLuMkKKyt21n4evZd7OusY3d6quNcHxRomI8i7YqnHZEPHYb
MVWHIrynaQ4FEXRGFZ8BPdm6ItoZyjhqOG2ipt9NxrhGmG57jZw0tz7AeQwM9a6mYj9SlnZv5uTZ
ao4jaXNW9TREZ/QsNjZDgY4Vd24RajAye9E2xDUzhd9B91LTpJl6yPU3Y/kul6+a94JczYcOvDUK
IBbzN3sxN32UXHth/JUmNA7+g91G2zbL9no3+8p91JHrztQvh3qC/0Sd0e4v1oZ2buzDClhw6rO1
DLwyR3uS7cdouELcyKQNHaRTu0wY0PDFSt5gTBq2bQ2iU9WXWDCxGQSGWW11dFkxaQGTZvoGtlDw
ViXiOQ26wupV08+mMT4lcbdPF6aXgcj0OTmrdROi1y0KUkVkuCX9BnJlibDL6o8KL0fbPhM8F5g4
dkt7xpNPBlhJ4lck9oo9joOXp3RBuyPdLflVIuqOxOQR1gkNrdxbk3vuFOMZIpVNSUkWmeN+kVc1
gC6BI5yuWWmCtHbux/GpXmqCpy5Wr/MAprrkS1iPGNnPiHvBf7JJL5+y2eA28aaKY5p8d9W0rVt2
9UIFqDo2ktS2qFmCUYeLS+t7Dk2fzLld14gdJYYD5ACIfRNnH/mLoYKkVwFB8CQeHsoCLz+euSCH
ANXH865Bc+VMCg0m9nb32mm5cP18NG7rTF0V4V8W1e66Aft5A7OWqWg2mQhSXZ1y1brq/mkDI6hf
eaAhB8ze78kUuF1xl008y7DYOVOwmLBvYCJpRrC08txq0uPsFltjhMa5qJ0WToRug/JzIE0IYzdG
Kzrpughj0Gr40AAl1Ma3ki44CD5iW99iM/UT/o3R+IZHIN6cYzPdkcW0wbYOQvWsir8sza5yNb8w
Y2r54GSmjEnyeaZRCtBT6veeBp6Pr9lBJTFKvnFKwsu5Y73S0SAWVztzujM4kkHeHVNSA6EFzjR7
MiCEXwGDBqXsfGmjxXauuvjLWtO3/zXF/peC/9/qn59v6qftA7LSIqssbuqS3+l9dg0iJIhrDCRI
GYvyea4Nv9QfietEEmnM7XZuir8818/qf3M9BUuw8bXZCLNp+gQ7Z+GqgQRibYMtfgvPcrN6tlRA
l4n1Y+p8A8NMdOISu1u7hftIW/qL5RxL7bFxjyqkZHTFUKGb5Fyf89Vr81HZZ5Hc515AzjYovENN
GVUb/hI68HlXyVl7OjsTsaLTbfnZs2DwxiQGcduoJr8NxOMNuuOTcTljEftpBXD94wX/2R/xuYT4
40CCNCiT24M/4NfXfoiGfNAB08AvAj4aSAQdEYtQCNuHqPnbsT7qyr98ZJg7CQhnHcEGFpW99evR
JqkrzQyhlzTaOXqOL25oHJNuOkRFhU1rDEprCUoP83UqHicc4Y4t9qSoZdUWtTidxovcdTc9YdNs
ztI7ieqPBuguSpHV5cWDHq0KPuQg2qpsKA6Av27TqAgmcR/z8SLzfdVa4orryfcQuiQ0VqDa+fWA
gCW6nLrvhkWpz56vFyPo5HShnPakriz9piHyTZioYeebNjY2aJpojbzPNhGVwqOWk200N9tI2I/j
jM168XwvrJ9HeqaVrs4V3GsLQNo0qS38aHyv9whzGWObI42wgAbyIcq36fJeaNdR1p3aeC871+et
gGyggn68RG9iVt0mKkjRNthHMiHKhsZ1+FWnDQugxu4PbnlTiZlRnbYeFgj6zRu0xRuXEgSKkfpB
s+/XadhtM1byD3SdUXbPflgsB0TR/mjd1hB0kwRWG1EIaoCh9Gro5xnAOYe+cIxjP01QwbzOktjn
YgvR7jQP6GC8d2m8utwCoSOuT/ypfKF+S/bIlWt8SYursT8M+jHrv4zMHMTq8egfomwMdAwuzABF
9dAPyLAlgDe89oMGkd88n4xAkN6kzQgXK3YISMSIst8vYg6cuPYdvlaLRVsv0YSpoKsUo+eMBmfy
re68AUDWOhS1F7SBizjiGf0qgVfEkWT+pLVrjVOQu9ZBWUnQ9WRgYeDl4gUSS9oSAN0HXqnvZsN3
nxtni7GtUHF7ySFu91Fu+in5qe78PY2J8mTBA2UgQBFAa1b4Q0tx/TzHbltZ8Rb9P/5fcDnO1mst
lParsuw+w/8xOSez24NJ7eg8lRWKJOfeCKPtCAzJda77wWIoB/fDlEr/eVOoNKhZyGhle9A1yCGA
MD3n0k5ewyG8IXspzG2+mX7PqwdkEuXfoyQ4mspnUA/RQShrH9lgyPAUk9GMIOFkp97RBsE5QWHN
EITGWLjbsMTZ+GUx7dtc3IFiuxBwgrGZnYwaNP2dBOTeSPSw0NO7eJvKPMggYhRs7LkSqV3HoeEb
w01DRqwSrL4mPFJ4dPUThYBgDJPN5O4m2Z06L2QNgw+heB+Adi/S2crK/EIBaJvX09EoSAmv3ysd
qd+Xuh03qQgmvq0QkdFEGSXL5MaLHpORWFgC43Jq4FVlHmPvmuXfJN8WYmhkzLoOi/LCFGncN/IK
kkMAiUKw4ioEk3jhMVHDck0eBvVVF/qRMGd6BfFtlpug/YA4lji2zasQJJULVWfovrObB570OA0I
Cz1CHafpFIfR7bqkRMK3hcuzLTqIvZi04vp72T3UWX0wWWvO2ZXl6Lt+eKI5cWepLMDa5TtNRO13
I7qDFl50cBDk/UgfYmljP4nezZqlpg3RIXHJOfAlUnEW3TML0hknW4V8XRSOPymXV/U6z/hekPGK
+QuoPkSYD+QURAyz3fiATGVjJbyXBjIToBgWYb2lJBzFfKz0U6dta6Bs8zhAbD6Wq/df63fCvDYO
WUy6rLU14/tGi09AO6E4ZvceLlpEabgk7O26lRiM/Mp1oy0WJ5xRC+Bq/Gcl7ndifsfBCoo4pxyK
+wREtB52KLolclp1SAFh0IAVeAyUg/mcuJaufY7I9vaK5sjTQrZxP6R3RvleslbSaG/Dpwso4B1D
jDZJet+5+pbQ6CC9zdWrzbanqYaDghnJXSDrYE+F4xTTorAJ+dBjGCDdlyZbjmi4N6Ubbxz4RU5y
SJYpgLiA0QHvA/2SRQAzLW+ZGjoQzXmff9WnM0xr+wU4njxrtBfwNx+n0ld9QApRRlnJZb8SRfPW
oZGlVS3LKlJA7e8EPvnS4LMlwEPwtva6PysqihyuAdzMi4QdrvUjo0TlCUeBna1s821ET8p0H+z5
tsCHJEH/0O06pfLV6Jd1yBtC44wNOQRJdELU1hvf/SaXE0SUySLswb5AzngW9neZfqDmtRnbPX6e
UX+akFNn/XmTgPFzy6Nt0XZGaglJ56bVAoxXkb6Hdmf1BKvcznhNwkPOqkAa525bo5ApfFr7BwCb
Qae9deoRHrbB2sfDWt8h/4ZZU2cE3Dv7qXleyvt6PU6RXxZt+qxBLh/t5hkCgh8OdPfvm6oLJEml
rO53qIdbNzrHOxeANKV9i7QspUYU6f4A1NuegwndvltTRavdSxLT/H5qdgByNu1YPUtwWiN5iao5
6yf0vcvOYg9LHp2uviILqZzLMXsa3WfDzO+M1vEt470QLAMXkjaqYI6BTUJILZZdjGF8QU24xIB9
nxVe+WzZhaUPsdSPE0qr2DtgYUhiiQlksYpg1lFAuwzgGSNRXW68m4UHlpJrSb05UBazNq8qXq7N
wta1djbpGCg0rjABedD9rgkr3x3JSTBOLYOpXe8LAg1G4w7n5o1JOjUYEz4WpKrtuFMSqIKnPTQM
9RPG+pntVVzfqu58GJqNCz6SmJFzI79FcbDpoTLKKd567iOb+0shqZM0d6F6A/l42YniCFXKN00L
sl32Tplw09BEXuIjZDGqEjyYJ02QCgzJssRdZOe0RPXyYm0ghYqBOFsj1tnOf50EsfAF6usC9pxg
v8JrjYVj0yrbX69fzuyPYtiqFrVVvferJtpjBfyKApjRZJ3kgGDiLfWI+C7GcJuSaufA3yL/EmmO
r0ofxGOACXS76tlAmNAeWCW+I1/1yOReXpgmGO043uZMMflob9Y4tRSAbwWpZzU+FempJ96ccAtI
7ID7clZy1dlYMvlWfp5RgtUnfyZBAB/EJXh2eAYY48P3RhVBZ+KeK8PAdq+Vd6IQidwYVOeaICz8
wlr2Efgil5IPpIA9qYcbCSR2KZbzlaeohekbIhxiQOAgFfW+FfXBWg1duryM11WK6K5Isr4TAOcS
og1mVDodKPGct0evsUBV9AcsNu1Ac4b7td46dJBUoV1jCCOQLMATe5lnLDuz4qLur4qM5UfRbtW6
a1Xli5k2l0MbHUG6h5si7oOMlIJieAX2HoxOfkJleowI45bWxHa19VVzvczJtivI93WWo8dClMQG
CZbMdYpX4cY7lO9+UwLqbJ87pXYmiAO68LDZ6Zu6zA4IJDOT1Sf3SNoFmRg7BuNePxPIDJSGGlZL
dpbzVMhbCAX+GDH9lY+8zVboGzNQMpA36crn1qhLR0DNw+cOKnesFQdrZqtcLbB771tz2ZWC540G
oLxjU2DWtLQXWEk5jtBxB1Isyt09oXvFoj1GbXYaIN2Q5xTJxyJjSTmN+2m+EMTzbbwuv4IIfTmJ
7oiAYp8AkaQIZ1v5aWTpRALOl4/N1v8nGvyNaLBuBP9rosHlWx+/tflL+dr9Up1e/9WP6jTpw0At
4JHo9qrvYQv5f6vT4h+aAzb6KjbLhksnjLrNv7gGtvgHuAjaco/q9RoxScln1c7F//5vtv4P4aUe
KiEhKW7/N7kG5qfakY7My4LUStPZoVdKPfzXba2Bs0DNGeqtrm7YKHU2NV+QOMyhU9h0gZv1DlOv
1fXbjsbcPrX0tMBTDS3VnvBQmroiUjydTAxBofe0wNh4aMBqT5CWNIm8m3CPdX/hhV8tMbRg0fXR
L9my7H666/9JLeBTD3+9DJubQXEdfSashE+lEt2CZSdkS8pZCkWxFiONPh0R60ZEfUjiXtF8qZDX
H8jryI46vXz/z8cXn9LifpwAkh2HnoEw9Y+8+p9qcLPVINOaiFnrwjw9b1Po/4S9s4vtmz4FVi2Q
LXXRGJ7qTGoHd8jmII60W+IWuyMQSFBn0AyFhyoJHPXVMmbNlempbj+1DU4j2bVH8tAMa1t1JQNL
WWt3K4nfT0BiPKVDt1gXIDixFc4uM79NW/X041YXy/iXS11xGz+XG9dLdeioUOCxLXoMn5WBZeTq
o5s1IXqZrP4Cu9e77JSOcmZZas/ZxdWiLieJ0Bo/tJTAo2uQp36GvdHPpRc/IKDOX9w2ZFLSlfBI
ZMuiia1LZA8r5DxNeeP+/HSQlv12zo6kXEkYhAR985sYYBIW1pceR2SP8efSMNQbtoyFWrqwtoQF
jWcFYDbgSeoWZPBycIuJLXrU29/mYqQQIFSZkxvCfGlgVtyTgJHXlwncyTMrM6Y71AzkE3U16KwK
7sRMI6BoCCWAjZyn3nTCNT7shFPq1yQN7dKwtPY8xgaUXe+AAO2ohydZ8y1TfXtheKJ9yEwxv1fC
0wgyKPKTm3jDLgxr87LW1p4kuqatO5I0YLRZd1arzr3Cxyu3NIrLW9cevdcqXO4gDyz3MIrLh4pu
773m5nAswSBsnChvzpKIjRsm2fkarwQxj6DOcCNnhToxSzuX9Vx3F9VSllctvgzsA6N4EK0ZntvG
ojBYZ1/ccekQMyVTFlRuUe8Ic55uMfOtAAQtPDYKH9a6pFhZyPN04brUzUw6AwBlk0uVdldj7u1U
ay++R2CcN+hPZg34YJNKSZYis260KTUs6RbxdTdGMrN3UeUITUKRbFYombJNjCD/jAkiY6/i23bI
LoL9TU1CZvWDnDU2ys7YXzduh4BOH06E4RjYcorqL1IT4/Pwg2xIuDi5SImk08iO+NdRtAZurSpc
RX4nx6nFE1gTelV15E7QlWrfB4WscO4NLdBQ7F9N9IouZsd96AmVpHuWjWiKVaM5RmCgswjAkZc5
wvvkMK5fvwlnOJg91zj/y1fxqTGpc9ZIuyhmOg7KI5K4fj3rUo6CxAlK8EWt6QGafIoTE5UnE78j
8Mblzi2S8c1Axb7PIwNZajR3gZcn4dOfT+TzgLKeh2Wj4DOg2xoE5f56HkpoFYRoegWjGpuvmIyi
IHUbUgeGGQR129DiR3j9t2f2+1GZLFwX+alBFDhqpF+PqhtOZGrDRJYmDsNxC22jebTcNvqOW4kd
hAMuELQbsbN3GW6wPQKZgiobwK3waWygUPSxZz01Q9edayghNkjk5JnTwMVBzLn8ZQBDZcfZ/FR+
1vEZsyIgLhddPfX1dX3xc4+nnfDH0w11NgkdTN8e3CtO/ls811SH4cCFey+WgdGC4sBZgOShH52z
MTaJcVY5W7GuSwwKV+ZLbdGPtfFFXwIYcNn2mygqgfkGkxW230qhHRKtSk7j2Lfk9ZUPApcW+07Y
hIg2wltEbMXRAZG+d3PrDqEu5c5lhbhaK841jGp524ZQaKoV9tpRbwAyicj0ElUKeZSmR/3AAB2z
95BPqg9erEUpT82UN5dmHB46U0A8JEbr2jawVLUDWaqbaAXPLiuCNvFcImocKfcpsiVIQFG4I4qt
XXyABDYZKY1z282U37QmDvegiVgSJ0679SDswIyNrSc0wDbcmZxfvqSG84gpjMZWU6VU+8AHneNI
sMhccqhlT2Z7bdtNd0O0BIjdKMFIu2J39dqMQPRY43Iq4kFhZ6tNN4gqTZFq1oiL2DZvqi6d9rUp
6kcnpDUfhZF9aXdDcq2lwjxFIQBoXLbiqNI83KpqxOpTmRi8wHWeOqddTm3ujPuCTvJVUY+kLDgk
B8HBmCodcJtrV8BFYQt3jWNs+8iB5rvCgrf2B4F4EHWyL2uBLgxhAkh+rTuoTs5b+UEsLld4MTyD
Gj9270t9SY8FQX+XcwIUXq7IY1Ss8PgTfNih/WiuWGQBH9mJUm2D8xHVzphcyJmVYlOYq2YRqHKu
2dW5tXT9PrMX71vBbLMvHeJ4NgTu0AVSUV1RSRp4znYlL3rZ3i1zTvVwBTjLkb7DmJX5hTviYg9x
/uypkV0jwHmOsYt/mdsF6x2pCtOmHqmYxE3ubIENtbzy5j41lhp3cPgYrQzpaXLkFdrrhpptttyF
zWzcs4w2j1WUijM9yo5CfPTsYqRlMpu/Fk2u+Wi96i/4HbMzVcrZr1PnoWRPjVrKmq5bp56vR09L
TlopQVwXLGfzSu7DHL5HvYZiBcSlRpzbQKJIDNeDNwxWdrpSs6OVn80znG4JZXwmoSchjFCZ1+OY
2Od20VUnpjn3sclsyDbkwu0cot5B9aLPBiP1Nq+sbqxpxM4ixRtd2qO5eVpWoncRq9DH30/9u4nf
KqunOANGINmpjMJoPRpfw3JOKMkuzcWgszrdtWal3fR8MDeTsWTfyiq6QKNGALXVVt9Zi+lY2xEt
7gbpyJOwChqKsU1sl2yH+7Ixb1OMYacC+yOEfYyP2Mh4kZekSin71WzUi8GeDzkP4BJcovViMOg/
YC8uDhVjz53MFxKDOrN6ZKkab4nBmc87/LmsjDPNTfeUBXKcQCtenfArUOt2467eoNSggQUSPXzU
ejzPWZomb63biiLo46K8SFaAe1LB9gJhQ3AtYajfKKl9h0Ekfdma0tfceUa3AhTeyKIZRcEKi8+T
5arDoHjm2qDkpUscMWz5ii+eKkK3Z2r0dpFOVJiRptdmDoGq8BTY6Bx/2QCs7mVMHJTtdFX0WrUH
VjOZe+8SLgzQceXcsz5CU+eaQyPQM1BpZHNuNEhasv4KjmP0fc4qKjoWPcMa1Rp50uW47IeooQZl
d8Ri1X148FJ80+tS4DImYoIvL5u0y6kZy9uYNjnDAlwF8msbjfW1TiDgMiAXBpi7GY0+oVQ3q2/z
EFH8ravyAm9gVhMFD0qgH1X+miCJhXCwFA+yjPC2tQ608nAeblHrM/DPFrg4BOreiLMpdUBn8kEb
l2g3ve3kYjqmLupS8ehkXTqnUUE2jzLiWP2oxKCP+kStXIopz6IN83/1NDf4i4PZmdqTwTiGhdwy
Nb6A9duv67pDvpCogx7qxVWSZ5CFa9sIve0YCgjrpIqa6i6hq7qrdWx8gbKH1e4gdAN/LcX0q5Gc
B1go65EwRDoXiB4iCxYKn8G8+j+LZi16DoMBMYVpZDJv2gRi0Ovwf9g7j+26lSzb/lDhDgQQAdM9
B8fQe0pkB0MSKbiA9/j6mqAyK0XeLPFl57Wqk+ZmkjwGYfbea82FxQEvumNeDmVo59sSR+awicDo
nHNRn6GU1P4OBywJOIviAE5TTAi4A6frsZhbRC9OmRzSaRGXuE88NBarvkSx+WIkAIg6TmK6LtyS
0JoZLDPhhlXUVPsW06C9H4ekXrn63FHOyqTXPK9EiOy4IAL3TxC8TLnnnXOO+4/8cV3fmhl5V99D
2Jb2tXRq3FWSy0jGLVhUJHBByG9pyntVT7JN3r0MlTlyk2nFZZXCn3h7qZmPfalarSGzNYr7ysyb
oyq0uIQmCqq1icQlcVrjxgc6RF+uIjWDBDH7JOSUORfks5D3ub77ZEJ7lctsvgWPBB3Os8ryoVwW
BKJWtGJC7ZKY+A5a7wE3sTPcTkYuLuOlNDRUCiG/pTUEnI0gdBqzO6JUsU8pKBk2Z2NyaMP1F5mF
XlMhGh+qQxsFi23rJ/TJvI4BjPnGNZvqyQdohvuz9Kpbq/IxggrM/jCghpQHtiQntwc+zNivWPg2
2ip1u8AyXOatM2g0fyMgawSI+giHaaiIem2M0W4GUXgkE0JdldwTmVoKH/Et9KzyTE/mLAIA+/4j
VDE+OlDJuDkbq32Rpes/zssc1whMvXV4NU/qmwYb/UX4A8Bl3KRTtYe7OlyntER+ElaeXmBzAR5O
juSmrHwe0HgKPCs/rZqQOXkPpuW68PFGFRh+gtGVY7nLgG/s4dDGu3aYZwKpixvy6+Q3jWzhgiAm
3OMFWQNLW9z49cQADH7tJUAO5PwtcV/oW93w3tZZM+1w2yIGJL8IXVMcndpaz0cCw7MrF9XhTa8t
ebH4q95b0z0lOqw5HeGf7EbfXyu11vcDyU1i77mh+120tWb3qRDa1a2uiAeZrcANE/3SuiGmZOuQ
xaRMntsz1hFV9flRCJcZ2Ux2bR525n0VgyxHQevYOEi7BqxgUVf909Lp9apSMdQaS8EJgkUNwiFw
X8adJEQdmto+0lWRPHhuBdoGPK1mAEumOieonZyB5Bi3bgeRKNUSyZJTiYZPW4RQeSpHhEdzKtyz
rDWmV4wQbSC1RcggvuZTkQ4oAWRjOczUpvhYyiW6kBkrGy78/Bha8gt3zDs3jlBXEG9h1BUK6NkU
B913twj26fbbTBeJHv0elbTtO5c+e8wTf1XBCtzMKjdujBED2gQf5jAvxg0UMjQYMbUkOuyZ0UTY
87c46DtLTVdRNxAYVablVZsv05Eugvdsx4V1nXc+YctjZpM45hUESSMKJYkAUcPcRBetzsLLFc13
U8R1+kAP/ktVEtZhkw50aRf9N2MIaVCrKiFVKiaLMEkB/WlSZ45+2D4SGOg89ZPhb0mKaF5QOifB
sngtz0HXEFbuEJhgIdU+gOrf4+YicyDtuhtCp0ykHCUSFMA27oHUR8m3b78khXrwrfli6UjNKHWz
+y/mseUIfAQwf+tdUryQhDxKpCX4ewuunclsXpnZMKHVp2KzRfO9ZcLu9eqHlYkvxcCeXpvVbRP2
d5kByjlG/Jcl5HSZD2+16v/1wT/rg69tvv+9D36evP6Iu9ei7V6T4l0nfP25X51w/y+MXL8sxY4r
8DJTkf/Saft/odFfGycStC7iMZsOwL8Iv2iwlcQx5NCjplD/n074Cv9VCokZljST9rp0/xOd9tpt
f19hr60H05M+WWz45RX68t8rbIZp9PBpNmwqK2+C3pnbs6WTVyQeZsEYkokcKQ38UTU0yGU97ewJ
owPbTxaYZu/cu7hZg7qQ/cUCFvaQ0Xe1uug7u9JXL2dIZalcbnNHXeGnG4MsJL+xy86HBbp4ktHx
c0Z/02jPOskqt6KNTTNxo5sUkepavIChox2PjKr8SQRuFciSDO0JZ/Y2AZP7YJC5Tdap5Z5UKXuw
g4+PGfQax+ppEsxq1LbeQBcpNeNrA6kzGky0ObQugWTaKcoxEJW454v4ENapeytr5A//t27e/Amf
rBsmO39aN3fVt/fr5e3//2u9yL9YLqwXPOE2xkTsl/9cL4bw/hIu6lBs+RQIuABpF/1zwdh/wQGR
YvXH42mkt/U/C8Zy/6K5BpaBrx81I32//2TBvO954t22kTwA/sQn4WCR55e9Wy+eg59LlMs34BXU
YL7dH6JZpMHC6AWpX90fiX/tb40wk/k27Q3zk4mP+IWT+FdPbH0F0hY08JirWS6zlw8rtpphUmd6
+InkxhtuYlcOKPAw+aAf7/x23BCKzZ0BF/aygw/NdT5RywFDqXwNfUtHT3RhevvgNDmmfnLh5+xL
5NargJKgN4a5M6l3YqAX+K33pY+etRYklTb2XDpbVTEC2w5a9c5eQLVu7ioj9Dep1DaxD5jFaOmT
PTPs+glPMbjjFUk/LWBSqFDwtW65jaL18rXhArtA5h4k+eLVBL1U9bVBGo8HasrgomnWKTKy2Ewn
3GdpyLqsidh9iOlvFNsoT8LmQApb8dMu8PR1G3JA68uEKOQnDxu8OCN/hNZl3Ezt1hkLhEtup5Hj
D2T3YqPvkwXISeuinq1Kw7Qou+PzENOXtdNEItyOZFCEG3uq5ifDKkk+nNoBI/dSR2W2T5kzOKfz
NI7zToOMvU+EU+0iRyMOj0Ht2JvSa/gcGzilMWLFqZ6e+Wlu9QyEhvEezLhjrBfUirh5eDwJUqfS
vE2516mLIYly7k0dhXFAc4gM1boN66cOmAhZWkML6S6eh+alzslvvGO8YWMEVKrC/kJgwbRNx2l8
UkWi9Z5UEhFtqymKl+veFnW29wCgjYCbiXXdLGiVE+h1AMzUuE4NezA7l5Fp1/atS0syCcI04V10
qVU9MUyJfXKnQov+iadKKEEEBkHaWqKdHPCE7GecrBLIwDDVl11sV3CLxpYi0ov8Ot/hgTRrMkuA
SqA5zZdT16oTRNym9r72rSSUahhkuCac92CoCi7VwA2rTO5USI/txKCVNIIAKYBzj0me/iyrGGhf
WchIvJSqIXKtixfckQO9SC7DBR0YrJPOKTOxMdyHbZd72w6TH9dKPBx10LCm4p1Zqih+qFQ2fscM
ircGCAK8JogMqB8STqpuq0hhs66WBhH2aTQBscYSUbYz5LS5iNpdTWcaHXbNG+PTHRYnPCsB8Jkw
E0dP7AvfpwT2a1MEtTsOTD1l58kTzxAsto4RNDkiec4vpd+Psl0003TNxIQ8VAS161Lsuobg2bXy
5ldUqmin5wkegjzGxgw5g1oXUQTWC5ui9wULESmHKIC4sIK7ziCCp/CkYt9/BPPjIJhKHKr1YFkZ
TV4L+u9KZyh49r8e18UiX/NrDx4nDnIjY2v49dA1Y4zw0qsIwQmslsHYeZyNNqvD0Vm3TVtiqmU0
oNAli4iHfojonDZeiR5fjijCotm1txUYoxs+k9UHFs/yyehCeIXa7a4cMRKRosmO/T4ZIzBjxDMv
aabNI9Pm9Cwm0Wk3UI8SDVyylIuKlmrkWQPy8+JnROEeLGD6or1j5Nmlq9dgGFTGSbzH107PlQBY
GymXSZxKkYbml2mAaaJosqDdTuenqfKgbhNn8uAPRApydYjKZxJG/DM9JwmNCwM48hYQk7Xti5CJ
FeDcRzOs/JNajeWF6ucZEVRUpdf22FU9flDPPkaCnA9a+278oCd158WE6fBNJUm0leZAeQB4se8D
wqMJ624ilyihSrWImXtQouitlcEHXWqCweGyJmBz/ShZK6a6DghWmW8zOCGAFeZBXTsiJ9uP7ss3
gj37e6yp9bYNW2TeLgQ+ZAE9qJNuVEGkmuR2JjEHJBZt3qsFDuR5NCK5Yzg1sx0jPXS79HK25p9m
OjZfPFEiZgOHbKREvivwlkNehl+o+e/6BYkS7JLmnHev1wZw/0R+pd4k5BOdZP6YbSuNla9agSpD
V9moKYBbnC6SBZ0MMboxY/LElqof+bWA8Yj8Swz1uFuyGF4t8LCffTnnd+zYOb3l0GcunlZtfTD9
iMYJuOb4avRrcMpjXTd7FbWkz2rpLDUzF0+h9q7z9BxBXgQZPG77H16sEzjWRLAZgV8P4bdy8e0j
LR3rGflVGdOFcevvSWIQRxOG5nxXM085mEmEnJw4Jj8LCIdaWysytXZl5BDJqTVyCjIDDuwk/Xk+
QhUuqBFPYVPVmBjc5XmYUSNHvdXn+zquHHsTmWn5naMRWXRWU2AyyemOeVk1AblKgHo7r5AEVWK8
dY+4CQ0mCD3f2GbqsuHFQMXx6sTDz9BcmotIl0SucRN6mElCffLIPHg2sCGTfdtW37tiLLhlr/lp
jQm3exPBuQ0Sngv+VOa7Z2lapf6ZqYf6Vso5DNDbYFdriN56nc2u/UkvoL5mh1+BVay9S2U73Q8h
OveOXgoh96OglcWk3T3vcX9A6tOW3pK24d1UzNa+5c1c36SGk9yyYea7lj78F67c6qzzYsFuU4UX
ns6WH/DMxBeyLrK9RZvxBjOQv+X2D3HenMsgB8Y2PHVhUrB/AF9sL3FVLfdLDjtli5iEjaFrm2o4
Zqs85qnkQki/VRs02NNMkHgjkgaHlZkO8wWQHOcpw6B9WVoLJM8F4/hqKKS/vvWx0/yEsiWZQoxV
++g1jCE2bAeeRhuwILK34Let+SfWvojzATJRJzmM05GHaFM4hY1CPklR13EaZNQzFPH7jjLoTKpi
ICHOJNe37VqGkbU7qAJBZdmZN3Pptceuy9VrDhXydCExEWmRbU90WISjl0MsXPKeF2tO8h2k7l7i
7+A78B4GX+Cx8AhYQamv3ZJtLkoBidPt8eCbmrjfg1xh5Qb8KiOk3C2clh2XIPQKb2Q+8uIqJpUw
a18tt49NBP4RgZ6Rnv1hqwyrDgZ/whE6hdGyjashoUBj3kqQprFqVs3eQsNXt35/Xqmyxy4aNm0f
tLXlGLcjHqiWWD4Q2zuPcxMziCO0eC4TKZ572wViAnmGoOlZyuoAnsExOAPMgVS3ccCW2ixD1V87
3JSSc7JUAb9W4Wx1p2hkfAb0bOfZOTiG9msyy+qGE5lkb5kgrt2E3DrSDbp1Tq65qaqXfoY6fDDp
TdKAm4h52LsTHP5AozA72imxeId0QJjP0NWttsPikUKO/NsxNqB0uLVKaOXiRtdML9bh83CtRjev
N1mMtQJmn3+WEw25RhZw4gd9MaJ0MD1i1KSROGdzWClzm5CqdbTDKL21+olzVVZS/eRydOnkqYAz
3lpAu4XdTmTRO4xBNowYWlQmUWLkGBQnYqmIHT7LmTTIg9mHdAl11GbyrMwhAu4M0xsynIojJNaY
e8YTeuuQNIIF2k7GGYqSdSpvZIiiNjB7wjloUppcOiZ0PV1AJpuZIzWR2IgZB7LYNWXXDpgjl3Xm
KfG3poi6OxKlOZaXtskuGtE7r5Eg7nIGHrUNFbet3ZQ6xmWm8+rZF5HfbNJY8/Nh3TuYKGU14qfp
Bhie2Vygqm6RqljQ6hMHQl9L9NARwiraYAYCqDBUPhZYYcylRkBCmpm9AZ1nnJt0++pgQSUlTil8
QGVVdp9gaU5btSXhw/sKvTwKEiXJQB3RJD1CaySqbmH6z+3I8SuMPLF9ahFHD2cvZza1bVAlUV/Y
pfXoVWlx7heIbDZR2VenuF8xBTmDgpoamb18AIlaPkldDQCI/fRZJjaXeUHwzQvYjfrGo59PQAKT
d3ruhmOfAKhoxxNTm8x0Vd+bz+CaiG8Y34qAWIvJwhWYPaYRIu9d4y/1sgfkWXrHzoNKygMkY4NS
JUTWPIrwJxm4CWAIczrh/PdO6DB1535blOm2NsiQxq9hw6fvSbwr1tsfuO/FspcvMaEHj72Ye7nD
d73cuYC2210MHvNMqyx5seyw7IgLmzwcODxhoOilwF3HZqFEY1sMhEDHY3Fv7rh+r+mmZNV585gc
Kwwq9KuZK2/44LMLRHPlSRsbpCq5bnwSV/GLcrrVVZdMJyy6NTDKizCeNWbOl9wZzjFOwmxPnlN8
IxOVvjYylz/7QRm3uZ+QvzzF/l00464CfGAHlmvkINCKxUs3ZlNgLGb5vobjxPyzomT52oGiAbRK
yrUdkPum60PdzO6TaEp7CJwWhqmx1l/eKDAsOqVXz1cD1uGtFZfdfk0ElRtfA0LS0wAi2i5szBeW
LE7pA08HDku8AtSUHk7GbhvakVFtHHO6houNL9xvviS4aR6EQYqe1azMGNO2mJWv0dfLjBW1tr6q
iqynTV6P8Zko28XecTlpDs5sFdeWYWOo4WnPosMkp/5kglW/j2cxPEyawBc34gJfm/a+zNVw1XYW
gsqwtf3zRbsv5QTinhiF2GSJ+lBaEcukx25YWCNh1IOr9hPLO03KyTrh9HmNcXG/ONC0jjOdaeAf
/lQEfmk452bKYDlAh5PQrMdqhmacrLhbdkl9kXt9viOXk1QrXfF0ctaT40MHzSe9hgzHr2XiYysC
URwwreBqa9oeQ+M6xxg/NNd5QqJ8bI/DxbjoV4VFYT/MnXHSOLY+k6lhHYcQogoHmtzVwshfaQKS
zeK29ZWvWwdZJ/MmtYdrOUDZz4ruUpYtHf0wzA5uJYxT5Di4MbGocbPs3djFYxIx8mQ8VgHb9BHG
Eha7Yt9bHW9T8gBOzS4cbqy2+LbAhjvletEds9lpznXvMhK3PXll5a1+HPKYKJAJ0jVnMwf9lzGd
5kOsQoQpwgLR03h+Mu4hUPMs8XyehBUAlONUjP53SajmbdGaHV++jfOhgufWnYlRhwa2VoJTdrAu
gNg0NYWL4FbDPgnTftNUIKFHAKvfXQYBVy0T4v5UOWq4bl2DRRQTCZOQzJg2L+YUN1yYs27hMtvZ
X5puVfM0vSgOmetO38OswISecutg9ZIMh+QLJj8OIXfhTt4Qfr0Zp6S/k15uoFAG4L2NTfgcdsVQ
ghMRHmlFiqjctb0csL5YT7KuxVmRwmzPizXOqGbgvJ8MA96B6R6sgWxdVAPTGQT46GSi/sC9ZFTo
M2fO1ibtaMASPkR8Eqk9G3SpcAJhqD9MnbsmkjL4gcHb8ZonwFZfKq8AJsGsEoDw4GfX0VTWzyoq
8JQlWVvez1N437RRdwW3xmX41xgsHDcjZue+KQYsLgR7Y2DpnXS8hlFjhFezGrBUNoP/WJhMXzzH
HA9zG6EcnqJROlQrJqlOaJNuuQ8uezHaRGaiqm2+Z6poMMlGDR2zevgxjV1Gr9xeU+ANoh5yLQ/c
PA102ORvnk4DFO82H4xLDsD6ey9gyMeK3F3kpLDicedaFxalf3kw5iY8GbUeT0qKpJucMBbX1d4S
uNGsvy9JV80oFTL/RMT5WWYjFxPozI5C5mwU/RIf3ZIeCjPMjpQUp/dem9Gc2+3KjYFg7849dwDH
aLrDZDpQDJeh/0pI2HxkJNV213OTzXvGoM8cx/ld6hUY6bJcX+dzfNLzbg+90bPQCZPvX+XojOoU
0N9inkau1467Op+M56VRNY3+jkG7le9Keq/bibDrr0lUmLdNk5KMuuA0mwjGe8KgUh2NqKdf6Bp3
WGUmRK9NPjOzHPyZNobBbZs6GcnT6KwE5CU7oZwsDjai6WcjTwQuEzu+SPmWunJw0gBWI7OxeFHE
gliqC8aW9KA+lsZtm3IScedRLAXo927fn9L0i7Yxx9S+Qex2EcpuPi8Tl3GytXRQXv3WxhLOAHvO
tq7qk0vA7+KJYal5hGbehLs+M8ozn+k+vbmqeHZjCCC1nn+KfBr3NSqOR0vbPRerMAk60M2nEz7t
iyxanEvL1Q+Lwe2fSN8XwqbMe9W2rKA2JzZWg9eQ49Q+dpC0oHR6RffYSmWcIuTpnuBjonRSdlZa
1yn3iOm5APBCE9btTSL+4FD1AfWQQ7trTCI8xFUueY+0+or6OlnydWqvOXmIZ6vbexfaHsMPBizL
5o3WHcrErA8xMDMyf+yIWyo5PyaTR22YD3Mt+6Bmyqg3UTzIM6NYiZ0U9s71LMf8nhMXn5tTJNyl
yrGMQD3riPbAQDGCZryCRXfWwRGDXxj3KVG3HhqHnUIagu9t7v00qLuGbWaSLkUX36lH8ynOs+ET
HekHoTItc5iKoEK4f0u0r675oWU+eviqUChhA30jzheRMaJ2h8qyKj1yrKK4+M2tP86CUNjBmPpg
wvhOeFaGeGXX9SsNFIQf/8QK13uh1NyTdz0Zcc0uUbTgyTlqwiooTSThgZ+PsXf723zk3zg93lMf
fjX9lUQL68jVNrMOEX8f0xFGH2I88V8ZL86nHuB2BYk8QciEXQI3M20fDJ9hM1+6mVF9/fPf/vvH
57mcepC17fXwc5g4vvvjsatiY3LoRi+mwLmXmwVe/JhQvPkHFEk13FeeFCanx+o3nAzT/J6mKSj1
xqVDuhubnh4PdUOdBrOCf3sS9sasz/oyAlqkYis3Apm1NQTIRSApFnNqG5+JvtexzLuhCXcXOFRM
lXzFv8kPT4ARO4KGuNQbIj8zuOsNNsGNA3JyOljZPA1bniAsbg4RK9y5spVMV3h8u5FeIagpgXWP
ss3y/LA0xjTAYFofg9GmuA7mqSWn6JOPfBV/f3i9TIZhOa5UEcFLfv+RE6jZKzckrcWpmnQ4hLZB
OBHWSphV3APQGIzJq591jH7SbOHzfns4/ZLQR2JIIsvBnRQldI/cBk3ABMHe/2xNrV/676/QQ5pN
YAODaKggDsiW96+QPjmJgHUGF68nHOD21xpurZZPVFS0vC7ZhnDHOAntfzyXzQy8e2oX+PRFjFVq
U6/OgE07ZdxGiHLhyWlhLrb7sJ7EfAZQygYv1I2d430SMGu/H3krhxfMA6AY4lkKsd1HwEyVKmSq
cY3uWK5QCRtspPesoxo+lDGzyL4hjRU6GNFyZhdoK9F0s/vG6WU0O/CzrNBdqmNWmOsN0IoTjR3a
I2oNLwt5cqpBA4bciuESjYVYbUf0QI/gMfH9IDFyGHK3aSb3NddwYBo5lQtX89oj8rXMoZmxGn5S
gKW3gNFp3Sb4qLDVIpn6BjrQG2/GNnbukcSSZG13JFt8slCsjwvFE5KsYU+acMb5T+rDWl+Yc+RQ
5VE58jXFl0biUSn1XbIwc+cKVqLIQip40TaEteDxTaz5DC5hlJ0qs+A/S2rAK4YJ6DMJxDDpiwol
KxAZbpaemc7syX2OqMFgFC+tNqgzAlhIzYj4UWvyShiibmH6Y4D0NvW+VU4OAIAmTvqVeYE53/95
lb2f5QIDd1C4eageeBhMdqgPjzAoRtSeWYjL1kN8y4U8Iohm0ie5mVenTtLQXjBLh6sJGuMdvhr8
rn9+AW/4nH8tIl4BHzLeBmXilFQOWo/3i2iJJzUXKToFvFQtGmgEgtxJF48Wxa8JER+zK098vAFf
cSh0E4kzK/V9Irv4h4KDj0ivUokMLHq9QDg0rc89CRj9c5FyplLMhuEJMbMh6T9Aag+qJ34kqKmd
SX5Ui5GTy26Fxk5J+p6HT97cx4+XYTvuD08I5dirQdF6/+ZU7ERm6HQvFDr1BY0bOG3EYPDqaTj4
FxSlfbhJAMuehm4Wf0PfyhTMBXcT7kzPg1Uw+kUnCJx1/KuZRivwtTTFqDZ1MyMqoe78fk7PnB4A
9KUZKmhnDIOKBl3KKC4IpnCRI65MEG+GTBNURdFXtAZVu8v9qrmVnJjV9s/veNUf/LYnEsdNaWuy
rbhAEIRCwfD+HWujdLUq9Utnr2M6iOlsgG7Zrq04BArF1qOTNex5xsoLPURTclAlbVyu+FRJXW3H
0yfHyNvz8/vzxbDJ8pUAFQVPejVrvX9BuZQJGgZotd3IyX5Cf8u4S1O/cMFniLAOJtuZH4Z6AKar
Oh0icVSzF577foGGDhZ8C8aHuXdKlqbyfxaxl3ZE9pnOpWuD19v35GD/bBLF5FNVdX5B+mKt78yV
5vxrXspGQxZN1ap7BeJPgH8xaQa+/VNjUBW9f3MAtTZHZP0GkeHBhmpDg0ek7GqQdUNLNajaEjyi
qtYoJCzrbbUdmYoT8LzYSYJHYOLqgzSc5h/a9j7mV45kWeXsIt1XH/NiuNFvA00rJ0n0WLgQe7CH
iT2ej4a6VEHk2ZUeBTJT07BE4ZTqugyAAPvypHhjUveGlZ3PuhIPrT/TYFYlpRR5sfghN0PuX2gT
PSUxlUL7O7vLuQ0rgD8M3/h0jc0seqZXb0/a/zc93vqHftBsbRJqQxLh//GHVwDpu/+yexP73PSv
zXz72va6+2d4/Pr//H/9H/+BNP1EMiRWEPf/LrW7LJvx2/xOY7f+wC/NkC3+EgpjH74el/sxnuB/
aobkXw63Vgujt4WazvLWTegfkiGXH3LJF8Ee61AUvP3QP93m7l++a3NTNJHeIRtz/yMWKi/rt10B
8y30U8G9AQsbsTTio2QodERbjh00BGvKzB+OIaprp1Qk1pGsgt2zy7v8vGaG+slutJ5e/1r76591
Vs3TqjFE3sfl9/3aXxi3mFazOAh7jQKhAwaO2EJP8du3cP3r9/2Oo1uViH/7Mz4flc3HSIkg11Pg
Nwu4X/RGXcQRV5WQkGkq4gITQJnoHi9noqx7uxuhXdZm52E8yjt5pzumuZuhpkPCYNxEkZ/XuNwD
u3X8BQngaKX7KHGrJ/Pt4yHJfiaqlW3f2pKmqVcOIX+KMWHONj9r0gKjuSmXHQ3gUhAhlacvWUNE
90bSwiRI3hoQwhCMV3I5m3pJdY+Zk4VrRyJcHbn9C7ETOcBOiNNtsDLDv6XoSe79PrYo7LitRWdj
W4x3FA30A+uYXNbOS+iedwJzNLObsvU3HLoZ2nBH5cNpiAXrztbpSAZxiLObr5jSCMC9rSkgvCx2
jwvXEZBgcQZJpqVrta0pI/QuHzIIyiLR0QmZBkm5ExW4C7p3tOXT9WjZ5lEXye1/FRz7+LEaBxtF
La+LLMFjSIe5PMuWiatt2sV8UolJHEhgsk9OwZ+/9vfXxLeHC8EoFEIebi4vH4NMBma0tkiAmtR2
ae/60AD9qZo6qCVTjwQG1iePmfw3jxmrx4MzsD5rsO3fP2ZzOsqsVhXYoNhPwagvVdEF9CK1C+xo
guqpGABe1W6S60OVQmCk/+dKkriXgsKj8Qug2D2xnNveXlM86oQ4m6AASvhVqT7+bi9IMTam04/j
EWGu+JnNXpfsDfLY6Rehf9mY1WDdciABJPJjbAtF1rY2XMyxOYmGvAm3DGtWdmyYlhDXtFH7+1Vu
dqKxsQOacRdqHtsnqAIdd2k8tkNbTYCAfZ8WC22Q0yyvCbJWNO3AmmVF+/wff2E+agqkSvwrysUP
BbA/4/jIlSuCfByWXawlgV56Mjgt8+6YVL74pMp6MxJ/2H78VdVMCeviELc+7AsCT5TCbyqCKLTd
70ABAYkqvABEZ7Zk5o7EoesoRYLSJ9E9JUWEXARgBW5Nv3qM7KyAwqGwS0KlmzaMnBiTgA4Z9YHa
rP5qoz+IGeaV6/yanwKUUXzyiL8JKd+/AxetjlBUKMqFMvvhI4vI1YmKJbThyqxumZbXfZYXGqVx
P9GR3rTdHF7rJB+cnUpMEJfhsoAjQE0wRzuz0kTAU0PREII/mKltje5/AnzX48+KqhiSBAIAA90B
IRUzXrCwJ27QhmCXJxP5vZ3Xwt3i/oHn88+Pwvv6d127SGThQbjQo0HnqvUW+9uO7bSyELIBAlTx
ri+60Cx2meqLI3m15ief4folv/8IPZeDlyCpVcoL6+39n8p4FQ1eYQPvkWlArMumBWRX5jK9pAMK
YcFNluxlJMP3WzQR6INA1IKV/Of3+/fz11sRL1yF+SR/oWh+f79YSfVcxlG8m7HMcb0TX5baWHdL
DEebaEollm0/3v/5j76de+/fOkJlGmeORP2vhPxQC3RFlNU5ykQkknPDeCOXKwSjY/xvh0bDeDQd
syxQON22pZuB9h2ymAF6lyl5rmvmQNve6o0sILhiEdSH2p1hy5awyjMrUlc2cQnehhKbkWNvFFl4
jmgaQUtr0dINYEtFXwYCcqGmmCjp7CTS1NlhhhSy7MVw1XvZUO+Zr6n8lDlp8kXF9G435M6mC2PX
2TGZuyb9GiNiGOaG2Bv56AqPPFR77ppoG8VkhF2kc58wfKKVvxt1VJ1EkYA+lqdQRPNKgaxm/1wO
rY8/YOMwbZQA0Pql+uR5/ttZJGAZcH3h+yWvR8gPRwPizyj0ma/trHzwX5OuTo/omZOzKY3DvZnJ
z7gX//7vKUTqXAwdyvf3D/XEIWBZTq7REINUJ+iEhDqn9hnaq04SjaxV/clV7m8rVkBLolMh4Aq7
rvMRVzRPVuRgONP4ZqecdRoLBlfxfGbIbLz/83P7oYZld1j/FsW6R5d07f+sr+W33SEXmnqLG8hO
ICY+n7rEPvQynUlX6fvuS0VOIUJ3Q2GXL8Lqbokd8Hq0I2NmBkNv/fzk1awbxLtVxKuhD8p5Tz/K
gZTw/tV0sQP/pan0jrUquhPtW/MlnGG832rIzqvIQI1MB/Rl8vpum6imfbBoAO6YgCeBjQL6vGyS
+lDQSf3kKxHvO/K/Pic68bw2BgrscR92URoQIRGhjCzJC2UU3WaluKHU5raXID0CfpTNKJLqkTOB
gjUJCcYQOn9ejCYJN0blL8zo51DQr1W4wLc1xvhrM04q7wjnIAISqQ0mxnp2jebw5w/13zxNfL0O
zVugUWvZ9P4zDad6Se0xgYdtzNCwYWGesYbNW5OE5U/2/7ff9eH7wysBokmwQ3BR/PC3nK51LHMC
82x0lvXc0fQ9pjLKv81wJS492UXPsbM4J14kxhOpsvZLUpTyk57mv1mva1nIQ8TXxe3xw00kXTKj
zxxAfEs/LmACTFne92iwDsrBN4FOyJniT46cDyOTt6eDN21xOWabINrwwx4h6kSRwA4wAyUIXYpq
KNCedS3dngCdVQ23l/S3B/T73VUUamJCtTLo+YVLMSGbyKB4lkU+WZvRH1wniPqaHJhRz/V+7i1d
bNHjuQ/p0i9y25iUE39+QD5Q4H+9eupfLtzKcRz7YzBXSUDJuuO4AdGtxEYnC9PqrRM2OEfH0En7
7dJU7rjhfJFDILskLDeEjQyC0ix3fqCERcDmmqMNT9QfrWH/55f395JTQJWjh+/yS236xB+2KFlF
JCVVqCs5H5fwdGya2SBhIxyvxnBELU13x7tWslBVMJijcTb2noSEuNj/zdl57MitZF33iQgEPTnN
TKYppyrZkiaEpCrRuwj6p/8X1f9AaZCJ+3X34AINXBaZZMSJc/ZeO5O7MfXQpccDCeSA5X31MKY9
/Ve7b7C/4cIkQ0HTY21YJ62sn/JJJWrNEFq+a6PeskFqJuzq1pjhJTIg0ftAACXMV8rHG//FjBDx
b7oujj87AiHUmi1d9d8HOEnxYzI7HAnQO2VPoZMPnzvUPL+twsv/wCwjSaehducVqEkZxCtSmMYW
KXo+r1SNmh/vuO19mHR//hQa/fhemvxhjzgYOMX0Lh8XGroUugtIk8XLJyH7Li+JfLayNgRQ5/bM
xJvYocCy+70CNgZ5IYyK76iinbfMHNW7DtVCBELEyl25c5f/JJ2yrgCOlmxtxFG0ySokFdXeIYae
gJHDdNF2bhiPr0yarI+OhWbgxmd04ct12PdI7V46O8hcjlcqh7mTWZvotnM51o8VbvMN8I4BFaYq
mSZRpFx/sy4tV+yulMc+BgNWxpOSv62xmSQTA8k+tOUn2CFE1tQQYeLJN7aztHpKdywNW46d6rcN
4mcb6419Y2u5dNcsmNQWy8pBVXN81zZaSaNslbYpUmvaa/U47YdJq7b65L+NZFV9vH7TZ+UxnYZl
Z2XnZzcz9ZOH7OHJ8jPDC1F2FwlafK/ahCWhLS08JVTV0wG943BjSeZT4CZONgYGcYyrTf7LP5ws
kDYiDJ9lQoMH6LeMX/s2gvqqmPt1uz4dSsE/j523cgCj9HsixGFOF8KSn/u0gJ3kjaHr7KZSaPeZ
h+gU9QA1GbJxb7QClIfWZw1XPRKReRS/qixPkRgDp1d7e17877Ml+egJviahXhYZ4mKLEfFexXFi
oGz1k48ZqS7IuuiVa+um8NSiERQMgAB3NOWmMbIZBm+sq886iVkZ6snR+zBEmvpSNZ4FZq8tXlqM
rM8qS0JBWGXqk3YD6UXf1bIKX/Kqr+Odq83zm81yma9te8ierE6Lf3W5OaWBno0xsk49pXQe2nys
yNXBjAWJa84f9UFYCQ3srEGPvqRRbKwZji4tj3n27/ohHn5IWA1YxgsL/engpSBrjaylPxNXwy/R
hB1g3kl6H6epHJGWqxQcVOvU3cdZ6VmDiKcCHZmhSVsts7wfNXwRncNoDY6uM53kkRwZT6ycNEME
44Le+lCprsEsIjAokG1IKtVqyEu0PsUEw2cFgEcjjKB1kHRjwYA15XRm/uBVEklVBk/lNSH09a2x
3SJbI4FwnvgI6le7HwaiDETVvmNvK6xVtyShgfuw/+gZdHs8GVbxPMWt86XuKv9ZWl3zSWnu8HXy
zaJeWW04ROsU1eDICj1Y3mowNIJiIb9F3ybdAAyc9rAx1wpZKmJBulp0JpNKfkMnRDhw0uqOvSbZ
TlNrMym9z2npEIQyp7X2aNkwFVf6TJm1wWwFibtI/ezOcZhx4O4o0g+Zi8kHgXmpHywPSjOhdEtb
MhqGqPt5/Rs+XzKWIbxLybEctxkmHi8ZXkLjilgagEzYCzfSMxg74KJ5smOYzkxChuD69c6/3gXq
ClqSgxf9P/PkekVMRozSCnbgogZqPwzh50ZqxVel6/K/r4bLKQtUHn14YkJPlqeizzO7wo8HMFB6
XxO8I0/eAGA/knAGab/dEjac3xpjBDqNDCyZG1DZHz9KrK8dtAqFRQKs59orZHmHMYyUldLRttef
4qXtho2NIpEQI+zsfzG1/5y1jCTSsgq5LRBpq/pGy2yG/jh62mFIJz1wk9b6MltI/nflkAz3FifP
lyHrmIxd/zsuHGWgyPJwBcMQDpknu56JMWS20t6HwIJxdp/Ewn1vzKyTkNk0BaAw1AkU4BawrFkT
qNkb17+wA3n4mU16hSajYv+kQAehr8N8k+EmnrLibiicbqvo8h1qVPBbPxJYeLQxu3EKunTTYCtR
Qgr6k2enIE2qwa7GnPdqNEy8u8wM2P1A+aYrv7HZEZgSOx9w/Pi41NrkxgZ4/sEKXmrulT+AP+Lv
9vjvL185yNOzivgbWI2/E9lCVNNRcSJPhtHT1ar+fv03pnA433EZQwn6BwZvuHdaTIG3LJJsbgi2
g1CfbPEHiJ9R1uEY7+Qspz0izNHbEE8WIQofPcBEesxo/6WXJowz36qGN0qTimmt0VU/Zw5aeA0c
AW7UE8sqXmoJGyH+8ahY54jVEhIWSPZzQ5n+Krue0wEM0voxN9mrNonXEghCjV8FA2J47LwkY8ht
5TfOq3CNBcfpjWx3g0iVSVHiO+jQ0xwmOWmz3yrw892GZdA3Abe06bQa8NZ4qyktovsexXMbOJbn
QXNKwvZOb0wm4KqLcpbnIcWpo+nVuJqLge5cQpOH6I8pTIM+MYYfQ+l4DMvCnCA7br/lhmI2Pd83
qp+u248omoxOL/BV5bZcYTdijxujDGR7U3uqQhWsOU+6Qg2zmtvergI/8UJsqeacdUuYs/YZYhrC
9LgkpHddNG3ItKCLtZ/sIy0j45i8U5RQM6h/SXhUu6qFdDQmFXBIqqG3P0pTT/9Qv5LmOjRRFH1K
UtGmmyEO6z+YnEN3nau8I5WtModPTptkWgB+aVpEgrrVAJbPunFVkI5uYqssEg0T7yCjh3oQ4qUI
/brbaGGn0LwiWFmHdAg5BUqsmbu5d9W7D+MAQFU1im8lcxG6lhbmSOyAg3cXNqbhr0zDJC+sn0OD
IV1j1s23Ef3pb9YfGq0u+aXdGoJffTBrKhfOU0AOoWGZ+C+MsbLepD6QXZdZEG9wb1VF/sGc4h55
RK2caBO2Nf+Wxf9vPaDMmvWDHqXK4eCMlpAUnWpGS+tXWROIFt4Y92mRU1QZCfeMArv/MRR5UUJZ
BLm1isfOfR3xfULmSjTsDX0U8oTYX3N7rYvSeulNCW7IIcD5VxJJop0wb4+/Baqd35HP57TCD+H/
oUSz3TsPCmNFClfnJvsc5lpzl9Dd0RAZetUfc55HOCQ0HR5IiI4x2kmHCA/qMi6S5/JbzQuTPMaJ
ifIHelf6bfGD/tbnEKRu2mgsQokzMtHzG5zNWEsau92CDyV9y9Xwj2PtsnHjj1OvBY1NNOQGrim4
QviLUbtmslnNENt0zSbtCGs+ns0Y0zZjphKxfJgTVpzEeb7GTjKaB120VnIv00gZ25oWTXzjlHW+
3CPAI7/Z4AyPzMs/2WEnTDN57oHQS2RJJwQT+lJxDg01qSmm9KCiKt5llbq13Z4NIxaaCBoAmqg0
7izzpBdFyoA9ovPgNEkFxTAOXStqX2vcVS02es3Wm8BtlmBQnCa4gis689fX4AulBTgT6CRLT3MB
nByXFm4r0lYD+ohLyS7v7L7SH6NwtlaJH9+Y9l14xIKjlcd2yvlRPw1fbetWRe5oeWiR4+XggS4n
0JMhetPsWe7sGp5gP6HX/q/3RxUKqVvnQeNPdU/uDyxgK8Tkupsir+Z9jTJn47CU3ts9vprrlzrf
zLjUUjoBLkKlcTqbm0YzF8iW3I0xi+oxcwgVy1xNcFZFqgPAGbejFTvdq0rzGxvp+c6tm4tA0llS
5JFKnvR9AQpGeiqFt+mRQ+wTwHcra7TNh9TFBjjzVG98Lbp1tm9DCaNMJJSeSpGe3PFbg414sSG2
Pi3UPCL0c0rEpuO4jHEfT9G7K1Mr2SUlFtI1W5Ji83ZEi/d9rjX4S8okNwP1qgu7DF6MJFQFL8v1
H+P8vV5anYbtMStFluqdPBK3qlhNgOFthiwdHv3MNgNrsuXO8qG1/PdLmYaBPtVGoWOcvthxardp
P1shBqaEPlChx2pVtgbJrjJpb9Wl5wuGbtG1Zh5icf5gan785Em5zudJs/yNyXQr2hWeUe5TAsmx
0xuaNUJf1ogrYp6GENjsBbnmMdbR/37DnH2YKPEW+GeFIqOBAruECDcibYo/AOLjH8hA0acXjAVf
rl/rwqrBqNs0Fp08OoG/x5V/ilIinUzLySqPZDHgWdsYoMRE/cFfsKMRqQ6JEYuvdhs2N4rhC9el
mcxCtTT0+IflC/jnunVkW804Gd5G+mkVtI6A8cK5h5jeAlVeEw3tLkGB/N9PemxCmJr/TsGRn50c
Ykcn1JyGaSk7JiilnbuwhSixyirANN7e0ENcWLC4QzptlKomeRknFyuFq6ma7yNIaaMHBVqMbVwP
LaBXrF5v09RaB5y+rrVyfKklwfUf9sIH6pIBoQvWZR6yOLm4m/WxjsQiDqLJiz6VveoO9PLFI5Y5
/8alLvyWnNH/Uu2sv26R498y87wMnRN6HH2eKv3BtGqNsEOPqKiCtjGBe9Aq4G+S0PVfbxH1rbDp
FaM0IP5veQT/vEMNLFfPNhnK6vi4/riiqb4Jz0sPcPzt/fVLnS/Ix5c6eZrmgCZ/MJiQJhEH+/X/
aB02Iqsbn8Xy7zlukRLrblhLz4MeODXD8S3Ro+wMkU5ZkJZx+eB5nvoAU8h+0EoQXS5isu31+zqJ
OFkawIaOGp42AAG8qNJPLthxwkpJn8oDH0kwUpUUOzaESTaYOnBnq34KEzl8avzYH7ceuT0vGS3D
b4zS5A53Ug91Hpd4ui1pGMUIw9LSXsE3qjb1lKcHqMYMa6//xcb524a4gn2RIzzyeVpfJ49ocXv7
0kfaYUx0CXqZlAhJo/xLPADm/tDQaWMeG3Z9Al7d8ttgoLb807lF626ANxEq0/t5me0iNshXgU6n
xVqYDjR+m8r9IfOaEYeZkQDQF2b8QxiqeRmRBKWEPhN/vUUL1H+BYGZR8hQW6kdiY4h6Retc2Jvr
t3r+CdMeQtDJT4RpAB3c8Z3qbmFyAiIQTY3J9wiTxvPoZT/D0DI+X7/QhXoDuQ5bDvM/dnXgIsdX
Sjtysl0tiwKTXvF2AKNMlHrvPbdeaj7Rxp6fK9EMHzvOSVixkaxkNnQZDnWYVV3YK1iPSsg9GBcY
3Fz/2y783MQ2GWh2kWXRHDh5CHMNbrxOEqLfdVnuZEwGoF+DZ5F9On/QmZ4eYN3FN16yv9LCk+8Q
2uAih/Cp/JA8Hj8QL8F4QLSJtqkIriFkLhf6PhH53GxcRS751qAmIKco03GaZ5PhfrajSL0Zomv8
Ja5+zNfAdeibhBOWbswujfuKuSopdkXnRP7u+iO6oN/gXMXCsfQvBeIU4+SvdeG7dRWdDfDDaYDL
tSCivBlz0kX61Cc9NFQWSdgYim0z7Vd62ZkqsEo/feKA6L9f/2uW7+/k0fHH0FxEeM3//r5r/6zK
bPWQdHSkV/wsxVaWWv8OHH/+dv0qFxZKl7oTueFyqMR0cnzLDQcPq53DOMhiu33n5W23xmxqK9ft
Wo36gbP+9QuefyOLog1TI500BDnYSo+vWEy1UTUYHwLRTcCY0iQ3Dp6OrRg1dLgl2EV/jpEE7eyp
Jv2LfhtJhJFNiIXKXPlpiCPx0M44/RPMVjf+trOilVhwuploIZlgkg178vk2KSTARjp2YBF+kWw0
jkrzwZCmubPqvKDFNjbAiKg3oj8jKQ8hob4OopXrD+jsQ+WPQBlseNAHDZ8D7/HzmaJWw9/ek80E
DQHtWzEfUE+j0Gk1sg37KbuLeBuD6xc1L9w6hiP2MLQLdFVPJTmtEQ2kuKRYtZWl6KJZ1txsaTSU
JCubPZnkfumk5jbKQ/OjATbjHW2l+s2nMPzCQVvTazO95s8EsJIF3tR87EmeR7triez4CQmyFgja
ZqcBypUPf9wBOfziIZQekb5h/zL0lnyhlk1QhqcTluuyQMi8JjvG23nJSDxBPprjL9tJKxGoNtKf
817k7noWQzQfegvT4NqKJoKhMwevuMnfGT9TMPf2Xe6GpnOjjLnwG5GzhxCIj3CpTE9/I0uDU2BK
HMxuWm/KqZAfWjKYtpYl7nOtjbecqv1bL8bZgkA9Q+uZIzT6uWWbOXkxFIa3pqqBJ3Jy21c0jYdV
PbqISa6/C+ejlaVwMhZfKuzXZTM7vlDI761F3iSDLvHbr93ca3Dn7GhnpRLOiFcSBe4rqO+xxD9g
d6humGndX/8jLj1hNilWYk7t/tlOii7MbDyXkGypi4SmDwRK1oNhPU7KBGdvNXu0w5CKrl/17KTB
lwcQFM0rz5e8jpNHrCMLQqk5qmAsFTSiGeNJIbTk4MRhHsS4FXaTVNCdlLi7fuHz213EZKg0mEQS
aXW6T8agbsou06EM8XN8N5gorbNuakxIA2kxb0JFLDQRKBBkrl/3bPnnhpcXigWZ//inPQE5k/5i
w4kOCoLhnkZ+iV1vZuLQt4V+PxRp9+v69c632OWCFCI8XgzhlCLH75a0tLAt5kQFiZ8BowBzQaBq
keKnQzjh/XEjTBdOKgsXE6fZkGvuttMTpksm9AlGze7GD/73Fz3aZZe/x6ELJuj1mcACjv+eSnPj
kT1FYV+eIGJvZChN0qmboos2ZqqlOYwMiayaRAGbmI0Y9iA8pcIy1m3lEMY+xymyhxm1MDnsjWlm
AZ4UBUmY7QEnOeGz2oqlE/IZYXeMtA1tjt/nHBXRHeLu9MNAzfhDs5RcqmxDC3wnlwK4JS6ZTTMK
KuIMAtz8oAABfNc65BgwcNy+33ihUl8yY5jI97EEf1XeJc6HuMvDz7w35itAvKwlcpMYJqFlI7YP
NfeE1lp6RVxxBFVWVbmhdnXUxK+4KuyneSgIpdYZX+39WSypf9AcswDbhUkscLNQu0JZZnj3EfDu
DEYTEMRRCzP1S7PGTz5LH+uymydEf8GSiqt9mBAGdqBOjkAeq7E4mJwQvpSDTvsf088MTS4U+RSU
nWs/V04pJendnbtntCs8tCTF9GfypWwCq0lQzl1/FZc37fSXB5DnsowvvKVTvVIdMVEakroKpDb1
e/RKmF6tdN7b9O1v7K4obs8vRpePlj1nUaZi4rTMIsEjtSM4LxkHyPa116zye+6Vus6YYZHJaYPm
/uK8inW3G5PxOzWSaXwqlZZP26TOxe/UVpAW0MtVYl3NvfyjG23IFERo83TfhVH7JaO16h7kIku8
g0ACKo0stQIduUwJ0spnt/9M9gKByNKZHAuwO5QiSEJZ+SnNhRmv6wat0mocOaNuyEgev/jKWTAC
iO+9Z1mjdg9G3MrFJkT6IzeNMPHjdPj0D32nQLgCKkZ4T6wiwDYmfEihrKGzCaySsWz2nH79D2OZ
NW95UpIHmRldJoAwiuEFJ7lwSQk0ogjHv4Xy0PZhRlesByJwo7h6YNgZIewjwaq5g7ddtGsCd0oi
MHj5MJrbRfUj01oEZl3rVBiGCFkDuD047t6viFDdZiPjaFYeO1pIqTp5sggMkX8ydB02E5ElzsYp
OCVuQ6imVjDPDVBZHxjoPinI/Fvj89HfEjduileIvaYNLVzQIKanLA5O73TIe0YbZxUqRWQxmRZr
bxQ1tREQ8Bg99nnrfRvaklcaX39iPRFqUJlrCz1Ot9IsewpfJggKOlqlzF0Ssvz2O9J7q2eaYybv
ysga79OYhe24iycmdoh6SBdY5Z20MFExC6PGKcj7ACvmJD8kHi8yyHykXP1E6Cfw0XwvYxVmqy4i
Kuszr7vKPsi+HV7yyNXzYApxO4Cr9meGh2NtbVWaDP1mInaPjrQeZV9HM0qsXduVtb1xAGxt3EGS
3UR1qIa1CC3S42GHO1j2coeGum9rBNxM4JRSUnkK4iLDegopKvmPvZM+g6qdX2czJju96LJNkVjy
D7PI1NtixiTDhpRt+ycISH98xBPK6BNE5fwUAY/4qBohXiUSD0WOUZQmqJL85NXWqjTa2KNSnzN9
xF+kZx1/lAqZRK3DzJ2eEL9EvxzMFNAZWqhkQUMi7gcIonSkiRuB1Gk5elu9wBuU+YvZOTO9iLT3
fqFlzcxNmg/TK7FA9ufri9CF/XdxuuBzQS5D3W0cbz9mg7vOMVQX0HwcPg5+GB+msHzz8Nm90GC4
pT26UGYsXb5leMgIiA34+HKR3ZRTHptdMOM4RPEqugiypJH0nHhKa4vbMz+UiNg+XL/LC5ele+Mj
lHSX9uYSS/Bvg3GC9Cl4WYoACHZM+yue4YPn7Z6EH8RI7Wi85ikJPtcveuHRLmkIOLV4snxSJxe1
MbrXfTNWgeZBOTaq2g4yRJVkwI/G17gZ7N316124Sa5HWY7dgn3FP/kpuw4EYUlmYVCW0byrHUjf
wMHIa0tVe3DD3qHlV9xS4lyqp0ybseHS3aKCOxXoa7ogPaylc6S1ZGYFlHrDn8lqcKi52UDcG0bL
/H7IPRfaPRnX+RfPjctmjxTMeVWZNcj/w1Pn4LBEJyPD5Yx//FMrUTjlBP8jcDU//tqQKLUimsjf
tImaA1mNtz6gC7v40lrCIs48k/nZyRudqb7UUtfqAqOu0o9NgzoCKY7/gP4mufEDn/d4GdMtk3dG
EFThuLaP7y2pY3cwOwJWOM2a+4RLb5k7GPcAK5ygt4s2yCEZb1viBwPy8aDyE9/3iTVvWHNABcRQ
lc60bRxjABhG9NvGmWSxFUZre5vr7+Kl12JRP6MxMlymM389Fv80jzpH0AaFPRjEChojXrroQ+ZP
PUVrkx6sOpldSHHR8L3BRR7EmmlDBOlBOXZhe+upXSh9PB7WX3k047HTNwILPxhylyWGDl6W7ZAB
Rd0Xl3CxKMjRfi4gm6n5FOuqczZ9kuoC43ZWfAERqH+L2EQXn3RRPw3It3+ndSLu2AqZXKLTrIGm
ATD+hlI6/GSF+nxjcb7wRaNl53SApp2m0GlvrEqipHTUTES3P7r3HQpXUhCT/l7UZR2kiPvv5jkr
btSKyxHzpCzltMsJibO3zbzp5APi4F1Ir2XO5QIT38DGlF+rOjJvtuGWD+PsOvT/OeSbPpCTk0M+
egrMs+6i9qo6AsfS0Su/S2VETwAKLfS37iT3RVO32zy2mnq71OwPoR6W/4dnzKAYZRMLp8ek7fib
8guOvTbpgwGzCDKBB2INJWi8DU3L9KFU85vOnn2j8j/fGTjwMXCn3UVHhY7f8TURb/ikCXNNWtDZ
/cyv/B1GE+RVToBxkMek117/HM8/AY66LL34hmksol48vuDcsdHFNckpyLEbd23adjyssJFBQtHQ
TX3UYw8RXIn2nPAQB9cpwS9R/ev6H3GhrYM/g8P3ohdlbnu6JjC3Tj0c4UNAhJSk5GR1MAeSVjWY
M3tHdQZxhaJ/TDOxeGt9VO6cl2+5u8697ThNqUAElQADN/9U6OL7vVSTRqxEp5tKD+oZvf/aKEr/
flpyrrBHafwlHg5nmtCWlC/NPE3FqgJ/9eJGtjGtCMnqQ/iXU/lqNoU9bFK9Jkl5pIXxfdJCzPCl
RNawQkiDiayXWZJx7I2NW/iO8+EGCyyTPp+2O9MCLFXHPyvgtQKnIvELTUs1HFez2hce87pV6S55
HZM+srTK9JDRwQwqLdGJMtDQ5q8wTNH3FJA06japDq6qizuUw3UAfVXbX//ZzxcxB/nDMpRclhPr
dKZRtyMoD4I6A5Mp6PcG3exH/ALjc9G19X1PMm9gEKxw46u+8MJTCpmItWAnsYKefGF0ykgfqqIp
IHgB8FafmnJcTW7nhg+FW2ke2CZm3Ihcc3tYlWiA5KI/DbUbdeffqevxIudQeDLzA1fGbOP05mfb
Y+BkIHFxoqL2HlU5p/FDoncd4a+jwn0U0YN8Dmnnfq81AKdPtjH0FcVK4d9B0CqzvRMTd4aoYyAs
ILNIqglyfYa40kwNgTk9zDDwp1rpy/XIrNU4QK8aXOyGEE4P8Oy1nyVpaYSziIYilBq7QG8bVrS2
iW/Ba11kngXevK22fmpVhJVIO76PhryzV1mCuXyTRk20N2ZXoeY2veFH1xL0I/OSLHPeGAKkqiye
1V3fOuqn1471V0C51sfIibPsyxBa2aHhLNCsnIlC2DPIBtpNnm89uL1T+msa2+KGeu68HkNngynp
LzCUttrJUgeemg4W8b9B50zJQ2lxQssrVQfCqMrt9Tf73GqJCdf2mZQs4h52kGUr/afIGXyCRnsR
DgHd7IYMAkG8Q7qpgTB3qzC1DMl6a8bFk65FDWfvCK7OZnZGXB7A6C39QVeyEQfgvyr+zPvI5OL6
H3hhn2GGiEeLctFmkH3y96FU7BqljDbo5kQjRz4sNxgUml9Dr76Bh5k31y93bqumNuVLX4Ru9K5B
rRw/j74JRdeWS5MpMvEjE9Ca8NaGg3BThOt93m3dXFTmHdxrfEXCaKjIjcGWaxJqcn07DqonMQPL
SL8Gp4wythocvOn1bGIdy6Tqn/twDJ97xN//P+wPVFb0Xj3/75P8F4V0/tpAq8ZNwDeKwoHV6vhP
d4GBO+ikMjTlIbOjtO36bcdedV8raAk3HtSFi3EplicDoQY6z5PfRbG5RJMxQwjSSZHIlhfCJTkB
clJ7a+p+vhCyyVH7Lishvb9TSGGZE/VgDOUczILcFMOrq58aDemtlTtRvWrdotoPVJdbNs1oDZdH
3ZponC//9OyRTi0jeE5I3vL///ONuOTWMSr358CmoP6NpMT9PIKtN1Yyrt1AQ6jLoSCEynZj2/n7
oR8tveYi/gPlh+SQncc42RxjGEc90ZC8YiMms7suEuJJqjnLHu1iFPU2lqpOdwZ+tGGVDJCuVwCe
08+2nuHZEfngvTPpjZ/rjPpta2c20ZljgThzlXZ1A8tRJqpb9cS0o1oPl/Wc+yTNrhmpENpsIkRh
mguQ7F1lIVJ3QoJfLa31Xis5RWCfUeLNd0khxo9yTIgF95yO6LWGv+3doYNP1EfYd/2K/mSUHZQi
kur6x3r2u/B4eDKMwXFhQ7I8eeERQsaWESVzsDTfMtA2RX2QrdLJah463QU6qEUEoxGsdOPlX84P
p78LGm0DAi06EDbH4xdiKu2Qo7IlgtEY4vJuDA3Zrl2MK9pGdnb2pY4dWJ5oUuEaQlWcXq/f99m3
x32jNEMgyfx0yWI9vnwW4QWPIUYHek46zOTZI8bAVCcDmNbT9UtduFM6TrRFeAvx2p3ZZK0IaVIp
5yDyIn7QWDKLXkXOOASxHJyHyeIEMPl4SPw4jHbXr/0X0XTymFG/gqwDfkRz5nS6kCSCw1NU64FN
EyoFUzPk6Tosl7F+qJfeZmR8W240L7T3edIT0mENJS1S5khpvGeFt2nXFkKMhz6MsK8JtNKQwHMy
7uPRIhQBtJv1SePPJ2sd4hoJ5W4abgtXr8SmFZUxBV41GPV6bqsaqOxk/0jII2AzrmFtNDyRaGPI
Qt14q/+O705v20LfIRYRLITYZT38Z7mxB702u9DWA9/rhvpOaLr+BtU+lk+c95kmQJ2qom1ou/Ov
wuhwIDd5S8qsL9yR6reZ3F2hiFdYvFzzfqQuJImrzGkiXf95Lrwai3ZVIOf2XbDWJ/UpvvQynMyl
Qa9ivPlIEgbCg2bTex45A9p79kZn2EUY2GIaDTNU+uvX/9vXPX1ODtNtYFJ0fx1hHD8nDFslqyNo
XH0otXk9TYn3pe/b6Q8xgqxGWUK72bPokCPQcZ+knes1LpY4+k6U+LjGcZvc+FjOT4esQ8gl6Q0D
I+SFPVkXPDOqUk/wwpqM8j5WZT8dZlZo8tjL1N9zWKvuWjZpUgPr7MUZhPm5SYVzY3U4FwehPsVf
gihx6emBbD9+Ll5PiF3mjCLIeXrynniRnBkwZIh6wxw7/F27ID/W0E7mfV9KO9vHLTLQlcD1B4M0
jNtnFjQgDBwMLQZlRatuuSfOijqT0xR8SxOqgueetdB1N0/h5noWeXcGvT7TIMYrVbWxxEvoxJh0
/o3mwYULAjR0qSIojCjsTj4pPPAdssqezJnGCklwtVR4n2pa9t2NegDlMJ+tW/d4/nkgnqU3tPwQ
BAmfrpxDZSdxNBI6KCHdrpXywaGLIpNyZU5YJdJ0YgqYhvPWw1Aw3+jOXHgT2ZiAb9FDxobonI7k
8SaP+Mh5wn1MI1dGvrHQGGup36s0TsLALKZyLzzc0vpg1Xdp0on43kK1euNlvPDgOTDzCIDY4ZM5
HSDA165tj2isoO5wTAKyDn8qUFk5hQVBXesxQSh34ys83x0xxdNQYFQCjOu8gp/9wbSaiFgHRlx3
+JO6ckPavXYvncTKttcXoQv3R1vTXoCQi/zBO32xKoP5/FhwMa+jIa1IucFPFz2Sm/eGMKS+oeI/
vRwhAlQcixmDF8pGAXL8abtmURh23UTbfEYH64N8vMMgMqkNWYf2HbQ/47/C6/5eEWwdoL6l1IBE
e7QZgTthGbeFFmhGWD3GYZJBJWiqFwHuBYu6Ua0VOU43dn5a7Pxr/13bl8s6jPiZyMBuRH9+fNne
KEN3TCOPkNvRIBg49uttPjbjq94hhlvVfmu+WWLJB23qisYMYD/9zmcQ3K5UGJLZE3G8fob9AQ+u
d5QpGGtXGdloafwChHfkNF+aNkBuNUUfm9gsPzkoBCBwiqx7GyAfDtuwihYjaRmrn20ium/F2ELL
FfbsuBTbDmku4DbIlCamC39IRfX9NHtV8z4XuVvCt45JZkRqIu6IJOjujLLBhOYQqPsjTpAUENNc
99NKqIr4P59cs99ppUlKGI8gq5Wn1fQ1m9nGkOFpqv8Zoe+Xy8g86jdL1cO/ChX8O29JF66Lmdp6
nVQM36eKjMJ1bLXVexZLxCsp63mzkuE0pshTU25cSi20NuiVtGefMW8chJObPhBORN7ikJTtwRcU
C8RYWj7QJc1Mf3M+gJuxZPVBfvcd+SWk+qyCsDHgkuo2gOkVw2x6dkNnZo+aSHB64P6NsfLmBpbc
RBWoCskQEETudEAPnkH/pPO6I6eFQ4Jlkhgc0ad8kJqaX8IiAiDrG70WrceyXKpOqCxQ8PH3vsz0
eZxtX9X9u6M8ikLwieq1cp3sve3h9OMlHzx0bW1UvRpEgUI7HabmHoclAc+oVQaILqke/2Hl1MtN
Ojo14bok105ozENIclNhESlKmB4opBQpwTdibvRon5YiJdDSHSBi6qjZVtQ8NUpS4Fdw5ywwrkC5
q7ZcU26M04rBbHzHNCQyuRqzwhWIF83+SuCRidyjZx6D43csIRRHPvLx1Oja6GB2uhMB3NKki9qp
H901iN3pbRZEg68GbO3WqiyS/LFDvA0/rJv/pGFov3nIRPI1jgoab/jqR6J9/Z488SjOfqR2xper
FwMhAl0WJ87KgJfxuyIGRWBZ6N2HpvLTXzw43Me2Rm73jRrxwmfs/m8Os4yumGUef8azRTdksh2g
Z9pcbZLIxzpIlPLGA4r5oLKpv7HPn679S8gKfXkmMctoAtzm8fVkFGV5FIt4C58LTGA/jJ8w5vcP
Wu00T9dX/qWWO1mhmH2A9MTss7QHTlZ+0lzG2cnbaGsyL4X7HGXhB2arbrN2cqb0/dQkHyRJhTeW
xgtPFP8w5RM1Nzrj06qbhrFGy5iI6baPykBEs74HcWM+cQJVT0YYk8tx4z6XTs7pjaJs92y0fYw9
Tj0urtmQNm6ZIbI6w1W/unlsv3ParyVoAY0kX6+J4n1hltC/JF7z17ZfAuqELk1S/JowzL+6ykFD
RYBW95SVWNv2NpyFBqwH3uyNESmN2PNW17/ofmG0a8X04nfCaLfalvWIdn6KTAE5J8E1vAoTWKOr
qczMey1cSPcQcqcP9KIs4k1Cwyy33mQLQsLrfsExEHm+0nCLaEitivL/cXYeO24jbds+IgLMYUsq
dO62226HDeEwZs6xePT/Vf0vPosSRPjFYDALY1yqYoUn3EGi8hfcNgp80IBNAZDhvKt4hiG5b3xG
ZZ9cQRST+qONyhLafqM4KHGNeaUjia0pX6tCSX6O4Pn1fY58cxOkoq5fB0ssw3FGq2g5wPvV0OsQ
tfazrvC+8WdMwXH9E6kDsik0km6H+p42Ef6VDvdPhF5EmwGa8TN8VUr0T/XyKdQiLH7UskLAFBW+
Jd1Tdp3EkVPq/W49qrL+Ys0LwO3Iy34JNS8f89pTh5vrH/6M3IT65jtPnauQdJRI/fQwOY01h5jj
ZofFiHUrEOWEKLlrK2iAWygi5FauBy3S24chrrTbbhmUwBuycAryykWA0sYMbvGrJun/K0tDwG+s
J8SuybqKPhGvRmg6957bCvJwtUp2M7YjONRERoDcTYlDqjk/ITpXYrbRhlAFquFwfX5nrSfmRzcH
fxAH6haR+qqEOciGajp5xQE9kRkYn7ARhl7ikYpOMuq156tILgBUsOz6DxqSc0y8LopfcNMiB6vr
qXhJGvwNdqLGPLWWnjtB7LqL7YuxRADp+q89v27A1VKmkwUnedusblKkKYvECOv6ACoB9/IGHgHG
n9OPIU++jLH5lUmqnzaGPL9rCDERokO0hYI4RaDTDVC5KKoMdVsfVHtAu8qowupmzhq12tdpR/2w
jTVMRXTKYcXeVMoRqKxSzGJX6j3WuJ3QG2ysIif/BOqtRBZxwjDv2W5G+ziFM6EbRzwFs4zj4OcE
HkOxs2etqanF2CAaXNCyL1i9Nf2jIbyFDutctbsOkabl41DFRvKsx4aAjGg6INrjBDZggXMabIYw
Q6bJjP6Lhsj6YgEcTOBLe7O4y/S8/rHQHkcJOurpHDpuT+sJ09lcQwsjKp8SZe5/FssYsakhrKI0
kmr9J8gqZn4sWeKPdi5LqZ6WFd1t2JXOFxKRabzD1FBFNgc4yLdhGqnsO+mUPHr4O7EmXVH+aeNY
pdXFY4kcdyTKXddwvunfhsqxANaogF4FBr3DwGWogrwBZoj5dTh+rWdtnnaxVEO61Vp7iOHs5KjO
RI2Xf+4XRHyOExDXxu817sPdxg44u/ohcaHkYxtI8dKDWW26GKl6exnd/GDao3OcegPtk77c1Q0G
SrXTFve9E/cbx/IdEXL63rDr6C2ArqELRs54uuvaghJSP3rpwUj1GLu/SDfINlSz80O7ATY5zo2D
eM6Y31iCI+xrs219rgDElkc9tmcDX+JG/97n+Dw8jAaGVk+z/ARAtwj5yc7GynqELpq1AW8CcY8h
0DdGaaqAUMk1ihm4rYZl9eyNUf+IQ4KYdjnNIA9xdFtRdmqkOP/1ba68FF5r/zbsApHK68t+4dw5
hDA88zApHHdd2Johe2IKLLKDNVfYAC9IvqURVe0SK6IjFcdoI2OW53i14lSswI7AYoA4sS44jlPe
jmPd4IZTxLGG0JFWdo9ejg389XmdR2dYJ5CXwz+n6Ujt8PTLWlo0IVBvpYcRQaVHLH8rJEbb7lm0
utjYuReGol9tSMgILSOYpKdDAWqlZmjN2PkA4jwiugj+vbPdF4pDygbt5J2Qulo+joisLtGHoEW+
igRDPYKx6ibJoS9aC+d00nIwKaA0byJQAd7TNM7uf6HWhbeDNYjf88CDPQw9YHw3HWwSvBwR1CBV
LaH62WKnNx7Rav4UptLVTbV648XL8oF4aQAet2PjtPFd3zctegWKFt1yNq0/o+4hl+ZqAyJB1JqG
t8YyJQm2WOj5CFrWfaBaXftZVJ1hwwOjOPsQdvamT8b51rU5R+8NWxCc9AVP171RsACM655VUJW5
DMbJG7zX0FGUeyVvSc4Vd8RV7vq2OuvZUkGUbch3YRtAJGv8E5YbmtpNU3lIlczz/K639GOXdtZ9
MSjqHfxp66ZIqtJHeAwnWSUSImjdpA08gzK1h9KbbzlZ9dgi/j+gxCsVxb0iByKtqUPpI2ESbYRW
5485NypVWkCeICoI5E9XiXuLYApEnkSEqYcF/2W/6sA/Wr2eBS3amsd8NtuNU35+JDx0JKSThCb/
WUcQYe1mBU9Me4Cl0SIDuaT6A3X68q2sqQVe/yQyNDw9EpAuISaBDHO5xNcihia8QuSFcJRbltrb
d3CyvCo/wO+3SIwK76lCVC+AqKF+uz7u2RxpEDMzrBag+FH+XC2ssLnFaqScDq1wP1N7SGk9mLgd
itFoPl4f6uwbMhStYLyMQVBw8a5OveLOUMlmDVRfromHsnWqfW6EzoFqU/Ez7DGbbpxo2chvz+q6
gL6Qn6MhpqNugV/f6go1uafdtqvqQ49U6GscFp0EKc/aW90107GwNKnKE/f8Oa/IHb3R8oDGmrtx
5V36GRZBKM4awNCIole9nyIfa0QM4vYAc0v5lWoYW4PKsPfCgglGEW0y780qVQyohm7uD2ql7IVb
1hsH/+yyob5rEZUACHRpeKyxY4LelLpYy3BQ+QSPQ+stOxbPvdXyaFL5FfhbbbzMZ/uaPU0SL5Ue
eCbZ4acHVxshzoRJgksodk43uU7lEz5NeiyieXm0vGLelfgBBvQS8w0xjvOdjbgRHV+oBwTi4JJP
Rx4Hw2wXZLUOiQ3HkW6bPtxVFhEuUVEabkzzfG8zGDRuDhAbjrrv6WAcXEVANO4ObmcYPwAgaDdd
p1a4K+nTzoO6eTvDod4Y9OIMgXeiiAcEh/DvdNB2NOjl45l1cMmidqoOa7+pkbjK66z/16uQz8gb
5dHVof4IePd0qDJDIzLSve5gqLHtD8P4A4W+8YvZOdHL9VviwhZlayLVhRwlEd1aQwVuSl7Uk05k
GSvOnZjm/gME+Z9xGrs9YD6yj+vjnW9Q0EvyKeTapbv2zqH7u3c8zApkz54GjzLlv5www+JmCV3b
B7WKerQ+F0YLea1FZV5Y7uv1wc8nC+MXbpxKJCRF7lZBV5x2mHdjoniwtNw9xhz7N9TqizuFm+IF
6uT/MBynXoNzK6Fha3QMRQuMt7QiPyzdYj6aSyf8uaHLZkVO9m0am3Z/fXrnp4LyHZ8RsNx7HLva
NTLMGzEWZnodDBx7sOc7tRzCXTMMta91mnJfzsYWzko+IycvKSp6ZEMS5QJiAb7R6VYtiEFm4Ik8
noOwD1ExF76YFNi1mJsHpMQWNRe6uZ1Z5Q92PUYbcz4/lAzPZqKPKSXn1j5rtSM8tza7HPSQnj0r
Na6mIRts59Fl2bjNLy0vMidkfjZgYMB3pzONWkefSJ7zwzRr40OZkZSFeYHualy4P1FXmgBcbqot
n4EIgPiBXSC5pTNM536N7QIt5CzKYuUHO5qqD5EU2D7imUE5fHH0W2sxcFtA25QOhznnj0meDjjc
e9ZPFxOkYEFA88f1TXZ+gEG6UXGRGnMQC9amtQC+onJAJfTgFWr1Ugr4qYNBYqCZBeJVbhfvnc5Q
dl7Vuv/8qWXBD0ltiAxscW+1vWMyFldgEXJQ6yx7GzvKKpZeDbdJ4m75CZ3HDx78HxgaJEzUlNlX
p9/a6vHuI8t0MKRyvBuyIueJ5hLKPlPR3lNCJSRPq8E90MVwcGRrgdDnpbqFtDm7r/gVfH9P6qgA
7Fu/5ogFOXVhjQ4wcgBDlT5/oheffBBdhLNVYVobT/jZp8VrGRcwrixpAgYc53TSeYozZWTYM45x
c/MRHMlD5QFBULqmvke6IHwxq6H9OTj6Fnz9fJ5gkKmp6GRktHCt1cvKQuOglC7qoRkqCwAAqZCJ
5POzk0U/slLfwtBeGk4DZ0G4wtXF8TqdZ4IurF6ltXboUZzzK0jJR4w76FlNVFlHLIB/XT8yF3YT
GSdrCzyfvo+9TqcSr1SFrSzaQaUi82J6U/o8RHZyrGJiYV/kY+OHeITfmmlWfBVxMQedaqLsd/1n
nLEypEGUCdABlInMQNZXdVQrVoE/o3rocB4sP3eoRNtPap1qXxtBvLz3JigrGPvmvYlYc+ke8GwS
9QNdQtwicV1Y3nSHA79vQkNbfKVRJyvAT6YBlC1g4Phd2dg9Nr96XKANHWJCVUZwt7BkSBGJvz6Z
871KMwdsBLxAWQNeS2oiFNPnVjdphwoMugBb5TifBWi050yxwxtDydN9ggzXLrfnLeyKPPt/v3h4
jkBKJ76mfQeCZs1G7IETDPhYLUE2GXoQVa59l9ZjtYGkWL82chQpNMcXAyx19rGwhNLNNlYXDOL1
5VfqJN/L2c6f+sRTHmkM0cmN2y2BoLPH5v8PSrsBchRMg7XQ/eSaYwzFfgkiYviGnuFofKtCFx9s
M9I/aS3yankNLzIAupa8Vr1HR0TNsJnFrenYJmNzc/0rX1wEAieibt5bpKROT6o52yhWeYkasB3D
0nfePXJZLwGIwkV6ohiNYwPCZeOkvBcUV5+YMjlS8ESq5LH2KqixirCtyrBfAgWrST80Cu+ocOd/
MiYv/ZU24DnSGu2DblTnI/zfkgp8E93mOrklykTiqQZL8IAsoBOYTlncoLEYBWXR51/nCKeNKHfj
jbfx0pcD08cJ51rmaV77iKVVN6MED6rQgSv7oalUPQlaJYKCYrcOiNDcUxFsiKdDa2b2DkdXZ+/o
qfIJiCdxTJ9uFR3PeLRsJTpW75Q4bhzuvtNPpyng8spIn4MYgOaC9edovU1i9N6mpXLvqiRU1B0K
rVq0i5WBOqKJ8oviF7U63M7UQOl8kp/jwaQq6rOCBOFbbSfGC3XBZPRLCxjI4fpWWweS8vdyqknu
yJoJ2VeffAQCVPZjJgJorN0LquDJHY7s5W6w7a2YdR0yvw8FSQtRAMlPWLuHZWkPB29CDXDAwu4/
b0HNRVHAZEX5OPxspM0PiK2UjV0ne6E43f8wUzJLCVySccWaUWNHHbdVjzxvZSy/4zIG1hJq3iet
78x56yDJesPqIMkIilqXfHNgCJzugpYsGeIzd6WxDGmg4owV6GNsPIk0Hr9iX4SfQpU5t5ww/VgA
BfazeRaNXxvh9OH695Xfb/1L+MSSHAfw7uzRHz0EKKuoWWBpL/0hrdX2UC9zjEZBj0BHuxgb2cI7
7exsQLoV5NQQIyBknk5dQVgsZLwl6BE+utUncN5PFpLf9Ncggg6+24UgDnOlI5YfyiG1gwg4/Y/B
gk7om7gdIYFlpC2yI6Eifo6pgjpKOcTojg6jijxsMxCaAicy2++YYJsfonwuugOU0v7Wsntr2riK
L60fIEK2LJVL7uJV0BSJzrNQBxK0MkvF7yY7exKu0/kTwPxgyULzH+ErHBJK0KBXIDUSMa1jQsT8
0yitKoGtXjMHWh5ne2V2cM5ommKnl8q3IUrTjTme3QHUWgg/bdAERNuIRp1+smaJAImh2oOfoOne
j0sBKdDNIgRm9C1P1rOXTQ4lq8AWbRlyOxnf/FUHKeGCxOrglTvyuekGL48JifJSQGazbNp5aOFh
frnFib44PxInKckoTc3kn/81aIh1tGlkDErnuPnh1kjwda2KdG40binPngVJzA/1PAk9BX7PZzwd
qk3Z/7PaVjunsquvqeniaJWAkNu6YOQFcnLK5DgmG0VWdKSm5+k4NZY/COtC5yzCcLmj8EGNxQsV
d5ctSfjJCLMyKOHCfHfdyjhMspy2M2I3/NQ3o3nIEGQJ/vGawX4dThSoaioEPMiriKXVmwkcalZR
HzS8V1K7eQ/rRsD5FN5xRO5oo+B+4ZOCJXZtrIFM2olritGIF5OdVPTrm8pxDgAegHvgxhNEi7f1
Sc9uAKbGVn2fHgdzfZdnSSrAJnA6MOI291oKbLOLYsChWqQ8geHPNkL8S1MjA5fCH3DZtfU7BWss
yy04FLuB9uNrXGBiVzp1cz847lZp9+xFZmoIrDAnAP+0fldlc5e+vGouIABhRIlkN6VNgQ75bPzk
iBgPHXYsT0hZjcqhUax0D7Wy33gt5HFfbWMeR5OLDhIhGJrVdVD1auiEJVbottPMj6CslOeyLZob
adr5tIg5uZsQeItp+83FRjhwBjPiOUSTECSV7BugJ7I6qmZbVDO6WeVOE9qY7G1zSMcj3BHMsomv
w5tGJcO6o95AAzdG2Mk5hmYxYbMMAtf8ky1lc3A0dPgfmyU3PzeC4qvfLejwY/+XmRsH/sK9efJj
V18qKkolaknedxjLdK+OLcZbGG4ppFcTSA5S06+jWTQbS3RpULpInDFyAvajPBl/3Zu2g+kVyW61
G70w+SPaFp0tLUNmp+imZ4B1wyECo7C/fpOc0WTkd2FH0jnmFoWts7pKBlFQ51OKahc32K9/Szxk
WQkGorA8LosGgTJMQVbu6nY0b/O4y753i9Une4ju8/wC7teSHnAYeAEgKUGZu1DUXq//xEu7lvUg
uCG954CuPkaVp0BMYyKacSqcAx5+8x5yT3Or0eH+Mw4A49XGLA5undcbX0Su+Pq8AIUgNMDTj5d6
de1raaKauchr7MGMHhFDFV0ZPoT15lLmxga2+fHPM5Xe6Xx/Fy2VM2RIg5tXHgOF3nVZo+8610x3
YqzCYMkHdV/M8e9KNdKvSDJu2QVcmCjtCsR9qDNIaZFVFImqTpJaVFp3RYTbnmb2xe2QZ8NOVxTz
GGmbEfuFd9vmSZXxAbQg/jnd6pNjNmEVRiwsEZ5+GFyrjG9RWNlSSznj9bO7EY0g2pKtUSAGq4Fq
BGFCd6LlGhoSS7aI1D6OQ9g9TG03oVQzK8dGqbMgjOmW+lM59I/2PCAAUEaFDQ+Lwtmk6emH69/5
wkkH+SATQf7Dll7lK6nwkM8bNGQNgf4/DXqfBQogiZuyDbuPIOkMsvrq8/UxLy05gYBBakIPhZdu
teRLluulmpAXTJjT5FFuPzpK3Gy8pmcbSbrC4GvH38+FQp57Okpam9pUoFcayLj5SdN2KepQqQT9
6aM2bFwMZ1MCaaTJwAxwMp/4XbnqrwtT2EMK99FzA6kMshdlOYLu8bZ0bc8+FqNw70jJf2wZKJad
Tsmp9U5XR8cNKpzZAy3qxR6NA+Ebw2w/q27ZBE0ybaKOL81NkgPZuwBdQTOdjrrQeHD0WWdUXYHH
o+Sx8wsUyRztOxxlk12NEMQzCCfMT62lRsNZj1AFi+FggNIGyevtKThTQKr01tgrWNSCx+cuO1jJ
EJcH/F3jPzPYag9XsqjZu3WsIRXbT9PTlCT1eMQntfNQFHLqLamNS8tJ5oMyCEwIzVyX/w1E+cuy
LtzAtRSob1lsIDI5e2ly23ecRkDEzsGw/llSD10qg7iHagT9JC5Iud5/7RWVxplASNMNiBxaXAJn
G3OzvjSWHeAzbzd3wqOoVm+ZpJ9Fl3JYNPUsJKCB8a8vOr1AzlcfGVZDDqAIlDpUhe+mDt4WqlAg
xvzjIWc41EGoKGI2xru+esxrhfS9UQovGEsA6GZvTx+ryirero9y6RPSupG20dyrLOvpWk4KokSU
i70AxG550CYc2noznrGbTOajDvt3VyeZuhGoXFhJ+JOQ/qgZc4Gts+bYJoLskiIM6Aq+1zK66qFH
FFlDtqbGGPb6FM9iDrp/QKgoCMud6q11PSZYQUma8fRaIBYfNUP8WYwp9c06G25hHqBqXeW4mpnZ
xiwv3J9SKV2TMncUNtcNB4FYGhmP5QU88vOzNYS4awF8DRSMPH8uo76F/r84Tzo1YCRocgBKPf2U
s5Vh3EG5N1gQlTqG8ZJ8jHIFh6LK8nZDZ7of7akdb2bX21ITuThTIjo5NLf3GueCklFYDXocSmDG
cCzGCt5c30/fi9j5OpZecvj3DyoDOco9JB+Ul04n6mADki8x96lShpZ+R7DtPGXeND6k0IZ/Luai
3jSd4eJcog3GxthnEopSFA+SpYnPrAx61hGsyQ3Tjw6UmDSUlslT3t/byoCXOYWwo5In6U1hUwUG
nZK3VN+c6tC3jh0QtG/1QN/T2ZOQlp8Ck5QdBqCaBvvqHuxoHmCglodB2UaWuFfdcR6/QRNKEEWu
lLmrgtQyBGoGrpd/cLESHINp1PpfytJhzNuZijNDNoS6eXQd6deoz6H7Ef761AYJeVF5TGK62r7X
R30T4NbiFTsWnLmpiLHR5SjBi4yBiWtf8tVEH2hf2xUqwKA3vPI+U+Y2hwwaxcpt1Cqtcc9NM96U
iVrRQaUogEXo0BOYCcMN841W2Hlzg6Uh5pZCfiQZPE+nW0SoYdJV6YyWVStspDwQbPxjh1Vx1wDf
3XX6UnxH7wahr8Grb7Ul7fy09qbXXKEZ4+eRqLc8RC4cEYcA1pGRB0InZ8iewRXp0M16kITl8GVp
Jntfijod700Q06g7t66+5d914T4g4XlHLhOcwnQ+XQOUjJuK7pMelCoEUK1px6MoAFX6o9JTZE7r
hm9AWNJS3Uug2F4/pBcmTP5BSEyobgLxk3/+1yOdmbOKx1GjB2Kyp5tWKO2IL26uenv0qYenLoub
LTTC+bMCMh5/Fk4fvUiAEKdD1m4YlXHWGAGVs/JGGw0E1pY2exjy5te/Tg5YPHVmxsAE7swfQY/1
gSyHrmaeTuRYaikOzpD+TN002eta+q8yWNyrEPG58rACNYlcVze7raCrkfBvAD4UwYd5jI+1m1dv
QqPafX1ml9YQoIP0gaR+gfjj6RqKUW+jqrb1AFsdL/PnKhl+DkNpOwc6U1CGro92VkVjYtiiSVkP
Xg3a16vRHJGQY8QGAWTm3rsZjsY+PCiR+Fmqqcclib1u12cKdGEtq6ufej4pW4/XeXQuYevIp9M+
wBB0nUx5rekMkTkB7K1b9X7JF+M1xu55Y6bnxwFENTaBAIzhb1j66jhMFiandQ4VMJ0rFKpsERq7
zIDKXFKC+rx43LPXl/bCQyVHNGmk0ZqEArMaUW0blLOSAvJQ7bnVQZv1Yd8PnXtnofr+AlgBhlZu
Z0XQFGPzJaTNsUN1JvwW5Y3+cv23XNpUEBJRbgHsS2632r+d6MdmnuB49XbsHloaGTcJnpRH6b+w
sc4XhtKQkaI6AG+aBV9leLMwDMWBghL0U6s8Ien+gbQ8fOii+dP1OZ2XI+A5cJsTHqO7QIy8ul5x
esNvKW3NwJnb8iN1t/pTSBxU417o1q1vlVUy32RN1M3+nLQOVuUdhCVfX1w3o13UVLZv2fBsA62B
pv/vx1garVJ4ohyu8wacHixUkNUuH0Gr5y71oGCoh/AG8YliQjpCr3YbSyFf09NARG4yjR4GtXAJ
rTwdLbUQRem7wQgKnEkMhCBqbVhwetKW+OOSJCPG8kjxA+vJPVoAyAlN/xUuXcjF5H8MVHOqoq3d
L7/z+ifx/RHyA9NO2Wj1k2hatWrRpiomenG+R0LB+D1gtHHAJEn5hRDcjFS0WWANgW9hgt9FqR7E
0ncbKyNfnNWvALHPlU0GArhhLb0Yl4sUo4yQHJpGWMEzjlS3KCWljR95SgICEPnFb7Rii41W6Jng
Fi+GDH6A5oEAhUu+2pwJEp9K6BQq2mL5dKeafXqfp2r72cLk+I5KKK5axVwFcbMQ7OVKpH8fVbW6
yedkPJZtl78C56m+T5Wa31mVlf53fcNcuHKlDiyCwxRiWZdVdOaaCKEWVaYGdr20eyMvBSokICI3
dF7PUHRyFWhRIOtMlUyyDE73pXDDqhERHmN1o9vI+E12HbQ9tA0/musGlqo5f6rJ0XSpMKE+pwtE
PqRgo41o9MLdTz8KPzApSiprwqc/Y7LN0XGSVg2WsIg/6VnSfDH1JHmDEm3fzwBSNzb/pV3HM4MI
Fa8Nz+vqVdWkwXLtElVaqBc8l64T7YcpL+50b6pve6MFnGWPxe31b3pxy0FU49AByEQ7SP6qvwI+
fcaLpo+RsJ2gnb/KNthdPeXiE2J/7Q21ZzOHEByGf2xbtF8LegMmqH1p4GIKbmpPdOPi95FaAA1w
+w9D32AHc/0nXvoOwNQggdCwB5ggt+Vfv7Ba6DbxZOB2pKjoDZHLvnhthhsCNO7mg2Mu7cY+v/Qh
2Hw0voCAczmu9nmSecOEqynhvSupQtCvgTnjWjfv1apDQyF36pli6ogUzfWZXjpgYA0lIcQm33iH
Wv01U6Vz1NpshEZhylxevdh59gBpfr0+yIWnlvj3/wZZ3TFZGbv1TAMsEC1EqV2mCSq3kmBWo4/Z
zxtreenjoc4OzRb8JrtjdYjCpeXFL7GqQnzWKPYkf8O05xAIJBIb+mxdvCW5L3//+vKWUmcOHAEY
WWvKkLKYmlLW2Hh1iV7c1gMWi3PWWYcBU55bXI5+U/ao78pMy2/+fWFhZUBSosgBGkIu/F9fz+vT
JXM6NBHA/kL2NEwL6dJ2fIIm121slItz5DDwNklvybXsZwo8QrG5/oPOi+b2m1Zo4fQwp9hM01wu
DeSwUJOih03laOc20jznf5gq2CDyYqmDuy4/plWST7FLjqojenWIBFILrbqULw1iK/vrQ10K2Jgh
UAtgLLwIa8W8mqZZhVcTtmy2Pc/39phO8zPCbVME5nJikXEuB7ZcqlmrPJJoVT9LkEMm9YAeyRC/
r7XWOTh9PLzFamtuaT9e2t8IAtO2pZ9Osr66K0J7SXBSDrkrIghjtZbgE7LE3QMORb8htC0bEcKl
q0mStxD8UWWAtDpO/QDkxJplBSsfYDIWxtuIn9tNOOT50Z0aZxeacb+xry9+AVk/o/ECpo4K2unG
Lh0rMUYwA9QeQI/flUuj3aLjZ/a+m83xndl6zbzX+h4cf4gVzV6MizL4Q1Iqxt3UZVPpKzEQRZ9s
Oa62toc8VavjTjIKtpKsngx4TfUCg6BVbEI1iJW5Uo5qZGn9ATxzk30Fwex4h7Zxunzf18YyHeMo
ge1GdJ86u3iu8j96ptcPAIuL1Bc6qGhfnfH7AeyuRVsb+cLlzp3As4JXCwSfNVO115WCtLlTqeA1
GqWbUMc12xWH68flwnLwt6OBirgB/u9r01t6rcOI0btOudrWb+dqsd6KYfigpo1yvD7S+c7nkmVH
SEgAdlDrZxlrZzU30toOHLP8PuWmhaqWi/oHdfIfOepIn64Pdz4xhqNZxfeUo67fxhhkg9EZnR3Q
Beh2pVaXu8S00pfZEvPGGl6cGchA2fsDQLeWUWgW04EQiekcj1NPCcOmGm/rZVb4aWEYgddg6fHv
k+OLcSFAAsJaex2Emcha0TpjRKusH5GPQkTPmJzbtLG3aHwXomu4pvT7JS5Qk62c09OMTNU0ZFR2
KLeJ5XNc1LTaKa8mb7YdSx/WPv6ooe63T1vdeAxnR3zqKrH1Vp5RVCRkkNq3tOKR1b91pgNWnPnF
pR2gb6Q5GaJaUp4qSuex3BV4bn0WbiH2tstT6vdVrD/ni5TxskLoQr6e2s0ftbLd71aZ1j0a5FPz
BYkERDVjC81f3xsz+xYh6FLDidB079gprXEHk0T5fP3DXV5NaqWsJ2DZs9a0FguzN1DYChytmdSj
XWiJiw2gXlGAj7HYA9c9z4eBmyvDidCUXfhwWT5XlCjMjVD+/IKhbkD5j8oGgs1Itpx+2Fa3OzU0
IAPqaQtD0kqTDx3qHv++VcmLIa9LDB11itUoC3aTtbK4ZqDOk1Z9bMY6V3amtHOuF9Lpjbfnwqmn
cErTnw0pnW1XmxU70yGLbAAFRj3Uxl1ha2b5uOioHgWO3aFMeP1zXhqOGhSqBgi3Sp250yVc1Fky
uHASWfrE/W67abkfwjj5WumbdhIXhgI6AZXDhZPN9bmueDVCj9K4d4Iyy+BYidi7jwfDfQuzZqOM
d+E6YySWD3l4shljdblMsK5BWHbSXrtWDIwYquxAYS92/WVuF/u2QEDi+/V1vHQsTsaUAezfsbCe
IJk6lg4+HbCmgDnEe/SJZqmwHH2kuhm9LkJzIQqE03xM51i9H7t5+nL9V1xe4v+b+GrzWGG7mKPg
bFYQWffUFLIg1yiSuAA6/n2f0l+EkQMNgH2zxooAJuwK6opuAG2l1VGbWcI7ZWm4q5R52SoUyN99
GvIAIKJEJEMemSuuFrdG4qv28hpEgzLmxrGOc+PFtLrFOHpa0WQ7L9ERlLX7bAFwbk/QZ4HYhsW/
ApKBT1EUZv8yOzpGq22lhpHZzq3jBJMY3JdoULQ3Mvh59FNDn7Yy40t7mFNCLg5+lyLJarCRbn0J
m8IJ2hkAYlVjJ6ZNRMBxpnak6WLYYMhe2jo47TEW6Skv1GqJzShJ0lFLnUATjqLt0DBwJ19L1CQE
EzhWP65v1PeK1vqLOnQZqXaRtwIfOT0uRUXVw/U4om6km3ihTtPQB02fDDwXea6/JksiqEHb3On+
nCXlcWwN6jAliMy8H+MPXmzqx+u/6dIK4PxIDAl1AXqX/CJ/neAFfcQoRvY3UFRz+FxE9AFr+uqQ
sC1tY6gLDxdRpIyN2c2m955//DWU6y16klMQDZJ0ar+n1NjvakTU4o3L/cKxofQPfQC9W1K1daUr
dAT+lSXGcLFl4cSNh7L6G4FfkIdspUe0VeGbdcK5b5VC/Z4WzZaWyaXxeVgosYFEoiKyelxSN2zd
gq0WWA12J+jxx80hJsQ0DzjjLZEvhF0se12to089cF6UmOAuvV7/qpfiLq4ND8IeLGxJwT79rJ7r
FnVoNF4Qul7v3olR0ZZd64An9sGzKR9jpSiSYLadCD9nkCmRX7laQu990sYndVqW/0SeV98A37KQ
g61hEm0OjhP52PIaXeCqHbqvjkjrW6WJp3hPcJR6vttPffrvR9QihpXCO9Iac90rKfuo1bUBXFft
CXyivAlDilxdfnfEvm/XV+38LFDtZCQQG/Q7Ca5OF62bjLkawz7e0S7oH5wE7RlUE/M9PnTlxiY9
v+gYyuWGgybvwE9c3QRa72S1iNp4Z41Dc8Q8AQ1n1yiPmcDIGMjGFjBG/n2nNw+lVRl/U0IFL7oG
5SjkVB6QXCUozTDa6wuK7nqivqSRWj2ak/nHHdItwNP5akoPTuluS96I4oK8Dv467s2SlHnXawhN
GjqmKXY2gh9zzGeuhmSjhH9xKGoD0PFldrVGrHnz6OKYNtMxrcC5oMQ8+OkiRUpcozr86x5Bb+49
M4WhRPvCOJ1VOkCBTONMCXQ9R+8u9SyxT5RQPLTkqhub5H0XnH41BoO/phGBU1pdlxqzAuhapoDE
g7yvaX5ZZi3KjEaZlUeUP/UX3JTMxvU7o42SHSZu+le7MOZvmCxaiQ9MSvS+17VW4y/vTOt8zMP4
Y+YVym6eBwUVp6YdUCW9vkLn9x+vGF0juuiyw7cuq4dEfANtDCWYw8p+bdpqfFUbY8aLQp3fUCZy
/ch0+iCyZ3sfJQiJ/g/Do3BH+QykyRkCLBbWZFIDQjRYIlvGSuLK40Y/pNBiKFbV+q3ZeNWtiNPi
mHewn64Pf6HRIh9x3h1pD052sTrZTowFve70COtn3Ki+B50mSJGy/511oXgC+4fJZQsk/lvo9cvH
ue6NXajn0Y+qGYoCkX2tepvBGfsm8GARpB4meNd/4flVwA8EF4OqG63Ps+Zj5Y2DW6gOh6XJ3L2Z
hRly0WEaCKPsjr1aC/zuvH5jUBlIrXcyEA7wnRSsKNqvjk2edC3W3mgX97awvoQ17Wa8ascdp8gL
Km2Ibof36SpjvIGTv3Q3SE0J9GTpLZ0ZqDawdlunydF11TQUB1Ld2XlF6N4ZVrlV7bgwlOwlE06i
hSW33+ndoMR6UgqTlTVQ3PAA70UicODMUx2IEeK4/hkv5F7UdZCi4ooF8Yxg+ulojZYn/MuVHumO
cL/BqC12KASSsQ9CTfc5m+pPZWHMd7Bi2qs5WYTnW7qyhfe8NGspDggJgdlz/Z7+jmhWEPHJ4IN6
Y5Njc+Tm5i9F6fovYSO8f/+Y9M2RxKIdQvNsfdHjs6yhOVX8P87Oa1duI1vDT0SAOdyS7LSjcroh
RpbMnDOf/nyliwM1m2hiG2NgbAh2dRUrrPAHbLCkLgs9pZujd7NWavhqVNG0Z3u7NTNxi3GUBZx0
3f4YSlWuywaKRe2MuhdIWfktl4HQSvhcfL3/NW/jAWIbYUHC0yLij1Ui0jRdHzoAVDxJJ6+c5xJU
CCn1cQBn60Nc3CMJbk6NxRISVAIWrF5/tKAdK4jKWuCFU+JgEbFoodcmQ/5bSsw9R82tsWiaYC6P
BhErKf78r0AA/nmXY+kaeLoeAjYpnFFuTvMctIi1Z7O+V/ncGo43E9kjKuQqe+V6uDhEMnvEUtjT
pbJ+iswx9coMPXB3XLQ90sEt1xIEJ4hRga6joATfZzWYil5O38aBl+hD1WAqH7cf9ThNvmqVUvy7
UOVpEdOp9RdySks+SgjAYgCn2JWXYgrzpW+7fDioVTghbk4sgbmLqaWvPaLwv+5vsFv2Ib9UEIpt
aAtc/PrqmELFmCMUQkIqpTl9bTTQkSWSgqo7JLWlfyCq6hXUctXyVY4aq/FNNe++GTEyk1ab9LMn
NVGCs0dXHZyGn73zPmwEDRxo/geyDR2eNcEobJEcK2YDUnloSYfWSa0nqAmO28ijdqBEqfsI++HE
XA+t4WYtpI77y7Nx/qDKooLGWWd91uj8MM5HR0/A3GHm2R+bXhoAqUf9KZimF2gde3WkzeGEggbc
PLiA6/C/MWZqqw53JrbCDyriTR4G3oMfttl4UjBSuz+5DbAh5SoxEKYaIFXXr2++yGo7yvgVJl0X
HwEzOweoCNHFmbAQqLW0KjAjMPpPy5BVX0PLKS5RO5iXZlisnWxOHL5VHADuEeQqJWxAeTeo51Yd
eiSheSIHdXkQzrTIxert+f6EN64AUm+ubEJmjudaRKCtQntK6K74Q1pFnZtLWfdVBWqUunreDx/v
D7YRT6GASWAj3iT61qsroNCk3tbmPvS1SlWOOR4Zx2JUbHfo4bA2PZmdjQTIzuu/NUMHDD2b5A82
YDVop0xCWYf8ETC/cegNOfbxf7OP1hwMO7tn42giEkAVUkPNjSd+FboN45jEzkRWPNlmDHiEKtKX
zMmGB/R8msPQa+YlC+P2MTMsXuAm0rqdH7AxVxJu1OIBqoNXX9dBHTM2tW42Q1+4+5y60upg1YfZ
TyOK9xxAN3rgQIyQtwBRQvtdXutIxxgzWTTZI+QesvJS0cr9lI15e7KGvD/Duza/DgQg9OWnQr2g
qe1c6FFVfhSUzY++hqo8dZA9dlKajdsCJomAHoifRE3r+pFpwB3oWgKmQXLif7WWEE8LI/tg5kNy
Kp12D4i1td5kMGSeVEYhZ6zKIEsN+2OssEicpsKGK4QJCC5aWI25Wh3sQVw2To9O5REgFOVXGiWr
wShttui29wxWtvLJ1ifnaTEX+6K25nDSE1vr3Ebrlp0V3XoNKUqA+DZoOnERreIta1SzeEFpw18q
WT0NnWadLMinfmAEJ7VzXvFJNIEdDqlAQBhuhRnoa9sMit8iivaQaGzyIayCnZ2+cTvyqyw4Q3QZ
CTtXb3Q72E0A2QNzSruJ3km6FqJnDp3g/oW1kYuhv4FeOkNRUluLEVPRkxfL4O6gLvxqRl3+k3T5
F6c7fHIKxXxf1tH3Eqz4Tn9qY3K0EKg9QbThg6+PcRgaHTCCMvSnoVHdFJXVs8ntvDO5jc3LTwMi
QntUUJVXSwj+x+k7DAv9ciiWk4FJ+qMZwRpK22KPyr85IQAzVM5Fz21dOp8D1O/zoAh9O1SCZy0K
teeyXPa+1taE0Kyj2Svk7WFjXB9+CEtRVhtz6BfxEI6Hqumd+pCMVc5WlPdK9Bs3DYeR784KUodb
h7Pa0AGPiYlLKBcbT04+6L4xF1PsxrUzNH4g6d33+5txa0QiAnDnf3jsa9puWky5Wmhc7nNdBie7
Q0HdXuzFjUwtfEyUfI94sTUe6RwiF+KLYSR8vZxNKC9DbRkhld1a8rta0Q9cP50bLZH9OW2RPbw/
v63PJ1IDumgwkqAdXI+3IKsTtKUe+uZIEJsGeeOZM97xWG7toeo3h7JxIJWJ80jFVzulqDEUHHRh
l1VXix/zJHlWHhvvA96kt4cfbJI/BrdcVPBor2dlLR2sp0LLkApWFzcMeukshxguRKGqvT3lp2zE
YMLGBbjDaqg6jh2rWPTMn8e6fdXU3HzAYnZ8ShZp3HkVNhaQYrxJpgoynydp9SjktZ0Dc49TX40q
aPxphxiSXjdF7abDMO0sofjdq0hYkB+EVy0ljRu8o0YVbrFoS/mpIddfQJfUj224KzeycdejDwbr
DnY1gc16u+MX1otWdeq30CtPc2LjT1EjLDUuNg5UpQqGJp+VX2R8e76BmyNzzKDFse2VtV1hzZes
nGRkMU2rwoDH/tUHcf5JL6wU60sY3qgR5G5JnL6zYbZiOJqLIPkZmKRujUWeqPxnmlInfppT3vbN
LtCp/JrB6E+Bkz93FAvPUldYh16P61cgfMXHFvzbU1joeoz9dK39TzfG+J/7F8HG96ZUJ4PIFmyc
m+dPKVSn0fIy8Zd4kIEEStA9onSPWrKx6uwlGszA2qHTr7tlwUwA1WMUwveebThskow3pVo0ERa2
S2qeptEyH82RQMaerPrteGEwOrwcmHgZlHrXkQUMDcpwWZr5WTYnvwtLCp/CsTYfYrv4en81t+ZJ
1xr0E8UCBENWd53aI4vKhwYEUTTmg16P6YWIQD5QkdcOPdfxIY2zBQ/eSj/fH3njAeEVpicjzClB
g4lL5K9qVt9GcmUkzJEWYvxvWA7TYTJG8/dg1O25z8c9INbWTKkmU7dhAjDbxZ//NV4XLSY0IPDG
aS8PR63tWrcZjcyHOBUd06S23wcD7QIVfen392e6cR0KWQbhQKIAKFqjz9POiRHHYY11FBrcpQmS
/6HXmzzahWNd3j4UVQF6rwj/CUT/9SQRMJUlSRkzP+/HF8Us9Z+YaEaPFGfLX/dH2vp8wjmb9EZE
OGsVz6oQ7ONFznx1LEhc8xR1VgiAoT8otCo1M3N+3B/w9txTOqP6AseJQj0P2PXU4mZp2oEmnm/G
S+rhYlO+wKXZU9e8/VbXo6zCDKzk0qLMkADoMlyzO51SQKMU3btppBVwf0K3K8jtQrzLi8KHIku+
npAiNXMbZQuufBQUPyKV+gOrXfMMhcV4zIphDzMrEsDrd5LhhLmIyIyEp+/1cPpoKHUqh4VvC1MK
fIC0xFsIR1/laWkQXsFE2DXGxPStCf9F12rSuNmJCzZn7FASoHsOtvFPJ+avI1gF2OvI6PP4eCDb
LWKlevXJmNr+IdAc6ZQhECPtlCO3PqdQrxA9FYgX62d7KPQowJC28GW6ZIe0ipXTYkeOhwR1+GZ8
l4UXAWgkLm0+qSUm/9fkWr1qqOjUhR/1A8q5HZ2IZ0hwTe9mgeHscP4250V2QTaDsDWZ0/Vg4LA6
O3TGwh+kSH5pJEolUx4XLman8U4YsLVvYAURy3F70ZJbnYgUYcPRLIUAF66i+K1l6qOZLKqfaJNz
nGc1O1RqN5/sKKCBH6jB7/un5Pba5v6nPQe/lDLkrQqSlUZ2aau5P5S03bSRTKoAf3HBID7xAn2a
L+z52ZfnfNgpsW7tViFDTYBFzgFu5nqN8XBfrKASV0Fqzy9GMv+bGeqQu+h9gqq31PFwf6YiY1of
UJQI6CIRZILAWD3FSQZKOJQZT7aWX6Oy6L1bFmPxNAnUK0LIldtHXbSD+NhaXoH1+GMuB4F4NWiJ
MkiddXHhOyhdem1AIIUmAXInuZHidaikpzQG665IffhWY1xkRWHtC5lfNJlE+fV6fc3BHKZl4v6r
2+W3JhUtahmx5VP8Q8zHshBPRLByL23dKOHzDtNAp9fBlqIKej2qVNiVOThIVkoAXVKvcKRM9+LM
1H5wQ4TdIewCs7hISHhSMLMCXHswq24AAw9C9bQd1T1EkdhGq88OxANnFMEVBm23WoaC8K9PZJT1
FqNR3Dq1lgdU7AMPR+3g3/s7bHPyiAJDtqPnK1wUridvVGFr6NiIIKRsjn6V5GnlRigHUI0GX/LS
GvHwVI7R8hXMNwEY+eLwfjbC/lTribNzNW/03SFvCL8cMlIu6HVzYU67nPoZUtK5FQEq7Jb8+yB+
xaQE8dnGwJl4284vBhogfumo6bEx9T3p3o2gQuQ2YIMpcjnc3NcLonSBtkgSvwEQwIj/wIBReVue
d5ZdLOvqE2NVxEB/PFTtNR6O2zKXgpQsP2ztWX6uI2N81u3ZMTjRVv+7iwP5nUEE2jxJZhx9qXRu
nhPRcbnXiN9ac7rHwj2DdYeMsNpsUyLR1yjD1F+UtnroR9U+p0o+PhTlLPBlgfYgZ/EXlENN1wnp
8jqhnn+7vxq31yqIQPq8NEEIAsggrpdc0hByZ2c6Hhii/qJiwOcteQk/PswpXkfjHozq9lr9Q++g
5YIpE/pv4s//fpezvppiMV5jpg60WqX6MlTp7HeWlD5g/gpbAaXN+O27m7IOohSwklHO4W+vh+3K
RpkwTHCwKenUM/iy1M9zurGI/Hc+pqaOny2m+hGmw3lyqvRZjc3av7/SNy83q2uKdhovKGCPta2N
rEdjqQ541ndFPGu8W/SeYOiXGdr0g2S5ir0YH6Jyjjtcr5upONjmYuxERTerz2+gGU2DkmyElHb1
tUcJ6IQ6lSOiAEb4kM5debL0OjlEiWS9H/sMc+Z518T05kr9MyjdVx3eDUSw1alulbYLh6pCTlAq
K8Q8rf5lAb7k8TuVy/01vi2SiLGE3A2cPtAS6ygeqvSgIbY8oneZO1/KzKweGidqH6plmdED6Zdz
55jjA0GD9a7pk+A93qPGue+c/qmcZO1HHXazsbP5xPyu7htRUgQ0RxNexC43cMexS0tNbkZgnJJ9
LMpKxc296Dy9ySbXcNLRSy1UwdSh1U/3l2Nj5TFvJcUV1Rni9dWuNzDZdHowAF6XOeGhbmrwDxGJ
xmw1e/jEzUmKGi3BGeH9un6QN5Gu42U3eJaJsALSh7JbxolyTqK4PZV1HBwatW5cmQ7vTkS8OTJD
inSeQH+tA4NrSyE5FZO0jQEKXTPVynMRTcXPWV3KU6nYzXs8I5HsXHJZ2wn8bx4sPq34tqAQ6OTy
nlxfK4MulwGl3NEL6q7PL2Wsaf+EVHbT4/0PuTFH8T5gywVfBk2R1bkNi3wq2gkSA/j3/ETvbImP
Ob2+56YxlsM4tuOp1HLkJOYeS8r7Y9+8EGTDdDEcsik68zdKlui5a04zpYOXW/lyCrSRpLiz8DoK
A/uYh+0eM3drrrz+ol8NtvvGUQqUM6amJrKBbdokmBs3vY+Hu+bWMKJ8QqLgl2aN4aVbkj3Y08Zx
gcGBtiyFDTLU9e1IW1wZAO0PHjrHxWVWuvTV1sbst1Ip6s6m3VpUISOJFQRVN6rJ1xsnnWutI9Yd
PAJANGIGIg88Lqr2Kes1/bkow+bz/a+4cfML6VoKvkS3Aq16PaCqhujStPWA7WSkH8Jkzi6Z5iBp
IRfNIaY/6/VTXOw8N1sL+gfhQP2Lu2F9G3MT2wpgeTT4ymg6Bsi8PYxVGz5Cso52TsjmUESuEKxh
WPH1rucns5ymMXBCGgDHpzhp5Gd7bHIvtvvg+/2l/FNtXl3oVL5IwqnQ0ihdV6O71sBjwQoHT0qU
/rWX0mTyR14Tw4NU6kQuuoZxc5x1pTfdWnKC7044pB8y3UGMFbeY/kUZwSgDJNfU2a+DKXunSapk
iL2u1a7Sy+a3FjvFdyltw081Ip4Y7XW4ebkzhd89iNjGxkC5ACYnkSiEzvUVpqRtJUeDw/XZJ/qT
ZJWaO7VQVq0KxZgKr6MHsN7hzpP4p5C9WkKhaSz2hDjoa/CkqczhotUEmw0ACqD+YWdFvymYZYab
ZMEYPizdmH63WMjlPBR5nr9P6jkb/ahTkbNUo0X9XDvYSHvcWLHjx4vk6H6shdOxDCsMXqdsmhCW
MKpYdpd+GT5mRF47yfrGGQZFIoiMnGTu5NXlTzc2M6NAmjwSNzjg/JDwV9MbdfdqxU4UuohrxHuK
nhsPjtjhVOnJGQncxW/6K3xW8PpqxlYBj1zN1fvQcX52aqnubPCtQXBPpSgvyPzUXK4HydslVrpW
JWyIst6NCt2EfFLsKRVvbTweFKGuDwgKJcTrUZaqsmO5k4hFlWE583WHi7500BrkcD6TgzhIezvO
2yMijRYOVUG4kaA2VoM6ch8P8UwsNk958O8wL9FyDCRLO87UXd5sssMCAp5DaIZ9QvS7yu/lYWm1
JCTidwRDyNVDSBHa2MmvEfYTmWs3ofn+/tW08XZSUgauTk8Z3c41ziuB5zaWUEU8HlEDQkYy6LGb
zIgwDpjhojiWGemTrKfxc9aN0uH+4BtXMKsK51K4jzDz1d4ctTBWCoebRDQFD30zy+FpMGAHCiqe
NO68LVublN0pyO5g9G+oF4XsTCCVEA23isL8zgdXVVdOzL2y49akhNsrtBcQvPCjV7vUcWpCLHYp
ZnQz5sZV+zhMcPmzOERd8e0LKJTXLVq8FDjXjfqJR1qee/DLPYUu34gmop5WkZunJG3a/3AQhMA7
7xchj7XW0SiQcAxjE2OARhG63WwPb6bR+zDLSrJz2W98KfIxLm+atwJxuTpz/biMqIFyDDR5cU5t
pQePadFUO/th4zamiohJB7ZhAnEnfsVfN6OmF52WzyO7r47oZoyVYtE9NLrcNYaorB/mzDR3ov/b
Ah52eUB+CVQRFKQgvnoB5liveZpsXCPmKpYOqDzKv1VN0p9RVZr/xVAPjIWStBVIC2fKZT+Nw/wk
11KrunVbIvv05v0j0l9YJOJaBSNwvQRRHoK2KhLubX0y3WSaLaABfXkaESfZmfrGsTBI9Zg4QuBU
C1ffNBknNaHIMWCjW5onNPjMz32daH7opNnOUBt3mkGpTqe9yWEH4nQ9KzNpxr7p9cHT0O44U0FB
pUcxxhfJUhG4X1L5bNdZ6dHs1N69eT1pUQvhDnz9hKzG9chxxzoG3KMEGXP0YnAoSSJtc3qp9KLd
a4hvrSh5jdB358lAKfB6sEqyO7OxuT31Lk18WdIMkBtO7QvWwtuPipCYI3ilKANKbTWUXhtmJQ9q
j+ihNL7MraIeDQEabdnivtaMe1X+jZee8SzRsUKpFSDo9dRSR22dSjEQnS364RhSH3Olof5sKpF2
tjJnuhTyrhfWbW0VHIUQIia2JIREr+d6UFOSURRFBdabDR3to5BOYevqs2O+hOhqQE/Xhvxrxr9r
unkUEPkOOFKqdlruWShufFgqWQBIODAQNy2xv/+6mHonUGDnsdqhkeb/RLqUfphlZ3427S7+D8E8
hT0CDiJrYVOyWmmzMew41COyPLzDL702GQcoUMMzNjezD5mJDAUMy879Lm65VSx/NehqO3VKoiyh
STpUmRjopIs1X7IlhEQcpRaG4Un8KJnFr5xU2EMZ/T88ZPRDab3SxEYh5iaxTWWjjcToSO3ofjkq
1RG+u4Sbd/FmR1q2FPwOOhTk0Lwwqy/Z6GFITYnVnaJhPisFuVgG38TvElM53r96bjnSjCUUrmiC
wBK4iTtw4ymabtJ7zxrM9rA0VfK4SGry2ChR+qO0tHZwnaSuP9S96hlJf+6r3KzdXG/ih0bPjJMI
4ImiF/MXlgRLQgbeG/+LepRO7/9Q8XHXHx+qneAWCcqmuXoC7WlRzT5g+akbS7+gSkyqW6Ry/aGt
IHgjAqJ8vD/gxnGCL8HFxYdgadbRRNsHBRckxwnmGf6RdtY+59SVj1YTLl//w1CwmARCif7M2k1A
G6n7NYPce2nSSB/gp4cuzss5t1c9aDvJ5MYrxxMDbJ9VJE5ap+G0DOq8MObeq21UoSWtUdyWc/6p
LxIJicqiOlfgKt1mwjrv/iw3wjNGJjgTcjjUMVdPuTpjya0ZU++hTSudcSI1PUeLlJ19snUfC8MQ
gfyg1UzIeX0N1hUJx6KzoaVczR/MJn1nWfV4GO1QOuihFHwYBydxJ3l2ziHvqytZhXO5P9PNrYM4
M9cwPd4b8S9n1vSWheBJkDm1emjrPszAkaqNNfv/YShR60fTAo722qSqDWWjNhKbXerM9hlp/xRh
zVQ5cqu8GagA8AQoFoVZ0hTBNrxeWFsOs2jRWFinsoJDPFiO30VqeAqjrvc6cmgEv8s9Ms0tQ/TP
qGCk0RkU3o+rXbPgRJpHhdZ7AwrnxyW3UlQPtOXFRhvuTCPZmo9VqdfH1E40tI7LrASXGwxPgZyN
R01NxtMgjajlWWEfHTIwHX7RQZ7d2XUbkYeIz0XXif/jYF2vTd3YYRJmCqeqDYfXPp4TnonSeYAB
mHysMtvxkWvYU33beA/p9JFXEcdxntbIEV3JNFBVbDNYcsPFQkX3e5os87O8LMlp6PPUQEWvD56S
BqUAKerVPU/vrVlzyvg4IPPgOq3eqSnpKO1EhD6aNNmoQdjTYxOS6oU6Uji1hPPFokrZDj5n6xoR
+0CIMwLKXkuxxJ3aqiXFem8wSvs5xD3E7TEqOr39XIFQpWIkbhJqltcfdNLVCjlvLiu9rtsDMprF
P3Xe/g6SutsJkm9VrQSgi6SD1ofwwF4j9PuAPROjNulVbWC7CD5Kr1XRfTPNrnhRpbA4tLOu+nIo
zQiuFsD3kdf2pabWn9DajL7/h3kLuKAoltGIWX3SchijIVXF84AR/FHrpJ9Dpg+faIeUO52Jjc3D
E2QgpkHhFSjy6siElKKbtJQ6r8E95Etb9NKlUJNWdxEWX17jptTe64HWvZmkQIgMqp46II4zMiNf
f9glcfqhXOrem/S5+6EE6L9MRme+TvkU/ofYCvIAA4IDEHKsq5glQmw/4B4m/+ll/VghsfA50hfq
E+po9i6ocsu36qIN8BNru8KtkSA8goWqL6DQi5Ojl/OERuc01YesD5KzDNes8UOplA6jUU97W37j
YAG1IxgUCHsSePHB/sof1CySzGRCukQd0vRdlgTJ05QpzdsPFsRb6hkC90SPfpU5oHZR9lJdsSa1
SgdjqoKflO6zi6O1zttvCpHkimCA/XwjfdXEsZSHDOfVlpSc2qTFAybo1E/3T8xGYArSQSj8gmYX
WhDXy0adRJv6DEWexEFIwy3G3HkqxkH+RJezexe19fz1/oAb0QVcdMp31AooV9wgerGFHOdS67wU
bbazrnefFEnCcyZulZ06z9aOEDVCWD14LlNmuZ6aHmVVXY+MhL9vcywyIVQdScvh/ny2IjYRDorA
l0KBvia1z5EeqlbNCha5GoCNkqOvE9qRD5o+YKDQgKc51KpVzW7aB9KLxFN7HtK6l3dmu7WuAGaE
cjfIdnXd8mjrsRkwUURRcGzq1yzINb/GSz5ycW+d/stYYLIJxMm/SPauVxawvEb+yspWeRjlHpIC
xkNbIlfoalI6fbi/wOI/tkqdhHiZQKuITtgN+ktqMmkxGQyLhuU75OTlO29z9K7Sq0D1J8VJSldt
FWfnKdnaPY6CBruoEUC9XN20utWaCzWRzsunADvXLg2OUl/KO5fsRhAk7NDAuzA9gZG4Xkkt7i0z
bhglcbrRD8ZEdqHxQTmecwOdSCV9CrosfhpLTKIDY9grumwPTzOCVJ17ao0WXpw8V6j1iMPYaqd0
mLWDtnTdBcWw5aEztO7kTI5Ed1bHoqjabdPdflowc5wYonKgdTeqJM041UmnC3daZVm+T0NmHwK0
8RK/BF1Gmh5Yo+QOpSXvXHq3Z4XUhr8oAROCAeS9XvXCNsuyQJTJw+eGesycy+9as3ltjEz+dn/z
/gl/rncvHUJOJdkU+EGKe9dDzVI2aUlLMQSn2MY4jLItvVNi/E1do4rkL3M5lY+Bakk/piUpXjkC
6kEZnfoi6t7fKmWQniDP2R8LOdjTsttafNoNiH6Se4li2PUvAz5SaKkV9NRFAhg+rYznUYP/cumi
7xhhy2gbbowJ/U6ucbvlOMxUUwW2jhtk7fja4TFt6VhueY6T5rVbLvYMOr012+8ItSumh115ctKG
avgRLShTwhZc8IO6/1VuHz1+A/pRVMO4LW+aYkveVhYEuMGLyqE+tXI2vMRhV31R6VR/ojfzZr0O
UdHk34ORB9gO0v31Ui9WVKp2TGV3zKkx4TGUUq/GXQxQi3m+P7WNrc2MgHYA9WK3rcE5PRrFVpPx
3854gL06GkKgLLaJ7lKxR4zZHAqxMwj3JHIU5a9nJSVdYdY6dR/ZiV5KW5ga5Y5SPJpqv2sEuDkW
1xRQIFSACVaux1IHKwuLijyasojSPE7GWDnnMsVbXnaK+cv9NdzYHkLJBRIp6Gd6tKuTEUVOLA8O
g1W1Mh6DSH9JtCWI/Wi0EFmbx3Qvqr99a1DHo3ZFWIlDJo/B9ex4BWKta9gfFuCNF4iNQLuraA9M
tXHgxYYXQgJ0MkFjXI+iY6dkdBO5w4wU7+RHtpWMbhXV6XmeLOdTbDbqIamCck9vfXN2JgwuCpEE
6DeV/VA1Z7Uk5TUCyabLH5fxCdCGvIet3NojXLHU57jUADmK3/FXBiD38HAoE1PN0Zr+0LagdvNR
EyYL1ptNP7k36FXAmRJM25sualplQTLG7BCtkkOPKEl5yIfhH70v7J2C50Z4ifocLRGya04aIfr1
rCSEIYTFMJeF3dZeo7flr7JYbD+r9fRSLpL5pHf6h3AYlZ9JHC9f8SXaI+FtfUCCFM4Echfcz6uF
RYva6ByFlyKCPoV057Ic0cdO/PunbuNhoKtHu8BCSI1W1OqIY0oGoD7LAW/O0cIzMAaXwZjzg1ba
/XNXOy1+eWBPHLSyT7Xm7Hn8bO0eQKO0gwGdU8texXta1WiRMdCZ6Zc4OU5SWvvoAQxebU5vljRi
9xDSgpIXsQf/cP1J22iS7LwocXwuEsMjxUr8wcBxb9LrN1MJ/wyFrhrzEvfZ6tOFHd3mWgbvh9Z5
+1Me2uqzg/bpBWhNsLNTNxaQ3QHbTcdOBZ7S6nrJ504vpKWiqUYW4ut5VB+kyRrdfGydt7/fiKeZ
BOeoiXKnrbbKKAcDuiiUDuWFFyBWuwE169pIXZviWuhVGBxf7m/ODQyD4PsA8EVHDUzjGsPQ5EYG
GIl3tUgwFXPzbCmNd700jsqhbKf6HxPWbQfBrtdad8hnc0H1O7BepxSzjkNoFkr/v51ftHEqgajC
unMEC56mxPUuSiYjlEybiyErpvoojWZaH/tuxA6N+6L6bRqgRzxIh5H6pY1G81nlquoPkblEFz3B
UuBpMiKLJmCWyx87bUqrnUhk4zyLIgkq7PQyCEVWBwpxnAlhsoRSidPSVS2SxEOIXT84dfoa13gc
8kIp52Guewrdmr4TZm7tRlXV8Ueiwosj3So4KS2DRNykuFtFWK7DnZMe41D5KfemslOn2RpJE8AW
0FVQCJzVERs0IyYVxSu1s0rrOKVlc+qyqT9IRZ0d7n/zjRdc5Iksq6DrUtu4/uQagVaEqhNxZFTP
j1WDwmzQSPM/sBp6t6GCf9A7w975jhv7DN8bZLr4irS/1or6FrXTFk4bwJIQBP+oTtl30yiLHfjK
xm5hFEvA/7gSYYJcTw1nICUZdOArTGXx86VTH6M21f7nJIl1lDo9OlplZ/qxE6o41Lf6h/sr+6f/
vcrTQB9ypwC9EDW31X6JB0fPoNEPXjfgOn1Wg6BCaG0OghlunRIFUBfgwRysvpL0QxCVHbVN2Wp/
J5B5odj28o+6iOpT2WvxcQiC6DLqVv65ldIYnet01NujNkaq5MZZ1FIVGrlAD3HZmtVxpvIVnzmF
dDh27snb7JOQQcDZRXmB3HFdXkjx0upMIiGMwpwvcTWcnMAU3VnSz8iRHNpOOa5M81y5Rg7aShFX
G2r03/LYfI/2/oUa4Pv7C32zhcU+Qi/tD5+f4Gn1SiSIqsX0AykdhbPx2CH7lLpybcuPkGeNo9XZ
cKYJ8PZgQ9vDUrEleqFyvlb4rCz8vjIeCs9GPt2twtFyHTOFkD1XiKHYKQoQfdruPBo3N8OfMwNc
hAEBQqyPax6nfYUieefFteWcqnoYz1nQ515nq9NOO2JrKEhpQinEJtBewzvIaJPWwb3AE5bJfmfo
DRkEuq05Z25nU4l7++qkMCua/XTuyPoE2vP6pPaFarQxDmIEpE1QQsrq9P/lqRJ87Yas9bGnRDkx
SaaXfl70nRBjc2iqxwLEAthg3RzXjLFMZH1EPn4xI5RrVd21q2Q42dMYPk1KHCJ+1WRuO1V70pBb
6wudnrYdZV7mvbqeUqnFT6TtqNNBkXO7TF08C4X5Q5A1e+LMN9kn66sCAYWFiVIQTPPr9U21xkgM
Z6aRgSCsS/UQSXYnXtzcQPdlGUx1p4O3OR51XJPRiLzXPTPKj3zkauo8WZbkQ56AYK91Hc8ZG4dL
2nh75P2to6iSBjJJOCFcStfzI8xKpnGJhbd6On6Q6zFwdXlJz1opoNhmCI6kmfccN24b8ayqZgkl
b+itAOxWqxpqSgfELKNxFqD1dpQlvF+OkQSRydN6y3jNEzO3fc2xet4dRwpfS4y5x3dy1C98hCQa
R3xjtMJ2S6OTKxcJgP43f6h+7PsOxNb9S3Jrtwkr3T9mumTCqyUi65wUpCkoy/LaH5zJTl6CmHyZ
lHbPKPg2v2RhwAeRmiPSTYq5Os7hGBf5UtHIDCRZ+sbBrb6l+qKfrX5WfnZNAdlVyZv4kavA/KBL
9vJbkZve3pnx1iYknWZLUHhBJmeV5QZzos8JEuienAWLn0bx/Kx3qvlVDqA6V7acfbm/wlvj4YMC
FllY9SCZdb0JUWvMYLA1ndf1Wv86BWnXu8EytLjLBEnqd3G1hza4CaNYZ24t2mYatVaKnNcj1mFa
KVZTc222pfTJSRflfRQFO1HU5iCiRkaPmFhtXc/HCmVZRqvqvGyQps9GKpnP6TSoOxHh1vbEDvj/
R1ltGUUBMirbZecNaLr5Uaw6XuRkqI61iXl4+3fiqqBsRXuSBuUqXLD7fLBy2steXHT9Z2MMi+eS
IPxbRRhXutLM9bvzvG3tDNJ/oTXBZQgY5vo7yYFjBiTuRAp2PZ4dG8UtihKmW4SGeVABDe7s/D+I
+/V7iooiAR+IEFLa1RQRkzCMSeM9jRDriA5lXBm/DD3QH9WiNKJjJfXZN2msugSbsnqKDxghz/GB
OCe0XKMpus9YO8yWi8yEknkRnE/jwtUBMb5Q1SFCZL8yNTeWM+VdErVgnYxMTS8Jvmq6O2h58mvU
Mex1B4Qq1Z2Pt7VPqI5xfykgX+FVXi9ly9cxS4OlxM21u4AeU7xSSucLp7337++TrUeFSi0FHBlN
RWoQ10NZWLhbhUEjq5jS+SAha3GWIXOfqI2lnkzN1mv7eq+gujU/weOhjc1FQgZ4PWgkL1qsBAuD
qtQ1C6nXyAHz5KTrwd6u3BoKsRVAcujdwWxeDaWEGY4wvGGeheuuF9Vj/TR3NrB3pIx24oGNpaSo
QC4JJxDw6LptPhiSOehz1Hu9Nki/A/TpS7fS58EzZal+UK12OJZSFezkBRsTJFsH+K7RIuH8ra7H
prXTuKwKqgVqXrlmbXTnFD9DvIvkvTtlcyiBAwT5TQdqbdRiKXOj1QVxRhyH/w5dqR3Vqh/oQY3J
8f6uFF9ldbRhLWM9Q7sLIcx1TbFKI+jXMm9rWEjl4f84O48eqZl2Df8iS84ub213mghDGGBjEZ1z
OZR//bnM2bzT05oWn1iCqHbFJ9whr/J2bzvtNYH/S9/jcHdQO+Uhe5VmcAf7MLH5HukgVBqkXT9/
6aQ5E03Nbfnj7U+6cD3i6sSLCWmAwtM5YtOsCcxHyWB0O5tDF7tepI3zcFPis/yQy+UaK+rieBsR
kXsE7sE5N9pek6JydKpIUprriVBmOljrNO6LYnZC16yvITYvpBiIVHMAthCchvh5VU3iJ9qOVHOA
sMR3I08BKrezue8VtzCIjmgsUn1vSOfX2/N66dSRupHTcAa2/OblXWKmo0LlhJfbEbUT5sLPb7O6
MA5sK6+GONU3pwzR3SsJ1aXZRZuQW4XHbutMvhx1XezBoRTHtcLM7ksMMvbIuigMlpHRA3J6zU3g
0lalbUIHiqecwuDZKS/yLGlQ7xvCZlzrXeGN+rHR5p9Atq91Ey7MJ3xtuq1YElEFPCe6by0GOXja
wHMHfjmNW/O5sEs03htdhxTg6T26cIs07W//vI6b6u3GF2J0+mwvZ5TrNO76LcxbemuJRK5hWDLX
9m2D7dY+50GncVN1V67sv+Hx2UVD+I6s7F8kySvjgh6HG3xZsBN1e9k8FXCdO4oO0/woJ8rPmJpY
oZfr/IBRNpG59vL94M/I2aMX/bNVer9LtLy5VnO5sLm4lfhZAiYIb8nZVLTWgmpSQ84M7GXmTe7M
U2JZcVD7Up3cxNEPb0/96xo98q4o0HHbcng3cu/Lubd6kVJwpjxgaJTnw0FrCJEKs8rEURng85YM
F2Sc4QZgms66NEY0a8WUh3ar+j+TmAgf3v5FF7Y7P4gTjVLtFiBsf/+fjqTRZVi96vygdBkJI1tO
drygr75kw7X9fmmyOch0JTczV9AGL4dCC0pRcMmpGqBUkR7WjuwysMYuSXaia9Bwz30Lf663v+/C
+0ZDktIBJHgi5fO+dZmq1S0h3oQTyPrnikfqqTU0P3p7lEtHGcY0tFWSd9TXznJDFDbdRAlzCL2l
cb9JubSh1ErzZDFqsKCGts+W6p+F99lLm6YhpWjUQF4BbYVMu7GUzoCci02BYh700KLYczCl9r8M
xS3u47OykRPOnzht9crU6YwB8pFF4zPvsvtF+b9sf06e3p7JS5uE8BgxHgDo1Li3v//PfsSUvpx7
Qw1oCbjp0RnQacT5+YvmDhhDSXKBt4e7tP25ATf2OQBM0Bsvh8uS0VcDeUW4JM4YQKDxQ7vJZODO
V+tzl3bixh7cRkMi8Vysbux9B+ZySllZ/LVWzowjWu7XGKEXR9nIPzSV2Bzm2fPVrlmcxgZ9vt4Y
zM91VseIVYns69vTdvEeI2wE5A14f6Oevpw3P3OGvBQcK1gqNdcGtcCskf5O640sQrGj3utJr0K4
bHWoshFjLpVb+6T37CutrUsnb+NaocdGAxmM3ssfoux4cNS2gPT3vHf1MD6JYSn22oTb70IrCkVG
Q1ypZF+aY3wuOHRMMZZlZxdZRmNXZhkr2ZWJsS8Szwl733ffvT3Hl7bmBj/D1o+2D/Heyy/LPGM2
hCxYydWqdxTBfrUi6Z5aUB1X5vBCQLnBnGlTQ3MhDTg7BBQT+9myCLFcWaKzg4X813jumzuqHRUl
p2y99QuEYwgXkg9vf+PFmeS4c3NuKK3zBqy7FIgIS8o06VQZzzWFBbAbkFzeHmVbj/PQgxHg75B6
oKdxFkLKCVST21KhgSqgHen1Z18zq24PrZiXnTUPsP7Rdjrq1aSHxjJmV+Ktiwu5Yev+f/hzKfi+
nTO38vnIympdjJnE8CiMGM1de8iOb3/ppduTF5ZuMkefTtLZShpmqpnIvLJnSBuiEihnEtTxaoXW
IPu9FOs1bs3Fb+PTiJhdIpvzRBUKniXKGsPtydlwN6Vqb0y7tKJ5iK0rsdPFXboNBGJwu6vPQicj
0e1pHhlqjvMWK++qXIpdPNjaU76O8mk1RPOrN3L9q9EWxZUd9BepcL6FCNmAZFKYB+i0zcN/niVX
yqIyRUI9kb6KOs2dNRnI0K3FZwAOuokb/egZgTS19N2cj6nLm1wWu3JKYwQisPtxkRYy4jT0UoHz
cVz4QxMsy6LPQemaCDwTVjg/RD7NfaDFk2UHb++LS8vkUnTckInIg59zcjRlWkOOKWgIfmSJTJn2
SbDoK6plrUEudGWlro12dj+qJjfq3Nx2IdpaCDgVOu3krMpustWzr5WdLm15cn30JEj9sIs6e/Bm
kG3D7JPtm7JbQ1Kt6qgvlhaKUjV7f2jTK9fypcuEFYXtwkPOE3i2E5K1yiul0abN8lS7tZB+1APb
VQqb+kRNbdghcTdHoo3z59JqjR+LsqGovr2cl65NGHNbuRlQPKT5l7uxyFKYRAVwxVKt1qcYP7BP
iaiuYcD+xv7nm56EbYPowq2Cwv5yGJPVy+NBQGto0rU4ZKWZ/0r6uRwCjZ2Poq8bf6xqHJCQVS6r
KMPh97cXiy6jKYRDJYXAhHbJvCzVvVZbsYyAHvhgjzRUydBMqtZv7djKKhRW1XpBPmgxmmGug0mf
qRlV+5ANpgExvMTiPpqF7P4ZgMPeoGFKQYM6ERLoZ7el17VFX21Ex2Ws3MdJxC3MW73YS6lfeWEv
nAge8o32RYcWGtO2oP+5Prq1w0mnpXRSdI4dtF3jHAms4sDMwT2/vTcuXVVboYSYjDozSd3Z5kAk
lNBFkN6bhVM0oVRyRZ7Xm4rvWW5q7+mk5h53Ui9G1qCwuzKQbeOyiZ1kroLMcfErWFVu3EMtE5RY
7No5QhEQj6hrNfquH/r5/aCY1X2b2P41S/kL8dwWDoBo3jptkBJeztQKBFgNOaXdsrCzXaspdUTO
6zvS1f6nPE6TjINdXUXrXYpnNxXdrQZALZST/XLY1ivdLkvJrnurtB+0YXYiP81S/H8ohcD/RfoZ
yv48FaEo4LpPSvMDRF6aHYfd/PP2Cl7YLOSRaMxudbbN3PnlbwHLLldv9bsQvQfrR5ZO8C06AbZ1
mFRxTWnownxD+wahxwMOI/EcVCQ0qgyGmIaQAKG8wT5X7ZFrHwFJQLXrSrP6hg/5GP7zFzIopW1u
FqK/81YqXk4ot/QrcNm5Q4N8HPG8H3U99JF03v0PQ5Fz/X24N4fQl5PZId1mDqLn++yp2omWpulU
LuYO9dNrpZRLU7mdb+DH4E5eAVlXIRanKsntJhOlB+AuZTjAUjq4LXDgFiHBW89O/4cADPTUhkbe
smYIiy+/b51xRTQxHkP0sTNCO8/l3pbeEshskFeCywv7kjh5o2Dy7iCCfPYcQGjDDFrWQ1japUQf
qrYO0m/nqM+Ma/osF6fSh4pC0gbn4BxRnmV6Q6ufekOdcdAK6L8h/Z50t5gKeoO2ZEd9LoZrQd6l
D9zs1I2/4mMkjC/n0vZavZ3QVg1XVQ3dvqnN6h2iCNbmLdR6yPYXghuyLbQyOVLF61SAfZj4U0lZ
itBdveTWMxaaeZTz3NNc94TgPdpdn97e0RcCHvSQCEH/duudcxDzlHYN+h5mHwqkkWnbpOvOGq1P
Q2+UN7HvJFfq7xcmBQYcBiWUxGGJnWNHG101HXUAMn0GeGy7GJdVLU7u2nbVrz1d2wSfBRwb5Q1F
j43Pjff7ywUgzJtia6Gq0HZL7O4s5Y0R/WwL3a6pq49L3TVzYMQxHtSW0g45psZV4GqOtv/nKYYS
t0UHMBpw0jjbCC1VGi9bKKLok0ojAyv6KDUztXP8sb9t6i75/PZ4F+cYWNxGr9HpOpxdUq3eoYG4
koBb/kiGuGLr13eavJlI//85EiGLgTNvkgRsaojbyftPJNJ6vTN3vd2HfaWGqJWbb5dBu0hma3/6
16/ahmKQTS+Q2szZfTHg4m4DcO7DUa+XvQPzN9CneNyX8VWe1+szQTkdvAfNRV5OEGkvvwoP66qG
ttgDlBrniEQxPdHlTnera8LR1NZrGc7fgufLncoEboqghEtbD2db0f9MI0qqXmOPM9+mwFyFq034
vTcwQnODiTPyCHuw1AJj0Jw8aB1Jc6Ww/XoHbT8Z0IyfSRqsGVuMIPbqqtgh+WTd5FU8/cpFZe7j
OJNF1C+LccfcYVHYIrP8LkGKI929vUYXsFXUInmsQE7TuyezfvkhcaMpVy+YucK259+U6NE+94bi
VFfwyQJPk3JXLJp/6DDlPfki1p+d1sGN7O2f8foA8Cs2EwnwQGyVc2Z42jRyqMpsCE0zzd6xS7KH
3LHKwJvba+5gF0I9pCIo3wFbhMdDfPXyi30MwC1tu9AKVzn39TIjBmXJXDu2Jd6TZb5PXXu+K7j0
QpksXiTZsoZzVcLo9RPHz0BCzwRLzmefcyNshRnquL2mVmLPgbeO5h6vnmw390McrhQYj4WdX6vj
XzgnBJYgrqnz0RM514ZoyYaWcnD60O8FZB6vUXexlQ0Ps18UI4zuCZXgt1f2ddUG2UUQlDBjOS2v
4pPZ0+sm3ozQiE+mQOV1FiVyzneumTX7zDbanZvNeuRNZvfx7ZG3MPnsiG76MpiT0BzZYPsv15mq
39LOrQHBJF3ssK2b/F6sdXolKLqAX+cDoUrxhwwCYZeXw3TjUKzx4vehbnfoQ8Suak5iUCqAI420
gaFKZe40NAp3iaK6mmda/nGuMiPS/SJ9L8VUNvs+TtP9mlri329g3jDgwIicb8tw9p5qQ4a+WlYQ
0OSN+RHJrGEnzM4vIkWks145w5c29CbQBOcDwSRcEs8mInZ1qmIMpumy3lWpbYepFN6j9Avk4zQe
bYdq2JVBL23o/w56lsI7XbNWrp7SQx8LlxZE3kW+Rrxgu7H5OMXLP4u7MZlb8EULc3MQPU/kdX3O
56SY/nokqxPAsT7o4Lfsmr7AzNNb5l3e9/YBE+drZt6vDhKdBlg1VH2ofRKBn30pygbKpWsPx0XL
vOFo232CrMXmZIE2X6kXB0svRBZVTpWc/Nj55zyDPJSAiKQNBuTmgvJydUEk56WiRxaOMKerg0kh
9s7pY+O2dqll/+u+3QaD5LIpd1B1PdeUV0MhW7NpQNSAar8tStPBj6/wIr+rvY9v3xIXppWchoII
pV368a96OTo8JaI6wDTzlL7PWjoCQCvbUHXeGhgrtMSZAmY0NOoa5/jvV7y4oPhKbkQKeOSlDtJy
L6d0k4VsGo0KmeqF8X00m/Q3oa2r0DYd7H0+YDITsuaInS697R7sMTGQom/m4sap/FJS3ARmGcZ5
76hdW2KJCfw77p/enp9Xp3r7kTwUFBodGvfnQZwnKmPRJHJVuOuYFvXV1dp788QtPhHF9UPrUAwx
sEN4e9jtcj6bG9SP6WFCHgBZex5feRva2d/g5W4VF891LVIjmDX7KuT5wudtYB+azVRRQaedBQNE
Gl3PzmCcRc8PpZ2KIjDEklnh3CnxiRoyd7imjdOPt7/vwrbbOsHYsfBE0dw7O04FWoLwUxh3TdIN
tt/LvcgaO6i8wY+6vEt2fe9SR+2ra7Dy1zOLKu/2YBG3EpOfN4i7BcxT5lFgS7BvujdiTX3oMjlc
qfC8upc38gSxP6ga4oxX8fGY5ooPJ4Ef8sQP82Gyj5jgfV9XOR3ThZrv29P5ehmBh7FZQG2hZA1C
/+VRwgfUHy1awZiEVHUZYp4z7AtTJsfccuKn2JnNm17L239NjTdQGvUQdOW2nOq8o1+1E7mqA4Br
HQpznzTVEjWVlYVZsbRXzsOrAHkbiutpQyqRGZ9jGqU9OXkmwM6MCHn/SJsl/rXkpfGYUwp+fnsu
X29NhtoYF3+LkIRQL+dSM9KZqaZdaVpT2R1z30ymqDKTJN25OCIB2taL2QPvV2YH7Hfqa/6FFzYo
KKFN0w1fh02O/eX4SrO2/JReFfFEfEjbWNzo8zS+//ev5N6FwESjlMb32SjIojmaZlLrgcQvDq0N
5+/g9yvQTasTv71Eb0SglOPd23XqXmkIv066WE3oadtO1ekHnCOhTGte01gMIHdW02wD3MeNmibS
2CHin7Tr82QaU40/st09pXnionQDTMUMtc6bnCt0jEsbi4iN0iGRxXbZvpztlvi1Q1UDAMxoZI9r
2pThiJdhHObShAf49qRfWlpERKD/bTnIK/v1xABBCt4LBKld9beJqXV7ZWbXioeX7p7/jrL9iv/k
5pTy86lFLAcw1lhA1sXPVgxxlwSNbOUeitX0++3Pei0wyXqinU/9nJecRo/1csSGwqBWI5uJlmVh
DQHlv84N4tL0Hmp67l8n7uIbSjkGqrhitk6Ijci70reypyquqxsvtWDRvf2TLs4BuHM8Gsh8uBnP
fhHyDVmxQToaZLM+u1pT3qjCM752ovIigUH0teL3pX1EYLQVscA3oTfyckBnRDlRrpTM4kLLjjMd
7ihuVbHbxJT+OTr826/jkuCaoklyNtur9NbZFUDEOjhh+9Wry1OqdBnlxuwc357GS3chDVB4h1TM
KEefnQ630sZcJmKghOWVXuSIHFfRNB4lwtH2pgiLObLeZ/oenkV+eHvsCzP6l8rJVUEOB1j35Yyu
uVJWjbJHOCFIeT+qTn8PJxjqKMSZ/dtDIZ974WhS0SIkICIlhTsvedoD7hddD+XRw6Spv9WWQuCL
zNWAzXZhNU99qvGZ3EXmeuiNcfwI/X2hvi16TQZ26hXZ3gBI+0ErXO27Ukv8wWDmPjmN52KFOwv/
D+0396tUDaWvQXSGHygjU+qgDIf3JSu9TD+0o9P+6nrLbvd9P8qfbl0vS9CvPVfgMGXDe6XDUAsz
t7V/iW4pfhmg+Zsj3j92GXRDu7zDSWZsAoptWwifW+VPIn7jcy2IpiK3bMWXefCm4aDWJv9SOLUl
QP6udgeHNS6eMtsikO3NOHuHu/yQ5gHEYf1+yCe/PVKVhWJFDApEI9fX/tc09W75ULqetlduTBZP
GIuzl4+5dRyJ0k3sAzJ5edRLmuP71F9Fdoz92KcGIGpvinRT1WmoGjWUu1nP6jXSGiNb9uiDlEe/
LWcqb3hJWEFVqS55309J8wXMbPK97uvxi5sCXN6ZTdUOcD8R34vsaXXu8aDFMhPe7/RADcnQIi0e
xyXUfHMxbuO8ajEv0v38Z+3IVLsXXmo8AS/rzNDKPJasbw0/GudsUUEzJ2hDDnrt5U8Tvi/5Tkwg
/ILSqdUzRIA0C0xTjop/0uWfIZtOFvkSKqwOsiNU1KZ0uK9XDT+P1aj5TaNjxEvoe2v226+9BNM0
qPxJaC/FMjy2Ek4gAmAIaO0TdLMoR2qZ+aBh95LdIPBWP2SeF/OlqV/cJI5WOftKcA5Cnir7SzPl
6fcZNuwXMIk+7uWo+Ou0DHJ1qPretHaZ4dA+KJccEbnYTkiZyzqnlVBjRHhv67aad0njdaCRM2Op
gyTt8VQFXauqg2wt3LnqJH6eqtVwwCGgjRP1s5Hbe29s/BKKTo3NLCoFBoiIakpvOkMHxxZbab1v
lr5dbzR7oQoOesgugsGq0jYQkzfWR2fydI32Av3XIyBJ/0YjKviNQhKuViC5/CVY8iTVT1XutF00
J7r33UZ4z9m7MUSgoMQoSQSmgQz207jUhTpkPn36Exo3CkvkqZzMgxXH/GeatqibOUE561hYhXqP
rp1ZBm2WZx9LvR/uaKxbT/Oc6Wipj9X8zXWBAYTmDCT4gPtWWYDPk65zY4g4Bs+8kHNiSQ+af78O
YjXw5XEG553KBJ9ZetNSnnQX/dRbgu/aCkhp2idHSzTkIvVENvtS9fiPT2MX/xxdTxVHu4vlzyY2
62eSzDUF8z7bCljCQo1QJcr4k+Zufqf0JeNOclMKifbi9WBIvMT2grrr/Q9DosGWaFRXDNscF8eF
vQj90h3L93HSIl+9kCPcLKgDewccgkkt68as/ww5LZBAuROpdIXJbBFoYzecPK+0nKAnEq/3JbUr
ijtpWY3HufTiyDdUbe+KVMTmCbRCU2yHYvpJOdkag5m63pMVez3nWZPZnd011Ye1jEs7UHYRf/Xq
pMKyOJ/t/jQlS/qb/Ft9dewOm+KpsmaeTOUsyPez0nrkZkZehw3AqSfpTnO9M5O0SE5aus5LKCsN
GSN6sAb6PaaGTITljPoagNCwdVaavvdO9kXcBW1ex85xVdL5Zs9LZgeJp6Z8141NLqIVQQI9SKAm
dHupN2P+kKYjsu5DNqopUkVdTcdV2Cq+7Spn6W+6jXYfpB6GiAj/9sZ0inUr8Q9lXpYkfCgT+Eff
GZoO/EDuL9/SLFnKj2S89i9DzCl+Ik2sN/fQphYq7ovD4X8/6Gs+74SlKJ4hMb9Ud0Znecsh85bY
u2Xu0aJ3FQh0DfGrJpWPSixWdhuv2hTvOmTiml+zMozqCxiNjitx7cc1TQPHXExXHmyn970f+GIv
4kdj9o6ZBVqf2ErskgQ8/zNIGYQ1g9lZR+2DRo/Z/03kkbaRKFTdaweylU0YJbdqVL0CpKVX6FaD
16VI5mpmUSs8VIdcKw7zLKf0u0fvBFSNtYr1l2ZMU+fgYeK23TFOHDPxbmPhc2WFRuZL/aPeFOvy
WWhAF8A/NMb84GVJL3+17uIaz5pNHeh2QBLIIvxf9fhPb2EkP+5bEed5fWj1SqXvReuO6n5ZUmXj
o1j6UmiBRmbY5JGt5Vn7W+Li0tTBMi+e/IA/RdfcFsvceTT/xLpUp76SyZcuEY7RBrqf9MkDKOHR
PtagE+3bqW0oiwZj5QzWR2Gidhsl8epOSAknS54/aaU7FMluaks/s0BFtoXf7mqKQtqHMatBgya5
kwJ6pcOZaEGRqG3esoXMWoX9MiONsR8mPS2sfQ0Z0dxZEvPyFqGMwcDByBDjFB8rOO/pQ1eUsv2t
kyg1PZzndNAealuMzp5/5IPQ0RHBRfxGp5CT/6bBMiR9NFkYcZ9SEuskMmO3epjMRcpjvzR6Q0vf
ntpb0WjJkgR+hXSPFbpd28SP6AG26Awa3qpsEdTt7KPqk6f2mEE1bUp5b6+q9e/T0vOSQFXjAKLX
tRTSUQFupb77sRqyHpeCpNTmogjk4o/tYSn8fDkW1Wibx0Y4g30qmsVRd67e+Pm+dUHQBXa5xbaN
ZpU1Bu7jqCdYC/hJ+kt465Q8tMAgzWB1KmTokm5SdqCPI/pRg5bSiDQtpR6HTZYjWpGSkEFbWg2m
UObc4luBTG21H5fGskM0LRanw8RUYrqJj2BFI73IDB3CdY2jR42j0/ZWrnEa4TmmJ4FjjOUjsHCU
mtfRyD+nEjh42EzS0Q4WoMdHv3YTKzAbzR+jaTLls74acgpKOIG4c+jJfIpNE03puudMh6hrxEmU
Fa71qMpl+ELbf17D0dYMFta34uWmbn1XRTBcRhAgWWdmO+QvUDlyPVmCUItN/r0+l8mPykFyJWz9
KamPylnLO7xGqzyylra5lZqhp/exIWq1W6c4fZyMWmPihs775GzouzRYzcIVPFt0CzF077jCcJHc
tl8+EiJ4uWfW4ZQuLWWsHlU+VIEwnghqfRj0b20xVHOQSr9vAwJGQSAZe621x0Jv8g8CLQwnmIe6
FZEnG92I+rZDjLozxoHCrT4q+bGt5Nwdsqxa5x8EkKYd0A8s89+pNuctLkBdNx/iQZvG5SGZU6vY
r8k6r1ow+/XcfRF1KXVvv2KcbSL4Fjv9rhvcudx1RuJrP4yp17+2PZx+MxB1p0763M8icNMB0Kbi
+fd2Ov70WqBg91R0iYQpb+vBQQk/drL6ZsKwTQRcq/H43tBnnch9clQbJXpcrzuXBK+/VXJRywEJ
fVMS3npjxVbPJRauSYWBrlH51Gzdalnh1BjTTDfeEesJR6d0jfymdozdlPVEZwHZNddOj89w8WDO
blq8zyRlkUfVoBe0y62mB8uoieUDqn1xeUS9yTtlXZm2YRtn7XqwM2pvdz7reLDL1WFv2MS+OxRF
l+J94yrL2qVtJ264p9ffXgsScum26LQus/qhcKr+ucTHaQi8TidQ6RY6E2B558oNhJWtIx1aq/zB
qZE/HCI2PTC7tXXv2lW2467RK/ePK8Zk2Fnu3FU3VtF4f6bJHtIo6VRy1/SIvUWJW4DsrghzK4DY
TZlFS+dXH2auiSd76CRsRzCFXdBU0HYecCiw+mAYC0RfEAI20wihE/MJjWvUxAmSm3dr1WnJaUhN
nHbaOl/jm0QuPXKGKe9UIPtkEyLzFD9COGm33PtYit0Xbe0PpFfaVAQFFLImTLWuxu4iq4Zvoq2K
91abi5WWeF19XoqCKh8nIf0Qtw7/6ejCzwwXQL/EZ5Om+t2cZ6iFTQn+gjtXYsgaDISXR3gIsxfQ
iJ5xjin8uo76QRMthtzCD4fOKQ0Yh7H+Ps1yIBJjut30UgzNbbJMevVM0W74HsddY4XTZLT9DWfS
O2gjGKWvblomKd3xKs8D3ELiz9OUT10A+m4dIj8pez0gzMu+SbeTe63z6zYwJ0DxH1dXVOvdYLda
Blo8kfIGEbz2x2T5aPto0Ae9ILFSMR+lzS1Q5Y0/7glwpvLGzbz1VPSs1lMTi/TOmLgZd6o3V+OG
oxnXJ4ofTRXYHS4id/O4dsNB2HQW9kVX98ZB8ykJBRCVJmsnPTzuvwzmXNRfjFl36wBVtjr/PFea
64fa2th5UOR1h2xJbfkxWKhOfk+0EiAI+U+e2dBDx9YLF58oj7K2SZiLtoS57qe8nMVN2ltFEVZI
d/dfUNZUgmAvi7+Y3K1IcJTJ9MnOZfpVL9b5WZD7fu6UVz+oql2/0wLLy5Pg6liCbGInR2blTNUh
btL6k5fKmMJoxuTVSP/I79roWXNg9aDAZ7cTn7vU9adjIgf/h4jlOhycJJ7sJ7/PbWfXKdP+GWvG
4kZ+XjvixDXOlepkxKv9WpTGneM1zV3qmsMc8FAI4K9dqz9NFWn7ESUcw3pI514Oxxn7cy4ZL27q
+3JYx+I4221ufOpqajW3mJiZ8z6vlrwleJ60GxZx+Wmv3dQebK2Z63eVwvX1zh7t8U8KXLOP+hJY
cGCLTZasEM3QhITFGN5JB3DMfZqVvbczmmYwHmNTaAWKc474peuL/5HW/ipPVDMyM5jzstbvR1yi
TnNWiDhyNFtMh2mwYo2ajVMeKquek2PW6Nk7barm5datTTkfB8hA+5TijMTVIndO7mQ0TpjM5qrf
VkwMTuOeo9WHejHqEw1aNz8ltWV9tJKuJK6wZLH1iYT1TCUD9zTZVEMVaJKa4sYCKikSDJZZMDrg
1AB2NllFg4npl3GOuzzsHLZn3uqxuetMo30CS2rVSNAp7bbruz6PZs/qLTY2AwdoevS/zUqLVUjf
MrPBSJfZSHAr7a/OshTVyexbFItit7duIIDkXjiR/FrvlmEU+970RHxw1orcs+/XXO4mHBVntEjZ
RxGXJ/daDlTsJ6F3VkdNN2l6IBKR/W7yXiW70XWXm2xG0m0JSiOxKCNj07rclU1MNGiPklqRlWUO
b0mT181eVxjLHcjypODDtTWdm8CosRfCa0c0D6aDEcQRpxRqajpy79wj0LT6zU+5vDXX3LlVeeXp
gU7Z2nifN0O37il/mc5+ohH/bC2+qcIuR7tzr1MqSG7MnPA1Ao+LGklsZvnvGnWQJkBAUDMOnGjT
OEyEJ9VxsVGCPdnJqrLbXC2bPY3IYzsoJWLJJIFaKkLBGnXHzkq9w6gsSJVcOAbEC/STnH0Sj2kX
gvE31nsUNie5q/3GHD9LjRBxt/JzdoSr8NgTEBdNOLVWkQZ0eD2P4+knTmh0OsWTgaG7INM870Ni
xLUXZGlSpUHSjJRaRJp0kJGKOtZgElTdY6bVZRIUkLb7RztV3rHQy7yPKFwZ77i/yy+u8lM7MBe7
/pFqdnUjRhOxKq3K9OLUzoSIiDc6sxvlxWo/5TCqvvFrNzeJwvCHQ06R4itqINbHitM3HUqzQ5wU
cRznufZV1gWWNff30uZd+oPztv0JgWvwLKDz84cxmcQKhsil+EMNTX2DBmTjETotZhrOualnd1rP
ZAXp1MyntrGGBoFM03g/5oWuHdMev7U7h8bAGKHw7N7WcFOKqKkzv92DebOeRKX1PmBkM+8D19Xi
Hq2lv2u7zr72izJd235YhdEOj56NjSWJtZ3MO9seRBmNvTF8cLgkfq8TQWqItFjlnKxymD7pPSrn
uxY0vA8FnlSai19MdwtcRXY+5+RQLH6pfWrqYvyxmt7cRLJMrW5v2HMJabK010dJulueJpiPMuDp
tD5XhrMmkajGND7+H0dnthynroXhJ6IKEOMt0JPn2XFuqDjZZhZilnj68/W53TuV2N0grfWPAn/s
8+72mtfJthiPN8sesn4tiVMiKxQPTzmVOA3ErAudLPs8CL7Wgq9tyffwEdEz4CGPz+wm7YDsJTNI
MM/bSm5N4iok9ActbXvMvAZLC4PYIklxaHrzZ0WUq9I6b7cmqcK+Ajfs5vKFYPq8IZOL2fm81Uw1
SeNPzfOssLwdgWvHt9Fv0KAhWJzHFJcTjGdVjtE/1hp9CS02yAQ0QZ26ygV9iOe2X77n2B2mYz/Z
Qt1KvxitPzsFgT/xWM15OrWld5ePrfoXgQw3h9ps3vuy5NVld/OiPTAtYMjzt5Jm2QgM8Uc0vlMf
ymUk/Hocpo2UCpnDzyd8+83yMvau3o8z9qY12zkpLh5zdHvAgei9xXmvYfBKa/qIhdQvOuDqaQ1A
UToUo/PWm3L1bjqt2mdtttx+CZgHlqNlbxCdBv/AeIL9nB5bHAttwtEqH62dvfHgDaO8RBUKllTv
jI/3vu7200YUICvC7rTdwS3r+dNFHz1d2q1tH1Q75TIJC39eT441tedI92510131Jew3fteDdrVA
NBF3xJjofOv+GdB0A+Y8dm66zoJJfss3zFhdsM95ZtxIf5JCCtLeRKF4soKqZBXUkX0/0Dk5H0I3
1n8YS9s6tWe2tixkvG9T0o30L4Ui6cnqh7o7FU3ovY+RB1q3BkG90/1gYnDgPqr/LGt1/ard3T8E
lpZfVwKkTNUuaw8v4bI/S69jeyPKggBewJByTaa9GJ6wvFJR2m3hwouguvAYbV6+PazBEON/nfb5
sNdLMD0skcWwVERDc89EY+hJrip3zXQYbA49YH3x1hc0l300Q9PxMe2tPb3a7F5fBMFGe6oEhcsP
Cqj2ziMTxudtGPjZOPKUJ5KGvoyftodwOxkzqgf8ZMEOHUCtxqOoAh440GaV1G59naOLbehPhZym
A1MckdOu6Gi5dUnufp3Rn8lbv6jy88SN8trv0r3r3WtXmRstPSriLs73ZysuXeJaqHRKNIAmYZW2
pdz7YrH8b9BBX11Y4f37feiD4rztAyZMvGHiN1L65jvnxALGxgF3Z5y26hNmremjFRWqZY/d8z7Y
eotXn2IO8obN4InU66JqyqK8sOvE3jreT17VeDuEFr8LyKsO70xUhN7BIWz8sSaMrnlEaAA0YeKl
HVK+gMhOwJw8K3HLaH9To89kMRiDpiC3RP3LnawtB9/zdictHKWKBMCDl4cly+pSxk1CgENBHQvj
A0zGxa/RMQKi7m59BqVeX7mjLSdrDLrWQ1Dua3UXOBP3jmZuGx6sNjb13drHbD7kELvq0jlFKTK/
ds1jXu/d73oIsc+sPp2pIqL38MGbaj42UuoqK23U3O73uhPd5+ozgX20XTD/adfK919aISYaBGd/
ce4i6l9vjPaq9bDRFMMblYvKA02Vwb+2iQsngT7ry/tS2dv9PE0QKdMYL7/cogprMMhJPNP8vofJ
iAnlVgWjI7OuK/VDn9fr8jqucxUdiJIYkQyIQkHdUEdzU+imbN9jE7vL9WsNyOvftv5LhENXXlaW
YOsgSPB/G7ReeWKp94m/xQgcV2iwmY9ta6NPrKr80FVHjCDRw7nOs6XXS58FWuTqPHQ61Ldt1Mhn
wwNqboRS+XtEgZ33JvsuHNISMlp/Baoeb0avRRKz26Kz0m50NdDcOsYUSXLmz8xL/CqcKC1R/LhL
rPic2/yEZzlZwrpvq7LZ7t1G1H+CWgT6VIwBY8mqJnfPjLTHLdtWfzUHy6rFb7HME0p7K5ZTkut1
qI7DBp2W7Z4YP0BzYus8N2b8diR8xoMS3fgvmO36cW5XgZsvx0qTzq7B9tk4elNpWMXDM5Q87q2w
KOOLqfbKfWv8CjbJERQ3ZkRehPGnhkZrzgG30XoXVcH02nYq19+Ttyx1qpy556APOpO1bAGG1Y/d
O1l3Hfi3bsz7dC5W+r3vql35CsQRs+HFeNq0b1NZjoCelRlKGJ69FsnEbhenTbmKik8xNCf0Vs3D
5m+efI63uf+hKtxTuKRsh9O0K6zxPEMUqjPVpPxC3PsTH03p7P4ZPUpo0p5CyLOxcq/PYgKurhxS
nt/C+fjsA5WM78nRoUS+q+KaaIR4GH6Ex8aRCeI1EAHtS7BfnSr9M2Yd/TjU7ahTRfRhzg2qaL0I
4KjAvzlUl6yIevd81YLh6FThUj3FLkVhYNle/hekmT3b6UILencOxj2NAmd8qOjlHJPSqfY/8L9w
hLSE+nlCJimTCppTZtZrHuVtH6y9OE+qqT+DKObk6Oq9+Dt1fd4dWLf5wxsy4CghcNvdE7XQZMRi
GOX/9qAb//OqgWF7a5yKOV36z94smuFhID5lOU5KWAfGSas8DtUg52d/3dTZYb7bAR5bv0/Kko3p
iE7JVyd+l9AF9erMq1iJSXgZWL2H06o36wOdpnESsw6xcyLbe1CXhqT4KWnsUj9FvbTrA6FxfXNk
RScBcth3VhaApNmm5czhHNynyTG/hNGDc8Ryp1lOCVxArkOPuKbMQdsvS6nDP8tQOnW6///5kBhF
2kwjw4YE3zenIa/cjX/Z4146J8TS7V/AeZKhe6ufRVp2dnBao6muMv7K+rUYrMF5jSVFI8nmTu10
jMdBTCd3Dg3gziKkTBqp/eAIX+ZBInF/FQl0Fgpov8+VvIF/IiCRLjE9HiNVeXbWFH1h7nMCOB93
YVDlcDjZP3IK27sWafhyasnPy/IGzuNQc6RcUchuaFGv8JqXMYasVI2bW1N6j4P8qAg0vmv8SFkX
oZy+PlAJJNU9q2exoJWizzATXdBk0Hla3cRNBP/ssppCVkfu2h9WLgGw48ICkyNa7s8oBJHrRSRn
dSili7HPWVzVJXJV+otMhol7T4v2hBC02DleO686x1VRTzceBCefg3N9YFuliywoGL0uPnrcKhXh
BjQ29TnZRUAoZBSQLSa9BDF+0FPaVMLwNn0ZuzfUSSGjsMTOS29J3EGHdlgUdEcFIYnKpIwSFhP1
xfxcm4RFvQ0SJ2QkyyQK1RdZUWx7W28hW5A1+XrLSOMWR4w61JnuMtzqO98fVHeIizwCO/F1cRvH
5JzeWRRA3vXTtqPlnd02Pnm6xN8/FVCDZ64p+713O/s/3zX0VJRXzSogTt9R+906Dc+blesmDVlo
1GEqxHTM10bKLy1bhvi18e2HaS461PJaYsH13NEBWrXMNCZRfyWBQupkLtWyQyp4mw9FioqzfG0q
r3WO85LDZjHeLLex723laXI8iLvdKfjTxYQi56KR9VppYLyZuGtyoMd0M2Z9KaCjcKl2xcJ/yFfI
eLGb5cZ0YV0dmZk3onJtuu4S9qztEpvGD1OItma4JnrsL2uDBSArsA5F57bEqnGpSIf6GGAob7Yd
BUvaR5MpGJmWrT0aJS0raVkmAtZqR7134Cofcje7n1rbVaOwRgF+2byaQvZpiPvhxoKhfh0Ym7x3
tsFJPXlCD+F/QO4lOoGwgrfpAIQ0CS6lA8aDOJGpt9j672YZJ3Uq4glfG8aX/JJ3NQlyk8EtfxGO
psYEZSdnNbR5bn4Ca+cPrixBr0g1WuZ1MZFIhgzIZjUa4vhYRaUfcp52xj23rWpe62KofhcLRHJa
Tn2BYsGJ1x33p6z/g85w4Bb2uYsrjnOSbI5mV7ObgRWghGAenym4CfeAiM94jm+lGTWIOk0gaKU6
H3XR2iv1zabAKLBHYfu3hzJbE12BQh2czln3W9M04mAoc19xxLhD5qOJVxd2jWU6tAXug4wuwoCU
mav8YC05y1P0F4Ybzi91x0/lS5vIK28fH3tDdATYGD1zSa842oYW0cF5XXrO62gM5BNynsF7tl2+
p9+B2tv9vHCWR8lkr2XwWkfKDQ9WUVv6tybLpXyA8uCsMwM9vhd38twYNzCRa0kBzMXbGrQSmKVz
NpC3VnxAGnH1d3NdjB/BxrH/2XpVywp6vfO536E/l3ie3nAC5M1BbySeZXzM6nPYlnC5r6Tt1hdQ
Fmj/7v+/ym5HrccXzKzzXFQCtYFWe/1plCmHpOk0vrxYFfVwR81WLTK57OqiNSPPVXzdRKk75A5X
LbEsvzygDJ4s1CFdqin/kEen87iqQv7nn2Hz/Q1APbLfAoL5/tkGGWqC6sT+7qcwKG/zcaBnDt4u
wPVolHrbRtP9F6l23A+kPNXbnVq6JabXLBqGAw1nZPPu6IrEjeNMxU9nTVGZEiVNoCOGR/uFHQhF
+gzUXfDZs2StboQUq/admft74khPJXUn24FwuOLvgjbqbUZbv/EL1E6QRd4ADDl6nuVmYyyL7bcK
p/6VXvoYldI+Fe1Re8ZFWVBWQdb1hNSTMTIMxs5sZ0RBsA/xTHmet5fV3dSGrk7qhuytTBQTuP0A
NHm3IwVAWmS0/zOE60ZKSKWGd3rcRqJLxsi8doFynIS7RxBl2I19+auJF1tnCy40cZmBh/P7YZxA
96dBW+FBkWy5/V5WaXvpWo+LfU9pmjMcPEmI28G18vYxmqSrQapabrF8Wvb1OdisIMjG0WzDTU3V
M09aM3r3QS4WcyD6ai6zXdexfeB4U3ZC2hCNNANMzaGPFJKUuUTjdsVnzZ2MJic4rmZ1PIxTgzIH
adVBAMVn2g9rRSgIRMAPf2gwuavnvApjDuxFBbc5c8JrLjwUXyJGwLqC02BByYdgO8bxGD4yhvRf
cF1ifIimpj7Ptqu3cz/wVxOY0TYPjtevZJoNSj1asgl/gr1lSoBrjeQRCt57HBl9v+AJej/BPoPC
hkhwAkMHpcMo8UskEJfcA2GyCnKt/2tEuWPGRx8CMbop3WRMmWhfph32Q3UTSSLDIFeb0FjSvXy7
qCO4DpuVKUF4wwxqK7TgB4puua/p05mZRFt4moPETYUEDCb/ZcCQ5KfzJqZ/ueEYu61nt3Sz3Gmd
NVPXTZJVtl4YrPOielwm3Y1vVYPg786ige/tKi/dE1Q0+zkAVZ6+WGenb1jaTjzMba67THNi+weL
yfVu76FQU2ez9rtq0tpL9FTFflKC7y93xEaNr6Xv0yXGk8wRhKqH4w+toXro94Cq0m6YTZusm+l+
B93iNzfcZ/73li/VgyFe5y1G8t1wVfrI31FKNO+k/K956tkgrkiZ7OgJjN+b78uAiydRY3kVfyzB
+m+vPCD5zRLFfm7dsrk3dl0hk4LGB9gYJ5QQEeqgG4Z0UWalAwOSmaDo3raVCuxj2bmj/ViXKycP
u+T4TxpdP3ZjbvFISk77FKlkc3RmylngDkFiP40kWp/EILqcEcjn5qHf9m386/e7fqSMaI1ODPe5
c5jzeY0RMVrx7101Pgsh8f+gSuiKnL+hQCx4aFbRn66NGXjYOlEy+m1xXKYcRdt0W4tCz7AHxN6l
a1CJR2X5yx+u3c1QHyN6fXBnp/8s6r2x0ngi7vMsY1sXN7RqTZCdQxc/OGoJvNTkEawyMWGtey7i
Wb6ze3ew0boqHjkEhjArUft+KxPWX2ItAOOv4Nin1w3lW533IkwLMCN+Z5J9rklhTXTMI9omDuFu
F++tXfbkRs4Fqj6navPiGt7DgVroaXiB+oiTfKM4GCnpJACfJmStjA9R+atdqnY6NFGs3vIq51BA
LOA/oY7Fj+7w+z13Ew3THBVF3SXLOHjT/dJZxRcAK6W7dlX1RIzGimM2KJrpRni7Nqnuq205EqCn
/wPVw+Y5zXSRpEsNt30gMG0LSK4J4vG6i4T2S7O0vZsRiO2UZKhb3cMeN+LXguHCvVkjZ7thaXO5
07hV1pPr7WJ/bgC//tSR0VaqlpCtgjWzCI7VsoYfO6HR9YOudrdgg23ll2+scDnogI+EM7ba2Uqq
icii0IQzwE/Z1su5XnDlIqIQxQUsupZH6QT1bSCQHkOHt1yprTGg/Pveun8s7cXWqWjbgl8nHtz7
GpDZ4indRpXR0SL4d4zr/jKTaIMTCv/t7LIEXNf9cXiKNsstD5Pv82RGmES/yJADFt0KIRGRt+VL
NYZFkQ7L4v/tAprZ0m6R/rvTSee1aqzVovk0IPBni6mWRWnH6HG0utn/Cte5/VtVzvpBjgY29aDn
42VOs3YQrDpek8UP958VlclycoPBYmuTi7hrEQ3+qmqdD8cNGidE2HFlnCHlFqyOFGgrpN5MbZX0
lCHSoCgYi6Vqb+c83GQ6Tm797uXCMelGwox12rsr208N0PrcIYuCO8nD9gPxjtcjRHD4oNwq8GGL
2SOe6OcsqHKt4u3PatecNhZKgLvcRmJ53MwWbQlYbfGVN4uNjNbyHaKoRNuhr6sh3RkeSZpSRUUc
ABhp96tzFEU3cnZaqoe8nhSa6Zq1cwYgnTjlnckFNayL55zHGnV5ZQFUTKOMULN4gdxxuwj3XC6O
Lc+D4+vHAEqjThHvabKx0B/WCekz43iNHAnXpPANpIvtAbw+hU1uvaCUQo9RTHP9vq5wdDJZ2Vpv
SFNoJNKqrUL1PNvMuyWjIsSRpbwTkdaeyeYxjAf+wiKgurrmHEt6VMRzUo65OgL+jxCGsSk9dom1
WH/H5FL9rb08/A8pUHhL8RJAsrMx1yPRqYI4i+KlnA+F0K57CvkM3giXXgm+WAGUFiJ05gdKt5q/
22CV9gM6DH+9mXrdLo+lo6Jn+M5epmod3ad6I6HsZu2d7rdE9Y3ayrNpkOusbXmgxTDYkmYR1R36
knmgAL6zPmAIS4THKNVTVwXcFO7Wtc+9ssLvjQzd+G8sYKePNbJzDz5zq+9RzAM+qsWL//VrBKwk
EJUdRkymlIC4TU+41zp71rlBnLojYDW7vPHnXOtTNzldl42iFt4dZEj+tERQ/0c9SgUML4rcPuqp
hty3hqGhwUBUwEFsra82Atj2yGIRHEdT2pqQDq/AK7KraEWstkAsNpBu8qAjVCAv67Dor2Lq18cl
iAp1XHJiCzIdjEOOt9CGTW98zwMJWC0x4sB1/dtiQ/WX2FPcE/nfcvp8EKbejN8ku3PPmW6orWxH
0dbci8jI4cXvqk0ntmJYQLm/Nk6yNHrJgoElN6EPp3KSYIbRPi41koujyp0QJkb57UMRXds90cPZ
R3pTXIwQy2xuC7ly1Lfliips7LviX4V5OmDoBp655bkQB7lJzkIIWOVm9GFzhZP/3prEhP7wvbkR
7qO830YvDbC3A/pE61JyawzN8O7MLrAOiyrs4nY1G6AlH+YORSxD2Tmn8fqloHu3uRu9apHM1PV2
i7xFfRjC1G9NS6kVgFXFsWYPmCShpMymncwTW+QcLBWH3n20bLY8zc6yybPqK9tkcmYSBmkCCE4c
upG4sLHTnQcfHTeWY9Ggyeqd5pulyMNmNDrbdHAqZC9o8Ut6VhFZlrd+a8EJlWFZ8yREQt93kmy3
Axo0ebCroO9ZdyMk016rxy9vMgt6gaEN7xDfBTSSb3wR0/OkCuSXY+upe1TWQZ0UlimDBLnomD9G
q0NiSZcbL34qY7puDs1CK8F9uLIGpVR4xIz9bdFJJg0yyLNSByyiDZKlO5jmvj+xvC7P/uKhSis8
3NeJk0fueOHEmma2tL7/LwrBtBDczzNn+B5HMvXRMOVHn2ojJCet3TuXBWDiyNTBIbJSBfY2Vm3z
LwyhyA5UpvHehsO0/LJA2AUHIbtegvayMHgTwPhOlNMRddU4a/vuVuVWHrtG2A4BjNyrB6tUPpz0
sG5cMrKgGD6oVfSxI5pgFo+DEuCj1sj6NyQDrBK99UDFbGeBluUL1H8Z2WRNrHnnp5tv1kfiIJQ+
YFWvxnTfFwM3sM6yvZfwRtggY7fus2anFjbZ+dw1r3RjdAbvigxjtgLrtHKgrcdpE255LHfvKi/Q
W/7g6VUBTFuqzJMBs+hn7cvxeevHmY1RzmWVoqaOfNhKTDKJ3zWVTkWzdPtl40EGx+1M/svnn3wS
AoF0NxFAc5B8EJCF4Wr849iGo7oRgCT3gFgLYaPeNYrB5dZ4HLe9qY9RqUKS/E2lsd+geRwJ+rXt
Ors6/GFMOTC/yX7NxSFQ89aQ6ezWbOKLpi8n6imdTSqvRzIbe5wHSAuHnO16RQo1IL9ZiKTp6ldr
rcLxsuS+fSfdJQJVc/AzTqgdgQ38XgS3dogTC1/DVr9Q1z5BroVyutXNGvI+A1B901fTB0ewZ/5f
3nCfpuAS8+vMyJEnYo6rR7AEPzpU2hfNY+ir5XWTwtaftSgL9zJTQBl/yzXQl3YSowVPn5f2PwNJ
Nj7IkcSszPS2R/i9g1D7lLu6Obko9ev/HJqqgh9b2bqnbKIhObV2J4ey8Giwn2hFAKNT++S/7qPo
uo+ADXkEia3G66O+Xx8ZZTpQd2uMTvyUwpxxQSw3reiK4ByI1kVaG+7dwQEM0wccux3sDVtr9WAN
C6xaRbDdcsjB634VheRYsZDV/8jCs/8RQYjuiODe4DHHvwTKbgpsjDUoU3xaNhDtdKlwcsDQtgvi
cbv2PgHOnPGgQtVrGNjV/xfPCisJYkk00w4y6K9ZKft3Po5xcD+26758btxxv7hB9jjzAmLsUoQc
BWJ79G3fuGJAaMfNH6uHlWW1ONTO0JqUtm8r4mtptrOnYIoQQ5VNkMlhAPKQk7JfxxJ688QPg/6R
XUV9tgiBpwwg150OLm1M9YEdoP1vwrNY/1hBLv81EvHGqZ5CQR4rhcEvfgXRVo87q78AMfFnWObS
fNg81lQTV1Q4p3G874814l5zw9s9qI9Kh+i3km3t198gJAMWC7hxzW7qzXQRBqGZ39ulcOuXWfkE
6y9+gKLe2+PuT955zp0YN9ChJmRmzbooAtMrNoBkx9iOuUV42O5pvbfLyxxKXB5cm9uN9FZJQr/V
IYyELORdHQl9rCmQaDl7xmUOnsqg1QjYrSK6n0Q/R9cHZobksYO9btJCjHH5q6tNUSdMjzQ8Q9w4
KXpGvg3yoorbCiHheJnXcEDBPgXsAnkkGUEpyxqZkFVntszysKck0eKMhmFFMFbwQ7hPGmJpPq2V
rd94ucb1XNdzbZ8K7rwzJBkaqnmY3XtCTx3zvcIc5Ac+ZOShHgHWyJyWRd3FDbknmROyCl00NkMP
sQ8Nt4nutYtQrHb2/c/s0UL46BZG5qcVgs67U7qLjm2NZfzoEpz6b8O5fg/KhARbA/4c/PpK8vDx
2vDF4fb/o7heS2DmfvmZ7Wh/b0YErIkzLtWrRyYW+WntND5axjP9SQYtyJ+0to6YXr8AnhM7Lzot
3kgFMmroe502JPrJbxlOA/CjM+Q/4CsNzhJ3WJvjMGEXSZuKh4zhpil+la0Nf8a4usVpJ3egljoE
ck6LHq3KzWaAiJZuAqDVZHnDMCggeVbCumvPNTSWeBqtbX/EWoGzbJsDc9uynnMl23MZorW3yznZ
sVozqHkdRsoKIDF40CvWjmxe1uYSDa79giZCt5nD7Rzer2qUw8VQYYmtzOORPLBa6UfG0bpJ6grI
mJ0aJyKwLwHIyLdisWSobm0vI9gtdLNmLta3qGZavnGakh1JbFZ+q7gvL7YIlk815dBxIkBjc2S7
Rns2R5wUx9xy7c9tZDpLunpYXv28rZ/wwwOdyDVvv6x5zd9s0GMgODMT5TsMY/EPWI9FqpnJJHm3
mQn+2gJgFdSOIR62tTVPw25WHvoGS8wpsqUdZA130zOIiw+yveDhPUVR7r8bUUvrPa5FziTchdFn
36v9V8/IiMBirxi4Vl9fDV2S5GVrtVEVjk43PbQ8qO0hLLA/spJtQXVXFJOBLuJnAo+gsfQGgMS3
j94S2ct763dhcbHbubh+P12JUaTUgtmVoQ4+5BrzFgxh9QoOmVdnwiXKL0wxtgaCkyPUoS+b7sgZ
IeWj7Gz/gfqcCulor81b10jrF1+NNCkKue6dbBwCo3tRhP+tlCX/9KPNZL8IJfxs3qOx/bfIufav
J6i79fDFyn4f3bXzb1A07/IV6t0vOHnmCNimJsfq38ibCUmXBwOTb106DGqN7aZElq1osYxFY/wa
ETefh6vQL6huxc0yEuZIuByigrOUyhrO7gQGz+CKo+oIgFChE98QC8Gi1jFk9Oh9z7ZouWeI1SL2
rdzmJ/KRcHjWeNPfpsq2/4qpMDdT4TTgmZQGcgJ1u37C9queUaoVPYgGYTPPXukN71XvWh9L144i
XZg7Hp3JtvKzmizrHnlnPr+7stkZtKx2PdN7D35tdWv9wpQoBr6+YnUTXN72LaU8IYrcmCcocQGe
yA3wtX0OuyXsT6IqzHDyzLDqQ1EvKEMjNfv1U0xRafUl+niMH8EE9Ho/4hBsM6WDU2wR6jEv7m8P
l9crjI49XbiojH8qc9utzhN2hv7Kc7k/9GvkwKeqnp9BxpryjJ6xemwMe+0TuENUJtUebP9RAcDx
VGJZ11ZClF+1HL3KCXsgOlnt6ZSH3NBS4glLlVd54cloMKaz3/mhOrRGeKdupi39WBZRMXyRMe+X
pGnVI3RzjWwMaAsUIFtMhMMbcQPbYWa2vmwurVqG/zi6i7ddzNZ6cNoalkqJCXdMTXnyj8UUfotY
3my3fcjCm3rVFpaHxdnFYXOV32RDF9XRcXcaMv+otCU/vuFzpUCFG9j3TbfC8HYOJlcnd8Sl9qbq
E/lI1KRGR9CEDED58GYZS37j1ID5UWCipAOYRQnsIaNFo2bf97dtMTjOMZypNTxtEz7tD7K7txkW
DPga2r6vAoZ432NQbg3KoM6LedSRgv4tAM4127pskJZjWAYZdy10iTgLUOMOjsuPMuqoOtJYoHxE
12tcAJPZuLMYR5dfcIrtb8El4PCAsUujP66Loz9oyokRB4RvMBDlg8aKUyayHbz+FPkK3e0a7ALW
O1LencNk/uPK0DjHPYJaSAbyYv5ObPblBV6u+c+tfASJxbqu3xwiSiOvZww9Yo7r/1ROFUa4Wzh0
Epxt7piYHTNs1rIS4t/xZQ6n7MXhbyyyHaZUqrccSKSu/w5D/NIjUGuY1gx8t3kxR7Sijd74l1EA
+Vi/eX5M1IXs5YXqvelF0lfPS0nzjQ9E2fQ/62JHX96C0YGUJPhct6DaK4ktj5tRTZOKTqOxUbMW
gdTfMNr1cEY3FzzgPa/M4z6jOjmzx8Mtkka/L5mwZ/sfbjNwMSwKxU1n4yBBA+m0bapLoZ0D7lUc
meEcRLcOwFt7bHcSwi6iEcj7PCdy/1O7E34uo1oeoGhBx2Uk1/eZ97jjLQ+6Wyww6Nzkgjeq7gR0
hW2a6nGbhGcfzVR4HCXFiMi+RNd9Y/ncOBl9YePjOq3qO6oc78eoobndDVYAmDKvh8zD6vhDt5t4
E+ylEKV0H1nHKpztl71ZARhdIfcuWxfiwJEqFuhu+AHZbVFL7E+81eNfxI70AkyScf7cOCo4MwAQ
oiB7Cw+SNUkkiC3SkKwchOt/xaxRpJcXvnRTT8alOYt5d9fL1jbyRvp2VaaFJUPvDO3dd2lBJiHR
Eb29T798ajKcC0pyKHeSDTp0S2jlJlQgPPjJFkp9R8TUGt1ox5HT/Yr6+LlE+8TmNE3VckKaO3iH
yCa7L6nr1dyL7Yq+OPUWhxSieP/j7Mx641ayLf1XLu5zER2cgsGL7n7ITOaktEbLsv1C2JbNmcF5
+vX9sfrlSEeQcAooVAGnqkyTSUbs2Hutbzn8IYZXZt8TECbhIQknIY+xTL1253QZRggnTP2r2DDW
Xlso0xuXNMXfAv2I4P+eeFciVtF3TgL+Ahg1zOUJbluZX1U5jex7M6mN5FQuTbLsQsT8aFvL0qQ7
hMPFS9Mqu22yMTU3dGj098L3mTg5ZckAcTTJHwy6yBziXZar/hrrJyZFjpVOtKnkOF1wVjJ29yg8
rE1lFT1q1N4DXtlmhUOaiDllxEEuRJZuq7YfLlbYJs+W6hz9zYsn88fESKhMd6KowzLAcRRfKzpb
+WHUs4+gj2QEf9uxUN+gw7CtX3xPRXhVxNq6Zp2MWZy1O3YXzYKAjTHn/sxLTlfNPmfwqNKTyzjw
Zoy74YeHEOlZcJa874AwOsG0pO1X1SbREMROV473JVrvXYzZFsd+Teaii6cAJYyjp6PQxcjAM2ri
ILFCHe08xNTR3g4dVZxot5Y1sds+qy9//2ai3Bqzx95vRXeTZ0l65fHuzIysanoN4UAexqGn/ws8
Ks/yrYmYHicefPgv5rhqHhGh+4+lwr27kaNXf4+G2FnHzynJY1oSg7f1MwV9w3Gz6IcumcYgnKDt
SdAGk4odm8r0oFPJ95WkmDA3ButacwrTcPjqUq/eRmauqR4ca3zGsu97j0jEjKMo2+yHajrO3pld
dhtmVta0WwXK9i6uInvYh04S6x1hzeIruib9A3pxe8WPX7P5xal3X1SJCK8sIg+uoJdM9ilScLn3
6GPxPIIF6u/hIgMWxZmH7aQCGxJecVBCWOMVjPU32ibfmZW3Z+QsvcpdNlY4OYcmQoXCaiewC1co
1L/QN2qHS4QUL99LckWHPSyE8g+Vumtvdehbgm3JKocdzgblHBuOPLjl2lqnMJ8M1CqOmjgAO4WU
4uzFBXZaf6UeZH5nM7Itc31XMHakIWSmCh3/FLrLpzKlcKaK6aV9KmvL19QqVhbuZ5f2RDB6prWP
aVVzGmbogBouLOpthrWXpM6sm3F0zpZxGkfKkmDsmEdtBF0RJASzjkFLDCP+exNIUnPVDasC3LLY
Y8BLtx76qRDfF4LM9GZxXYZXdjo1wGfGgbi0onDwHYXMCjZTObqrY8L1v41jm38O23Iuzvlczjdt
FvbXVL9MJ23HmtFJtk59CRGKYqc2wpbS2zb6G6tthBX00h2u2lL7yxcXDuy1J7oq5sBvIZWmhG1o
sy0K0zgfwv3kwUDaG3KBEsxTUR5QF9aec6rY4w9uV+Tj3mC2yBaLci4NPPp/N+T98qmy4Tn3nJCd
8hhWnT/C36rLr00O0GGBNMPeZ2bFl9pOi08DQGa9i/Kw23P2UjjXaO2cKG+RLGVag9cnvkztXYpv
ybFWS+bUnlcvz5V2kElUi1vvuiQMr0GYdNGFBqEbpyDOhc9t1cMXI4vcc4Whm6fKzOww5bMzBC2q
wX6jaZLSiU88q3i2RmIGrvoUh9uwMRJn0k85UJVfRW0jFzM6c7Lwr8PBHwfHnTaltrW3p5Cj5EkB
BmQb8IQ187FsRojIRB4wRzGE4kqbcvUG4exLUdAbNrqDVea4zSZ05pjeLIfebAdscNNU0+zuvLX5
QjvGCTHM4UlfNjXSo+7amBGH3FSZJ39WXWUjyqcsaAJEwdP4VTEA7K+mJYNWAqkYY0IMJgE/2CQN
BBBuupxlxgCm3Bjj0Bn7qqYO3HWiZt0uEXFuBT7+aOujV8QqzI5ICKgarmmQ+3xdNdXcvsnwpG79
0pzsK/RTRIrTEqjRGCZp8xzKHuITUtG43bu8R+G20zU8IcU4CyN/1je4bHEMxrd9aFX36IYGvK+c
ANUWPIf/yxl7lZ08HQ/PxTTHn3o1SDA+VeHeGCS3WD8yyEfIoWOkKZuKcUa/W0t1jgJxhtOwGWY5
sqyMq21sjuSdFOQDsJUbFe1Pq2/buyLDKc/FSnxiSk4JOOSkdu7D1fZKnS2cIuDk6uBEbtFirIAJ
Le5QU6CFG0Skr1ej0Wkq0HbQUCnoaxRNjJ+p9pO65cBdesmBYgkjgy3nB1mBSP0+R1i+hsFXxe2s
nbgk+D5uyt+jQa9/g2eCab5mMN0eEeR6nxCwd4zCagszg08zjeZP6C/upkAreMe4n3KmsXpIPxIE
z1PjYRfZ2LM7f6YD7tw1fTP9TBh7fpPhUtnXdpYu4Gs499KSqcqCvd/L/5hRNP8WDG3CTbf07UPG
X2jthTDu3WUxdkROYIn42movtKB5OI3i00y524EZWVX4TEY77aLSpzpiXgsNeZuCx2AOQf8iMCOi
hGJUut0eq5A4R4s0E31gzWjiM0uJcLcxqmUZWAgH2SuFvfxERDQsO0KXlTpnGY3HreM0E7QZsqSC
zMqietogv7EfZF7HzVmVYf9DM+/A/ARD5ctqYU3AJiTTNSsiVZaXsCXvm7ig2dy0nNEhayCsCJBX
xcX32KhYc3uRNv4pbUfzLp7hiRxNvptoE83ZcG30/txvfTALHC3clnq/rZt+2HKaxyvKJGDEq2kC
I0bcr8vfZgxucFP4mdsFdkl0FZDvCCMYdxLS9LJkdOlQeX3zGGMwCkhimORO58U+FJWJfkWapdOt
JkbgySjmpf3c2bwhvKV88chAq6J/5Nie9k+eRIuO53XpHg3IPE80eFaffh3r2zDKuBvmov0FCkdN
kg7JZdXGLzv3wY8LeANjki7sChzpEUDiNFBbPxXqxje7BrP3hLx3YFqQ6PbieLZCmmFG3S0YI9ns
TUZiT6RRyh88bts9OuEiOKa3GFX3oskmeURTm56Jtwv11m5dk1YZLQFQUB3y3u1CxDwTbw676pOf
TxyCB634Y2cpZ3VV63m86Ciq2/OYhB5zMxUuzpbWkaIhQr8Bzyv/hMYQQ3m9R/iPLWggfyrZ4vno
sW1lYhl31K1gOuLZ4mubhyh0dlkbo8jtm4iZPw1UCtWqIHKIajIazGDCAHRAXlHLgEUTBSu0xlTs
cFRaxWYpHdzjtrbEXd2GWK9ZInWA2TWGPtQjStgm7bJYGIdU2hzHUbK+pLmO0l8FJ6pu49ukzW6G
eay+ET/s6yNiPkduRFdHnxOGi48DhneGla7fuUGUlM0PGlQ8LxVn7bc2F4KZEC4Sb4NxqLkwh2cW
0DUz6C3LnmJ1wExY/8p6sNWAO9QMhicpMXqEWEPnfa+H8W5xeJgbUSLRhW9SZA8QZAjBgN6OAy2U
/AznPBysMWddEyvhGN5cjhDJcM8KO3B1TnIP3EBJDd8eOKunD3PL8r6NEK11/AE0kAMIV9m4z0sA
KxuVgH/b2bEfPvSFSM0bUxfyxPi/T7YwdaI9EOYsP85l3CVXqOzY0Fqkq+LsQ8jTG+ZlHYYMH3Qg
KiR5YAbZNBcTpJq5Vc2gP7ej4382cU07+4YPZ3W5a+PQV0kdHXg911W+NxpW6b7K9tVQ9MiFJst7
amWBrrCdDBRL5AHAn+st5zDWPQKNPLEKdRh028vdiId0vw5pMbbgN137kg4NUByNotpP3ajujUaj
8kicsst3PuL8bzOsLm+XIw6+R3puTgERc2HPMcwDENhXllsAP4kRLU9Ng4nHYD7ioyrFh0X5lXA8
m1wkg/iJppsQN3u8iWuzTjcdALbngT31cdILcAEUR1Z9M3Kta3PBMBEAyjAirpu3xxmPlHFFY9aW
2wnb+YgWN3NPIY7UfpeXMW1SVo7R32BX+/caXKvktkgt2p01M6mNyYQxvBrnvhT7Hsi6v7JwbOd3
6znqWtVdMzJ/h5SDSC5tK3ODXdkT2yT0+zt+vCFnhFHqnz5hwF8rFDze2bPDVByhJc8+ZbNllRd7
6hfJ1+Za3/FzeV/Y4TMz6JF4csZNTP+n2RjmAzQAzrytHuluFEh5G5yKz37dLta2AB3Tn5cQ9vmB
1rX/u5JVFZ9MW0T+NZRwplOj3VdLUJNKNF0ATNjJjoKKOrjQQ/O0NKETbxpDaRzLRmyiWFEuNXuG
6GI4mbLo+Hz8vJj2tsY1sKsievqBdCF4QNgjeZeZP8F3D6AZcFvICLntfqGhSCvPnZyTSeO3Yvzi
gFpzoSeeexVxGp45AIzM7VuaA5ZwFEsICsW7tJ5Shyk0smCUCYSx2gonOyhYPtFdypwIVJ9lTD+g
qYSPtiQO5Ih9zPrJiAgmJ+XZCIGzt6xgpuNmbqVqW810y8UtnA2ZZuPFGMNeLgZSqNxhxVCjFKbg
8xB4lxsYwOUfBz+XPnsutdk2Ldj6A9hi3srtizFm8l35HPVhjfSPFFv8Spr8xmXnzJ6ZfhO1bEmn
53GHQRQvxa3tkxB5mKiCecPpBhT3UDk1HcrFoYNAHsHy1cgRmR/Rw7YQJAuPNiK5JCXC69KSIeZi
T/CjjyaP+iZvGEicKExITuc0NWVnVDqixf83ZFBH3TxWGHkVpARc2Az9lqJmJ2exWJYrL+9LzCHF
kqtrvLJdeU3bWX7zagZxnw2ILyqY6dZxQQMdFySLpcILZefpcpBYUumQ9UlU//TROZ4L3FrzBV2b
WA72iFH4MKimGW6YooY3vZbZT1F2bXKP6huhIu/gTGMSazGniNoW81b0g+t9t2n0p2csckm6a4uI
iiLjB9Q4Oi20X3WrO+McW6H4ks2keR6zfkqBwXUwDQatR3wDWYQxSKkkv+LBDLd+q3USsP3o4mfa
UvMErZEs9aF3k/kTAnLo47PZyK9xhp5w4vvms42aNkbz6kXTTbnKKek7qXsBigp/r2Wn+5oe/8ig
hbHBfRlJJBcYB7L+kvn25O2FUZSHRXACwpQrahgU/BpXplkN9Rb2mS+DIXUGtR+gpyLQdwH247NI
+/I02qr5Bu+zYjBhM7U6lhMsyGBsOdgcUygQwZz6nb7x3a786iZL9qSgBHIGMsP587ykqb5YE/q5
gLJGWcANESzvommJwl2nZmSXMfAlvo0IcRb9ZJP5EAdBpvqTstANFqRVx6CClqsJWFB/0H6UOVue
XzZg5o0mXlbdlPe5kY7GI3piwnj9lAC3i0dEZhggN459JmWCQ5I5jmV+5AyXNZ9ao25vxWRXQzB0
45CgTUhjNzABXn7NkGIle1CXXX9gpBKTdetz4JoqC20Ho5GCjXAx0iHo/bq62LauHMAx3pIf2nCy
+IpdZLucO4yi/9H5YPo2lWv4q+fcV4cF/WK84TxhcZ5czMIObJV1+mliT0LkYRpdscERVDIzoxM/
Yaty0gLOhddXGzSs9nRLPWhVWy1N2rcq0+7ZSvtenoZGj8mp4regTYDWtbog/RzHYEG79ClTQ+Te
jF3mZ5/GKZkYQWftdEAvmjyPhuEJkrxSfjTTWqwTPTPATpYs1w+8Ndw/ZTzU0zUTX6/Zt2tk53ky
sP4xMhhxfTNQ66LABPAJ9Kp1xBdDuz2dkEV2bP/AKfd8iYx/jVomCnuCW6ymNIPQItWVogKDwAyS
fpsVmTdt5UcjTDLpuUEF45sloaPq2psVjSPoRED4FtsYn9FouH8y3WC4VkWKz9jWev6E0S1+pgqp
itXn3u38cULwt67lO44+E7PYeIrudZPS1UWyQR9QNMJOGa2VzW/YZMlPDlmMjULqvYNHDyC+YA8j
xUEjN+sJ5ujy/iEZNee6LrbDu6w2YVV2GI5BN+AkDDKzJQk2LhaaGqYyiWLw6HH6wBsskFqKRYON
CD/DlxhsozqHke6/LOWyPEDNALhANf4bIQRMnDlJogx3VAao2ccQ8VlktbuqF2bUf5IX66614/SY
GDK65cTExEl2mOTPudtyRFrhYnoLBQxkgtOYRrpR3WB6p6rLmue+HrFDWg0WenpRNT4lReNhPgqc
B9WXKp9dc78Ghv1ws6nrzyWf7QFncthdTV2Z/aGv2ArUZOSguegyug0T92r+4w84o+jkoerl0wVP
uxtUYdcB7Dntbxo7LA5+Co1yi6O+zs+gJnOTKd9i0ah1cSUgk6mya5BkUX4NkIZVWA8ZBa606fHu
6pzT4np+HcKzEkwSA2Etng5E4wOodUs8cxsHdixaTJzs3bXmI/vuNH73XHs6vAD5ESiYxw4BSFvV
RK/ojkMNZb3MlmAhkOQO6DNap8bPqzvkEMy0W37hYwvxawwSfr0zOsacuoBXmLYFUGriPsLKzAIj
s+Uf3fqNuS0hb8cnJ5ksGjUVtMNt6OaZe8Uu10cH2ENOfMAxyU/A/3I4qrTM2ZRc22svIfLnljn8
TK44B1/1FFOeNMdIwKw2y9L47YowW45L2SfWfkrhpq7OmeIOdSsdWWc0uh8CGpCNLqNb/hQFNL1P
oFoaex8PovsFvj7+zVFmuk7QMt45o8biV+Zm9SVTpv3IeudfJ33RffXxRPZBZPgKO3zh4MwaraeI
GvKLuyzjuIlgHnSc0JbUCOiSl6cMGRMSuIT84k0j5q7dZRwxcLArhcK/q3oYzKETujc5knqD1TPt
f3FUZlyZj4n5I0GU+X3obe+bqIY10zwFbMQ5O3IfcqtHCaXtHOfonMnxChaWtLc5PQktvjEDK8KT
1pEag4KOl7NNMSo3expcxsMSJst3SzRNsyOq2v1Gs5zXnJAiDklgZpvbGWYBuALgLMy60R/dOBHt
8A31i0WVVJqr1gwB5sbvIj0GviFzmmYMf3Ztk5C1bPE6KqSp1vjbmdP8lnDfEEUzuxdUqtBpUcqF
RC9vXW+c0gvITfHYDZQExgA7eIvFgq6lUAzWRtcrjW3o2768VotvAtdsXfFN4mm4Q64Tx9sM/SmB
pCV58nCvwv7ICATLflkb6okoVc/cGZR/e/qYcIf6fAAsQujTFO9LNjuEAojvtjihmjTA/0UL0y0g
rt0jrRf44iCH4DSrekbV0zp7KJnqYqvI8RKNi2V2hxgdwer+b3OOWwlD303rMgyEEoZa7AylECp1
no/1TeulwB3Q4xjWITcnopZCeo82SvBKFl96CSYL/TLXviMDSXzGYM/faK5h40YJsBwmdaNZnSmj
9AXRuwlMYxqr37M0xMWiPUMXn4n4Jzuzqn6vZh8VdcYHa1/oEC4ps5/KZ8G12ayvzRmNRLAUiVHs
q7xXTxwLyGoTDVTFDZMkttFkXiD11WnTAYah+Bv3hVqouENb6WYdJkfJzh1xL+yc1FrnuoYbPs5y
zv90JQX6H9ek1NsDHDX7q6IGZrOB5VeYu6EOFc6adNEyKEtuifECXZNNnDju4xhXmlGDsmjrp3WC
XZwBUPU8y6WYgDBm7bhLMLYOG8hjtUsivSV/F4j6rpq5FX9WJVG0MQeOA6w+NB42PRDB1V+EPB/y
6+w/mEU0ZLejofr4KmkriWkP0SSfY4PBtdY6xQLVRN2hIAYWbqjj5xw9jWX5mdDNAXSnG3OvI9k5
dHOUgyCwI27jU1jDzNmQ497mx9FzaWbhPRPNJuwM9yEJVfXcSQjI4Fr88SbzmzDaunbLChsmfL97
N0absM8bd3Y3s13pa6C6DOwNWCxgYifxJFu7/dnBHEdCY1GBHpQcxO+ULKP8mo1WX2NcIrq7DYXZ
B0YTCpTROWZEbiBKaX1GrjqrsUs/gzphKgUer3msnLqDxj+nw6+I7G1mMODmkk3PMPTA41bZoXG0
CHfgJphnQDpTt10uY4oEVl4YdrWT/vH5HAH+WkNqbVNnlJeROhhvUtx7vwqotQOcKZg5m5wTobeB
vsSCUOZiHHHaN/jofGauZ2jcGL89MVEgwOSRz7JF392mTRNurTxkJ9F2431Ceo6xBRmS/4SgPD5a
TQKFpylGLMip23YtkXQmehBI5R1qnUl57aaxYqQWpl1n5Y0oKuuXRhBQnXwYkQVw8lY8k+1h2Ns5
Km2soqXs0oNAqn7NOK3oDr4VLsM2bxhsBjOROuKA5G6+lmrqsatMkTntisytfuQEB3wLUTE+OtKf
ALxNDR/WM3GHojjAfOrbjSxEBDO76/u7hMSI8Jg2WZacEDpQWqOw607K0SbwKLTjT1OZqCcFU59a
ZhgmNC/FUEG4XYYfSWFTtC9di3Qvdzh5ooZ0Py/K8ehpguPCfugStsIopsviG8Mw3UfDz/EAG5mT
r3GftLp7yAUSoUTRSMTEdJ7WkkAjRX9wu4UFsqpw2DH/bId2L4fS/dZHlcRWbi32Z7mgJtzUcSSC
lCE1Mg2YGhaDZ4dDKt9T7IIYxWCxA0vuYbas8AVuBCPSJDBnbx1UDlBuN1HBMruLaYUFI1ymnpWH
Mf128FB8XyMC6eCUMQsCZi0wP1jJlmv5dSD6Mcs/RxBGQsjWZOBuEU76QwBiF9NBKLOJjyCfuuIo
EGRHO7oiTn60baR0QWUN9k9wv01yrESMEjv2OvsCxn7Idj3yfVZ6p2dP1rZhfzWbSH4OOeKqwC5M
2Oaui61tZ3sIOXZIdqhWcS7qyySxBRVzkfzsdWPAG0d3/Vi08wAdA881XYqoMr/GYZXfq6GZuX0k
Xp98EBQNGcsE/c3nWkhydHx68X9K1tkZuZuOFRDFoaL1DvXa3baemh6LoZ++1gtKd0OlGfrjdhmu
mmSi1Ww7Agx5h7j7MUeEZ11NhA/gB6PeWnEC2KsOhDM1t+Zg8YKM6Ok+z5WtiTLUQD0QDGFbBs44
IqYCJ47/QiLjNPaoi+BJdQQkPoCdi6zvrmxpnY+EgF3HrOi/HDOy5r1M4VF/MnCV0DKefZWy1GoM
1+DTbXXr5DHegx73Rh0sZN32mzSe7XkXob88sbv0OSBSjWy6NRz3vi/cnl0tZ6Oq8I72m8SqjQyN
lWzOckh8f5eWsUfBAhnGDrypG74v3mx/MeO5tHYtw1lyuoZa8VpHRNvteNIzTeQSM42N5qi4ml1h
C3otfth9i0ds2xdql/mMb9nq9o1Naz9iScBaz0AfBDg2Xn2L8JOTKhPc+HEYPZYzf41I3zEVUvTn
Q1ofO05W2VcDzke9BVU5e/uKUe/XMm7lBHTGmM7/qvGUcChi2OTlLjuO0AA6hqaGW/6vOvbHsS5z
smiUXYhLQ4DIT9uMU5rBhWCEMoQYE6Bx1/avqMNsiv0M7Rp8gjG6r1wGO8S5pHT9ygI2A90Y0aFy
6eEBfqdD3qvbuonL/hMTbYt6XjdR+NnsJ7HsrGRxTniMkgKbTR2Xm3/5I4z6kjpvh7AmvWK84IMK
51XP9v8yKxoXFX3CXeyF8pmRXfdY2mmyFlNosASO5Kd/LQsmRjHYuH5la4WUuAKlooG0lZZIVcj9
vzBNdr7wwjzQ0ortrWAjPYuMGJ5jioB5/iAYag1+ehms6Flrthp/iicAVKypQ38Jx2rROGaiqtcI
Lst5yulZO/tp7Cb7OPVRfunHhh4OjoPrOczmU+d06dV//9f/+r//+9f0P9Fvffv/L/VfZV/c6oQm
2P/57zeSqSyHMTjFveMI33yVfDhS43isd/wFSqjycyi9IFGA3TpnlVhnnQrev95bMUoA8xz0jShQ
fPUqGjBK54bkIM5VhsXEFRbjH6PvmmtOINP5/Sv97dGyaiBAd4TNqcjl8b58tGMaRxqyFjG0jZFc
jUtvHdhax61jkA/hFvaPRo4Qzpsyvmrd/tf7F19v48XvylSOS5qeQzysZFT98uJ1PEQZbnwyJMom
PVUiIccSYMe+jTp8gs4QQ+LJ8n/6bP99Ue5aCLR1lv/qt1zmauxit5BQqvrqi7AhY5dVbdzAw0/+
adYiN+a7jq1sKD/kmb36GZmgTR0BB3jNqqrdl55f7jCsdrsptPMP0rD+9sZ4jkmjxXT5T9eV4lXo
lxNaQwUEH+SkJx8aP80/TXb9xymG4vr93+ytC3HKdMirN5mqilchbbkp3VAMMAOg5RLyWk7ZjcUa
u2cwjkfz/Wv97bPjZhxFOKRP8J7CsPvy/cBnS/BK4TtbD+YoROnZAuWrmWIgGN6QiDHs3r/e3/LE
1uv568/FKmNhm3t5vbTqInBnXK9BmH+A/GgETr8UH6Q4vnFX5H1aPpMLQdPDefVTFXW0sLcryk/i
ybahTv09tlH4uJ0AgWKP8uH9u3rjF7M8D4cvqTCMiV5/4iZhL0shkOPloies3pVMeGsgRc6oli/v
X+qNW8Noabm87x7P0Hn1gw1r06BIyJtYCGF5TKueKYRXOX9QitKD1UX8wbr8xq0RlI7Wj8YBH5i1
/vd/2RgMAgHYLtHXGSB5j0ukqc/RVW3Zyz8KaHzrUqRYczlPssu8/sAgHXSrhwHsDDTQoz9UfAE9
MwVsbP32/af49qXg0a7/8nnzX96VFWJSwU60fsukvBlWIk5IeC+NkTofLFBv/V6sGayFqG5Z/V/9
XpWF/HCKuZUGcQNmXY7eYzSlh9gd4a4tdbr/D+6MUaojpevzKF+tvYR9jPng8yqWpCMfptGOdg7R
YYeuTf/8B1eyfBvgiBIeW/fLZ4jVn/AcD3t41jCrX/ooDBpNnn06Rc1/clM2zkrBI5Su/epSEQW+
YyYTq9RoQcuDF3ByQxwYq4j1gxRJc92OX+6YBD9D92TahmyRsNuXt4WsHClOCFkYJE5poVSH79XU
S9XRpERBtEq4qz9j06Dk6yyDAcmCUPk8+zaH4P/gASuhfMdUylavo901B3o8dTAfrNCot4YJiZ1m
ZnMUakw/WJb//We9vmsmzkwEBINh699P5S+f+TyajVdW4Hw5hXlPRsNwZ9NNJBxVCNBuRJxnt0nT
OFfMzdoLyXjiho13CZjCqxMqHe/3nFXDb3TaJdGJTBl3DP6zY5qY6qgAR8YfbFvr9/neX/fVj2QY
KFgzqextxjwjKmOGs+FEDAJ5FwHodrEtZjLWZkT3H1z433Xoe1e2Xr4eUFLwvIxcuQXkiBYCylyh
biSNtW1tyuHKX9UCNA7+hI3dXERSxMe6Dz/4W7y1fLEF8HvJdflSrxZl3EROaiP8wfoHZzJM4I23
6P9PAMPrDy61flp/u19gCnznKISlfPXp0YZJe7x8zjbsvrvINw8MbUomvjBlK4BC77/xb13MXuNG
EYHgh7BeVT5+lXXOysJlIllG5labTnUxvLQ5uONEFp12sKF9cH/mW9dUdA+oSyzpWa+Tjn1M19QS
ubv1vKRARzcbiAs9U5+sfi5OM6Ff6FQsuQcdON4iOupuZnvkWLRkpO7RqZQbw438YEYVXu9w1Yh9
TUf98P6DWXeJV78CVmMTnoqiCchu8vKtK9ffQMPUQjWH3VLVSPMd5nPB+1d547Vih/KpbdmrLCFe
vdvhMjGdBYawbWcBY9eBmOK51gZH/rx//0p/PxORhsITFxibHWSvr17gfLQH1HiUgYyQmtMSl+Gp
YgS0pb+yzilkeRhaMwYO6RsXokSaf76yUlvbliBqm1XibwntE37QZIzdrW9o466TAseFmCt9wYid
f33/Vt94v1zSjx0ODbxd5uuTNQpKnME117JQDR8rnfbbVaVPFstSYzcjBu2DZ/vGryjZJPkJTWpS
Rn4v3xUCdaB7uvT9keMu5yELZyCjYIIbS/kfXGr9o169llzKNy0qHA7Rr9OdSexpCQkK2ZdzjzmR
jvqcDBtEZEeA6yIYHWF9IiXL+GCZePMOlaWkiybHdc31a/nrZgXUJQXXBCINU8aeBigqkwqcA9YP
fXz/13vzDjm3wx6VyoM/+vJS0gAuj+mUencJxcMUN5is03Ey9rTS7SOGy8xHrDfU1gfL0pu36OND
WXd/01OvbtG1O5PVkLdGRFFXBwaosU9AT8gNTnCd//PjC4+S31EqadlUxC9vsuMgBSOO5wl0RSJH
ouzxyPMOmgoN6PvP8637YvlSvuU4tufZr+4rA66tESm7W7xoLrFDMImNnOjaHoXiB2/JW1v1+hlw
mKDFgw301W1h4xey77mtAS5FtK2UHlwEBZ4+gts3IBvHgIjz0S9Hzm3z+Ltp6uFEwk9zXnqTYv2f
37lkV2PMzsqKGeflQ25zsqK8EXomWbzesccxtZ/89rEf8cv+B1fyfShZiIDYMtYV6S+fB6c5gkv5
G1A3WsQM4BwDgGQhjiUi74Nn/Nbn4a3nNWLWmBCrVztGOzXouFqEFxWa4BOURuZxZFrtGiY8Z3DS
xgnXovrgm3xjRaUeoUZlX2YDseyX90dGLfQNcNrIjvMIE+6MZCaW5rfZKY7V4ocfnIDfvEeGS55D
sQXl8tUPpzFCKGsG6RQmur/zEifdksyzHIFtZBcMhARRQDD858dGFnB71V+ZFHjy1T0ugOkQ4QF0
zxG0moGenAIxYedZ1z7X/ukmcfLt/bfmrdtUnuLd5A2VLHkvn2rtWBlJZTzV2m3nx2kBP65GWwXa
WowvY6zyS5s58fP7F31rOaDrDGfU53jnuK+WA9GUXu2MQBTwy0w7PRvzVuYGLgLmyod/fCn6oPRo
6BKuTaFXT5Tw7dWOxmQBZ7C5i+leXmg4Z/u8DocPtsU37oomOl4o4XGEpNB5+SiJ0UOLMrQ8Stl+
wzjcbZs0l/slgYv4z2+KvVcoiii6M+LVjzaJMGyzyuSmqFPPlTsAx3cYKKyOMJI737/YG0XbWjRZ
ElOd4L5erafKq8sshXqLPKbxj3ww+iCnVm6r2AZItUjv0R6QOFTsieQjeNnP9y//xgvqeUKiQ2GW
Jmkgvnyqqil7N/JsPnvhjg8KKSL+Q/NnO/Wgq7QmhnoujQ9asW9dkxRUWuc0v2z1eintUTJ6ccbk
US0RPqVCe7+1aKNtgiIAyMkaXIlg8v79G31jfWPxBhFj27YQnC1e3ihkZJj+KLu3k+pXb4c1w/3I
9B5cJNwTDpkf/K5vtTzYHXlRle3yMXqvVnE/H2emqS1i70mWXzxYYD/XtZ5/wwCK06oB327GU4zh
acEiggAs+lzQmpT/eDdxPelTWthIRqT5uq7D+gHiKaGDKqRh3ZGpmP9hVkE2KnaFK3AKrreZseM4
H3xEf3/eLi8WRxk2ZS7srZ/zX/ZLCX44UWQuEW9IIFlWrrgTAihPuF9+8yImH9zlm5cz1Tp88k2f
3fPl5SAamhid0EXBcQ+vTU5Blyb/f5ydx5LcSJKGX2Ws75iFFmY7e8hEilJkFTV5gVFUQ2uNp98v
anp3CSQssdVzmhl2MzICER4e7r9Q79HFAoqEb2dhvX5+YkWxAYMorzDH+YC2KUSL876GLCTRvbT7
VHnfh2Z7Gxlej7Vm3mzMUASC+bOAGrjCmBYXCvnr4sZUUrXDDgq3aqpmqRtqBWKeFCV3WK8PbhBI
3g2C/fGtZ/pbJeSVkR2aTuLVw8OOF9d8qpRvc5pMnFd8P0BFVQNGhDH5j6UUxS8zKMtfUVPjMQAv
aeMQXcZ8eg3cmzbvBCpoy6eQjgTRWHF1oroLv4Y2tXVTabZ6jyBQvtFQXNlA1HcVjWodhV6i4WKS
nhoVga4DhygQd6yGcTpAxwYfPRXvcw+j7+vhaHVmfEbqTaDydGNxx8SpFUhTCEwFVnR2zMknYQZ4
0hGNnWRjEddmplD4cUyHppRsLXZqpA7QQlIhNDPBGewqyReC9US+urJvNGOQNlI7cRHPNypJFiPZ
DrkkC7nYqHE/YlqUVg1kEcpNEgZGx5ASyMZxuJwVjxBKymxHwszF+esUNEsaZWj2dR0huQN9wEWk
pjii5IkiEaYxG6uoiA2wnJYlXmi0o1RS5MUpqOQC/eRGawBIG0IgVIpOYxroB+roHVRyiDcnuaih
FZhyei7LFCnT0GkOTedryH705YOM6NrH67vo8iY10fdTqezRjub2WOwigNo+ZD0+LeB252cv+OFn
JITMz16jJdWjXcEK6+UAt67r464svsMzk6SP/8DtWAR3xzIHuLsAG6R6+uajiUwfBtPpkThI4Dte
H+wyQyLsKHRtOSiGpi670cIpF6lELCtkMOBnXLqQ37Gm/uyl+OhSXLNuMiesPkSFY9wbABNeXxe2
ODQMz48wEWlfnJ+EUqmM8lO7t+PoF8+h+gHDdg+F2Vh/uj7Ty5PDSGRisEy5sJnuPAa1JXZ9sQEW
Rx0ySMll0JxCmp8bO3llFNIunpciH6A3sfh4uZpCdkeHfK/akHlHDIFu0RnsDq+ei6hCitnAgGG3
zOeSI2aLuvSAbqvQ+bIKLXnIkQ7ZeLWK3zo/lJZKtsB/eNNRNFukrx1KZpBbeoxeASyj1uFbtyli
xMiBaMnN9Qld3oIcNMrosoJqNT325ccJbGxqTARl/Fpz8l3q1ZjODmr/oKjU7GE3hM1NEikRVHr0
2q+PvTZNExQRczVM2p2Lcx46No7nzHOv5aN9S098OuQ9OpUeuOi/saIvyAXn5astu4JtbnSt1arY
o+VJflPa0B1hxUePqB9uNSYuoxdGucxIoFlktKUXG9H28KtSENPYl9qkvUf/rvjsq16KahnaULuu
sR03zbN843paW0viuMYrUqFgtvyOyPcMQ+Lr3T6MByricv8en6XCVXrH2Dhol1FSjGFSABTAAjq6
8yOAAJo+GJiPg5UIjad+0tBv1aZqj7VfDEIKZePX7xKbhyTxgy4r9cD5eFaLnVBo4tka4tUHFjvA
+nQs/ANHKNyIyWuLKCopAlJAP9xYnLsp6T1UkVXhKCnTUeildFfQzN4pYWT+jQ1JR45rRqCt6FXP
Z2U2WupMCRYcbdMAxqiwCwBynu8yG17A6xeQ+1QzIOEimmksYlaheZT/IkiapY2hCHr9KEVXRnme
mrzbuEEvFpCZkEvzCMb+C9TJIkmaGqeuzRbXV9norJPv+965l7LSleAsHa7P6uKYiaFYPpNCKfmt
vri/JCy+YSGhixRnqX8GIO3f43Ghv3FC5PicToe7GuHlkW/M8CJekrGT22I8RDuBy2YZL2lsJx3U
9b3HRUAu3XzBUFE5JWmsPo8IN7thAgTY5WiUrz0Hi5EX58BAOCf1g0EgnnUVy2PPdAE0fx4lZIiu
L+3KV6St5zBLDWiNfAFRCnn8qAgs7Au0OW/BNSPeaeH2Bkxc38h3V74iuTuiEfQrYfAvg6UH6CTU
hljYdiYDxm2ov2axn9o7bHPxsSAbi98PVv3j+gS3Rl3sHbNDowCtkQkb6yA68PxD5yg0IHWWwPJx
vPPRE+l95/Q3RuVK4NDTPKEoPT/ySO9NTeXgfULqin5xKCN26fpBkt17SAhEcDdKlENGJDBee8eL
nUNTHl0qumhkm/OBzaa3IbuLeqkcli6qIOV3GJ7dCb6M5ZayNZ3yyrEPpZ3GG7fSRZLLyHTLKQRy
EwIMWyx0X0iOknm5mDIQ/z2Vqjq9H8qwM9wBTEbJ9CFX76cukx67oI4kqrl59fP6ul9khkCOeANT
yaWGogG9W0w/n/RyRDJn3yKdMcE7acHP42lsfXj9OKSgGsmnA9B02YcbNcS/I3TO95USG997Z6y8
u5FKi7Lxpl+bDxGWsgWnDofGxXzCZrL0xIvlfYQm30HpU3x06m6rX7sSBKzfRxF//lulK4hRckco
ROZK93kTqpaPtGOIDB2uC6+PbKB9mAt9E5r8SxArulNl2gUqSBwzV78G0qg8qa1F4wuqnXv9G62c
fIssF1t7U/SilxA7nHRsJ0s8mXopFlsmypZoh/fjTdXJ9tnHenfX8RVff/5IXkyTToKCRKe5SCtk
K7AkXLgUJOnS6idll+98uOlNT4y4g7KfucYkzOccC+n569Nd+4imKG9RU6D0v9wquOH5TRr3bP3U
HE/Q2HFqjKAGqmjzbHzEtV1JLg8gjvqIeYGjdWj7VL6BpAgl8PzEo6h0LUoLr81lOMuUC0H3WVAe
7WUT0UI9FdNlbN7ayZIOZIvhqSlz/RyiifD+9WsnSiIC8mnxSl6E66CWkTw1GcrnDe1i/J5/hpn4
VUcr7bUNPDEpi8ghk74bvCrnR42WTeGPEiMBjJB5vypolU02fGcnRgEoKae/s4hEZmqKlAXpVczH
i0Nw/KmVqPsaz8wb6A36TYHFyq3JVsk2duDageNrERNVcjWaXPOxsFaImsYMsZjXqucYSuM5bGDW
xbjnug2OEruxm/KNi1bcKrPnM+vJG+ilZk5pZQkcKIDB+9lAwB+dRt5PShlH7lj2aQbnHo9GVKqz
++t75bIt8jIk8CBDIa7Ar51P08DfPusDwIR97+vfYCtDyw1U+xgGhnkoPYi7B2k0yUbbtMNepQgV
FBkGZ+t4rGSnFtPmNQ8AjAbNIv8Gi4aFVBACh4ts9VHCsEUGqGH2J8pp/c8sbwzYTcjWd3WlbaHj
Lsfm5BNa8fijlE9Jab4EheSbQzd6OHnlESQ5q6DXbv9SnSPspdot9aA/NGktHa6v/GXYYVRDYRfr
Apy1fPdC76e6JS50XNf1gzVG3kOMSN759aOQ8tsWD2uuCHk5t9ieRizmBpC1nnHDM3U80wLvNy6n
y2hNd5sAIJ7WJGrLBAK3dMp0g6XCXdTUgxNPwam3nfKkTP3W8/PyWDKUgPDaJmCMC6SZb4aGlNUh
UH0HxXUtyxEWlyW0qzLbOwKNlRAlqLeASpfnkr4zcAwevDxEaXzMd0hrQftuDZB8MDvDs17ieFth
PnceGni5dQii+PpXu1xPUVniQc8bkRbTcj2zLo5rrKnQ0gqmlmb3UBETch4c9yn4mo2NeLn954OJ
H/NbvlS0XtD3AkFkVQ0a1XaNqoTfaq48Gb1rTTD8rVyrDyle3xtJ9krwUYF9IbsAFF1kN4sYm8tG
Y/i0PGm2R9YD5obdXgr0L5lkYGRUoI2KeimmsgM6p2WFD7JB020jAF5+WpOrEoKVYJtw9hdXGMxc
P/NrjNcI83h8AJS9GZQEormSe+/itJw2rpXLT8t4tJ+htTAg0P35aifoPKIT5IyY7KjOAzXnAZ+0
QHN9vd0qNFx+WEsmwKiKavIchpgxHwrdmWFCVaN3jaLqkD7s6uZj6CDnrrRN3EIoHoxveLJUdz4e
7Rub6nJZGZuPCsZZp6qypFwlo4Lo6pD3ro2B+ENLELyf8HS97TW1PgWy0r46Aolkkf4viY8NkFGb
zxUznUEykR/EJrEkcDvRsEN4A/tTufpy/Wy+NDnnl7RFk0t1VNFVE+2u+VBJUDml5Piji6EsWo59
Cp5oV+kYqAL109pPHcJajyaaPG+B5o7YAER0R3ZCRRr7Amx3d32Smq9+WcFspexHpixusSUKEIWp
VgZLjN6KJ2NFiPBPsNf6bPzz+txXdhS8LkOkKNQBLuIgLHIMuRS9czuP5/HOwpFcoH7K8KTgRvoV
ODvCSsh5NtouHdHVuz765dHBA0agVHiQC5UI8et+C1S646EtG9vsZ0OO70kMmrNcGfItqHlt4+Gz
sn3B3YnWogj3IH/nQ9WRRu5RK72LTF/2tk4b9aRmgaLvg7pGFdrS+nYjLqzEQqrTPLI0gHDijbeY
XdCxB2W0TVwDn/Ns36ok0wriO7caDNZ91yiQ2rUxPEEftt/UU+U/+pOyRf+8LHuIHyFaRDZQbvhB
y3mjM6gq+YDzkKLcj6qGg0yIX3aWTmgaYq6KGqYquUkC+Z8Epv1w/QuvDs+xInZAwYaDOh9eT2ov
iIkbrkIhAp1KhVZy3MGXtiNjQFMRjDxA6xYJiALvWMl6NebaZvq0lAU7SLwIF9+gMY0ITdJqcP0u
LX4UeBme0DU1dn1bthsndm2HiYY86G6VSsiS3eIrrd2oUz+goRKjs4Gt8rkfAHqjiRMij6M2p+tL
u3Z4gBvRuaWVqZA7zZc2wi4z1i22V9k5wwdeh7zSAGDfRUW4Bd0QX2kRIOkKo4dItgTCa7mTm1bG
UpJujhtrhZrfBJmNLhMWaTgUXJ+TiLSLgahLcG1DgYVwu2TAWsnYFX7OBZeXmn2HY6px8HL0ivK2
md43BsLY6HI5GzfbykJyb4sajMBUqC+4hN+iEFqoVu/HiO6ZftFjL4aLkEs3FfugqkYlbCMsvFBP
l3NkNQEZwSQRHIT5dxvBHaeZPOLjDPi4V9BEzxysAKdMto5T2SnToffCJkebOR1/oNhgoD+PJCui
wKXQqtEz4afO5RGfGzlCNzTGCeMNGO1mPKUjqh3HvkVzfkKN41srW1jPIvTGh8JVxpyeJMWXvJ1R
+Z19KMY8nr6jabVFHl37ihqJDnmRA89BXRSZelmfYqNFzikZ2vpJDfMbFDWL93Le3/o9qoy8Gb2v
1zfOyjeEFccrE4SsQZ1E/Plv3zBuOZIBJFy3StXpp4Ga322OWsFXpMG3MM5rQ8Gohz4KlgACyWIo
CktJCVhBhyZdlm/RybTvG9nIzkjJ+N9fPytyLaoxJpnJRSrb1gG0spahirYd7hwh6DwGCOb2PXoa
14daiV7kkzQ3WT86Zvrim2mTWlkeemVumpnZU2iFN9hbkHdVPWD4ptlCE65skdlwi0OQJeIFTZXe
nXC/cs6N7aPGJk9YJ+6cmuupoy2KL41eyIfr81z7ekhnIhvAg5NS6CKtDJFURYuQYm4/DvLXmNLM
l1L2y49JnE6P14cSd8vioNNZ4VGgC00JYDzzPVkryKD4dOTccpzkA8VCXL1b7U8sd7D0GiR1n8dW
+mdZ05O4PvDK4jKwBUiTj6nAw5kPbEQIa3VerbhxYyHM06vSBzBSf+at3L0ZGh2npVHJNtZ1Zf84
lHmo7ALEJ64tJtvbBZLKFmN2XmVzOaBR8pCC9It2tYpnUzba1vH6LFe+JExxWSBFaKpQiJ3PskYn
zGknhE17xJG+KnJTvxlpevzIdC3deFKuLShdAfE1CdwUteZDSQm0sBTVB9fKGxnpUMUC7/pUhF2A
dmajqnu1su3HvoAg9Po5QmnUNESZyJ4Mseq/hbWwpNKjkTjiwocs9AFQ/vi5TCQk3RMnrTYSmLUF
ZbNSsBRZMpFgPlhlqU0c0ktH+W8aPtF0rmto47Z+NO1w3MgL186GIa5A8PhARZZ4mxgzvwZrGMW1
HK+qcYVTujtMoJEEJd1RqMCISEBvSz0gDNBuwONXklKHhwf5BaVgRl8khUTUKSorHcsDo5C6m9FK
/LPloUG/L0efHmCTqPq71NPMD47u6x9jMCXu9e+6Nn3qkgIvTzOSHzJfakNLLKOvS8014xT59qQ2
ouGk54nxPYkr+cbAgvwQgPZz69Gvtyhda9OnRAPWSTBJL+AKmjq0Q272GuphQZYcRkvzS5Qw1fJ9
7ICX1XMvvsNIwHRJMrqDicrazfXZr200XrSIMAhhIa7Q+exjGuyVhPAQ+E0tcztU43dh4ehnCYWO
vxEkYAbTdLXICi6S8kCJo8BCx9xN+wCxx8BuTym9jJu0wAHl+qzWIiBDAHnizU42uTg+qp8p6J5F
mot7vebveyomz1kP7niH50t/12He/Poh0Vng/FBWBHyMPM18IX0jLxAPqybiUt89ttAkD7h4YmrD
/zt8LzyEzK7P8TIQ2ohcoS8B25Iov8QcIjyOeGlXT26iqNEXoBnY9XmSsotlbJ5S3BN3aDQPG9H3
5e6YX6Q2BUVaNkLpgWrI4rQMqowjdNyNyIP6cu4O3aDc9brhfe9hk79PvDG4b/wapeyxyMxzk0b9
Q4z/8WnsHPnX9QW43LpIKZE20LqH4XbRP+2QQEUhQqLYh0nAB5ku2Y+st+PHwG76V0cp0EsCu8SV
yktomT6oGj3gqIomt0WF+zCkqnMIcK89FGltfAjt0MP4F22NJIyku6LA2P36TC+3swBPESHopJIr
LUHmPgxpkwoYkhioKmZINsRo5kWAF+K9NhjeyXGSfAOyv7K7cLrgrFL5oglpL247G3Z016kjlduw
Vd6aEXqJdT1mZ+xbph94I5WnWLWerk/zMhIj70xh3uaWJdNcVosxL1OGtkSzsKrD8GOSqo+1Z+fv
iITSWekDREh58Ls2yfDG+q7tJIIfAGGQ17w7F5P1Uyw8nSCWMWJFAqkZVP9OSkDyx03sb1zsl8h6
2yZzAUKBDxA7aVlLrZu2SnoD4wsNSCj+3H2E8nyMy6BdefmbOh36XYLhrBup/XBjKf74LiTv+oD+
Ks6oTRI/qKXln68v/Nr+okNJgR7EFRnA4lDjOhZhckAoCSeoBbsALUpsKzLyadhSRgbk3Ajjjbf3
2scmi6I4AykOxPSiGBbl+HtFQz+5dVH093gIqZ+wbU1u7FpLf2VYO94B2rFcJdb7jRi2OlsuIuCc
PIopaM8jtZKjjuWV6Cnzduxvp7TAUjZVpM+oYjW3VeB7n6+v7tru4vxynAxAuPS55uOl4IJ7K8S8
ErJoexxQq96T9eEdMdj5xp0gPtQiOhOmWE0664SqZRE3T3HkFf6ZyOUOzRPtCJ3P2PQfr09o5dNR
nhHPKcpQpMKL41IiATjadTTi7ZkO5R4LQ+umzBDK0Y0iOssKBjRuHTbYjELnkDb2zUpgIkmD60t6
zKtqifsVuNGupjjlTv5UYKhVljdG0atvWtzK7ooJPfRBGfLD9RmvbBkyCa51gUfi1lt8QoM82AjD
TKip1rqb6TouHBhEH+XO+GjHoXq6PtxakKB7TalBiBwYXLjzLVOVSoBrTDmSv+TlEViAdaC8CFCh
N8ynQmvzbwoq0O6IjcphkCHCHKpKNk/YasYfwrZAzx49SX0jSr5UU5a7izBBI4S+KaZNYl/89gIi
gaNhWTeja+aW+hg70nRjdW35HoZl9sPHI+4gj6iqxn0VfEEISvsZYQAk72AY5Ef8L8PDhKXAfUME
OstxtEVkXqnxUzKhQSXevjp1/kUUg/ldTJbWDW5v5DVCOkXfJ26IqM7XWtYk62hJuKbemshh/OxT
2EN7mpPyPRLNSA5sfL+1TUohWKZDR/cVnNB8pdKIMnCQU+k3OjwrdylZ57FF6PlOtNR5O4aZdjti
vnY28UlGA93JflaSCQhFG5DkLy0pewD4qp9Cq0jvJfSWbwO6nihBG5vVn8sXCMk/jFWhSCl6A+LP
f/uoYVdaUTbKgxt5+UBFftLDO3XM0zuuSecbku9I7eaowLOeGWKqcjN6n66v1spiCcYAvQHQ9RoR
ef4LDKT6MJGkSeyHxI9bH9/sW/wOuo9mYtOr6RpEuA8Y+NmvvwcgWDGkoCWCUFncA1FTqh39eez7
pLbAgbTCL/o5qDQJtqAK2AHHdytVN95bK5OlG67o0KsAqmnL9y4IIPyywl52MSGqim++NAbniB5n
eZrw83k2sAaM7/C+GTfQACsRjHFJOHguCB7K4nAAM9QxSsqoCVVxUeKM42DgUoWUvgtMfug8OWm4
xYpeO5EAyYR4LQ15Ep7FHQ+7U4UWHSNln5uI3SleH2M62BZ3Tjf+0MAaHSO5fVTxB73RPUS86fa2
769vrsvLl8IEdDqueSAmqODNN5euRVMfqE7tAihTP1sNhjq71kCyqc6Q9b4+1krYBsQik8AKyAWd
3MWxj2UOMhyihheJ3Zfol3tj7U6Yb7wxOoRqdg1K5/VOb6u6ekincbSPjl6NOl7xEBv3GnUke99p
RRweUZXakpS4zA2AglgvpC5SXVQy5yvRhxrCJtAw8GxvR7J57pjThLXOxmm+3GjzYcSf/xZPmr6A
VWJrrQvOzfYxL7Xbu7pgh+H9UX93ok4/Xl/1tQE5wBSRQA3QD1tssiYyW2NI486VVOznnNCMAJEX
wV2KSeLOA2xzvj7e5QmmniCGe2Fro2o3nyA+nApwhLpzLRQC9zIulXRs0XaxRkPaJ0oAbkryvMP1
QS+jNIOimqGh40QS+SJB99uqUrhpaX+1HdsYt9KdRZR6dHCueaRvVT1OhuM9lrGkPeSFn7pN29sb
9fOVY8TYJD/kr9QKL8KWZgZ6HzF+kNaZi1sX3uRNXT+M01huTPUyu6QepoH/IFCRWC35EChdt+oE
m8bFDQqga1xE0ucoVa1bX1HQPKM5j4FIpnrPPBzirXrcSo7D6BSNECOif3XRKCglXAl8tWGiIT4Y
e4xEvDurr+O7TG7MEhUk5GxfTBi/BLgr7x25Lb6EGvDGNGi0D3U4JQc234DwYGfd0zRq3l3fCCsx
VfxAQSUQhFN45/PtlweDjhdR2tHabgsVLnRsn6IsVVHeIJvRwjEBPDuUhav7XY+sUaTJ75GBN07X
f8fahiBbQEmVWMdjavEzPDvTvcrhZ5QTadSO1AtjhEQHVxDZ9Ub1Ze2EwwOFCAAdFY69+C2/bf4Y
Y75ORQ7HlSS5+1jmckxtrW3K8oQjeHroaChv3NJrsZK3jQM/BsLGZT8/rHUMCLKOR7qtfZYHVDY0
k/fM69cQwRDEmYgn8H8WkSQXfVs7J1RimBOcMrnHYTDtZFdFLMF9/VCCbs1fiRIdj/z5EnphQCAO
rNaVOjs65X3vuGYgBwfPd4pXp1WiisJ3EiVt5SKhbMH2JaHmtO6AFPrOzwx5F6ly66qBijd6EGwV
b9Z2h0XcFzqMKrWqxSoWTVPZhUH81zltb0Mz0c+Niq+6KuPrDb9xA5W/tvHhRSN2B5WX9tNiM9IC
yYoWWyPXg1UE2TWtTtVQ+q6CG9zGzbZ21lWZpBwIBq8aksb5V2trBVE04cajqVP7hB+fs/czKQJb
0tVnq3LQZJ7sHoddT3JTSR8OhW5tSU+8YNTnrz6Ei4iGgJZE0WopdB2oAKHoHbVuZ6FMcMLc04L5
CnbvXBaO8hVlapy0ZQzZxn3Ql/pDPZI873x/qH4kRhbs8a1NAOtxt539Aqri63e2gLlSFaUSLARN
5msERbyoSZx6FwCkeZrK5GuBxxAy4+ZG5F2JCbOBFh++9nj79wGgywmEwUBah3uMqzVGvVEhXLnq
VVT3UDSlMUZrZjGhFjPvvpXYz+o0ySen6yrezYp0qHQEB205k+kbm5A0gLPtLE+z9tcjxUtHevm9
uWDoK/Akg6O32HQqTYVWq7E/bSMzyPeTNGIvrKE0um9MbQApo9duGGr6nVSkMhoYcqO50ViEPR4y
mv6UaUXxrihHZK2JLW1MCub5dxEP2RPnafh8/deuHH7BahfdO2KOvlTryZrR9jwLvRXOffQcK1Jy
48eO7pq8/jHJ6aPD9fFWTj80JqD+Aq7OU3VRCEKbH2tXy+tcO9GwUQnyb50XUtMY/HrjO6ykQSrl
WDA7ou1ASWO+r72onuDjSCQijp99NfPuS4yY5iksmuxeajrvhqJQvNNKfYvUsNLiIY/mPAKUFE4q
S/JtYfdeo5jiuoV6ULtpXeVvwtHynd2Yj8YJum6FwT2zHkKl6M9V0vZuX2eAYum8bwlBrX1gnm80
eYDGCvDmfBlwzkz8LlE6N0rr5KaLamoogfy5sarx1hzKeiOtWTt8qHhgHiOSPxBT8+FwfNK7CNaT
qypB9w6/IPjNTVoYB6MvMXkPgyG881GRe4Mpc/5WotO0Ec7W5mtz7dMMp9VE5jL/AZMmRzkm3Y2r
lKNzcgIZ72kDWZSd41TpoSr7jZ7L2oZGPZi7Rdw0oL3m48VpEShOy3hkrsMhSXFRlkz0kmLDajfe
EGs7GrYtVWMw8/yXRQ4SZdMYp3i0uqGl9uGhtg0s7ail4gRW12ceMs0zOtFYo4LpVjfihNgmi6Am
mI4CAgyk8dLkRfXzOPUZu80k89hKjTAzw5D4web/Lfd6FjW3g1luWQStbCdgP7RLiRmiArH4mjlw
htHw8P4NOsP7BNBvzBGXlxEA1iUKEaEnDe8GS+vLU6dK2vsR9Pvr+ywOOBJqyKZo5yH8Pf/AJr6A
9iR5tctmjY/OmLy3ig7D7Eltj3LhFDf4WwduzTW+cZRWdhaICgGIJa4jKbQIlV5IgtI3FEOkKLS/
YXmrn5JRLWhvZVtyh+rK1tLIAFCQFvLDcKTmk8zkyfYmGdOefrCMHxWWyLf0tNRT1SXdzdS0gRv4
JsI8Sph9anFXNGFOAPCYZB0Dpdj2On8Hl6G/6YZBc2GsJDi0jRl60GDV6y9loQUYLmXm296bQg2J
9qn7lkL37lnPqb9tk7DcEysMe0dRCwO/yCzPwRhuGXOszhJtRVE7hOe6xHLadtDnTt03bmVI+Qdp
6G+RIwW1irnpd5ryo4Qb5jA9ULEtN95DK1EJ2BOvISITOOflPlbxSQwqq27cBqurr0TP96WW+zVI
WWANRqB+vH7LrqRaFNAED0TE/AtpEsfJQrnRZWrOte5XO2iNrbpraY5v3LFrWxToEROD9Iaq2mKL
WmXtdVkg4TSojOk7JOstbAli887L0OS+PqW1SAAIV1xkaIDS3Z7vUKxkIwPMaOtmkj5+rGy9yp6m
xoNy3va19tDLJoZsHYUHTDJ5dB/6GK+/6z9hhVsDXgPNBdqeGChREp3/BgktiK7TFLQeFKMcMALQ
0AHcOUXt3ZtTBk6m8rXqk6rlevpgBaMqLMY7H72UxvkUgTn4ooRp//P6j1oJzOS5NJRI3sFILsNT
UDtJmWhYIwPR7O/TCE/srjGaY+pn4yGsajXYOZ22pXK2MiqkY4F6ckit6GjNVyJQY4emilQilVKb
n+FTl9oO37bxA7rwiDPTdnHu4qDNXz9Zms5AXSlvEa+Wpa0KUB14VyS0u8iW630Mseg+zmkBUUfy
0wMy1EA8uKc2Tu/abIVoICBpiodcSPPZanKoBKY3YYKeGc5no1QHHhO6F0EhqPziKDdZezQHf9gY
9tIXg1hBFBQqpXRNufnn41IarWJblUDwx3EaPmhKjcd9pznJj5EK/LvIqbR4l8AFP7ejnqGnFMdl
4np9VKoHswhwrLURz3UVBMKznQbFAdGzBlez3ZRL/vP1fbgSCl7ej6JzzqdZ5kFsiNaChlqARZZI
lDB9dUJEczUe2Sm/MSo3Xnlr4xHD6VPytCawLq5lgG8FBXikuGQLQ4c9iXRyVyVFeJs26CVsxLmV
DcDZomghdgA7frEB2sGu7YC73vW8yPhcV+bHvJjSBxuXYncou+IYlv7W9b9yZSC1RZr3Uilnv88/
/kinU48Lq3THXMJSJkpqax87cuLvELHrP5dOv9U1XwmxkJfhmoungqgGzEfEcVmfmiatqGwFfQzL
Ipqac2APdIHj0HGC3aRIwYPl631620+lLkW7rFLV76/eSHDBkdKmUS4S6sVah3QqvLQqS1dJ7eZp
pFK/k3yLMBZghXe8PtbaGqPeQxcdeRTyu8UmchJqApzm0g2iqnvnK8n4MZY7MNGpbZ+yqQg2Snsr
+wiSJY4SaDKRBCwVai2dagf4Fd6EiVI+IQ+I4+ggR8GAEmYTvS0Lj/TO7rotns5KPiAEbeAlkkWj
Vra4PLVEiQy1pgcdgtw5BOhGuIrN0/j6aq4cSWQoKWrTeNDQPF08hULZCS0nLmo3idscMro+3kY4
ye8DJy5fv5B0yegwkFGJMRcTmvKxSTutbVwnM8py58fgweLct9+xAs/Qj6wjxAj/cH1+K7vFwRQS
RhfNSbTRFvOrgI0kXVI0blpa7UM34pY74YGC0dWoHjNdaV4fddARQRVB4EW43hfj2XFc5XrJeGbb
BH9mcgq0uAHjUMja+KaM5Pgpy9UtAvHaJOlG8MoT6QRF9XkQaJOsqlDHbtxy0K3mwA0bTWdW27mT
w97/1KQqFOnr6/pSEZs9LulLwFiDrEzBnsbqYqKwKcOkGzuKBmqCREJvIQpx7CmRp9Eu7JQ8csta
1j4qoTXFN0pHqffoj2Vz8js59Hd6KXsaKl+5of6ojMGqTr5sRM+2Z1TjMS3kjMSgr6L0aeJk9jtj
0LxHv878X0FTNM4u1IPm1lSj7ibJ7TTdj7U2WEda3om/kT9enH7OBFc5eCSA6tSkF/GVF9zQGmHF
NIHQPEVcVu6gVfIuKfTpHBndT9bh4/WlvRwSEj/VCaEEB5llqZ8STEAo4yw3XN+YhuJBUUr1g9Hx
YN1RKaimoxST7ty2gIK2MsSLkEOPla4MD1iuEpptizBeR1jkjaNvuHWELMXBr2xKnx7ff+NQir9n
vneELgKFCeK4EEpYhPDaBvcA8MNwEULpx92I3vi+lxLtfhzs9Mf11bw4G8wJxgyiBYIA7CylWJD2
yKwWJXewpZn2FCOBcV9V2mMrBd4hT1vuw1ePJzJOYdOKKwgl2vlZVK0ULfpQrKHsqXiM68Ew/Kol
ZSyOBcwv552NXHezMejFI1l0n8ADIJAAwvai3oHzdaVgKmW4gIoQUJcjEBhFlLpVFbbuCOZnb2BP
9Fb1tVfL8zIyTBbBZ2PDITc8n26OSXFbIwnq1kEpfex8IG/nCLWNveoXm36WLzjhxcYR31LlEUNq
R696PlqttomMwTy0FQdF113dBPp9ieN5vyP9iJ5ku/SBP6g+BNWxVKuCZ3okvVVyw36H/0z6p4qI
trNjxFRz4dhM+s6U6244qaGqKnsHy7EHOQ4UlC28YLiNm9Fo72QJvb59FrfRNzOPx6/Xt8vl+5SG
h2wCFKJiJjBpi/epHhhkayBf3MIP5XvoBWq/cwYjFVjkKqp2PW4WxoFnXXHXGkiVCshFFfEDPUwX
SjsqvmU10pEbJ1S9DAUCNUMNi2IWb9Vlx12u9aCiOpm7Dti4/sDXjOtjqPmTdEC2UaXDMU08SgBo
m9auSY1Iuo2TvP04RbJZ7yv83ilhAJvPdmbup7krm2U3HFtn7L9Q3DYwKEe0Pj7kVex8GDEIpZWP
TQ4vI8VsbsKpd0LcBgwF+g/0/Z/X13xtbsgwsuJkPKLiPN9FUWlnOY4dKAI7hPMp19JjlUTF0/VR
LgMP9CR6NDx46OBfEFrLCtKInxW5q9pV+zXodBN2l6lg1IPA307mxbcRBC57GGwlmli8BEQagEDL
fF4Y1eEET8Ljqk3UH7i9472eVPHBzhsIn11WuVJpy7sgmozDpBftORs9bx9YefhvTNh/zFzp6xeX
+p95MVYhAvCL//lfb4vn7H1TPT83D9+L/xT/6v/+o/N/8b8ewp9VXud/Nst/avYv8ff/Nb77vfk+
+x+HrAmb8al9rsZ3zxhSNy8D+M+5+Cf/v3/4j+eXv+XDWDz/64+feZs14m/zwzz7468/uvn1rz9Y
tN92gfj7//rDN99T/r3HPPme/br4F56/182//lD1f9KsE3Y4kME0UQ754x/9s/gThT9BXZbIRq9H
UK2Ja1leNcG//jD0f9r8k0AKUNuCgC1MQWrUBvgj3fknrlOAMTBG40nNP/TH/0yc3zH6efbvb8JC
/PW//5G16WMOrb9mTFH++b/YCqhctD45ELx1hBSNrs53D9KnSiWTnWEiUUD1RIVfbo4VFTVp1/hR
B4tM8sMMaJJuP0IcNg5aHGuEzhbuqfvboq38lnl+8PJTxGUGopmqg+gkzH8KGph9WfO037dJNR78
xPIObVW9G21/S4Zra6RFemflpTqCKEJuc0iNQ+U74Z4MPnrLa2uL+L22wBrerDgS64IDs2wxqpgT
1RLIuX02Nd0pzpGm8rqSCIsP7QH7DG5qvWx2pjoaRNd+OJZa8rqH+r9X9vffsFjZSW/riDqQzKkP
wreaVjqul4XSu0HB4eb6R5zHv7+GEoaayG3CWVvSEfOhrjwjZz85Umzfw1bL/5u5M1uPG0fa9BWx
h/tyOGQyM7VZlm3ZLp3g8cqdBDdwufp56aqetlI5ynEf/V3V1X5aLoMEgUAg4luIfX6hmVAJAgNR
tT7ttP2fj0lJdaswcQdDIf35wnGQfredlNfL+YppuGQwTryhMT5rhW6GIs0uaen/8uQ52TUWaR4p
39beo4n6fMQlwT2rGFEZREes+SRaK/gw+o5GaVdNrtg3YNst3NJrKNQO3ls7JIdK/apbOl89wcqv
3KODpqYRV7rbtTsEUMlJnKb26x2nRKrf4QpWIDqypI1663H9uIR8OLcBNvFXSrMQKn+Ft99hZnDA
GgVUy8CJcPFUuOAEdAUWc5pDi5PkQrKDtB3TcTJdOLoyVdDONur8yQdaVjuYQQsHUYP+nQp79IKC
sPKy7KHx69Qn28kTsaNJX1bRlJjerUflVoWDdCQ1NFDFXphoDchDOfdkCwbXwVtDA8y2m7zBa0E5
19ZwVADf613bDTbC5+swf6DHaODg4qvmUc3eXD2umZ2lUZCMVRblzlD7ISUypY5CyPanCYuTBrTh
12/rFFLRzjFqqsg7L4P+s1i+JkNPQug7amgNNHTVqCbu9DGrs7dd4yHrKVt/QoIARksZaXWxPpFv
ALavchSK7jp/BDXgDYn2vnOU/XWsnFTuhVWv3BkKkbn4Y0/TThcyo0+xav43I9Fr7Cdao9PCHhPj
d8ZGLu280cFxyyDxDvnvMO5cLR3G2DQnrdjNo1F8HvQ2eDtalRjwdLLlIzc53bublGoenKJ1qsPS
jI0XVuXqPQaDxA+WS71573V9+xfT5CSoi5njd8rr3rIf7STDOn4VpQh7L3F+THaKOM1kKIFcRln2
31x78T5l1eh+phwzG2Ejc/daOsP6rTdzRH2x8rQ+O0W9vunyKflBGjk9qAbaP17wongqLL/xd129
rn7YJwBwhmI2UwwipPNxAZLahKpxl/d5VzdjJNdGf79qWpLE3CbVe7+Q/rvVU0xUqcxlCufcH2y0
H8r1KJ2mrNH5rcYxnHR/BdOBJKFPIdRrAwR9PLwGmBTvm1vPIj+shZb9HHLbyHZ0rJEFEy32fFNZ
BGq30i5T907Sm9dtnk0yrFj+7zgqvTJ2uUV4Y9igSrp+nJEbVQdXm233OqUqbF9nvjJFH67VpPID
XOr8EY8m04v8BFBrWOdToUKkGLvHHr9tK/RA9MjjplvpXNlIFjd7T/VuGto0JYdQZLkzWmHd0IFN
aaz3mflmQlKLyorRJyK0O5LEuKva+SHR9RrkFAdMi4MDiWNkoCwAW25uym9WWmRzDLq4QWwoRc4n
DBY1PMkpG9u9pmkrACjlOctx6VeHrWJ7eRDmgzc8WqvqlyhAP8yKOM+GZnMHK7yYDKf/gjlkYty2
oCLCSRa1Hao1n8pIBab2BlM64RzNtEVft3MTF670Kjt3V5vSRJxVjeu895Ekc3etJVgKAGFBcIQ5
IO36xpkcJ39sWrKocNAUyjS1u7bBYYFvvdwJilDandkB9f80k+soJB9bBy5ZPczzD9Gn+XyVTCl/
hZ43uWPEzWMuv+LUSZc1mEpkjOy6Gj/2aLSpe3Mwi/SeDrlDMCyW/qYTWyExE8moP0hA058cfRB+
uLpL0x00PdGiucpq0H8Ni9WLBsjTKYjMoBvesASCT7pcpHtlL5qAIK/JDiRIn7lp7A8ezahksKz3
qyvmcmd5qf2+NszUDgGNWBBVZKDfKbPXEjp2Oo2hIVv6PGzaQBuPblI6C4BgnQgS5RDEA8yhHP9j
r/kJ9RusldZ7UcnMG5AaFqJ9aly3w1yzmUakh+9SU7Xclw1SgOzWW6yxODZu5iLNq9Tg1g3GlK0p
jZDOlmffV4U2QrUP9L5MsKdLMqr0V0KrdNBoSeZ+KEdnVFxgVy+P+9qxZWilLhY65lhU1WGyJatw
NGnl70SejH40YfD1oUUqJz1WuTHLsNR9NUQjfxjUSm8uPi2OvoqQ+onfRNowuu6eInJyaMRcVHd2
Lwvz2C9D37wfnYVbc53X7sdidNUHV9XBrWZ06R0K6CsUycIQXrg6dnID3H7ep4WbIrllFdGMN2WY
rko+9o0l3lOyUU2YtCjzT6vhjqgTV/UXkZZYD0+tES7IIL7rU9k/puPS3Kpgodw7+eqj0BY8pHD6
2CHJGXdmP8QTWpVl2s5v8rz80tgCkEUr3C6u0Zvb9UOHOlZfggtKA7W3zckLNZGYu3TQvClMuqoE
Xa+UHjqjod8gxRGDfC9iXbbhOuV/Jbmb7Gyr5FI3poNzpJ6V7bUuCD4XI2k7zMOHjsZydsykc0vl
Q9xl6yxiRC/2jkoTTlvdvdE6GCtzs6o9EQiq4CiSaF3W92Lxdn7tbc6v2TKlodTdOA+qIrYQ5VBe
f1gCD/1JWzmsDeCuVLoUJYKiTPdo1ByF135CnbwhFsnZ/9IjX7P3mrLCvWwYrwr20l/BbM7HqbHV
oRqIXPPs+IcAFZQFzMq6xNKev9VB86koRHnsmjRerJYzwIS6vKFX5N5z5vwun2sZZp7V3xS9tHSE
asSTPdnGoWoAjoSj74mv5DNXNQSVY1Gb3/wJ4HSkVcZTW6xahH4Wx3mfF4ex6vQ0bPJJD6Ugl5sn
XNb6VX6wCHsRuaX/oIH9iCu0SejMjj/zVLqxFqQ3fd9+mz3R7fCRfWhq5ypImvygmfknYHdvJ6RD
MUXhmC62uSpKpFGTAvWXtVvGIBJ616FsXqsrkXb6Hu+N6z4zPpilZUd1Y8gogO67n+jKHHNbONdL
QV+tzloryjQgPCPJQRWC9dA/i8waup3okuVg1Kb1Joev0ISIP+W7zpyKMeyUWYaqaJ/suk3f16Ya
sw3K2jq7TqBLFXuJfFu6i7sfWrCW6bh+2DD8b6bM4cgx2/oecZxrPO+OlTRl5PfN1xQSch6Ia7Nb
uSbmRn/lD8163STefWZjsxOM/W0KjQGPlkCLnHoLKwihLDmA4upWAkT5Sarof6UNDZo7WClHYIEd
gZtab/LVxSU3GE0sMwDwEw1wI7drjIiWZuJA5jy9TdFqD5fSFjH6pFcyW9f3zmTd4+vxQx/5d4Z6
MY9On0eq0X9ONSg4bsf3UtOHSNU+ADR8caVWfRN+3u3s1UduwbLv0ylRn2en167sNX0o1pZUs83x
YzHNTNvpUmseVnzJQqOb6527lnur97p9VXu70QcG7vVtPLqzE9bjGs0T2tGZNsSkg+BXncncNaWv
YojVD43dJfvUq56SXvnvrdq4Lnw5RZqOSEwK0DUQ/p1wynDw5Bc7UNxgtP69pvKrIViiPkk/D5b4
sIzod6m2u5Gw4HcyTb5UOQccdQgjHFrxpiq12M1kG9d9m95IIyXEkPaMg/Gtb8nB26nxI6819ENK
BS6yROnvZN7o3EttLQp6k9+sElsckjy3trnP3M9g/Iadviw/9TLLdikc8X6s1ijrvsrKckIM1FEO
crOokbJkcy5PiOuP9DDHeNWC4dbyEbFNl+bOJiOeQoK9H5ZrMj36c5a58bBo3aHuLFjNujtN0dS0
riJf6bSa5R4MpKnBAGpkIHn8nDgJ8u2pnS5fzbGFHT8PC2GvFbmPxESXHanxrw+ZK5L3SzbXn9LJ
NQVKxRDNI1UlaNWYVuoXoZpM/Yc3pMYa5i409IieVd5GJXZbW7GzGuoQPhpTX6NksSNBcesrI+1N
P3Q0Zx0/B623Zgcdr6PgCkr28CZHAN7eG8Ju3hZ6J0XUisA6ov+eXpucwAA6hFtmYdeZ85VelMFR
m/FMjsBj5Kycvi680A5S62tiuGUZOdBlszhHUvon01h6HBG1TtF9Cb53i2+osBOjPYUFOhlUTmn3
p3tAc7g/jbNthn29OOpKgr1901PjYRo1XXzI9UptmkSe+c5f8GqKLM3I3+jD0he7zrP8L8ZUGxwE
1KBMFrXTZxEA6oLiZebkIpad2UIGCHTwwIBWSH1NZ23WUKBc0+9UIPWP3HvfywrD5yigeJOF+tSW
6EjWaa5C6M/8WtkKuS1ylPSnFAZ15RH0G+zkXpP0CvEea0N31LIrw1LNU2JZSzw5wvw4BM5g7vNR
6z9NgQeSal5qZskzIeSHUwBnP5J+4t5mpTXou9VUHf93WnesdI4uj8vdWH10vSX7mCUVC9Uwa++D
4c8cYyBG/Qw5EBDY8B1E99TLPmeulmrdsKtjG0mkad6mSxtgDYrUOWcDvWwG94byyaO6jHFKbcij
YZbLeDWYdvtDUOF+qqZaPQCLmZ5An7ZX5SgXfEOburVirwycT0Mnhiwq63Y9FD3dXLLt1ZsjOVEq
C808cAekakfjq0qz4JMtAuJR6SQ5cbfQEqRVls597KXmksmzMBH1ssrpne21zfdCVRVhKWnh2Y9z
u9yO6Bjpkb12ivvKaDttXGTWpPa6BU2Ye/JiP+mVcD5YbiX7sAHh12A550gRolDdwaYdtYnINS+l
ZC/W03d3rK0uWuuN+D+4ynhnl97wkAinyq57RnlXTmQHtAuEpg62MxScl5NbRkPaj3AoLH/9Kiqn
eVg06DJR6yTlR9GY7TdV6ut9QVu/2baZdFgMSfsBlOvA1ddNkZNvhyAAjqlNpblLxn7NyWWwV4+G
dU2sXSAc+8mthb/w4mb2TesxU+HIFZVNl9rp6fSkQ/azzmbrYbQAJYX24PX9jhxh/ezjyNhzzngg
uPpBLfWhN2X5OPfCgA1UV/V3bRxBzvVJ176DosoNVV/rRoY+oTaJy7LWv7eCRnGEbvjkRb2ZuHY8
IT2H8/CCh264rhN02tVZltsMj6FpJzHr/atUfmeExqrJBpscIdZQ+XNf4ByszdhSFiV86mFYuFY5
oqOJkk4oDCMa51t77r6cF+mUJ15kmaXzzqrW3A81UvzHcqHzGxq9j/XGikO5gc2BVYEWcvW6jTXa
ZVdqVEuyXzBtBK09uMZV5SwJgslpPsz7FbjLcCiUGSx3WJgOgBRpwX/UmqDyQi+30wePvNUINWfq
mthZp17u2tbHYo8OS51Qgui4G2ldsf7wrX4EXdyImiRfKe2dn+qzH+ponNDlFp1X7JEVmx5drXOb
aJPo08iw6/bBWNHrDrNpKfojuC+vOuiJVT50w4yVwjrTc43xhlMZC8ukdKyKYYA4PKF9GQnOcC5s
ar9WwYw8mnT9TyKjQhnRAKG+kZQYHu57QxRfXi9KnrT4qISit4CpMCRiqpJb8fd5jdBtbBcptCrd
lfWsv1vRe7gasJxFYZeQH9PozI+J3bUVlvFVvt2w8r2B+fgHsy/auz5Z00vWKC9KszwQnHHUTCj4
ba3+5w+UBU5fFAWsNNNa/lJZPpKZNxmRIMliMjH97esTcGY4lC4oA2/K/Ru44PlwRdJ27ji72S5w
qmJnigVBBuoOR5hAP9Fhtg6vD/e8Gf5ruik7IxJHEwNkymkbzDbrxASRlu2GNRX9l7ZBEPQj0Nom
tjFRX568STOKL7Qjm3h1BvdCjfO0oApgAxY3/OBNypZ5PnnZ1bIyNNZzEVky/erkMvlUU1raZVAB
L7EcToeiY0P5hxScWo7tAXZ9Pq+AixpqmTQvFg6KEE5YFy54Ux+APPwZQ+dXMR8lCxMVUHRAUTc+
6ZMoNy/WcRtq7pZ131ZWsbNyHD2MwZ2OuLZfgm2debXtpeiMo3eFs+TJLHpQznRH0jwwvY60gW78
DbGFaK9p84Xl8mIoUHYbQBjYlEnj6/SDWdbkdTjvMVTiu5GnkzmBGJ4jazWc/6Iv+v/sdj7rkL7a
Pf0f2BdlD/6vfzcfX3RF/3f9vek6oubfLdatj8rv/7spavwLlAxSywHdT1gC4HT+b1P0XxtsfwNS
s5Hpmm1gkH+aorb5LzgS7G1+9O9O6r+boua/2BGE263jREsU2O+/n+ufxuNrTdFga3r+1q9g/QFu
o40PuhUyD3nO8y1mBrU22F2x4S0a/Wumcu+tPTdzuLgrLFF9RJqhw0RZDJ7/iOXqcBQjMBjRytvW
0pNDwN0rGJZo5veA8lf3dAfw81Rz9nHuNoNiOllxsrabJkpQR/msvlV697QmKEEobXkQslQHz6rK
eB6DNFrNprhCow+j9J7CHLey7qkzsqd29v+SE9f8urFullk86m5q7eGJpgfBxdDwKw0lkvpRusb4
hsLRD0Hhvm0AeTeJvdPLqfrUAuWL+3bxrk2zGQ6WOSyxUSHBlWs9NViqdN9sTSedKKs7VdTkrVMX
0ybqw9qeucXIxbxPVh+cgYFufd2vK8BnTt1l4uomtGaTtR9uhs7Q9ksybu5jSA0OU5fEsrG+N/Yq
dtnEhb2gK4FolPpAr+udlcjvotA+2UrgBtpnzk9tNq65JKYfRNHZx8KbjkFjlketCEjLKwl6Xvn1
f7FrPzQVf58CFJ5t2f+/jX340WxQgf70j/ofuKeBPL22q99PP77/eAaO+PUv/AfrAFaabQgABqSN
T07wD9ZB/xepB8GWDYw40y/dxX+2tQugAeQjEAgElGCBbpD9f7a14/wL2SjCs4/ZJzgzeJR/sK2f
ZwgbKxFSO4wugz/Mo3mw/fw3bY2xtNI6mMgYNTkv8SBH76EsvB444moeq84QP828ceMeSOoliOXz
0+bvoTdZA+Aa9qbjyhT/PrSJBlvQF3KzxqI+U5m2vMtUn+18adR/zLZgGFRK0H9iMpnQ50MRzVLD
XHHh8ie73cQRKdC0yGBpXDQu9Pq3MPifMPn3W4EX3Ty3AFoCJH8+lJGgGm31vJWRpfb1RCV+Z7f2
ckES5dxn+6VYvemmQUY/SULGKklyIRuH5p+LZL+1iL1adHk9jnV7JUy6uyGgAyuux5zu429r+5+T
4Xd4zPZnv3hDbxOiBdYN3+LkIBhbE659jn9aqw0omI5Q2a6waWr2qrI0WimZF4nJ/3M3WBMYMALV
0Gj51SnIOignOYGlc6JsKJco0RfMeqlgHkEF9Fevv+D2iU5eEDI02B+Ey9ie1gk7zB+MbDEq145A
xKRV2I2WtXfd1HtwOzrgtplByvdLEQd+N98J2Vvx6+OfWUIsnC0emLwunejnS6jO0tzAh9aJ1Nzl
N2YTDG7ExxycC+M8v4z8WqqMg5zTls7Cyz4ZR+njHFDJdMjvyvVKDmg1ar7b38o67XZ0Gf4YIMs9
y4RbtSngoqFwyrrztbnA2tOzowI3bHp1EyCLxV0eaYtfAgCeiS2bXjM4dTQDXqpxl6TTlvQrh5pz
+63sJK7z6LI9pE5xCTZ1brHATYGZAnwSatVJFBMqD/rOyZhElEhiz8qNLHKrxLhDsKb/UM1c5qPJ
kelHvRD0gZVe7V5fLWe2I5o+4A42ZU6YHSdfEa1II9fM1IlSiblEIMaM8lu6XLVDNT+Oqvd3PjnO
8fVBz8QfVugmqUfXg2PoJAY08yLnxGR+m8xwwzZp0qhCzGKfzBPoVwQVD2MXOHs5Zt3P10c+92XB
rBACIHsD1zmJr5XKZhjcNKnN2lzBUYzOYS3Bz/s0gC/M7NmXpPCzZeQoB5yuV6PfgFtUraPBDRoE
Gdb8agbM8VX2yr2rxiV7q0oNwn4mberNf/yaRB+YAQ6iNth5nyyrDIx2okuHvleal8fezHIYskER
Z0aTXviWL8GyG6lrA+fCnAO8fhrvemyxC2gt6BBiF7ILWqD6Wr2Oe47SNdSX8rYUSNzikeC+t6pG
jzEX+a7paXMh7J6gAn/FI2h7nGhk+Ojon8odcZNRak15jhRV8ygVKfeIOoizNEnCVbY0NFMHo7Qg
f8qnCkzGqP94fdLPBMSNroj6MgUzYv+29n5LhoaxXhM9tW0gIkO7mzWnuLGKMd279lzvIcum0evj
nVnLG0IPisSWIFqnjAFZr4Gy0X6MhmZu93om8QV1KDwlunYJR3omTNGQYL8Cbd0SvpNXW5XW6Q6l
3qjECCdqPEUfwzaW6b07jd0VBWf32HpK/vAgot53qnL+fD3DBaOqin8KjHvvZD0j4MY9TSs3rcux
ikZbc48LUYoG39IeXp/VM6+KzRx5MQ0EaEOntSApB1XDVLAjzBr0+8W2sh2KPTLMp7Tfl4mNRYyj
J3Fhg3uSRXpJv/DM6f378KeiAlhAaEmzaBZH9rZkE73Yt/1ySen7+VL9lamjImCQC1EV0iG7PF+q
urtMMl0sGdclTmyWWbmf6AlbuwbFmlgUbnFB2/TseCCctyoAx80pT0mWNaJqkJZjt+76XdDhKNbJ
ms85ZV+C1E8uhN7n3/DX61GLQs0Df4tNeuzkUNPNROi5Nw7gO/pNPw795HU1v4C4Fvte6caNHUAn
cMcxQagxtS9ExOdH6j+jc7qBzvwFAD9ZrBoIkz4r7SEWDqzI1FqssDDd/nrUnS7G89WIO6e3LpSG
zw26XRJZuZvnwqlTlDGiBWwaeRdPRl5dlTVIaL238zjQ1+Kn5+fFg7eO04XP+vyI+/WmlPmQu+Qk
RW381IJL5GUOT1N2sdY6a4gVkANAZnEjvV29jGY79Z0goReA1rp1YZLPrCg4sBBCYNzCrznVbBkx
1luqGXWzakjSaAC/eDvIIADg4Bmx2a76hePl3KtSCdvyQV74hTw4DZk8N01KNYY+ymjOEu/aQ9UJ
+Kzr3pZN2ebRYGndO1kM5oU4f/ZVAWPTnCMfhdnwfLOWqVZ5Ao52vHhTfkMPzQnTYZg/0u2nqrTM
l6b2RZuFezwrySPAoWFF0N+2128Hma5Mt64picVSWsG+rlwnli5syhAepXxsPLfF/RkELP1xGus/
MJEM3uaCE90StJUNNXmXEsaTJOPvlUZVhCrDVomk5vH8kejXlUBS+i72qumR/UWdL6HOkOTOEA0B
3e65M91blK+t2Ne7mWg9WXvfTv/My/jv59iq6UBpAF6TvT5/DnBagLZKu6eMaBeMvKzXxZT4O8P9
N/eHUtd5Hsnzk+DvoZyNVcWRR/X2VElPwyEmBeE6xFXiBXf2ZDYHJeTw+fXj7tziQviIqj1lou0a
8vyF0DQA8OE2Qxx0RrUzs6Dcl/piPOojWs+zDpr2j47yf14LKci/fa+pAjwfcBBp62V6O8RzV9b7
cdXna/i709Vk5enhz98N3SH+A6mHHt3JOm4tVGDykY9Vlm0bSyw0jyu13NBOxgDV1KHdvz7e84Ts
71ejuE15m9ejL7jFkN/2Td8t1dRYLtjCTqGr6TnDUbqBjATGChdiwrlwRNaHHgzCVfyTkv7vQ9mz
TvUkTYd4aFzMh521/tD0fnFf2jB7CvL1KDdKKJzDTLf29bf8VdT7T4Hjn9ckO+Lez99YyT4fe5VI
1Cxu1sd+5fpXPbzGeM5MMMCeGvampo0fwNSKbxgM9ce0XAP9iJlHsdeGxkPHAtT7/ZCiX1PNieff
uKW5MTQhEV+hIdBB6vMW/8IxdSYd4BKGVq67qVBRFH3+wMLsRWsCoIunujDuAn++nTFxeRuAML5H
uGa81zPN+pKh2bW36jk4XpivbUU/n6+NoYGiCB1i8tfTZVFiXEwhUxC70kILy3QUbqza3El2GeV8
I0pX8Axgyfrgi8THAQTYOPShb+eAOBEkeMyd1fr4+jO9nBEOT+7dW0ZPuvAr3P62Um0pWzV4hYyF
L4a9l44+ZEZvuF5B1T21+mI9FmbpP1Rdvzwgznmptfty9W5nN9AslFcpYP+6yv02vLKlNQVNT8HD
8drIaYsgYoasg9mP2nXbNP5xLQESG0tXX9iiJ7fEbfEihU70RjoDP1sytOdrAZk34dmjxtBgmSE0
9OuBA0u3Dq1M5E9PW92r3p2SmzkQMo0t5Zr3RqZf8sB5GSkg00NWprsNeZYS7POnSD1hrCg34dih
SVTDShOE4Wzk9x4amVevf+rzQxFCwZAwh6erj12MQaPYlANXe/jaaR1GzH3Xg8/1UvfCRjv3XWFW
knbTEDC8U4/wqSgcK7eUjGmB98D/xFSXkTXANcJJb/22VnTX2xZCDBlaAJzl9Tc9t6g5LonAAZIB
5ITPJ3VG43MpglRuwBXzRripH2V6okcgRlDVM4V25BarHQtfS2+wp7ogyrItnJNdTnGZHJiPuh2m
J5lBLpzWG1DwiPPRr98kUk2kRyD2b1ZHb45GWfx5WoiyMp5CpITgFlC6eP66SIYMWPtpVZy7XXLM
Wk1FZT87RjR483qTJfgYXZjgl3cMRkTGw9siKfKyp3HUkt6UiQDNdIpLu5ED+27JK486XS8wK6cA
rIKi+C92LLrcHHOIXMCfP2V7KshPvqmKJvaGQRys0inuZqtP9rMTdA+aM3rXbYDG6w6ocb/Lm6F4
4w7p9P31tXVmF3HS0V2nVEsb4bS20/tmHfTJ0CB9poyvi6GqgwVkZG86Xff4+lBnFhLnMx0gemuU
Dk9VS1bd2JZp14K5GpMfPZ3z61pg/wH+stuBwF7bC5/1XEzcckzuNVuN5wWKqS/NJll8oGvUgKFq
aO0gMJTDDEo4mlhQH7DVU0sslXFGDejQO65AXDERULVef/Uzs2xtVSYQRxQuAVU9X9L8RGklgOKY
2A1wpIRrdz3NtrGzsD5Jd68PdmY1b94DrCpvUxk51YtYfQvO8KhAbC6DczdWlfV2dSfnWATBA8E/
iZWWXVJH3nbISZCwvA1otJGXPVSyn7+g42jGlC28YFK0xtsJWdcdkbv69vqbnQnDlHUYY7uWU+Pe
fv7b8YoEsJY5iyPjEY087Cas4loUeIysHulYZE38LMznsZSH1U/z/2L5kv4SIeg+ATY5ecXacrsU
HSLybUv0t7ClVIQbk5gj4A3GAU3w1b2wfs98SLKIrZO5OW6Q7J+87qC8prOEjH2vGkMUrluMArzp
r1KK73qvsiRMlGb++VJla0LyRwqH2v4pyb9UOryLhfKf9LL5qioC/80wrfU7aTv+59c/55mAwOrc
wDPbOn2hSWPJ3pBa4ZE/WnURybYwwlpU2g0y+lWYuE19IWM4c44CB8LQy7DJlvzTnhTfysvxIepj
E14O2Gk2BpfRxYsg0Lm7wW2m287oIKETj6E8Lot3oZZ1/gF8bjWUDFlH24T8tn4d5aUcZDzAuIr6
CYLTeGvCawUNPEJ1CWwoxTNUq7H2ms95d0ns+dx0I5q+4SVpb5JPPB89H8tcn8a+j8kwIJUJv03D
HtJfpJQ5XxPwq8Pr3/dlvWXra25oQAo8/OJUIsarqLA5ThnsfHifxwzPmiiZZ2OHZNYHWHjWlUrH
OVog6YazVuUfF3D8QJxQZGw1X12wbn0RongYeroIrgEkA25y0r7Wi6kdA3sIdliWD3fdnDs7VPIv
2S6dG4VrImEQQxFuzCeRXgRFvRSTC+vBK9d9PuRr2KruUm/qxXkC6Z1zlF4pjQOQuiejNLyjuSam
uZuhn6NU11VXRudMYZNal0xQXw4F+JEKCgcJmBsgeM9XjUw8QpsLb6jbBPcndsajvyBaObXw0F9f
L2eGIttDJmHLtFHEOclzg7kaKLkt5g5uMGRwqWXjEFpI5AzR3NjLJdOCF/th83xB55ZsBHkq+tTP
38zpfH/KJhuP78X9qlVCoWaPBlenPBog1aQdX3+7F5ufkeiebbd1SihEoOfDGcWSWLA1TLouaYpf
hNvC+IRqpk+OutObvr8G+AMEHBLyelQd9uOXtuM2wrNDenvXDQYM5schy93W7m/hB0VV6WT2aO4U
AbaPEkO4ECnFbH9KlT/mUWV31ic7X206YVWrCsBA+UJSPG+WYVaBBtuFA247wF48EFcqJN6AgFF+
fP5Ak2zXAvMqa+f3mv3kS2SXuyFpsb4r3y1aD7FI9sOPdDYuKb+e+fSkomhxBK7D/5yikare7bWh
pQ9VNtlyPZUWVHI9GW5y19L2+dq7F2LPyzIvIR/Vx032FWwZLYXnbxqMqzXOo7vuKKNRMOkM0DJR
tXbs3rIcIWr3YJllPIvJxMyMHk8f0kYqtUjPRfdT6SbVvdeX45nNxhOBBMH30IRmf7KvF2M0oSNW
2CotS34FX15GUl+CmF1+SXvuZR6+wWk45vnMm/D96Xc2TSSPE93HNZvuXJwD3ownxG1uFmXX+yqg
nKcw1Yg3rssuU0MOG6a/ZBxy5pOTneKHhEHYhho/+QJK02u0H3DRHj2jvWqEUcIzwHxVtlysp/Ei
Pv3MdqeSSMsejaJNxvBkfrO+nDK3wJjbstMBNmHa3hlaq133fq39MHqEdWJbC9oHgCLzFK2ktpd8
Js+8MaCFLd2hc0Z57qSUmouMaioGNTtqYsW1qQ9mOMNWfqxnc/0B87nJLsTvM9sZIUUq0sCx0e84
3VUTfq5LIISxKzQw8tdFYqXXVqUVTqS5TttFNIKgz2L1il7NaAtoXa8v6TNTztWDEwRZOpgdp04a
ae6AEoAnhKfDmu/1ch1WlCNL9yDdEWKYcLzufYnE4gHBmDUql/S/OCtJMGwm3IfH8mIC7DLv0Pfq
UCufRjPMEVgJGyOZY99KL9EtzuRWqChTDAIzRmx5oYA1Qz4sAunb6LjUXbIrcJqLJ9b+LeofIkzy
wvurh3G381PNP0IeLW1yLMN5s3Ret5ucIb0gg/ry43OkWdQdMSggWzgtfS6U+QxFC2+HeoK8Q+hh
PpLRduGo1vK6rnv5fzg70125jWVLPxEBzsNfkjXsvTVLPpL9h5DkY87zlOTT95fqxr0qFruIbcAG
DAhWVCYzI2NYsVYwJt10oTZ9tBX3IReVKcq9PG5SB3Jbc8wNYmoBIWIoejO9OqiAPStcyQOs7P1t
IgSSsGN5uiy4e289eLrQ2m5S0wq5VvpnN271S9YmZpihNRTmOQ7k4DTfO2jMyfkkibtBPWjzWitJ
D9rZiO1wWvMyrJCwOBlGn0Kvtjbnxxdn1xS1PdjlHARvtm/BXIyu4haVHfIYa4E7utybnqlVVzhH
Yzu720j0gUNi9Im48nYb17hLFQ16l7DOjTdizGIoIwvjNEHXEEBnlJ4er2zvVBLbAQWmWSarBrfm
VF2ZVxuaf165tvkCILg4c3WbYND77FOzKolfakZ0qe0qO3CGuwtFqYynj/o0kMBbyyvd1MqA4SvU
Uq0LpkaSiMzQdUG9V1zplxx1Y3bt0Y9BT0CyqW2b6ZpbR0tMHQzu7Gy+OvZcfvFii7yuiKonpvu7
vx/v7L2zpbAmLzuoHp02kNz534LJrIzTQsuxN9tsILyxTEQvVvdmXkvzHHu57SMfbQcwmuVPg2Yd
5Vl7y6XxSZkLf0+NZHMdBwGNQF6wvXqzeJByWcYFSFNMUd4zn1cRH/XH5ee6DVUhIVblyB46TaBv
NucWTaQc5VBIiPIo694W9LA/K71tEDsOUWj0g3OO7fgoPt41SirHnAOqL5QsbvcYZWKqwi6TMSAu
zWcvNuogyQieGneJrgsju5e5Ycj99R8WqmAJyiDzY0Dq1qgmMsODeQmqMWizumBE++OMuj3j0Gh/
2f/kSHJMgaqlOeCYtFIhknKSL49/wt7HBQBIqZRXlLd8E6sNyTKvjOdaUJwN1nMtjOmESEGEIvmK
VNU4HGVGe/aoQ5GV8YxQDN94CU+4RVFSWkQr2Vh+qtAMnUF71n9qIOsNv4eI8cfjBe44XMpe6I7L
GgE8d/IH/XZ5cjiKYeIxjHDuNYOHcUnPFiHvKXbGn48t7SyNUgEUC9wTxhe3rY1syBElqFcnhDvh
TdZX32tYuk5pmpVBhpDw650emGsQ10QlQG3uGB3zQhFril6QOkK5MRqUJJzR0MI2F/AdDsl0EHTc
rw4PxIiMHKSV9IrG7T7C4ZGUtpLGDMtrxdnhgQ7mTFGCMsvmQETTdBAE/MKD3roB+AZpgtFwp4TI
EO+tQYbtXLToSBY6aGN+CjN1f7prX36Esk19p66G+VdZNNOHJMnip7QZ2/wCrU1yVst0fkMrQqXR
UPVB4UbuVwJY8t3HX1t6oe3PI7uBykcnEOdL3P48z1DoiVcJ/Ih6YV+5mU2gL8X89NjK3q5zU0x8
Pw858f6tlb5mOjHJFubxsrm+NH2dPjml86V0vP5pUIaDE3zvBGnJ8cCgCsGgJW2UW2sGvT8ixz4K
c9FPgQ60PIA8zYAdpIKhy3LKE7NaRzjS+wtKSUgqmZM/yTLbxt2bRtZnib3GJ1Nl7ldbS2gi89g8
E2a8ul1DaEfUTIgCEk4W2m7XV0/eqiHWSl5cwCg+xA6sLnbL5HnR5H4+q+3LWntHL8vO+pCoRo2Y
5hgtje05zkQi6LrZ8MUsqErpajkCWXXGz+UwDAf94z1T9BZRvWEvAYlsrkxbunGSR3pCQV0zoHCx
IaezmRXgKpgivzw+mnsXFBZ/Xg1YBOV/bG4AmR98QHMFS0El6v829tS9n+d1hFmQHtVFLY2Gh9pc
kgA2q+6nOjLzj2hEXYVzvYBVGHhqvNkc/1hgAXyLENoRDPpXxLm5ohbFEEC03FKVUufmcxeFEcVC
SU5iWgqYVDQjfU71RnmfpZYKU8gMa33KzP6Hddabd1E3p297s0ovbdvrb5GXW957mReDrwCTKtQO
vsis6sb3upJUf8KaZ0CVicjZpW8VceBcfnnvzU+XzS+GISil0wDb3MTGBNUDU2hyGtXqc92oxZPW
5vBBrQVUpg4QoKTsof8YG91HJny4KDyqDCeM7rui0mNoLGi0Pv7cd54IXydFaQC8APeG9f92MyVG
rJqT1Qyy2Ume4irvJ382qSDmXm98siBxOb/eINeFB4DGlSzs3BqMhqpWRqGYASV4E4rK3nhuRl2E
TlHVTw2cFQfn+e7yMOuGGfC5FM+YaJd//lug4LQr3DtwkARQ7M/nlnEV4AngEdYZ4Y3HS7tLlWTD
T1phHAHue3WzlwS9SjZZYNenubU6v6dK9A/KIlZAYXSkZ5+rV6+EYAGeyv7A9M4qmeEniyDhBQ+6
jb8UkrG+bFozEMronhjTguCSvnVgmuORJuZd2oIF7p8kW5H98W0X14Byk1IUAxd2Oq8neM4cKhQR
dFKls0LkMyNzVC71p0RHRwmy/CNg+X0hGPuIv3OFmBigT7Q5QAkWwQ1l2GekJ+wjSIF9r5+ya+PY
GbSC9M+hSyv7CKJEbda+IGy5vM2dpr3GOaTGjz+5NHZzoeWPkbwW1IHBrW2nnBtQEJoTM/0S6x6c
So3mhNCK9a+/pAQLHCsX8SFajxuPp7YJtLZObQZg+afz6MHGqABa9N1m8pB3Mo5Sw91VkasxVUnH
5U5fb2FAxEGOywwMOgpPcxVXb8Z2Kg727i4skXtH0iBBbnjEbeipzSUwkbk3oX00or+NmqDLSO3q
R07TRAkAy5sfFhBHBwPOOw4P+C0Z/i8NdHDNt/4gI/jT4FCG2RFelW+9XpXCt+xGPa+QP2enweiO
akP7Frks1PYoZm9hdjC4TQivMrfTTuvsl2YNuWjcFn5pQBA7ZNGRPNb914O2n4qJJOcBrL9tbZa6
k696hT1kA5SLBUfzE+1G68CP3389rNBjBKmCkJKzHaSBYz1OKE8zDLXG+Xu9c7OT0XnLu7kZC4Cb
i+LBnav2/4/e5f8Lfb/fTIIu9HhNbgIOaIulIwviTo9cBZNxwusYddnVVGf3lLqR+mK5hThY5r1P
xx5U90RfCClZW91uuu4lOqYeoOnBrE6mI6qnEY4bBFoEEVJEzRThG+jbSvNosG3H0WGaoRKEeFyY
ALf1oSU2lRkctRFYeh6F8QC7mRgs/dT1ThkuYJL9WJugxBzFHFqlLs6KrRifVAvs7mMnd/+4oHwM
qZTUx+Cubj3uMIF5sjOcnKJN+Slq2yRQtcF5tq3lKKre+7ycK8ryRHcQOGyce5/Gs6JHsEbE4wAZ
fGOIoNMW5YpG2uRr/TAfRAe79iz2Vk4cy8T01hv0haHNYEY5ThysU6yUbOBoF5D3WS4Tsv1ykP7u
bSXAEW6mBSaJEOjW3mjPNukCJA65i/S6pmZFuCQwlY6aftSc33MDcm6b0jeToGAdbk2lvZLbRoWp
zonHk0dgFxoVvImPz8beBoJdoIBISEt1WC74t/Aqnpc4gf/GQkmgcyH6K2x4Qpco6KLsBzSQ2qvf
DOIrejDcf66FvsX/RDQ99cbRGGztewgDRaZdkFdQmPbs+ueeye6g1yr74JDcRzySvYrBfmYaqPDb
m/xLaxaav85gBhCug45WMm/8IBYxXlVnJgFBeKD74Cpt+R8zV5pnkavi2+NN3nNCUmGVKwiLFo/F
7SbD5rJ4ORiwYEkXGO7UkaH4sU0vmuJ5X8h3G5KZygsVu5k/Pra893mp1RLg8Fw6LP/WsiHgQLJn
9tstmvbcm1BCpmmdQiE9DNCIGkdSmb+m7G8DKsA4MK7RakBzBxDLrcGqsNTcVmMuZO/N8BTGlc20
JCzmf88uiW+ol4VeQRAS2WVoGzGsnQt88O9U2MS/aVGVCd8sm8b0DVFp8QlJCIekKh16xArGeoI1
PSlgu3VB5n2FF177p6DoPARVq5c9HMZr3jOhWDVUSWw7+6/hDOJ7bouq8+kBAOGwsnWs/AYW8wN4
w84Rk7NBYNrwC4Rd8jv8do2GOqF/vTIg3grmg2BNt33kjIeTVIUKknasgsWz20CnWucXQ3WEG7rP
qQmIKM8jBCSJgehL3Nr3jN5rrMg1oH1R0z8Xw4R5EsE79edcoHUQjFk3fh40QKm+ibhE55epoX9p
tcVGbGFIzW+1a8a0yZOutS75MEYfLMQNIl+nvC2gkhwJvEFzIVsZ03ph9igp56OAZMe10hoG8/SL
3IDU4HYJ2bIi8gGlbuAopgg1byk+zwIyfxLy5fT4VuyZsugYg0qg5wfu5taUAa1so3EhOTfALvl0
tGq0fuXVKIaD+qz81Zv7IGeD/sfU5kGsTOntUlZlQU//MsGN+m2VqZFPFpjAWl214iqsej0/XuGu
WcthgIzcGWa4zWaaZgydSsoK3RaKf980e1NOTo4wWKrN2HzzvFQ5RWbnHtjd2Vm6pxS6qD4RbWw7
0YnbVyLh9wRqZ5TXvE7R0xjc9k2kqz8fr3DXEqRZpDJ4b3zN7TcsyrofxJKTMSdOBSAYbVPPbDsd
pRy7/euxrZ2nmJfxf21togyB/k8Vj8TKCZSLnye4cP5qZF/6sZXdFcEPRU2FoPGXwNnvPsRUaxeC
3gZmDy1GF1u03qex1qvnFArYf/GZND4SYmagwADE3W5eWnt2HoEoDIzGZECrY9wBqE5+1ccyeXq8
qp2TSFxBI4QWHmniFnQ6lY6Y9QSBJ33pAD3BZXFW3Jm6bjPFlzxrtU8LsmJ/Pja698HAtsmDQVOL
HHizPnf0nHrig0kVy0BNJ8Z4dVDzj63sfTDSawIKRr34aBs3Qvl0tJeWpfVdp/8Zd9V/m0p3Ptlt
/i/OOkshSIF8igrX5nMZzgRAdRJGUEPb+7a2Wl4RPY6bcF0j5eB77S2KcJpROnwx+cvGViMZIwpv
NoJEn4cQMuDFH0aKmvUCU+Lj/dv7SgTT0LoYzH3Tr7n9SsmizVY74xu1PoM6uY6TizNEr0Y6UsuT
M7tMWrNLHPpbK01lubMNIwZyUt0Por72VOb6etZZUDDZU3T9F4uStVHidpl2bhZlK95iNu5IfYJS
6ZtqRFAgiFDnU8PHdvbuFRP8/2NHfsffIg754uiGgh1jZk4LQuHGh0V9BP3jrVBieMUz8svep8dG
ZRizec1IfEijaS3oMDRsjDLVEttFtWK0Z9AUws8+/Tqly3BuE8d5WwwuxN6PLe6dEfITqj2WZxHC
y1/02zIzLe+zUeXod1ZTPQ1r872KVf0gq9s3wiGR0y0M/29ey8Wdylm3eyo85TQ8e20GVF/PRfB4
KXtfTA6YqZTNqFvdtblQHy7ROTcCgEyoCEUU5IYCubBqSVCvi9yX2Yv+eWzyfmFUWnSKO+AfIVDa
jh9k2qA32szZL8gPoJZu7E/aZLhfHlu5T29kPQdtZYYzZYll4wf7ctKThEFbpkic4oIKy/qiZ6n7
roLYPShnYoAa3gmEWrLx9Njy/ZZiGZJMCso4KybHbk8HbBHNDKycD+dW5QdDMdKvgJrHl3pouyfD
jKqTJQA1PzZ6fwkoJFHakDOachBLbvpvR5LqZl8kXD7Gr2aZyliQsheOEprW8K3iFT3/G3PAOZkQ
+lU3uzWnpbENa480V9tdYHgpcjg8oKHIhp/IZB3hxfZWh7eEiR1nCbxI/vlvqxusjK7oyhXPJ2Qc
JCwvtBP0LDQG/f/Ix1I5qOfuHVHpTeRcJIHIFhmdag4zOTGZC7lVHNDRnK9q4poHLdi9gwIeg8LU
r8LNtgSWIYtCvDCBNPH69B2J73xR5iwL1HVGMSJFo4PRuSp8/OV2lkYXCUIROfAIUmJzOoFRegMD
2Xw5JZ5fCr1ITt6El3ls5f7BBvtF6gnK2cLGNhA2W8cuhwIrY7kAtHWqxE9Nu38P4Vf+6mSGOOcX
Iz6dI8lAeXs2ZgpRk11y0fVMjULFEJnvJu6K/jUqDJpZjQF6iEejyTsH0qZNL7tVHJG7BiBSH6nZ
VDx0iTn+qeWx+0xTq/qqKLMCn3uZH8Q/8qPcPnFyXhakBT0qepxbFK9jlTRt1wUuMHeZP5jZLE4M
HTsBzDBxULRSeqhUymcRJyWKDPoRaeP912Q4gtgBhWPagGz37RYXCWoe3uIAzS9jRFDsSG3DiuG4
01rDCX3wuO4ak0ULgDw249ebvKacV6GOa8VEcJt3lzZdzDfdutgXslTt8viU3k9AwEBjoqAqRbfl
1MlmYZXi6GifL2WYzBB3p9UkTipX4uRl4/ISDyJ/Ywk4kERiMRisiDcmAh8fHv+G+/uIXbpV8pWC
O2YLPABFo9gw1pchXLzoCaVac4rTNTnw17tW5FtLwEn4Z24uCdk4Z7Rwy3DWx+GaEuWCrKD293gt
97dCBiqM0sjiHqvSb88JImZIw1cU0YyecreRrtOTPkzxc2rPS+mjjNMffMC9ZeHDEGtgYOge/Y0A
J0TJwAnCtTW6T4OW22+nxu0Poue9ZTlgQsCv6JLfcrN5ZebAb7smCNPmuXlNBBQAxVoLuM5E6Q9a
fGTv/l1gB3+zJ3/Pb6/dUtNTZjKlCp1FeVuAh/oKMetyRfIkY2TT/WvwEu/g0t0tkZFiel8SQEe5
7m5EQo2qsSlj2F6F3iH6mSFvN5tOdzUl8lxL6yPY/t0lxx4jAVShXFhD7+jUnKRa+yGbOClKkp6T
rqHxYwBv4FcO4eND+au9c+M8pS00TH4dEmanN5GgwD3WEPmWIXpGixeYs4i/cZbEe2cdJ6jr0rKi
6bYUwVKO3qltPOO7mmbw1ne5mr1Bi0T/Y9UNeEWXDErcHIFjGL8m+spIjn6H9YPfX5b1V5L6/qrZ
3fKRCvYEZZvRCl+pu4NAb3fn8Fk0YHhh6ZbeHg50UfVFcJ3CtBT2m1l1xpM1key4fa8cHIq7cyg3
DjMAMiTL6BaHMArHEDOpd4i04F/W7Fbf56hcLlU2IHcm2j6bArNIj5jv9qxKhBigNP69GwKsPPTl
bEOUYa1oy8lbRcP8g6X4aDPE53JQVGD6unZ6fEj2dpViCQPIsDcC9tt4rjXPxqi1lSIsLHjIukxH
GA8CTuqE1RGQe9cUDR+wZnAJkt/dfsB57RcnBiGAyo1n+FZitUGezlGYUPl+rT/mA8KoB8E7GAFZ
eLo1BdHlbM6uWYTDXLoXh65aOFnDdFLyJDkbXhn95/Eu3r+n0iCwRZMRBCghtugLRVBq04GuhJqI
M8Qxzdo7A3QunsdOqd/M8dq/KCLr4eTN679Tr9NPjprVBy/qzgHCCtAP5tZoPGwJXLwS9CBC7DlK
7qkTdqlRh6swG9+CCuOdF3kI05VmdWB056viOokJKavz8G1p5vtyYFjRNfMQDsP0FEFF9GXVnJ7W
C0iJx7u8a4r6FKTDzHcQl91+1bYiuVxmTMUdSiU9er7nydXHd73VFa93NiB2JKuoHHe6a9LDPjiZ
RoUqeTwhJlmj6nxWIFQK6qo7KnfchbhEP5LLDlgv5M6kcLeristMwpSiHCKY0gvVOLcuDVzlgTV5
3k/basVp0qBO7SRiAVKpo7Rob1MBZkuqLrqxFCZuzbdERLYaxUXYJRpSq6MCc2uj6oHWRONBYWfn
rQVmCvBBdghwAhsPjsBy0pbWiEihMalMkHXN5yKCqQq5q+qqlUZxeXxe9u4DhVOiPxtoC6WX26UZ
I0USG53DMI/15rl0EA2sG706w/uD1otWln6WIJj52KhcxObRhRD8f41uHt0U0cWpg0UzFJExQaFc
FstnhrrtS40+5lNuGMkZsUfUAYWp53/+C9uUs8BegKMGNnm7YFcTyzDpK+mKGIyXtVIHn8gQxGSP
IndXjd9zD8VWhM2OgHt7h4jKsaTDhbEVvMmtYW+pKldJ0yJUkUW+LuS+f2QqBQTc1REsdNcU0dqv
Z1LSNt2aorJVVI1aFYwUaB/XUnU+15PDwPKoRgdVij1L6KExOsL4ERQQm0WxacJkWi8Pwdalwdqv
ymkWVXHKBNK5r/9w5GKMvRPsgUjc3AyE5LXMVnE3UIRWT0uZda3vFeWntu2Ui9EwscwjqdAE6MQf
jy3vvVzUIum3YN5hck66p99ibmCnEBTOFp5uVbRQ9zLj3HYqqsiLnQRjJ5bEd1L369QmdefrspU+
UWM7CFX3birNciascAu82pv1L1Gay7pJHg5m5j2NegJXn4n0YltU3zUXvmxaOUe0bncpFH5XIk0k
MSB56LYr1aQ6WrLNgs2U8U9h9uNHeH/cg4LanjtgKAXqIlnHYObzdnuHMl5E0nvI00It874y+Z4u
eldnXsu/nMhq1qAdnObdYkNncbCpew+LlH1gbg6wpLNFMaPdCo0RguyhOeldE5hDOp8Q5YyvlpV3
X7Ohcb+7XiwSv3NLxJlXVz1SZthz+HICHxwG9B5EJZvFj3mbQD6ahzaPXED6DDYkGbNwRr0+yCrz
aOB/78bKF5ToHUA1lf1be2lhazE69HloZVYRuIu3hlprZ+fE64qDG7u3NMZ/SPqpDnFtN6ayTjh9
WiMq2Hip7nu1azPKH/XXwq4Q/O1X8+Ac3S8N/ypJPOmaUV3ctvJts9PWKI7zcBLzp7jrx+dBJdAs
QPG8OqADgkFJRvoieiPbeKSQJF+eiaBymTXjZVa57EDlp3PZTebBCb0nDZBwD/6hGy1fzK3f8/rK
pBiMxGavpOJP1EOn1jfHFOIpmOvXzwtNvb9nUYig98aUprg1fpzqyvZRleMHzXN94A3v/RA/RvKk
4hKZvtwCCgtVccxhzfHDSlp8qStrzoPC6s2rPVOu8iO0hf+Ix6aKD4KGXbtUWGAadsEabNu8ox6X
3TBlSFRO9k+hKOkJ6IHzZrSkXLWJWHk5Wsbnx55/70QxzYEogSQBvAPbe/S+zLKt89CctYJZwTk/
O9msvl0M9DT+hSleNbjy8ALkSbf3cp3HmL+Uz9yBbjxbbrpyY1obIZPuSH/q/l7qYDU4wLzYEty/
cTl9nwzWaGJqNnX0BnNm3Qdi3LCNY/UK3kx/ev3S5KsFwgZYKNDN26V1qT3qVdFyWyrrfeIikctb
Xp3dIVkPLO2tjESB0yHBmnfv1VKlhqvMrKywU8lNxNjC2paxjwB9/3ko5uoARHf/PkqICFEzAxlk
lduPZupLrDi1k4W21rbnyVH690gj6weQyL1TCOxF0v3LWfZtg17Ta2r8ZZOFUJtOPpUP+2TltLpG
fM7p8afaW9DvpuRP+S3SqVJzqJIBU26da+/zIcouEHhP/+Iqk0fRiATPz8T6JgYXPIVajPgNpGG5
ePGqwX0bdVCLWpOIfjh0JINmOOzL75wNKTMi2VfwW1zn26XFfVWqPPdpSBft7yiidFOuhoMGBvNn
CzM9r9/JXxzbQEpJ+qGXuTUXwUrl1pCbwAPQ9uc+scUHZqRep3sGgzRgsl+FMKJ9mhXbA9h5emkm
LVbGspk6gMJRHbRdk/0lEkW8A1561JHYOYvMJVBXIBLlpm1rYTDwuVg05FlEnZwRMCuwkwRO5eyQ
dmTPFA8ehQXqmbx+Gzc1jmojaH+koWqkjR9HKLNMsTbgiykcPT72e4+srGMyUUWsQrS7yZiMJGfa
G6cbFnOk+kiXaD+1SDErP0olu0qBHpqLOEGYCE+9xLAmBTCgFJdqrBBNLe3x++Pfs7d0CUtQOaak
VtvWk8ms+WwpXQopu5K+19YieovTg6NIjY/wjzvPKgq9hL4MMkMCtJ2q6RG/ssu1SUO0UgrfcNru
nDcjWOsk7SYoirToVOfeen3tAnl9AAcAN4J5AEaz29uR6LTxXDVn6KpLvZMuxs7PBQ7BytLsIEW9
v/cGo8XAw5h9pxO81XgA0u80ap6mYSnmwk/7djoBWEOrpWaq39Pg1n28tHsXCnpPVlYp9rHIbZ7G
pDAosQFC/RWquK/UessTc4PK5bGV+xMCdRIa2vJy0GLeQjrGXNgFc+1JKIbZCMs2a+HK6pHYQfzF
f2xqb0HMspKYwVl1T9o+V5DNVZoSh0TsCqA3JpVnyvzhYyvyNt/WhLBAVRj9D04hp/n2RMA5Sltw
SkRYQUn1Ue287Gxb8E515IaXnP/Nd2Kl+ti3i/v6A8IjTnWRaEi2nDZpCpPnjvBQjg15gZFyGbzx
3Bv98t9qzVCLqPLl4OzvHEiiITndIDsoDB3crhTRpai3BuxFXbkAoaqLoFTH+MnT2+ViF8z0HnzA
+ytO8kCkR/9Vkywxmxpf0QzwC5VEyH3WRpeGoV1ITlc9iNLOeqZZZT4b6ZgdBC17RplRxYeR2UMy
Jg/wb5HElBtE5kKIkMn56qTno3NyejSuNHtU3th6XH9M0TY7CCx2bgXg4P81Krf+N6Oq3oGRAABB
J9SOgrpd3ReaUHPQDUX86fF53V0fYTok/9yMu6HkIS+6eWo4r4jjLj80bUY2w02V6pzqixL2JUep
qp1XT4+RBzKIyJWnFg3F6+ZTmpAK1SIpRJhbTKnQdVtCASf5MzGoR33Pcl/vZrBHiIaYgEzkN1+x
GVcP0axKhJmztAGhznAyYaAMZidzDt7gHQdAaveLCJC+F2/R7beLIqWf6rERYU/v5mWFb+HURQZD
RlmWadoVLhzlEmlq9bY25ujA9o6Lo70nu2GUYSiKbM5NrotsbL115r2bP/coKb0XrZl9eXxidg4n
OspMHsPPRKyxLYcQNWkVGq5zOCaGpFcc0wvPexPm6dIe5CU7h5NhP3qW0rFBQ7AJZ7w0z5faw3u6
Fd35Lp9WKpJq9Vxa9PuKJuv/o5RTcWB0Z32QHlDCk35U48G9/YCLqqyUZtI5tD3h+UlVqCFc6/01
c+bef7yV8nvcPhZMcjMmzoA65ReYFm5N2VYfad7MuD8nMv1LAQgXmIxIfaKKV4YZhf+DytKuPVCb
IHEAH1H9uLW3gLho5o54yFws97ksRPo2KeKGeWMRlz9abywPDN4fSBZIb1bytJE0bztOvZu0s9DW
KdQ6NFLidhpe0l4MBy/RjhWY5yTASFICQZFxu6wkWXNDb5Ux5MAy2gwM4hl9ourAKe9sHkUbRhmB
4nAqtwWjdTL6UeNVDafEmA0i6nm6RHOcf1W6MX1ZtS46qALsLEuOSUmmCOpTvLO3y6qtuU5p6o6h
V5vqpXEm5ZQcD9nf3zHCVhoR0JJLO1uk8urqeevZ6xgOVp9+iLshela6JcUzzxrl5NH5ALVJd/DF
9vYSBgrCFMicZGp5u7Q0VUbiFWsE01S6P+D9LYI4E+KaLNBuZ5M4or65v9NkYNQdJUkn4wFbqGbv
tcx8NeWEDlSJUE6Sts+dyYGhensE4935avRXQDZRb2MUczs9vIyZt/ZDxZGvpva5zQztkiekJI89
x86CuMXAwSS3M2vaHPnVypTO1ViQiIrig551wykza9QFkyNy1XtL4EXAWzNQD0zG3PoMmlWJM2Q1
sYirdu/NXrW+eGW56gwntl5ysKxfY+O3HhFrv74SRMm44M3rCd3WlCKaJ8IxTeoJLvBKQvTX1HV8
eC1Ir1a6LNcxLpfpYhHTwP6zpBYMUlWmksI2qlX4EcrEP4dVsfog94b6j3lelp+K26dflsScfhK3
egD1WpjQrgslZsMvZt1Yw8cf6P5aMQNIgcH9v5wZW5TIxGBDbsTpEKYx9Ro/EWX9R07bKGZMzjV8
SNYZwvLmg3t1T31ASE51iKECCFo58pvHy8Pj9mXSDOHEgNdXEa0KrMeTtWqnZhyX4ZKOs302pcbu
uZsZPreXyPhHcbrG9tc8Mb0DF3Z/z6HdJneUEA441rd63SKJi36mwwD3eJ++9GTKpyUu0K+a8uEl
T5344L3Zs0dPGtQIrXHOrLycvwXOJlLvuZYNBF+lpQcl3Lgnr2X2NgE76Y/oZx28CfeXnTI3euRk
JTiYuwe1n2irFDVxZeqkLViHjhtY5UfR8p4V6Srp2NJzx1XfrgoBUGDagDHDqcq8S40E7pmWVHdw
Yu8vuqQlkqSGPNjEI5vgYFo7rY6Rlw1j3U1P1N26j2bU5r7KHXw1OkSaIkZlGJxG8BZDkC2A2Quv
JfxHXsy31nL+q3QQYyUkF1c7quP/PL6Me0uDpgL6JfguJTP67QY2cK8xyURc3JjCDTpIyTNfr2r4
ywy7+Pl6WzIQ4fhRvKdkc2urV5qRAwNZ1dKbyQuvX3Si+JS/nZSlOlKZ2nEyHAhiVandRKCwWVcn
RIUniEne1FG9KsJzfNjuar8BhPTULpYIdNL00+MFygXcumjITIiNoaPmXQBYfrvASGuFN6jSRYt2
BKyYJp/LfB6lmID7eYEx7KmJJufcL5P27bFl+TdvLcPcDK4IoB9N380JFV7srWvBZxxbiqqwrUE9
gv+f3R+P7ewdF6JjuLrkSBpkebcrdAvHGaHoIu1YqRCX9BH9onEb9GIbcbCZew4LoiHs8LaSm25M
0UBYZmWJoDbj8vkZrHLnJoO+IHO7Fzufpz8fr2zn2xFKwhMjoz0D/ODtylaRp2jFyuS0sjR0QkFo
jqnXtP60rtp1GdAjTpLR8ydjPSJa2zmrMvAi7eDas+JNyAc6Q9PLLieOiNecOUmjQJogBStg6IPy
jRZh5QunEZfHC975lDdWN/trFPGyrjOFBgPyH2QKi+VFi2MRNN54ROiyv0BZfpaUoRyb271l0Uqr
Ljg1ocbpWZj2ApSlpqYx8gajmT6/uLl2pG8h/9LNlZBNBciKJfG2tcVJOlEtIOLQYAHMVQii4y5+
F83r6/HYPKl0ImVERYawpSQtxKxCIJvyzHnxt6HInE/F6kTnzhj1o7HTX5OD2xVR36PYTQCFIKLc
5t+ecIgLonWoQcjYvVu+t5JifJriyAQ6nNbvNCGUv4elG0K9d/pn+KDrT8acD2uAc8g/rZaFZx8K
20Jgw/47TswoINLo/6HXSvW1sBak4eLxqNu4d6uYpCNFo/GNyNemEhrF81oXDS+nnqySYApq8KID
XFkDMgrhca5P8VitJ/r6ysFDen/mKDHjElXcMZ2P7Zmb7cEacseBxkpt0sVv3bz5qFZqO/sU7NMP
2rq42tPIuE98YPj+XlGOUcneKImiBLFFMUyTAWRkofg7LLZ9XofWeyG7L/x1iqJXu0hMyTk+SJ3p
Im0Jq+1BjWwh8FnZolTM8DpTEyrdbL+3lLrt/bw3jmiLdhcn80TAIYBjtjTkqtJ2ULaMPKuDNYdp
6tnnEhkNP9U77frYP90fHRZHXxXmHiDlHJ7NaY9GPTPhQQrLwTHPg77m/82Vyn2PYG9/aiaG/ayB
QVBVzY8g+vcvD5bxVDTnKJ5QO7m1bMRG29oed3ppVhF4uYje1CUvXRLNkBxUedN9frzUXYOILdG6
puIFZPXWIKFru3ipjJVdp31xGOHzizqrg7IT+jlJAQc/tiffsltH4sIlSgeLJoXMYDdbG5saQi8N
/rhEBv057Yz52dNg4FlQfgrhZyo+14A5LvXUrL65dt9fbd10ZD3d4AfQIdkksrFetCM9QfI/26Sv
HKcUbX2jdPFhXjcEOfMdZ0bMqrdZOg4nTW+PUGs7h/jmB2zf27lVtHJ2hnBoaeLRHgFDMpTTm94S
R4NO948QQQWtK34vgFa6z7dfVmi545VeNYboXfchdJBmoLoQtz7e0b0F4e24kFQS4YrdHth5tuxm
asewtWnZRwuOZolGlOAz79UCGhQhqKLTmiBckWTrtwtK+cNGM8cxVHMkUyPNzP1qhqewWUo1SJRD
Fqm9pTFKSODAyoj5NmHZVHWisRp1DK08rq6ugiNNhnp924DUDB7vorZzDWXNDW4O+oCIUm3PhSG7
oJ0+gvljZJnoix62ny+K84OWlrf6aAFbZ1SXl+qy6Iz5nxK4d967Y2KVdNpGGIZAS2jjiQpz/Tlf
IvuNU6dZAgWBtRzRPu/ui1RwhITPoEYu//y3WIC+G9WgYhhDPR266zhBTyW65EsaF96Bc9opnBAn
IhUGwQCYQErVt6bE5MZeq7Etat30566vEalTKOk2Xdac2i75nDEvdUE2R3B3VTdwvXV4ZmSrO/g+
O5+H30EQQb2NhGD79rQLY7gjRHVhPRYeKqvpavkQt9kBqa3BvGLsvDrZ4Z2z2WCyAULXbVc1QQ2u
KbN4DkWSjk+OO1GvnCaKblakHKxtxyMzOAD+HHdB3rhtd6hlDShvmaewsg2UCJgRe1qzMguRGhlC
RguByAzqdG3XZA2NMj1CXu6cJurclBexLbO6zckfbUZp09ql25LG6rNbGD9KxHf+M3WHl2zHIZLO
AYLkllEJ3sKxWyhaKjWN/g9p59Ujt7GG6V9EgDnckuzuSRpJo1HyDWEf2UUWcw6/fh/qYlfNIZqQ
Fjg2DNhH1cVKX3gDMs5FZZz6Lq1el6hODkQBducD0JwiM/5JdISvt6xVZ2ZMbjqEqEgtD3IZx1Oc
JRpFU6U6WLmdMIVaDVIY8F0AeW9jsNrxipwOzBBadpx/7pe2eMgiz3jR9FT3hwprqiLRJj/vzN+v
SgHyppRCXUoDaudtrgBHYUeBOB/CPKu1EMoNsW5dytMcd8ZBwLB7B6xqfvTigPNw819/UMSN0Vuy
6Pw1nVefVS0Xl7yQ5WlK409daaUfBkvvnriL8nCwl9TvPbe89ORGB1977w4grIZgDlcZrOTmLtJ6
163dMhvDckYdz8+Wln6TqmXT17gwAUzHM1Lpt5+FnUQCNDT8YViU9HaNzdkwZ93OFklT16u7hI7/
YGBMZTuP7ozNzoQDWaBE6EXdHnTvmKwLSyMcuVUS5+vvPUMl7HWr53uTP/mZPSkvxlzKD7dH2Tsm
RNbrBiIUg0l+PYojjcQyG1zwjE5YpygaSn+Z0/p50ssjhvnuV2Tf8IxQOALYcD2UJ2bZ4+w1hDgc
I6CoRVBsk34oT2hB/ttN+fA5U82jEsDe/HivQFKwY1zerutBzVyzerssxxBhjolN2bdlqPa2/txn
1tGDvDdBCt0qu3PtMmz7dlmzRPoYz1w52hC797bVJclLjYK09dmY1ldKlKjlWvqYHXWG9s4E6FPK
AlxpvB6bGHNcZtPsEFoIKxV9ekEQH1ZD25/7RBtPYAqPFDqOxtvE75EWTUYlGS+pOhmq9RCfsrop
z+rsuWcxGEeqYnuraOEsv3bKQfZuxStWPaGhn8shVMCwfcVyD4fsPjL7E67gyUGX5GiszTY1Juj/
qQ4MAAiKfhpny3soZuph5RwfYfR3h6JYTGsZkSpaiNebU3RGjUIkAACjyq3PXd8lQTzk6glE7O9z
+Ojwgtig7bbm1NuSRDp4yljq7M1SabwL6nbuRW9AAXgcj/PtK2Xv4kIPB4PEFftGY+F6VjxAbmHp
wxBCpDK1U8H3HFYWwtGtvLcJyQbY7cgzAb7eXF1xmlBqN12CUtNOPppKZtNVsORD5ZiiRUV4OTrf
e8u1GrfChSR3hfB0PTEXk3gEawSAWSK0s2r35rku8GOLpl4/qHzsDrXiGzBs3SGK0NkVhb5EBLrq
XJxSTENf2Rg9NQFLHgy1t1ygc2mRUCQlc9x8xiZydTyAkyH0oqG9L8jtPinKoVvB7oTAkts8o3R9
t2AlFLoWN0ZGKCxhUVyknWOAZQ996SdllR68aXv3MCiz/zvWZp06ozRc6QBgQG0gu0Blch8dZXL/
7jKInYoaO6GEWvYHu55+HSoLwMupd65B4i/ZWCarru4lVxSljfLfXGtgcInOjQ6igt3v+JOGuxKb
gdtcD2NlmeyLkU0Pw1nKey0T5kMs2ra5qCkY09sneXcweFgrVmPFIG+elQaIVynmipxgaM3INyor
fpi7RiHV07jl/T8YDUAA+pRoFGHJfT01DQErdUjlTxhK+WxHI+4gk/EgskPtrr158e2w1QHztFIC
rkeKNOloChw7sEOZCNUlau6xBPkcD6VyADveSw3IPUghydIx8dmEH/ZSN3aR8AUrrK6+KhPKAk6p
p6vydXIauk71i0nJgmXKvt7+mHuVDGwaUaFGv2V1Ht0cAmF7SpqPZFnoaC+P9ojJd2nN5UX2Awrv
vWJdstycPtTVkHxDPyl6bBBHXALUutNTGZftxZbC+EuN+tx+yuy4+Lc3hvm/2z9ydx3W3gB3OFIh
282M/nglNY/3z1NH65OMR9C1mSJ+eIM8ci/Zeyzo0YCyADC59iKul9wqIKbWDo9SEXkI1HI/nO12
RuFfB/uAq9cRqXpvaqsdDJEuyAQgp9fjdYWW8JRMPO3pjJpYYcuv5qqBXnbunySBMAppoa25J5KX
10NxdGNalUzNriWWDNhANV+R1B7sIKmwE/mDO2F9KlzkgKB3bdOvcjUYhIVB6KfJ6A4Rgu6u0BMj
wNgwPt3eHntrBgpuzbtArYA3vZ7YMDixMEeqxMPawBc6HtZTYVJHy0WKsbY3ZH/dHnBv0ahsUjUA
rkXCsLnvBrPuXCORPeplpnIvMh1B6GKIFw5pFx08UnvPLtJzqBxQOFhTk+vJkcw75WwyVjmYw0ua
2p0Skg4OzsF67YyzdlyhjkFhpCe1eZccvZ2LHLHa0BqN+N7K5/qURXX+/faX2x0FTAAwHPKsN51W
GD35gPEwtci8bcvzUMb6vUj00bv8/42z2etUcEAm8gSGQLMmf3anCuhWnBz0797aRYAAQAbt5x6n
obvNNyzTSwYNI9iw0o14frCzctL8ssq4loY6S7+pXVL+Pc5l098ZZaaRjPQxbHsTVMnf+Frpxkmd
rfZeU4UShzk9594vkszhetOd7q+m0DTFV404+dQlRaaHUVVQXGg0BE2fhyYt1mtwNgZ/iApjCXp4
tCllBmneuy2pxKkp0+W1mbPmSCR658CtdD9UYkhIqJptSjyjPQIdM7HyFa6LbECezJ8MuxzuzFIW
yPTPR/ymvV1DOMi++Qkn33YS0qgwvQo9iBBxXJn746g2vtNV1VF6vBMQUpqDWUsoTUFsW3nQ2zqX
Q6XS7WkaiGg6qH+iNTUsq1y7LE2Bhh9p0cFW3blMVlYFDWgKkOR3mxdgobO4GB0fU0XT426UU/rS
Mp4PP8D8/RCecri3Nn5QRCAKvb5L+oyqCi7YHds1tSiA5elXg77wQSyzt1prC2DV5VzZfOvu+SXC
rRR90BVR0LSrVeUbyNJR+iPV8fD2Ed8rNK5hC637Vc+bR/R6HMvrUrPV3Q4F6qRXQ9udxIchw9U8
KIrE/l/djnBh6qYV47uxKbpPmLfP/0jbVrSTqaX4nNz+PXvrSPhGWQe3I3gIm0MBYrGSwEa5cgxq
V4vQ9DsQsf8VWncEjt4bCT04wFsrtwKO3PXE61Gd1GjBId2lIvZ90Oh2ITGbTn6E0ehBsL13JNa1
JIegNAa7+HqsdBJp1hpKG2qt4mjvdOE4gBkHqZSBibRt+uJJxc18xP+mf25/z71LhhIqtwwdFR6L
TWA6t1nTarjchrGlYjUydxmWO/jzvNc8YQcw0+c/WEAaopBsHZqj0OWvpxpbimsqykAYkemprziK
g7Qyyv6VrVcHe3d3bgSYK4GfatxWdCHD89pMR6sLy87s7rFxsoPIiofLYFf9vbVqIN/+lrs7BiAv
SnAgB2h1XE+toSpMZMsdY7ZD9BiXioGFjqc9GLF21OTYmxoN5tUcnSIScJrroQa0iroB5QAoxK11
6YdZBnHlJGenjbovCuMfxC0/z9UGoQCjl1rBWjIgolx/0C/XDdHfiMopLIicJk+QD73r+d00PVZT
sQh/zNvpc7GY8/8MpeZhpXEbv9hGWhwdlL1P/OvP2BxK6nOtKajDhwOfBWV8iJvoBVuoocTiD14M
rjuQLj9lE7YYkDg2Bmxx4NAg2NYHiVlooDhle66byTzd3jh7dzlSwOv5W42/ti+9po4SjTQy4HhW
0iDV9fGJ0qv67fYoP2+s7RpiAkxVhILKiojarKFrNu2kTD0s2NKxT3LU5rORuHUI6h+qse2OT5Yh
y6e4AJ9X5pN5b6Siu0A0bXKf8tfUnZu0d+A0UHS5gP0uX4vIsu478ueDePwn+v3Nb7VWeXnUP9no
m/daR0WxQG6sh1rWdP+mwhku7VJoKv2ezoRQ2+KZnKdOO1x0PW1ewed732LTSM9488q/k8rQcvwp
3bYKm2osDtZrbxfSxCSd1FguksrrD1lU6AZp1MCBpjZOEtRj5N6B2bT+aqHbHlwqOzULBgCEREcB
+YetnHpJTbMV0czBcwwS5CkXpxSvkmBJgOYgmPSjg599V03J0e25M0noTsCKESiAGPfmxDflshDA
UdAdGlGeunrioFuSoC7UjMlND26YnXmiHA3dmxuGtu2Wi2qi9zoOLlwkGbmmb/eIqxfm6PhjXRXv
gP3q5yRVv+vT2B6kF7vzXCXeqMPz2m+xOk5bwh/NoCdRphxBmlj5qUba8qIO7pEEw94tShV+xVCT
nCFwvv6WX27RAubSbGg1B70wkrt67nW/cKre9yRWx0rnOoEWteNHoXDFKGOC9YAx/7atEyPTwoT1
i/gbCcT2Jo9AQMUdrS/M6KrHxe3qJ53OtV/0h+2+/fmSsoHYWG0ptj68jitrUPmUYYdFU95bhbBe
4IC5D96Ie4oaN6m/LLMT5kjJ+44xOydXRkdPxk5sRVT1f3/DFvHqQuAgHUFOvtLb5tuk0pS28Rz5
hN5B8TBOifexlXn6+zkAsSnNac4Nec721LaRFyt5DnxkaIfRR3FDf4wIWw9G2YkCVmoDLSuKCauH
y/V2Eoi0AiBmFA1Xh1cRy1IGtdk5z8s4q6coplJzcBvtvFRwf9e2KrWttd9/PaKqJm0ftSof04zn
xc+9Ri19PfbMf2+/VXuH8tdxNvENlMEYQ2VqkXRAqvM45dGprkDejPlYH6iA7U5JB+WDmQnJ4TYg
zTSxCNXqOQ+oIoYSC4UAzvVRBXJvF6K/iroMWxGTkU2ByTZQr6wkS9WbhPlCj9bY15xO/dzUYcxd
e5fP9hEZa/crouSzapzx922bx7VL1Dr7nxXdsnhQZwStOwsrMkwU4oPre3crroUDcM+IV27za20B
NtF19K3sEi30AjdlzV9c7jcId1koirb99Ac7ZJUoMuCjAPjf7MTRRUdaTMRMRm3kKMsOZiDzqXsx
sM+8/5OhiM9IWIAgbylZ2ry4yrz25LQW+7t4nsuwdqV7ckrjiLi9t2IYWKG0zl+UqtdX8pcHwmxQ
kteU9bKqy/pLXy/iLyw9rKex0KLX27Pa2/drJL9yxBEo2T645PGd049rO0mV7isU6uyLgnbBwb7Y
nRBlMLJaxOHI268n1KkKVJOOF48qnnLG3aP2x7Sp7sZCjQ7upr0tCLsEFDNaD+g3bnaEwKVk0lwe
8irrxRmtdeUua2T6uhh9c0amKzq4OPaONDABJrVq2PAZr6fWQEUXuBWQIJhTHVa96r2PxTT5LlWP
UxIbMV69S/TP7VXb+56sF9VQUEhELJu42JZKVU14pIQiT91XaP4jBuF99RiNKKrfHmovIvtlqG1W
Qu6c1mlFqUV143w6J3GiPGelo1S+PcZe4HRW/m5yCuCRXHdeeHvwvcXk3UTKlNiBkvlm3yyVTMxK
Aae9ege9I9t8n1mNGqr6vLxL9PjIh33vMADqgmWwVnrAt1+vpY5bIqqwI7BwU4UsZFrTWWnV35d1
wmSN9G7llnFTbsO/LhoI3UelC3sRa/eaW2Fqkx7KOu3tS/bjKk1HGQIo2fVc4ggNJ7y/2JdLP4PR
meeTzCgZd42ln43UwNUjRpr69nrtfkCAa3RKgD0Bmr0eNNVzXYqWMiHQvfRSddhQQAk5aq7tjcIV
zLanJAnqY7MrIgRADDvJaGxMeQWMAH+ZuYvy0+257J0xwlU0S0Cfkyqve/OXS3ha4OBaAxtfotH5
NZHF5EPqmYXvpPafBFQrTQ2mKC+L9gYYi/h+1tsUNJzKtc7SKnOYNe4R62vvNBGLcjMa0JgJQK5n
tLq6y7hXIQgpXYfSurkGAlZ+qfI0v3ecUhyc3r2qMVEAiJkVrMCYm3eMdp4K8AIGJbbJYDSTxbtk
SmI/mcoSn8YIGL+xVNa5XqTid6ld4FZnRpdFn4+85PdmTqd5tfdAIo4W0vXMu3EY9cwZx5C2Uv/D
MDMZ5EBdcD/DhkIT0vz++3sHPbPVSQSHY/gA1+NNDhYbfcd4hd6Vd44ZlyfbrJqvgzGPB5jqvcNA
Z3SFTqCg8NZFPYlm1xvhtcVT452F16afR0xUL78/IUSoiLIQDiSQ3ExIy7LY0CaoUFWkK36hSRHO
ikv0qnh/wGWDmgOXjZ2zip9s7pCyGWOQd+h7SbuLfGlFpV9r0fCazeN80D3ZuSNpIdA3B7aDjOe2
4N6mLeUxb5USiy37bMi28OesGs+opDXQGRw3oC17JFO486Cu1p6kT6j2r7YE13tjiPokc7VuRHxB
kX/p0jXuymboA6Nt0v9mo1lgiiYfvag3DnbKzoVGWw+kId1tUv9tJ70C/kA3D37goCT6mc79j3Zo
rDtVioPo5M2WpFi0kh9Xto65UvWuZ2gPmKYnSUzRLc7aYG4BCpQ0XV9ub8k3Z3odhdeNhQOaRDPo
epQ4rQuq9xmjDP34YIOseS6wCjkTHL7Eg/LbGufrcAgywEFnv5C+XQ8nMmNshor6Whm77kVR+yZU
BlNizqoZv3vYaBwSGiBCxQXCm7ANQ2Y6mFHZVWHtTf2D6eVL2M4yf0Rt6ygwX/+oqwIrQxH706hE
mHf1krmeldqJ3MlFVQNzGFcvicryncZOz3OheHcRCF8f9Zb6vqL47Y/e9Ntafuvw5ISIoEImo8B4
PXyOvFeZtIB/cgSPTlTK6pcqX7mlhGJhU9Q0vpr5KEh5cw7WQWmWrvh9noLtnCu1wVYsF3W4+h0F
LYz0c6ng7WkkkTjf3qO7Q5FzA2ijEM72uZ6fvfDktpZRhc7iLJdW6twtNsF61TjzwWP75i5jVgQP
aE1SKl9Nea6HWv2rbMAdVah6Ym3ZG1H7XY+LfvJFZSofS6OzPkLLiD/fnuHOWQd0tOIF1iwSZOz1
sDU/pRmFVoWTViJXMA9EF6Ls/uA7rtMi2eH5Bi59PcqINS+pL/ukGLriYliKHrqJq/ndKLzTH0xo
xQhwhVEi3ZraitlRPDNiQrrqVC9GziGlmmYjN3R7nL2tQb0JDCePHbrp2yl1lLrjzKwQ+Eryk1vL
/6beA5gyeEd9pb2RVnIeon1MiFr+9cdDZ9hTKJOUoa0t7p0LaMWvpac+DdKqfveJYRPSv2KNwD2s
oNHroQSbRBkdKiNWlYxYOY/qxV0m3tLWzO5vf7+d65+GCIR3NgUcmS3Tki2QDIiYF6Eo7b722zlT
5TudGO8+pYWZBJXjVt9/f0iaAyC+VgngN/15DOKMhAnigdqOyQn6qOnLdlp8De/sS+G6R03yvSP9
63ibSGHKIhZzwB7U6jUzKKtOCeSkz/duHxnoNcTxparTI6WjdYm2LwKlDDa/xov3xqak4Lm2WrUu
Ql0pihM1cTXIqKg8NtnSIHSqV08CRYrAmGz94OS9nS480tU+hPQRFryzma6TWI1dNdxgBVJj95lY
jHDs4HwMIus+qelY3zs6R+X2mr49HCt5lRIDKTI8uq34nacDXKkHBBr4u0EfolAeJvIIX0ch4rcv
MXYr/6OcgcgSw10fjr4kMmMv02jNJutLO0yzP1lR/ilvnOrgcPwUub9eRYRA4ZbQtwNkARX5eixp
2ZmyMDMQmUuXYDXRutIvlDL9nk1FCSMQo+CgbnPRBf2kte+Am/PYplDPdN4qkXy3oxRRBdcEGntw
8b19MUiqCQu5KKC+uNuDWw9lnaemzWdQDPlJUpwLVKxWPt9e17fXA50msBEIW1MiQFPq+gPgF9ll
sUtgI1UdtniiWD7dY++1T6tv+ti5B+3DvUkxIHk6lQJg0+s2+6VYsMx2Y9ZUOEPX7sxzAwW8fo83
uX2kbbg3rZVAC9cTEZM31U3q28XCxqkhH9cIj3VxlvrgTIVfeK14bnvlqKL/Vt8QFg9JPBrdYIPY
uptdi6yTSsmNXevKWNxPYiqfzXIu72y212k2LSX19UlX3sEeMV+dOYJFiJhW+y7qvf57anttGKVe
+VUWrv3YdsJ97Fpp/2fmpfW5qmMTN10pXrJKS2hf1YdgnLe3Gb8eA921OIvMw5YB4kSkzIaZNPBw
u8LxFS9VP9aLnj0YmG8+e06nPhXWbHybNcU7SC73lgrgwopOI/hD5vV6S8zob03uYBBad+Z//SS8
Z2+pi1Piml8a8L9HVcW94YAcQb+l47gCmK+HM4rEi9QmacMZp6IfhWJNdz0uGGhBGK7f5+ZRcWfn
4vwpauZwaxLEbEv6SWGbRTcoDUId+vAcd43mUz017yt3PBId3nkYGGrN8sgAyL02h0s1405NMcsJ
W6sZlrNb99WpUMkRHgTg8IfMaN2wFUlyUNnf2TvAa6hicotS09x2YbSRigPd2jaUmYg+tyZMvQtE
vXZ6tIzZraiftun3pJHdRatACJ5vX2Drem1ucCJMasRrA4h3YVPkLNooc9tSb0J17PtvsjcRU3fz
6anRxhjFtd74giZBgUeEPiYvc5Eejb83e3gLQPMos9JbW/fbLzea1y4RxOu2DRsxp98q/DZ8J07i
+9pRROAmcnmdq368q0rnqOOws7NW13XSUT49L/MmpYBAaGnd1Ldh5SpOWNuj+KCrIn4EspB9vP2R
d4eiGkMTe61QbiE8Hcxo+iYlEjAFDsb5Iky/B74X5AkY79tD7ZxPaj2r3oy7lkS3rdGy1+Doo74R
9ip2NJdFacaOF9kC4ql1c35q9fgo0b09JACq6yV0pYEbExKfOCc7dEdtN0rIBi1bCZJFmZ+G1pp+
l6eLUt7/myRohOsRa8eepaJEDWD1ZQmF3dAV6ublyUqNo0thd3Lr2aTr+1P56nqoUWm1JDJThFrT
wfiaeH32tAyVgjX1nICQyjz7w+0F3DsQGItQzCYJ5SbazK2K7UpdEkRMY71P/KgsyntvSP5N9KT5
AAV6fnBay3tGBeGI3bMTW1CqAEm6+nPQndrExWgctK2RNE0Y9akNpTBvAsS1fj9LhJVGBWZFA62t
9M0lO9d5b9ik2aFQq7/LIlveGZoWQdecu9PtD7lz6HDvo1VKhQt5jm0BtG2rchEDaZQd4TCJNl8d
jiNeEcjeHqF+di5Roh+mRS8PSvK2Z2/Omt6CqszDxjD6Npg0WT82PfQ/hIGU9sFFSetLPIzFQ2EW
6ZPsAdjdnutb7NPaomJ8ClxkxBz+6226uM7gFCs2gT98wtJ3/DEMVPFqpTQvjUGhRott9ySIf/yi
s70L0fqRkeHOSYFOScpKEMJveCMrJtV56hKs2818zM62NMf3Y+0BT55OSe5ld7dnvLNbf1YtIZtz
VMBGXk8YOfR2ilImjHhF/JiVdvx56NvkYJSdw8goP4tOqkWivXkjsl6LHUIO5oSF8PdBTW3fM/L6
nedU1WOK8cELMUtF1Lcc3Tt7W4qQDr45lwHSV9uwbnLneGxUigBCs+7ipnLDQtJKEokc79qkVeip
aXo4LUZ5dtwp+3L78+4tJlRjmllrP40C5vXn1WWaRZVJTUBqxsKV43yrCSvOKNn+pyqxfpCr7R1V
2j3cd4AVCWM3iwmSx4yLhEthYdtMftkW7YNepMnzQtX/4Ki8XVK67oxCx0Un7tqSY0vXa+RQI8fm
jdH8MbatKMix0vBB7VkXpNurUCQRDKiIH3L7m2pvp7lmVKT1JmJB4E43a1pHou1jUbWhYwmM/tLY
Sk56rzRctPiAZ7466+ads4zWyVEGtz6pzpxe2qGI0nNaxqavdnUjfcXODRQCFTg/gzl2fx/8yPVb
XweE4H4pUGCETsWQ8Oh65V1byDIZERJtJjE/6sv6EvVp6ffdVCCA5XZPi/1CSz/0hDnGvjrZ1l1i
NL8NYSPBAMeDxNHKQacVcv0zkJawKyF65K9Kw77vlOG7aLHymgczO2vIoJ5ktBzVSt9ueqjaK1tk
1aeCiLP++19iUbHoZSKiFpYTjjTypCzToPkZOprqBfQ6ipBe18zycvuDv90UxL4mbTpgPXTNtvkb
oDLHyHpS7R4HkoDmowimwY7etzKzDqoHPxEL12vrkJyaXJc8wHRCNmvbzxwJL0eKKlI6EyejOsoX
v40MT/e1Kh4fugRV8gv+kHXpGyNYmGAo7OmfpVEG4+QZEnEXdbHcd27fNHmgOP3wfdQbnCkUd3a/
oIZbzWfMh0Xnt4Xavi+HDE+/25/r7RqxNhYfDCGJtbO5iVJA9pZRJtmUvczUwBxtJwAVpfwnyjiD
Ljnkr7fH21keshNCCIpc1F222RnOyfzxTtqEjjSFjR5m5X1ckDx8bayRz3Yw2NvLCdAauSA9HC5e
/uF6B1aplNbcOLicZ2pZv0t1I7K+j+mIfz0SGrn7DOrFGn0FP94uVDIF50kr72V0duiby3M2rkLV
c5NVX3X6h61flrYe+65axu9EnlAh74c4olyiLM9Gnw/YL3iV97muYHH71NEwYYhG1/kglyJ+Xfql
0n3VQYD+HEkrfu9Ebv80uooqwrIkHvLrLKaNnGYGcokgCNvyBMrIwr04AtsXjEpvWbiXY/t3N8D8
moOpGufkvMSFxO4RAq14yNOsN/y0RLw88LJJhROGHpz3iL+LkJhlJ3I4d0rt9o8DEV78rQHviXOB
3gkd7UEP7VtDqNEHY0q16g6VMjwxCi1rHIpitvvXUiGC9Nv5FSAISi2gralW0X+4XiEApnqs29St
hZN4vsCXPbAGkSOf7HmnbI6d08GW4M+7PrIwkFAS/gmIWCkL1+NhmGJrLfBuAMNZ/K016+rUIbz0
oRhRlr891NujRW5KjoqOEgkAGfH1UPgAiBqSZx3qY51fIleLH50ZP05yx/kR2slRAv6zx3U9Nxp5
7CouvvWl2dZ2jG42wD6B4J0jCzfTWW+Wr7rsk/6S8n94Kgwj+qdFiVeERLCR+JDNpZkHJYWZJXDs
yIs+l+40fuapTko/pfsbPZpNo/0oq7qpfR6X+mvfmfJDMpXUUeJELO4zks8k+vUgxvtckcjHkW3p
U9Ckdq36nZ54Map2nvXFaQ3xzcJn+7XWmiLyLTu3qlMuskn4Sy+tL02c92UAKKb6X2GM+SdVFsr3
bgAhh6bE6H6JqT/mfpOI9p7ObbaESdE3H4VU1H/BmiPjXXmRXHxnLgjY19X4qvdm/wXhN/sha1P9
33nAsiS0zSX5h/iuqU7ahMeLX2VY975fYjenOyJr52M8ZO0XLIoW6uhK1OZB1UItf8xTzf28QLAT
z0Ubq5afs0+rT0sfj/EHJzLMDoGDVi5ZqAu1sD5EOTrigUfYxcFDL+Ahc73pi9HFVhcoRj18U5o8
aWFmNcl8LjkCaHAiH4QuA1aVadgDJsupakTpxyxdbadNLeqfR3SaVL8vUK/ztYEa6bmkNvHaK5L0
tcA3pAvsyJyl30P7eVx6rxw/9NOinISgC3awv7dX+SqcTiRLl5yzC0ljs79HjhloYEBfk91UD1rn
ZU8wQ6QTNDP/4mCw9R74dW+vgzk8tQQvUF+ARl4fpq6DLzH3loYBqpoFU9Y7Zzfqj0A+b6Bva2dj
9e3jZVoLeJZxPQztd7OGzacGmixi5VS4Ynqk0hSdLMG96ze6N32KhNU/2kPdIp6bueboZ66qyEAr
tPoI2Yq36zri9cQJ23BK4WuuGuFbbCYKgnoyzQ7+EwVh3avTZ8oAXszyGnTK7cT6Ogo8bs3WXKmA
Wo2MghitYrlDSUUicVrUUweUQFfwe6+6pvoyYf1ugJcaY0AUohjjUPea1PHbqm/kXYRtA5WtqlP1
AEBJF32sLJkap7LV89iPpiTSTmlu47rRQrg4aXHUf2iGVvBfZ/F65XhZ67ujW4ozQMVlCLCTnAu/
twbnv1FN6uLiGUOSnaTiaR+5KZzilHWT977R2+mvPBLm4tdJZCWXuhTdNyupqg9uX3t/D6bCEY+j
lo8+Crudgtguzb/ragDUmdRt/xxlMOp90Rpa/9oM6fIa6ZXyPS2F/ewgKqbCSmvEGGiWQLS0zqv0
SfE8ZOjSrMAf3Kz18lHG8TQ8mWrvfiub2pxxpGny+zZeWhGkS1yrZ7Vxp+80/rr7uZkkgJA00l57
0+0sX+lLpB5TUb6niVTKcBIL9nC166aR3/duaQRCd+Q7qODsLppp8ytkeOcB6wDCO/Sl6aHkZdS7
PqZJODp0EFr6C6kVCpxpNi+PIssLIOMYogQOmjt/cR74hTpggIde7S0BnzbHdqjKlHI818KcIaa5
k/xkw4/RwiG1anKyGNtGv3GatAqjIY8/iIKo5aV36+avWKqoQQscCT/T4Stcf4r08XuB1KQCHHIq
fqhqu9h3JdLFS5AqufttSkSjEPG0Ig2AP1jfKNbOn4asc59jFx/YYFY6738LP/7T1FQYOKDBYX/v
Sk3mgaqY3md1WqL41NpxVIVzsWgOsKFIR6Y3MSr8DEYRdcHsROJ9rxWxHkwdLCIf52IhweQYU+Ln
9uy1X8rcbX8MSqbOJxDx1TP4MpoORqJZT/lS62no9XVu+E0N+RdgoqIqodeW8tzkCnpRDVoQxpne
ovOj6LL5X5J4hz+61nuju89cC3L2kmn9fyQVRXOK3Wn5bMFamT87hsDCFDN2pQ2SohmVp3FurDpw
YlfKcEgc+yP6LcmnHjak9WilfD2f/HmlzTVtggxpYSf5hXMkXhpjcPETK5qlk7yJ3fCENnPuPVjC
LMdgSCZ7Oq1cu9gfO5kVp6K2+eVxMQ/GfdFOxTfscNvJrx1HucSyw0EAnZr4n2QqoudydOsM66NK
/WYBa3X83DDEx37EbRmyg26GHAjSQmW02g+mYmV6YMez8e/QZE7nmz1MHX9CreVZj92GLZoO2ScB
FVm/IDSVPaZD5FpPjhYBjBSzWan3OGWYViBlmljSF4VT6IGFxeyT4dWYLymTznmdUvlSRGt5bUqX
6TXCQS0C1Cvsys+jdBwCbwJ3NRl6VROHaCYGOSWcsmebhEjcRUNSvYeVb/9dFaPT+N2CnUuwulU1
Z7Rs+sE3GjbVgymN9INQTEFYbvSV87VNhX7Jx4QkyhK5EcSJLfr3faRnyUcdg986aGVTZkjT0sL1
SY00N1S6YXpxDL1xQxRo3A5J12r65NB4KILOiCNAOcLNSt/G1HzwtUkm2VlpihhCkxvFy2Nrjk32
kC+m/J8SkbbeZ1KU8wnDn1g91y76pQFAZscLIz7Z4rvTJHCLmpXxBf/TlblrJukz2uQgSXQ0beoH
KKd2lVxkVJWxX4rFy98Nwhb/0alwnBNA/tk4K2aPsICTzerf00hX10fRZLTCRkuNH2TcxELlLI3L
0lN2DFYhww8okuRRUFdRBybHGR0g3rrMqDSaVqc+KP+Hs/NajlNp2/YRUUVqwi4MM6McbFm2dyhH
cmigm3D038Xa+V/PUlm1/m3JbgHd/aQ7GF2YcRQ3Z47LDZrOnc226/lpED73ue0/aN9yv2ZFOBfn
re9n7xE6sKqPsgvz5tjW0nxaK7Gtu3Zl++DPOd8Ed6Acm5Si3tjWdt1flbZovpm7vEyMQ6l6cnUT
5CfcbNvletVLqyKja6xPWzNMXM32kl9rJD4F8wq7+0zPztWIS7Xzp2pF3DyaN3+aMIHDKHoeHI5L
BwdFHhu3Cp70YGHfsliTLw4AibcgqRXAnKguxMLiYxv8HhYlBrAHsv3EsTR1hO+LUV/Ndmr+KN1N
9tebaqwnXDUclZRj511XKOz1p76ux4CX1A3PqeeRPZqD7W1P81BmNwYpKplFymfJRrS0r/ysrz8a
hWGOBMSx+VYsurOjXvbmd/i1hR2l6TrdDSnb/DAv6HtdI2o1diD/XVEcRR6GZ2/RG4Ql3GqHaKxN
zHLyedJh3AP8OagW/sgBXNzg3oT5MCEpX/aLBOElq709Fq5fpd7x4KE1Ta/gA6aHOrdWYuUwoO9Y
qdTsrzurJ2LiNFZ8Ict0MZ63wq6LfQ1Y+XoudF7ELn7gPdmBZVyTpgpoVOz6rT5hwddVEHYL5aIP
uHYozIuyd7GAnpxPwyC5C4tNFT/B7WZ2ZEi3zq6kKlY76hxdt4+pHOEDdpu25V0ZIG/yspF6F7cd
E5U8YrqyhRhftuUOfsmth2qzmjDynCZVycqx1nGmrdqhMpgCeLz1tg6Rp1eGP2q2uwQo2jbS7RjH
9Zy65Zofar9rPpl1WaZRJbv+YTQq/5tyG36t9DKBHtAyrA99CTsizjJuqmNfhGUYgSMoXwuj7J+Y
KLtToivLX47oqc42ljXVVMYEpxTRe7+HLNJ5s13GlOLDse6zlSZEZudmpIOF3TGMYr7rLblpUDyL
Nd9a1kKluNNP3Fj0Mn3GtJu2uZX16bNhWKqNMxA135asDJ2DlmaKDnxv8plWcxjuLdmZ/mkuhmK4
7gXkideiKMjk/FKJ17E0jSnG29L/HGx0Pw62qNGO8m2VotNW1NkdWu9pENFEVvOdyF3lRxv/KxDB
jv5FONlGHS2d7dD4yArDXQ+qC2bCSm+WFO+4dxJHB548zhp7efDVWmL7lZreI4VVcDXaajbiltV+
4l6aIXucodAxOrVTH93S5iTKAgvoU5UpuziadM7DKO2H9AcQAsi+pHBm/sGv+tFJes/pX0vLr5uo
dLV1G3p647M0lvMpp8GAvJlRGWckiYzgoGztOifucnnr7yIJkVwt8xcNA4E/5aJIBeYgPcilJm0y
nTRPz0swF2ZcSpEPcS9mUR7QrrB+wlAw9q+RWWxdy6kOVeoE6oimS/vsdCLDQ3S11z5ywkJukQ1j
/SuMWOJGNbqgo60a9wOiRNvlcZeVwXzjcEGVN4Eul46zPII1QULPv94akNjROsshPXIkBxk33rTd
ue1op4dAZfUaFYDkiKu+O9DYAGA2x7VWfX5S0JQVPAzJrLwcBT7CmQr0ubANyz9aXWu/ipY28AnB
Hw6BXEzzifKoqBLfaoPwNq/wZIzMtJ7vakdU1VVtEayi3ilQn02Zmnwwx8Gaklxt5jc81wbzmGb2
MJzKepavvrkwSqKGyB7FTCEVyxwhuEiEc4+x6rgyMphMjJYyrw2uyawdyOi0SpsTjSvDO0gmpiZi
7Q5nt82JN0fmNUYeebtYGwY/eGZTzHUe3orSHiOXmoNuFX4IA0keJJQYa43xYxoK3s+IxNDnMUPh
h82Zr0FsqjwgoWzF12q0JxnXuARxGbGtCeW0T26HRaKdNpojIC2bYZVBl8KXa1TZ03jXLnWlI9n4
Gxg9b6z7OBjYt7G31cI5uhkdhCgVIYhxvj3ELVbOdNTPvfo+loXXcvU04afSU4FFBjm4aRHhm+OV
p9SbAfwx2ekD0jD8OKMKWPMLibNLouZ6OojknDk/+hb9sMjGP2o8Bobsy49Bu4RMNFBE8yMh9KJh
8PW09pvQrxPlO9WYdGALRQQQve/jBhoP11kYYj8ybEYznuqicK83Zyl5DPSmrFMjqsaNna7Etmhz
2mqLYSYuVuy0Sj+KLZ9RmQNv8UtmmVdTERT+7dBJnFPsNmh9QiCSVI8p1/gXJSYiSMm+3KJq87Zb
bgbSaqcbSE1w+LV/tVWePg1NKz+PW2M0t06lVwN1ObEkc+4gXbMzVtK4DP3qxdTrKmOdzrbHVCkI
b8psFU98EcuJB8qAI5wL20+KVi+fsnIF51KBWLNiV6dOGS8i829sBFc8DpfZ34l5JbgPRdAWcNmY
jB7S2XNrkq3eOJSDodY4HAfvtyc2Ed6Ifso/5RiP8PWVXj4rxXTqUE3G8LNzQ9palnb9K6tztR0H
o+M8Lo61tnT8ZH27VOYImLPK+49ul5Fm6qzkM88T5kmxJ/GgjwbHbqa4Xfr0xpYI0cUzBFPnUCx5
U8c6k/kHjY6wBO86AHkpwkLlN32u5hTfGm/uIvqa04ehW8SW6DF3u2u05cWv3C/c6lBMPeW4Z82Z
f14hgnWHsfCmORqq0HjZWnvoYkHDsDvZTa+Onq2aIBKtB42W36Ar1phUAqNuOhVtvl5Kjl3YFwe2
p/ud0Jd+y40S8ahh6RX24dznDWbv6fRTyEnZd36z1WPihJP3a2FKgnPo1tdU0iSm0ViVRXmYw5KO
W4UzUE/YbviVzcGW7KdlbPYPJTO2sVmWuzABHICRCUmx/lrTIr/OysnrkSdBBibW9MReB8MFXokb
fMNBM1uDi3FU7gsikcFv31oFvhbWFOSHUi+jfzs37vTUKi//glibVx8KbY5VRON23K43vPZ+4QUw
XQVkXCHOo2b9wzIrcyb+FvQU1BCoD3Y/F9l5MiHbnYPUmTmA5tL+bmZ7LpOKxKyiEdo6n5e21t+U
X3ZGjMWJ2dOEaUKaMPU8LOed69ZHot9cGQntahmrQPlPxiCYkqAY7QKETRGzI3Kn3W1NXsXl0g32
CRYLbqytzBw/QoOo+F1jKZBHsATQ5W5Bn/+cMDb6rsoxryijqrY+AJpSFeVMSSxi++M/t8x7xZMv
uZYHsrK6pK+o5P3spy5fAyM8ekK+thkn8Mrnoym1+Gz2miGBF5Z6ipyi87uo5J5pk2ExxW/pedQT
uthHnmguUHeXBbBm9hd/d9OO8yeIJ1kRZyRQH4ylNyYSg8U4SwY0QQTnbSA4a8V0tkK0InLSGU/b
kRT/k2ykg3X7otVPo83kfS2L7EdTdenrshbFV0W2TK8aFegXaSHXHKdttr2seJjzfK4Bk7V2gzVy
0A3JYrsGG+hTmxWRVWT23bBS40A2hbaZrIuVnTSey8/D2k3Pa1DQbhn7sawopiVhcaABrQ5GToSI
UfbuPwY+FquRm3XLE/c1PYRyMeZvveF2v2U/dz10pcIfYr25VRttSPc9IejlfEhVWl1RDajfYpuc
55wT9GvpO4B7Na2TjpLfpHUb5o4HPUia3hylaOgGkUkNiq+9uwYvkspQRznthm+WNXb5AVSLXyay
90i/0TsemayIbXikj7PW5NZTqWOGMu3wJChBi2sn3OAGlHbjfBlyr31Utq2/hVVf6Vu51sHMaHL2
RWRKL+tviyEP2oTyGz3sJZy7QzHKsLuqGB38LGj134R4QbbXiEr6T2iV7QJzjB37GOmvYEzIX5r7
ben1U1rp8jss8/kG7bs0j90pd16KqQrXqG1bGsiKUe6dP25dhnuTh3QwAK5qjEbVitemWVTKDepx
5cyrpx/WsKb7b7lGO5y5ivvj5Da5EXl2ymW+EM8YkZmdYcYNd/bTZhG2YTZP9CZBxgk0nUyro1Fa
Zu2z5Q1qvaa74X7YyJaZ+mkK52SxcFaKMlrwGx3HernSDT3TuC7Mke0zGLTxmwYLvKgc1taK88AI
62SdnKWJB1Wje2YDsnuoBwfFrywMq+DeZYT4u8YR96WTFLycxT2TztcquMrSZi5J2Uw5P3EaaA5h
l6Pux6xsB7SovbmJ6xCd3LiqBudFuB3TiwmviH3+YrTWrcyd6TqnkZFG8wBd97QO2SaTtGj9mpLa
Whh6zlv/Y16X4gVQbicP6PFl5SHNBU4C46BcEgPm6L/TeV5uV6m3n3XFnXpndtbMCYX7PZ1IhfW1
2Dp7PK+yNs7eamaKwZCn0mMzh2F7GslfvoXLQi3r9Jt97FNHNofGleUTPrLGg+v37oeRWWoRKen5
TzCWmy+ymI0iaStf9NFo2PyXy4oveewJ3VIazm5KK2BZCR0DdaOIHS7y6pBP6Y41HqfdVbJdp68k
teVrrgICo58afcb5D5hjAf1VZ3ojm4Lj6nBAqqqk2vJXs0eG0WwRyKgkiUIoih+po8UYTRqAFrpi
S1YzkbHHJoKz3i0RUHr7hfTEe3brxR9jVQfLddb1Vhj1vjCuar1O7s3syflKq0YV53q185dmo5F0
m6PzKI8ZEr0Fub6mRHGdXnzZKFzyRNDoJjyUNKzOkx+kYbwy+n9BDkiUR9hnnTioepX5kSFu9gRi
qsZXxaI51XdWeAI7r74Iufh3w2JUDNkq27wC3F92TJgGDkLVhNWtxTxrimxdFY+GbRHbB6XHMmmn
Nv2Wgf/rI6kHLkacnOGEBfXmNpFJOvUhXbVFGlm31ZR4Oh1ft7oFAzv03BoRkovDC8RF40fJBvgx
gWzIY2YW6We3ssuHcSKDiLdZOszHEXU5qW2gx5cXfasS7WUjroe6qa/rVhnZ0TJH4zrg4vMSFFLc
9jBqP23P1VhvTexhntBEfeEReMZRWLeuOyk/QZ2A3IsqGAqz7Rf5MRzsrIvzQVpXG4165gudVKeS
yZiIVL6QunqNngOa7HJq6Z95LoGa25ZsIwPdF3L9rAyLw/LOH7qQ9Ehs9s8GTMb3zkX4Na6s2iIn
mFC0CLOCS1uhHB8zfhv9KOzS4WFutsI6cDIaHxWPFas/N1Sre/Ks2swoIvLtdXLEbMbV6nXOYTLo
+ZBNWKqM/W5xX7saTPdNjv2SHQ0ATe5WYw2tWIaN9aC3vczk8hH5DVjT7mOKNcgOKrGtZ0EiPUaM
1BjrNnV1rfekJ0Z0zPjgS4REEMoq7Yeaaqd9Su1m+9kAegiuOrdVL0FRZI+eDI5F1pvjeTGsfKDb
Ptj0Bdy1coEbhOHdFK7zZ0YWQX+GI9XcUBDJn0adcTMMi82/qBrDftzmbQzJLfUEVpRy4KEnFOFU
FWz0blOSCJo6vltTclZOnuwFtz5kfRUcuFizkObNrOS5A+xF96ivEb9Y8YSvb4faybks3bm8X910
+SIJ288OH6cAyzXZv7sgJ+vd1fJuJyfslhPP2D24ZdmTxpZLSqfc4WdmgXlWhBQx8K+tDmvKUZ9t
HmF14cKLbTSYQD7skzOn9PZp7Yuv3uKTQdhDWvwAG4Hc04TyZxn5SHSEdwx4afoFrUuDCn8bYR5W
dqjg+q4NCE3gTIaHvM0aM+o8NMNwfvemLOlaOX10QzzDbhSDjTFZa+hzlMMe7Nze23ocQ3DG/gaa
pOqPq0GNnZhzSbCxhzzbTiFN9xfo0c7eNhZULqtm5HRe6VqpaBoruGT5YGVgjDK/caOqDAJ6QAax
g/DgZW3ibi2igiR9Vn0stgooZGIGKjRl5Mh5FUftTI1x39B7xti2r+qp/9Xnw5DfL1kw410wFhUJ
Dz6WzsotWtiVndT1YgBA0RmQzuFeFYyn19gbHalepJJyO5HA9JkRlakDtilcAG8iTGfnxgd7WtwA
NXq7AiIVZY3HPZj40mrLZyfzpE4jE3nRGgnRVTofXcx323vZGotJI4ag455H04NWha2mTZbdmobx
aubN3FyVyyz9/d81RXeTo1ehPniW3ki1jGALul8YjNqkNoz9WGPqQ5gMkeoMMVPmb7NpncVS2fOd
dGmiMzHodfsbIWu9dTHjZAqx49B7Wfo7DTcf/2i3HOubscUe97XCeWX6GVjEznsz6FIvXhCeXz4x
bhnMj432yIXiNPQa60tn9ML0jnXNjPCcWlozVB6dLdh+Gku3A3pI5/JvLdDZ6sQyA9PEbLfjXgmJ
mBN8dlzD5HBbfmbTL6uQFEYgPxjcEamnDoACHRgmKqg8VLwdyBOj8sVZi00ZHxphd2Qaau4Fw5JU
DysQ58mUHCkB7iL47knH878rL6j86VQwJ83yyF28sh/pQBVu87kPiDI/Q0rXNFmCxSlulqKopwex
SsSxY3hvSH7n/pL6N8sAZeNUOFo3tyYVunsKcNiYk5rW+fbk9fz9XWQGjAqQ8MfB72dWZEv90ctN
Y/margthg1nJGp4H9jeP5llVeKItrvSVNWlCZm7ajFJor83D9WooRJ290a/0eWxmvESmti5mQqUa
y3sAUbk8drOvuuthM7cy0aJxqq8oe6SSOncMhoSup2ueB6AmW1S262YdHGNtfGYZNFviVbht8Lni
xDyjCVgut+MqqGY2k/iaTMuELAJ6z+sXlS35r2HZrOHK4xKoDotbpV+MbOjMKDP0/ILKZmYfFzOs
nouucVQEe77GZInw5yaomFXd12ysUp9aywmXc9bzSzFxY02vMo7LTyVkKQ4mWOf1BDDTeoGARI9J
0LMPIxXSh4sg1RiPTFKz+lAF5fZ1lX73DB/a+rgGmelTMI1FMsq8aBkikCNGuYRuGzFCye9aau/H
APUOgMzu2Igo9dL86zRmoxVrMUw6avp+/dzY2zqTyGrTPFjKlj9WRMk/z6parg2S/RpYTOddqRHB
e4o0LzEczgUml9WVU5YSzMC03TIG0nXSZdq96Tg9c7TZivFNv6YY9LrFXN3WPiaZM2UDZaTT902k
c7vHI4DBOJN5mkDfm81aPvZd79M+9WvdHmQNvP2w5Ux+n0tuxI+mMYz0pNEwxRxC+PnKXMMBhFBb
HqCPnLf7sZAC0HTV6eEzuKPgOa0aqzpmber7zx3O368SQ0sAO+4ifoadrlaaMWJcD+kqmjYW81Il
QxYuu7ZD5aPUjGhYHc8LLri342TNyHXUsrnS5pyfZ8DM3Z2AylRQUgvCdzi09DKQk2Neg9gkvZ/Z
NvNbSOuijnuVlhm95xH/XgJ/y+BTpr4bSeEPX2VGbEqWtQHPUVK6E42rEOdbtaXrmbZW5h7GYGzy
G9BURoOzYdHUSZFu6mUDJjAmlJHr98az8h8I2QdBNOdiuWkQftLHVcri6zDNwJWDPC8fp94tGF3a
QQducd0mpiyTPdxQL1G+IsMf3u30hiy2Gi+fYpA+zGEYrjLtnXSL80Hf4LsaYTg6Eqx07RqRTLfp
Q55TGUd4cSGe75PpDAd3WZfHqXR0zytZhBnl3EBblA1+zY1nhQCuMj1ynYch0uoni5bmK4N9kA+6
QpQ6ZlvSuC63or/JFlKsREPd0Vxuuymh2Ar5pZKO+9EMl7SOuPbZN/a4Tvat0Q9DEZlMgj5n2ejV
1HgjkO5uHMrgyGUU5EfMVPOjMntDxT7DK+tYW+H4JMZs27F/wr7rssF7RFoHmdem4xKPjK0K1iQv
1vWxAJr7wSmkbG6G0OvyJHV1mcUS0MGUpCLNAmY9JBnHYGAqvrcQaOtrobKeXqYl5NGym7I5qt4N
6f9QANKEnRYdq9VSX1tirxvXFjo4r1As2u0gTbBv9N1yP0vMPCxQSfed8YZJytp9tsotKJLNNYJv
fjcGTixlu+iEw416Qtm0Df7uyxi6V9Lspju94HIVo4RElz1omvba7gxa2LlFJXckQbA/SaGHX9yh
DLeqwtybRXS2TcrPxQriocQM+qUsh+1cAqWo6cEajGaBB1UvQz6Ij9aCMPGNRbx72hrLIx/4O0jz
X7gy0OLIKgWoHpnkdJeiR209rYqkij5sXw7HZsnFlS7fXeWSCovIL3JHKICjTBeieXSBhKdIkV6z
tUHc9/Sg/ZqvLzoL7FMFpmNZnSwuUCN/59H+hc/bF/0HDgojk47i/vP/gd+rzCISpchSu7gM36CT
3H3osBg4NYzw//tSuCYD1kU9iqhySdhCgceq16r3494CV+AExXTKvEqdcku272iVXKJqd73k3aX9
H1MIlOguEHr53LccOx3Eadm3UZXillD5TXFay9KLerW9R2J4Y4PsgGE8qZE3Axl48emqtd9SICQh
+IHVvqo3vVwFXKTvvMC3ngpEM5xWG/nTf20QyOyNXy1lGAPhw3B2BgHupFZ1qLVg7FsO4h045Rt7
w8LH3SaRhy3BpP7PvWGDEB9HGP5x6MnvhWtWh2wGY16o7j15kLfeH9KIqFVxsbMbL1CiUORkL40i
jOmADB8ABPh3NWnvO+/vX4S9fVuE8PTYER76Cpc83V4MguqQz2RMNPG7qrfvQG1YhyEwnActAx2X
dZ4+S2+xPjFZVIkNRubDf75L4PiA+XaJmTBq9lfxPweO0s6HpsFLHQeg83ERAlUBpeU4/9WrxILc
tW/JgM4d7s/OxUJ2mcPkxvAUlq6v3QiLAfBks9nbr9vcvyfb+e+t4iACyUwL6C33ZHhx4IzcGhmd
UMIbebV8Z37CcHNFE+EzRLviPY/pS8LG/mQ7V9dzdtl5nvDPV1iWo5Uy5qDh5VvBXe+33yRT6iNZ
zQ+6X00Mv8I9VJme36Hy/PuCZt1doYPzt0OaL9b1lmAwSOg5D0KLY49dVyyV6x+bsO8PRuatsWk1
1vHv++XNh8WxmD0D2BgCzp8PC5hkcWXFXGmimQGXHag7GL/1uGA4GE1uJRPbkiBJEff/z8efx92N
RHZ+rQ8D6M+VW1diENQsYZw6W/OpNpr2eXVqWqnzMjcPf3/Kf18AUHhRPN7jH/HoUjimcMay1zJk
rTYLTua8ypO1MUf4+ypv7VJBRQu1iPNvXaoPUJantFF9LtBFDDCGO+ZWqm1uVvDx70Sgt/aKsGF+
QSb191nQny9vq8JR+igwxSForftlWtN7F+zPFws9BjPZWjedI5KAUiR/f8S3XiT6d7ig4agIjXZ/
Bf9zvRilSf9TUdlus918re1MNIc6nJz58Pd1Lqmy+xmEWOlD6BRojzkXsWE0LLwPVi+ESgBVEAlY
Tlw5WQcmEtAnATBgPqPEzwEQ5P3sBP/VqnJfnmtc+Ewu0UW9tH5X2mY8y3A5ThHJjl3E2qPS9jGc
m0u0Dc3pPQW+t3YOmo27FqtD3/5SXzNHhKNcobHGgTL1EQ+YpxTToAP+aME7Qeq9lS5eLAqiW7FK
XmzmdSKpGwvDh7JKD43s3au/f8M3l9o9Wm1kK5AbuzjgtLPSbEjdMHaNwv2OUAVO6E7Rf+qL/D2P
8n+nLru19v9b6iIYkWB4ikFTGOs8RKzaxk80o3+W4PEtAGTiLfn3R7u8NW1B4rIrOpj/KDyLi/Uo
bhBzU5VKZmO2TrCPFqBZa3isdu8Ax1n00c9o4ThrPb5zk12+1H9WRhgITuEedS+5i6Wt4DTatkqC
sQp+N10XXlVMfxHGt7p3zuBbS6GYaHI3ozYo3Is7xkN4v14nU0Ga1cFvIPVuDC3i46QH470y4fL7
7U8FXWzXB97dGC7PW12rwS4yUKyGs9wxcbE+Dc08RAwnvOc6qN9jxV3eniy3k3NRigGziODlxZNZ
k8L4JAh1shgFGEkvOIl/SBNwKBiadh1/B9O7d77c5ZW2L8p1Ql7m7oVeeJGEFkLLye9AZgYMOXfH
nOqskSJ5GeAKH8k4REKTp7vOlQy+5esyf/jPW5aUhq9IeeTwzBcHX2cM0Ya1mZJmHabTVB277tlp
MvXY5IFIGLV2QEa69x76jT0EMz9E2ixE9xDW1J/xQiuSeRaZkmoomdN4trHFZKje72wowBL8/RHf
+qw7G98NdgFcNtOfi0kFMITcbIIo5RRx2HjzfTfk42NqrflxkoDNjL4z3/ms1ht7F8oUMq3ID2Lu
calUXhd+ZmZVP4FEH+x7m7YtU5fAm77XUxeepZ7nj36+VdflNNpPVHj1K01hJ5EwdiX+N4zK0rAp
6ExB10jSLnUiC3Px9zLoN/9KEGq7gCAY08stv1Ck4ypdAko2IejJKdgidok4D7UxngdP1D/+/i3e
2u0+VBcI6WAXzMvsDrJn2zjerBIHVLQBBtGo08QB0QRYZmlv8FItDrCX0puqqMdziuaFPv79L/hH
9eF/WWv7gSM38nC6RxQZCMWf22GgyWnvDkZJ1XvNDW235ujjf372s6I69OO6xd04ibvR3PpE1B0w
br5wIpWqGKUAcPr7n/PW5sRqJiDPRizCvZTiAcCfpZ3NiHmb8+amWaf1SZuQK4xcfK/6zGfGtMh3
9uZbayL5QO6LSCzR6iJMzbVpbsacTQnMoDJ2V1vvo6jJfyrXQFcRwzu6CU3q+u9EjjfXxSxgV6oE
lnDpiGYxBd9y2myYlzse84Op3YVjFT6kTFNyaLOGmR/LSrrvfPI310XccL/lIHJffvFuypdCiXZK
TLt2zn5ZeR6w4qm8SWF9H3S3WgxFIJO9c+/sr/Fyo3G0CGEIYiPguJ+F/0mKZ+C9ynZgeiCYqV+K
YhkPtvLEy9830BsnCmMfaOMcYPQiL3UEwJLWYgq3MfGGrkxCVIeuoAUAohiz39CWdTzaix2TGjjo
+Svn6u+rv/FqYWuaGHi6Fqi9y7yDPGEdKitnK9Wld1N6oOYDPJlOZKhjMrU2+gFyfE8w541Li0Xp
ppAV7Cz2i/1LJENpNiRmKcUMGeUUovNKU73y0yL2xaz/+xlF6sjegzSuy+ZljAzGXXDZC6bErVfj
ZvTG4SkH2dsdTbiRRWzWU3ZcQ399/O/vlsqflI4Xa2PF/Of+mWBMCND0U2KobTqtndWcJ9GbCSzb
4NEGrw5BcFif/j8WdWlv2Eij7Lnzn4v2zViYtSAye1Xe3Swufe8hEMaPrO+Xk9na9xjrrtU7J+WN
dIA0gC1s8x5tFPj/XHRNS9+r3XRKurQZaXI76sOEx2ZNfBigoP79Cd9I0jG2gE3NrmWxy6JfTyAI
lZ5JuFa4xQ70sWsxb84HgzlmNMHejh00uo9TtQ2f/77yv8xHCT0MQnGQ3YWzdsvbP5/TbDdC/BqC
J6JTwHxilfeSIeRvCBjrMe8d7FGdfhA/gj7t4a6DUQbMYdjmdY3x9wvTGACJ9tzmB1BN8AX+/te9
daqIyxwsmpQUERcfQejZNLi5iYsBYLUAr3TIQ5l3x2TcjNJM/1dlv39eBr1rOrDkZHhl/Pky1jyw
fCkpWXJFz1pMqBfYNCdPhT3Z/z0A7PrA4EbFrl58aYbDrMgZc/hgSQrG/ETK+6nllJ+4YKhdwkE8
hHZTJf/9dWKIi+4dEvr471wcJChtnQeIWyWi6egVWK16mIt2TcIUYImL19vz39d76yZGYy8IHZK5
ABeoP19n0Jr4bq6tTrSbmuclVxYc+nF6gf1ooT3dpPde11Xv9Q3e2jQImeLjguTlrpr456q6yMM5
g1OQtEo4sRdKkGV1YRwABhq7JIHzzpd846ZwQAi7Dt8TM5DL9fqAG5ix85yINavuelEMr4Ptrif6
adWXv7/QNx6NTjlScDwfLV9v//n/hG+x0evctnJmDAn80g+kD43Yg4BoKMDfSMVv76RlbyzowrIm
iDPr27X9/lyw7VwYKJAlkkpm6bH15l+NW9hnrNJ61I+6/p0N+sarRE4TXV8mvGhKXJZFDNIVc19z
TkYurQRkX3UC1+CCLvfeEw//R9XtIhXa8yAc0JD5opt8cfF5OdAxr1iWZCrz9SwcVAtkYainUpXW
wZunkfLTbB8LNZrXYw+/Rozh9mDOKvtaoIT9HVa3i8KBM5z1bsjiOyL9kKWDug8o+q7ZD+W5hcRy
zrJqek+e7K2CAZ4CRSpNR/Fvk6vNcrDQBP+WiGHsgAilELGEvYgbLOra1w4kB1nsumSfQ+LxVScL
dEeAChm/JqcrIIUgCDAe/r4334hhTAMYk1nkOj4DrD+3iml0CKMObBXLmwzARk2wqy9pVFlAdPWW
W503IxwhV3bOOwXcWyvTm6eRzSwCpaLLa0Yo/ODzbElK0/+J4YRLwr5N9zDKRWJNdv3qjbqI5jFU
72Sab2xXRiDMlSjZ2K62/ecjZ7C/2qm3lgRR9Bx4mVdFeAQ6iZD6/zg7r+66cTRd/5VZdc8eRpA8
a7ovdlKwJVlykO0bLkfmDJAgfv15oO2eKatq2WdOX5RbO5EECeCLz/s7Ge6/WUqhbNvjEAuHb/Ls
GgPZ5AHboYbZkNni/HBtL6jU0eRwNcWNm5ku49FffnOBfzP97UqDBAWGges/j6FvXqSmuqexfdgg
nLhUxFKrDa7j0qy6YwUA7THsf/0Y/WVMeZoxMCObmyCc99xDIfXfezpRG7OvnG9nr+gu/D5cLyil
/N/mBX0OxQMLoQIrJvmLHt1QNYuoYjgYtujymt67clcvCXVGRLR/Y8j83VVBmgq4gwnQmue7fecN
W5UIZzvSCkyEvp1CtY8oWikoU1qb46+H0G7jP61sQAQJTEJJJ8BK4e2zmZjQJkMlLNiEknLpWyqw
SfUb0wNg+fVx/uaiWHtweHzGj/+lPz/+Xg70IB+D7dgscBBCer7of0HnN0/78dOvD/WXx99yEQWm
MSs2rscT2/JPG5+oUxAENmBO2+p4KdU8HGe6Kw9SOduJ0Pf26HrNevr1Qf/u+gjPBRYniyfwXAyr
gJFHs6pH0RHla3Az/PKh24jZxZLi2P+fQwVIENiLw1b6eSgFfW8eVYu2vkmiUhvNVC3Bn6MkPo3P
+bj//KL/T/6tf3V+EOZ//Rd/f+mHDcRXIZ/9+a+74Vv3Wk7fvsmbT8N/2a/+90d//uK/bsovUz/3
3+XzT/30JX7/x/EPn+Snn/6gBYK+oHv1bdoevs107jwdgDO1n/x/ffM/vj39CrD1b//840vPHx2v
/PHj5auv//wDM9rqD/7nn3/9x9u3n1q+dVRTP3z7m698+zTLf/4hxD8YfdjJdLaxg1GU88d/rN/s
O44f/kN4rA5UKOAnnas/un6SxT//iL1/YD8QsyNIT74/tlvP3Cv7VhD+g3AiHhVfILpEouOPf5/b
T/fof+7Zf0APetWXnZy5nPjnh9EKeWEUszJSfuKxbD3P4wDn7/2+8eKDRIJq8m715A75cNeoESrh
gYVaud4J/5hGo72LtpS7HUIgpS4NsoG3oDGoYp9CHCAaU7o8uA2F1s1+Xj3BH1vSmneS3gDzrt/W
pvru5qY076Ie9eJg9+P7fdXHy4M3T524RQCrWWkFKmlA+1SWizcSHxYT75dV0fArzexuL+amdXlj
Wlx+OJomf3uxOWasP8UwZNYejQzUFl/QDwNH74js4iRuAcgtHPL8R9wKQhpHD6+X1yp8iO0Fmnvb
XF6oITD8NN+1l6F6UVffs1F724umW6kaQ3jZ4UCtp8x2GYxKLN83s7bZrnA3tfXUPJtoPiFNTmUs
VChapEe6Tjfa5HYlUees3ktWo+Whe7oowngNhzEK0Pw7+F2pXi64OFoevN5p6k9b2fbVd0Xhs7g1
UDA4abvJLQ+ZigZx2+hsYULTetlzj0ZHDdX3qs3toFEEyseg4jPoPlDplJsXqaygxSDHVfMhAyES
2R/O15aqqK2+O4PivxGEjflklKQzrxqDiTscNg0/lrKRmXdVSs/rp6gAi/A9TJGA2w6bbQ04dbS0
8YMUXhaGKuEB9C+j5bQjP4Dw0ECbbhyYmArVjspRzoBNVPPeSN9u8tUEMsiSo5tVDPj5KaHuI7fP
wvkiqyyXKj3mQJ0G/6rLXae5y13JjdlE7aZveqma4aKho6D+hPR8OJ+aUHT8/8Kr7HOcCk6Yfip7
Q6J6cYj9+nR3cQIzdaboMwMK6Jx9XDOX5d5IkdvSaeIRnOn597yxXegpUbQXFf2hDeJe3P74QLcG
9tqjmO7H5FQ7kGRoojg/pWEhVqYVjS09Hznf0Uq7Q42JtQYKPsaEyVN9L54ecNkCOa93ACQ53ZiG
39ah3WY09buxwVW6aZtsy5bTMCg79c43Zspx0oJr+AtAxw6FEDlzIMsrqCG73t/s7eieZl8IYQm1
dZHlaeW9y8PRVV9b5XAdQw1b6vs6unbEz5d2/m3XzRwGIljMKG5/DJ+lnQw+RdzhVHztnmZvnOS8
P8TOhL8wOzmZPqrdF6w77wQrpmDt4MpzzgSDfR1pCx0AnenfBBGfxZzooSK9RwoVDSwmEWTbZ2Gd
ajXZym5OiHSgT+g9I7VmJ7LE0r/TJtI0OrmcjH7Lk7xsHnynOhHXgb8OvINUN0uWh1vj36kxA6j4
46W0kpSi/sbE+dnuOJ9paOcqdT8s8c8d7r4DWdfSkrI/n6OtzZuOtP9RPokQTJtNR2rkg/CyJ+zL
qP1pg/qxCfx50f/Z+ubgHJCgCTYjuxKB5Wfhmk6bAamuFpYh5VDi2qyr5GrnhSKFnUccW7/dIsQh
flOv83yj4aiUybGdUTIDNtZ75vITPiHBG/QuFaOVmbrdjzuSjOPG8Ot523jx1xf6LDHJEZ8qZ/DB
MSKxuJ4rH9aI2TVdBlzDRUtevG7EWo7+hZd7TLjUz2KaUdIUq++4AIzoHmEiIrix66ux2dqXpafb
5lU+yISV1CsptZ6Any4PcT7aUyWhBNRv77fhQBfXb07c/8nUtieOoqitbSI2iWv2vADPlJTtru42
UdxUO9H7um9F9gLKOmecDNPsQ/GhCmuC6FMN9YlWJtzIQx7ltX+V9NTmvolER8vkngbhJHr/65N7
cj//xw+wT49LPg1/EbvBlnva5+tPRvOypNEKQLrfw/VreDrbOpcljWxKhwhR5TVEHDr8XIYqWvuy
CXdrA5vjNZ0USXjlOXkUXrZ0jOu3hr1uecjjih0vpel3vnWU4EKJv2/z7QgXiHFOg55ZOnV11hzr
uYtWep4MRXso6mwd8/vXF/ezj/N0bfiIOInMTsTPnocy4Wh5eQHuETCU3urHOfeq8t5lfc9+d4ut
Z/3zKFKO+1Rs/CTm8fwW0x3Zwon22VGWhFFoGuQ14Kr6pUPvAsUv/vg5TySjpGP6+99uw0o0bp+E
81o/pnVdlPejrib98dfX/5e1gRAA8eCEOQp49S+6wOUcKreKmmYfSEiqb4d0dOT3Aoh1djWUSz7c
oG8XiN9EA580eX8aC7scgXD3yTxRnfh8OYx6Aw9lIkGLpZM0t76TuuZy7TcsEb0GVf16cIWJLuqw
5fWAhNT8Crpv78L32SYRHJt4S7JjVSbh9t2USVMcqC2YRXRYtG+3wTKoSud1ViRbc1tHZbK+p3i9
K35zGdYv/fkqQivyDboW05yiWTup/zQv6hoM7QbyggwdjUxvJl306M6srTOYy9TCRCDlLDRX365I
2aK7Ea+5AQslKcU7/vouPgPogiBC+IkkHuX5PrshNTc/n4pLY33WlgauZks9qYDqOPGMrVrQXygC
UzEp05J+mPfV2rHzbCooxHu/d3megCLF4dU2hHVx+PVZPX+27EnZlLjHrvM3ixrAxUT18QgIIikt
SCJb6ATydnBSqhX+F1rFNRHuYGIt+fWBcdqe3RqKb2g8tkFNCgEIlDwbD1XHtit6RSxxpF88uhP0
1Lr1Jbn5Gg5MjYgVBXLDsgA3vXRWC004+FNXZddTMCBsfixLb6DfmuY6jNA2noE6MYCVrNS+rSOC
BZCXILK+8poKa2IvhiXw3nhhN6pmVydUuNyvZbzSxYbKCJSDwAP9eDGkRR19qH2T0sjX4iZShOVu
g7hcu6H13yJjnVTDXraUcF2hkqPbz4rGa3G3jX5OomMgxUL8ACJYXEIOHVsPel/mmZqee88tqqq/
KmjbYdHIa6Hdl9mYzZ7Zb4UbjUcFFUwmh6x3HOi7SekkaXvd96iqTxeJrEYT7NI1WKebRFQFIH7Y
8LYLrBJZ+WYy0im++UMP/vjQuujWpcdK9nX8YuIDJPZE54zLC6y0evzOZqC86DJXWOMHo/XkfyHd
KtLPMawoc1PDggjBG+T5YL5M4ebQ6sl2llSXQTZVtMxWMcwrWPqekh+DEJTNe+iYXXDnpCuUgz0l
c2Jdd1W7ZBmp/xkS6teuprYEbJJSMrrwO0NW7+DBLKb0YyHp614Mkk5t4J1kysQb2Aht2dpmKjf5
2ms/ASAKqoe9djdNkNseZ2conKt2a6foRaYa1+i9cRj8zyn9IeEHtcCpiC7wtTI32keF40KshPSG
02MBOMbtD85mhH4zgi7kCXTQ/guaCzbLYWt3m7/Sp3hqfBll1QXpd7q3KHKno/g3GxuFmc/mAOYE
JgWlhdSG0AYSP5sDDFCRb3rEC84UNgVEHPxWXVSivplLmrMuqsS3zsI4OGyrFQUC7OZ0jIpRHuJ4
SNiXja/rx7rO2+HBofEnJV7bJEG9o0ayDu6JMk+tQs/FmWI68QbA4PowTV0ABnvtkv5t3eOff2lL
6hlQ4kiGfD5GstLdfJnT87ZdUaXGvp9ix+i3gGwEyoRoTK3ti6VqQ/cijk3DDzvodOqYllxst2Wn
TIDXuvom9oZrtJoA44m2WTt9UfUullvkW3Qs/fDAgU8VoZJuvmgbMeB308dNUGEXpY0RtxoYIMY3
LfMGGhRoH897xapgBfr6Ug1byMTxu/AFLPhNfX8Ke6L+Glb9cuNRdiuuKavRwRVaUfmWX/g02GzZ
9TgXGD6qAlL/UGwk+67azlPWDxkrMV90Ue2gx9N2mq7q/Qi0M4Wj6jXDch1pbheT3y1L6GQLUzx7
R9MatX+7ESWbgLbRYWadHnK1li+XlFZrEIeZgOoPEj+2NsQCUZYR7NUEpXwP1knC9l48RrhBXkm/
QLXHkWqPqddx1yupwuUBwVrGDJ4XxZKHCZRW9F4BMIczXBYTFvCwJaP+mD65VDS6FwwLsg0QtA59
lEooi2Ge6aS5HJBJE9d9EWiMUNAfDQt85uU6O2kzzyzwDQH4+kSCeGG043Gu+SXRSiI9PoGv8fM8
+n7pngIS2OxVJWujfFLUANiy68SwQmxlXZxiUEXACrJduvhDXF02utrY7hBoSaP36FYgDG6czu6A
LMiwzan60vxBnHfRH0nJT2P5jSCMJQ/T0EY/MRmf5SEwAvdnHpR93Ers+2W6O9unuenZpGRVz85r
luE5iHa01gPO1gXNoJcL1O/sJJYCoxEqNgZtXi6irPZpRUC12A1optaPYyFy+gG9vufJNU4Wi2ui
DzwiTjiZ+TZbQHreZYT+ohFdhDkbKBOR3LaFTtHwai2KYPxM9xqnYFJKrtFDiwW2ak3ker6NgKPZ
ognjjZ/Pzpyv4Sfdny3rcRqwvsHU8V/ddk7ztXB77bzOqQCsvkN308z5dt2wuBdfudzXzJ15p5az
Jy6SdO1qerM1QgvuAZVyUHBkpgbGOkKOk/hJ12p8V/wxa8vKpyfUTCymb4Qnh+R6K1kbjiYzdUUG
nVax4DoADZS9WJ+mSNvkS/2YBHPPMiJc6NGwpALJ0uQ0lO9c5fgiy0M/NXX3pijKVr7QsTsn4Fuy
eYQhVYVUaF9R52nd6LNrJLuN0+/mnCtij8J/miF46o9T13NBFBs51bYfNvQhTm20Yh1RKcnxMCLt
ObRbSI6HbMAccCoBpKHx8+BTW3BCH5r7DWILMz2be8J0gVtOzmv6ime+CMvHsGx2YcBPBoZXv+sx
5Ob2fcFxyy7iAcsXuASPZQKR8HbrG2AGagPf/7ZY/YjHrwG6/mIia1y2+w3IXHVjJuJY15NCzwh/
KTPj5zAWC8tJF87O2APn6Ir2azv7XXvvIezTAGj0vWq7Oj9k4RY4g39Bm7wvqNh3Q8SIhS+9Gkxp
6w+HVqi5u4wxdOqb/ml3qNmJ1MfAJRh8j4/J1MiCgRVt1aZZPpT+GNSvmyiSAUTFAeojeYy6Qxqj
Xkvfl3sq9XMmPh4FcEfH7+zUnAUxrpcEGXvvYQyW1ntXJuM2Zmy2IM3g/oGBeIXrCcqEaCyo2teh
Cyf5IthWHV/UQ0iEbOdVXluf5j6qmbgZg3mJBWmNWj8HJnxrJmoOLlW3TQVN/9m23sbKL8ZH2rzG
6NRvA09JCaEd3FIXyx6Sfo8iGOMI0xeJLHjprp7e51OTsoz+iIvQvFHe27646bjEzui8TiE/6PAw
ttBM8mMLKiVAMm/ehLge5pUpGjjaWd9OW4GAi2lELt6P4BgResjnSX2qQWm2rwoBzG2iRqZnytMO
ihU+ZKX17PEdVP0IU4IDRkVghw5avF/fBN3CspFB/qwfB/JIKrlB7qOmTmOIe4hfo8o2D5SKM+J2
7yRNO8xLCcPehUPSqyI9FRgdQ41qBFzlV9HEfEv2klUbFiP/n2FoHURWQ+KToexoaKTL8n+VlrKV
4hRGUNJCV4Ufo8NlPYU/eUpRjAWRyJoGrRRV9U8/IsgFeNNP5wj6r+3/vzgelDRQtEjlsW0LpT31
58MRnx6aPkfO2Tia2af1nDEm/dPm7HrGhihEWTILf33Y50E+UnvwipG9spVY6PQ8C0fmU4VOrXLY
nMCn4GaAv7Z3Npo9btOikfO7DuFXs0eX3kaBym8y3tae+7M7GqMIQwFwQCCDxBNdLD9fdV3p1EkD
qXfnbMw5Z0AkKSP2/esLfT6+MfrcpKoimsETklbPvatSk/uKMcghw2fwJPcg/+y8J2pir3ds/aX/
AB108F/9+rhe+FRN86eLFDFOLpEuomUkpSnMenZr+3XxvFIP3320iOZ5T3zRRPj74zxguBU6UJtz
UlM3w4sJUwfc/41j5DYm+ygBJywPTeC2oITnzjP9BzhHTvI4ZWKOwKV1YEwhBwVrgjADWFE4WxcJ
lKNguY7XiIwNHAwfxjtdlWE87lfWW30v3IT/1vh92FQOlZ3jfDR6qkLvUJb9HAJsjgPnpjFIsWQn
WLU2vFsn0ajpEOhA1qanvIw9kwC5cpGuehtrE/sz5AwAKCXU3xTVigtXhfABcZuKRRLlAFOIS3PT
+SA90BcIA83FN6ibwXJ2slrh4aXZDNv6VA4sfjG0NDPNCixXUGfbHteNmvGjK0BFybtCFAzmHgxZ
u32KYed5rxPenynAeUpuTaRYimLvGKKW8UenduPo0Sg4KuHRbRNWXtDZQjv5NRHfijZJ0jzom+9I
eKnlO6oYFf1oeZR5Yf/CAGgF9wjiJJLmktzpLF4jVrVySVvO2nY39LU/+Ee4YASHDtvcpilCUAka
FiDQiWSJfqfZAo13dKKyTSG6IjMpkaryQ3p99km6FRwNCjZ84RMPY5beKzePe7Cuohu3CG0mKkWm
vQyTkg+K0UvG6jTkUSPry0pNJpz2fh2xx6dw3IHUdUApOpDISP3Ob6glW3PvgLYYdeG7uCdAluxK
pDNypOWWIuxoGi79ht7hdfCbgZji7Lo4s3moQgCgG/zf2ur7gPB7NRpkb97oDkbae6cb0Zrbh4tw
VoyaJeoK91iIKQN3Ss2u7IoTu8diaX+qjsRAT49lgZ22YWq38ZhAIOOhKpSF3F4R499Y+eGWlLXY
pxsbWMiLGzvULlobe9mwqjQPU5DXo3zwFrxZknpZKZjJnmjmeL4GZ2S5w23CDZ32PeRC7zNL1qrf
E+iokOtr8gS47xEHrTN3C3ZltN3TU6elvuzRgTfZYcpmOBn93uui3hWXaGzl6UeiAUsDvka1bGSX
PJlz413oZd1Q6+oRVnE2asFNEIyXBYSoanrhQ01V5SloVeFa/RuCB9UDG5zke/U6Sr8+EuXZVrQu
xxjNyQyTTlwrcnwSWOLstFBidY2y3+1YbKtXf8Y81zxu55u8saDKqymvAh6sosQP+cgoF/LrSqa4
RBYtZ5tc9iC+eW72yvTKprkmXTLc88z6BKoc9CkTNDaOu171FT0/nymcJ08tiqHnjXBWGWJPFeko
cD8hJ0GCcQGgFcVXYHltsFKUHdZDpGZnHT6sIajI4CEqi5hfr/OwYfmJEg1oCaUJA8OxOrER9Npc
wAMZF/e26LIESN8YD4JvxDS3YIim+WK/bzBumRdxH0P0wrfua10c8Hh4wNeMtCsc6sS0HKGU0p4Y
9YkVa1pt3SEkHGJ+SQtQCsu15xn7g+dz1ex/NqOrxIokQxd1an0vRxijn2HI20lquEV8OtNLwj8R
rYYMhRlpALyZAxo33sKEzdNXXotpX19GpHTNu4VWPfOu7Ao7QU0Dteq+j8yS3QDi9VA9wddVs3yl
Y9BxBKv81CYqC+GQXyCmWrgcdsItggL8NP69LtLcv0ybFHtwV6q0NYSbwaBPC+l+++su1Gh7riGv
WiWZ1pFXrD+h/ePpliAaZa85M2viPjqTAxW066CCH1Za1uqbmIx6BPJ/ddt8uihJ/HLiAdn88fPU
QWiKkD9YKKE8aEWZAQVvGLY8ek7V+RyCNm4+eLYcz/ZQe162anQG55OzuNwkiCUlwKN8zu0M7+BO
cEemgeicPFSASsw7PIqat85jWy4B17U0vs23E7O2t6Jm7Qq5B09pfkL8A6sgYgT2rTGI7Xe3MDI8
JD8+L0Eo6/sZHRF9TzCOEoDxfDFxIXisSec4PEqYjTQXIr2wbParLeEkevB1Y5lW03lxndMkk1dp
QfHm/Y+FeawaOxnkMNlvIeNjx+N88bWicrDY/Rg4BOLJ6Ed1ZB8PjUFZ35yvcBNbwu3MNe4TAIXS
jvV5FsUUWPLbrQSAeJ84k91U5HlyNkEf2ct9uqa+dTWbQ4kxVd8kjkN7wgVbn92lBNoZDN+EhFJ7
04wUgCb04/qr863oFIo+L1UZeFwg+pY+hzpvj3AgnzL4c+JCOUXrt4qWS0FzgSxuRAgq+y3CWx6Y
NEyJpYVPBtureSB+pk2N8g/MdHmKthmC/w5jirrlXZ/6M+x2p1Ps/VeRO8vmMaiTGavg/FS0SFVg
S1ADho+rxYgFn6FBg6JYnKWSZvpusLlAKRw23wu3hQf2YSUavL4lEJCCZ458qgA++I5OMIsH9Cir
71u6JNNX6n27/OuSDUxU0HVuXV3NvUyzdT9LHuKPrls402Oe5i3PzTkMNtSUxt6xOuN2S5TSZf2G
IhEbP0sM9UN6l4vF7aDSEyHjaKwVyeA+1E7eoN+waGJkl36PLIrY+eNoE+9RuNiZjaCZXTTqvsIh
0o2xCfofwcl541znq2oeCGsuGsd9Pk5mKTG5EY/ntXNuP9URX/UVYatDnw+Tnj6FU9Q5/YWnWCV3
5MLtgdrRszkBt2s4lUEmT3EZSXnEYICCXTfpYs9qRtZqeB9tpche18JXvMT2T54OLUZln31scq4B
dndBxISKkcR6XAFQMGevRwSG0LLzN2oLjg3WFgJTT8vlmipmOd05OIthDBqyujbsZvZS4QemH3QK
IexSdEENLDYhMlMfk6KjYgGhmo3I3znsg0diy4qyKCZ+QXm2LPnH61eXgzY8s0TXcDX5OMEPe3bA
OP3yO3lm173LEyP78iXJ+JjVSyZAmW3RRu2S93AdiIlA3EZkL+488KIcPvQFt5vG0oYxC2ZfDNWn
JtSh4+2WtLVSDH5pay3Og6+QKIve6y0Pii+yG5ucmEbruO0LQZkaP50TKWckTT3b+BTCXfmyN4h0
zHDLNcDrAGFcyofgSWZ6y5K9QVUEyc1qRsf1pLbAroNJUrEKJI5Mw6+1m3cD9rHaEOjaT1HlDty6
Cbvq7baRo5qAIqd5kBzTLa7KV2dHqS/dJTuVCGnmAEK3HtmKXZqbKcHyYeLyIDy58XpeeUDO0YE+
cjjmTFiy/oi1rlz4xrBPWaoxdBnvTnHn42u/7eyDOiEZWK4v2rFvCgovAxn1294HytcRMRqdNL4u
KwRJi4cs8u2ebIyj0vJCtkqkJxoAgoEgewfJOroaZ3/Zxn4/OF6eN5dOEbh0EdNG3YXxkUqsRjQU
AdCBo9Sn3vEC+8+Cl5/DW87CLAmADWIkUzKwD4DDDMhvUDdVlOt8GvkbdjTJIvivT/TtoU++ND3y
IcANSwFEI/seLrG0k6ZKtKuRWESCnpbI5aRmrxHtdKNqwJnFZxMkjgo+26oqQQGWs02tdRBDPRnN
+gODjjUBNGIjCm+Y96PrhXom3quorSQ4gSlTYSPC6i1TP48Pw+qhe2KhpyFoxOFQ+dBf81sjlRuv
X8M+lVV8lQ8tfAOPXFsyDN6nbpahAI4blygRoMuUsOEWMTO0RJ7a33fzFHvfPMzkLL2ikMnzljuP
+BFnGdUq5h/QhxWa9vGEBNlyRd9yu2HtF51XsWYWC/xgovqyLYbLEsKYeOHVGzm2A+6bpNvPa1ul
u9aC4iUKKZomt3C5Kg3SQs1VYp3ncN9iZsbOHVXDZpbX5JnquSDzWBT8s04JdXynvqCZN7twtoVE
9F76uCrggijICNzqLh+pRM0hhpfA0sQ31/hx3x9pflZ4v4gfSQdaoCY3h0+eh+l2OZfOuIk9cmt5
9jgsUS28d7rwnPQxD6UPQo7Cv1xyKovAGbwhjxcv1NIILuhGuWpLPja9j/OJ9Hah3XVPZ39KWiOq
K8dhGqP6gfYUPvmSEmGJIcuHzc0Krser7jBBO75RSAUP4jC1sP+Ca0NInEHtVJfXwYWkDMtbDyOK
q/pzHsbFZLV5mx4lFwFGgUtLZjYWAmqRDrglo/C0TB/AivEgXMiK+OZ2WdENVKQ3vQK1lFwrN1WV
OfVU15nqZeVUiy5fVElP9OWUKraW5DQgarYirhIki6NeUiqlogKupy91kdHd7Bi+AdbVqPROGaTe
AGFP1ULv0hLTXZ1gXzH8mAuUt031keTNYqODAMKZyNHmEEAmnp4JGKrOgq4dkrEF9PzLzArbsMCs
YkY5OiQQy4NUUfyYPoYm6mNUkU0dZPF+TKKN3CXgXYUFAtJtdV6Te6m5j7p1/RpGcrd2Trqbl84r
3bvWCoDRgY58m+RMoOzQrkfyCLwyUpdunKv4YuP+RfAexyVRKmAZpq8lTb6srhsZaizCDEWl8brN
CA2jJ6P9JZPUkCcRoZnpqCwDLb6sFseb4JVsfqYfNFHU2qfrQVCmitSEn3yMVFJbDP9IuK1FZtpL
9cMAJjilhWYRkzejnNGVmVrv1oDKiDLYz9EkzfyutfVzH+jeGHT1aVzIy2GiJi0g1PtRoZkeklyJ
ayYotRB2KQIAbrMrvat7XpzpGXCgVw8qF/7rwQ/apTwKLZvEgfE+AGe/anlUYvWCgL4EXbd3c7KD
tGY5E9qxlFgWnoeOCy33cM6DZEyX9LLdFkifxwTlOgAWAhxj1V2Itk6bEWnSKG2r61Bl5YSc+sjK
1J3mZW3hnDqid13/sDZ4XguRY6+T8Sma1TyD5AZ9vUXU3w2hmk7DompUZlBHGTbviG/WBukBWFSP
aqoa4m7bqEQeJV/PiPaExUM+zTCTTrNvyC/erqyDASzjpZgz/wqyeMu5yMy1PudSRnTfQvgUdfsS
aig1obs4mleE5+rBJErsNoTEvO5AtZwM4h01LFh++9Qj1PARGPjIl5GGsI/woJDMRAijiQd+eCiJ
hDo4wnhJcOVDyQcBnWpe81ZUtIqdi6NR7btisq/NvW8/7qPiyj9pni3d2xDBoXXcT72feCxPRda6
L2q2NunumypSkG6NYTNvTjlQW741Ug3L786Ktf2jzW1xNgtCkrzGatZzAj56xIO/o6kuR0y3yCFj
olShpB0CD2Jt6l+1ydAxPKEU9j3j9CTWRlJxfIKSaLd1LjHVhfiYtTLlotNgtYfW52HsoEjo/tIN
Vy76fOkoVgqGg7oQOYdHlgg8N7TQcm9tD1PhpPQ0A1Bl5sJrBRAy7nEhS7IOpLObOtsjicaO/G//
M+qZ3/DuSaMDwGs8O1SKHCaKv0ViLxBZSc7tv692LPjgj+GWtJjbr5WrjUyUozacSC6h9IJg1mHF
6oMiTsR7FX4VfyECSLoqJVTBD1PJjb8GiJvhIF8fN7eagBe/0HgBW2WP3Jtv9iHS6JVVTqb0I9o7
yzDZ8U0oTJEXekaoncRPABOcO0f9BN/+MQe6GkzcdNKFW9Ny7QiTxArPc/TdNw0g1txcYipY50r6
k5rSPRXIQAH2ppP25jbnx2rsseIQg4ln1Kx28dLY0/txRxzP8flrEwWPRjWMdggo97UB6Vb7xqoF
l3gvwb6PdOksxO1QlBkp6llHVHDICTnR40IdTkEQL/K5J7stiMq6vSnPIcyqHvoMnd0YqxRxLhFR
3PrSQ4M9mHbEDTfiuamgL/qDVnmAUlUlRqjjB4+oMldVr7GPCo4rM9pL7ivJJqNPyToWa39CJxAb
BBBgu9yFky7yYt90YboUhwnAeYREydD5OPROjh9wo59iD2hHl2wH/eqvbCY/4hkxKk/oUs5Dn79C
M3zySekX0OtuXBjgZHZ6k26O2cl8nWSHSpRZl+uVEgyUYCWpRlbktVtXfSKTuQQfaZcvK3R66OeP
8Y2pIjOv57YJ4V2j1NBO1L/3JpLvEOTK1dXyFA0vknnEn24Lz/rijpZT+2UbiiZ+maGKsRJRc9W0
5Yhkljmab+5MLfvVVgY2DDGus40ZJaMauFi/9+xM5/EiyEFYATGj4zlE0yyrDVew+DS8xqBUUI7a
ttHhF+KHBdLClWGdQDxFZV6kD8YRW3xngiGRj2PQF4ISiHFAoP3OAGNQ5uS0qzc9hJUS7XiUs1i3
0paFoHsKRfQpGiULUvze+7mPJtpABn/BR4Ul47sGk8avURnsDqYKbWy1N9TE9TsM+lRejUtq42Rd
EtsWjOJpoOjYI2cAi7qiaOCE+dggiZhPo46+LXkYOG/V4PjI49DCRj/w0WwdccSbJUpHtBWzcFr0
CjKpzevpGM+umN8jrOwmWCUONvgjoLmcjlxP6ihwTnVISdR9vKSYSDvhewRcr6q29oYP2UYe816R
AEGd1iRhtBX/vlgSBWOhDhvs8kScpkKRMTsOdCi5CxoNoQ2UuK1rZ2WytLFKToFP7pK0iIzWobjv
ul7DnkJzfNs+9rNa/Y84HpFM76eaetL7dHBs+BS9asb2x6JTUN/GPJ2RvuKtgrQEv27XSkZyKqSN
X6k+9Qgv5q1NhyyLZwuXVoH0aHAgXoLeGhkTan0I8fl+n+sLJGztouygLVnfuNX6FHmjp9ZGq1Yk
68lJnINqreNh4OxXMvvO21giopRTPc7Uv1mLFCHAlxMXliLHWYUBctlYxmA+Dn3RBtQCnqN9ckBP
+13WCsFDn28dwVOiyK2X7ZE0dod3DfmUFecaFVF/uRzMCB0ebIEtLjhH2Ejx8hQdKS8bkUcy7JSa
kj7tz1Z77ClOqOiU90KkyXLzf5k7r93IkWxdv8p+ATbozS3JNEr5UqnL3BBl6W3QBPn05wtlDaaV
ha1CAwc452aEqZaUFBlcseJfv7EeAaUnULxEtiMRliuueLWMq2JStQ5xibo1BSgd0JlBH8P7SMoV
BGzMxWvs6Zkud9Oq74zVsBW+SznXcG3gPNdj9EqAOT/uiV7Nmej2FfwIaUfhoI07qRUuzzfTsodu
9O6FbYxCu/MnTWGOfdpjHBYXZGGUt0HjqlcBwqFC+6bWUjvPYHopv2SCHLuJQ8EP1O4uI79by3YC
l7Qm32ke5vWPWoHRyclEvlHfBYnTtdsBw8iCMwEsmnHqiJxalvWzPU7G+lAiZsNwv0NNtn1eOuh6
cGhk3mfelTvLUrqRB3HEVKFDCuVNy5LGOUqEXaZlmI2d2w9Ub5mVZcyEQf2x55eVaFxk/1dT0y98
P3tLIx9/QfOy0FV9d1bgnKcRVxTn/aQBxn3NzkBwnRsK5k2ybOPGcF7yczqQARM+SUbG4hMgkq9b
tbhPjZElXXl9Rt3XqfGBJzfbWpPtO2q+Sm0itcQP+wkqMYGZH0mTwFON9xn3tx+kycw2JyMH8Qkt
+liir7h381pRvKDtw60DU23Vs7GIYDaRP0nXtzQElRaeacQ1EuDu7Dqnb3tkPza2bISRmSsq2ajQ
1lRQJOn3r7SRMcc9TUSbp8+jBeGg35FRSrcZwkTTWEeWIwgYj9ti8PhMfexpKt5VcqglFq1ZManV
cV6b5Qsk9QtVbmpPIU6N15pqsvGCMf8Cs1/KJZptupKun3lZzg8PZ9uX+cvLS1ed73JrQPlqGfgk
OM4xBEpX9eVcaYLKNHh4JHsSDx62k8VWFVpDifYmbs+IOvE47XRYayP3gntsXl/KQ07+L4GZI54R
DIc4EnN9OtRPhUjjvLMR80i8a9ZGaMZ4/W2MoIMiGpMFgtgNOSfzkO0z2iSriaciqa3khArHnbtY
77a61CN4y9VAfEwqp7GKLQiC9SeTXJmafDJC2nFwby0PAvKX0e5brd3RGUyIVYRt06ndYp8xNYQd
zbWbj58FzD6mhEtQ4qMc29agtl/0aPYo8BbGqH3cT2Oam9NxaEfJ/0tJwOFLW9V+/akSfQ92uTDy
msDYWrKrHjnpOBYIxybt4N2CoZ0lI6eCNPwpqSmxX4eqJynz3h/drFdbG/kTf5eWtXgPEiry4EZ0
VWrGcEb326BXGwa4EiMEGGhQUOljVaXpzgOXPl3UIkrYFKarM8qNM5QqN3PKqYuChuSZX/drCAyS
TvNxHDO/nD8A+dsb49VabxI77gJ7FQTSbUJ1gG6xAJqAvaeW950+Nl3IIeEEZHlxmaO6S67aoLbS
JCTaFZnBI0N3zS3vOFV1mr9fDFQrcq+bIuvljomzKa2IsVFekkZpkwrXXGtpVhFESG4t+cMwH/Oi
+lTZlDe5c5NpNNdoSpyF/OT2hSOk2xqDi0CzM/6XqGu1tGYVgMvpWjMZYBouK/O9LNsh/yzrAXQ4
T+d+yMgbKa0cJEQCKRT7JqlUW5l2UtgdySrpyK9gpxCm/IrhdkMRBk0BiZR43LP669x5AdXTZkr+
lr4w2iEqJEg7rel5yoVCQZ3tFqAY+Wjj68ilVYPOdcoqgfwgDTJ938+DS2T1TWoPVTPcSoIuykfN
9VauXBKd3TI6MzTRBBCzhkS/6229EfrNNDeFgfatDzbHPJQadbphPFFV4FQ6nlVAfUDfyC13PbvZ
VLM8u6SpjkiLykHbF2vTY7lDjklHYF/RQZTdECHJxfigaYJM0qegtQWJl2hZauMjG/TsvwNLYXSj
hO+yhXa8DmAbkU8dhZq2FlAtvucdWSFMyvHOFuVuy73K+GhY6cgvalrV/Kvirn4tTDByuHCtYXjt
HWZi5GuVYjltHQnxKJgniEYT7NQxCoZuyj6NPhPLMjaZJWTVEeUXiuWoJZZH2rvkZa5X477D/dWL
Uk1dSww4gAz5YH9c2P4Go/nRBszP3KPNVr1hIrw1abac5qV5KehVrbaeYa7VMzWUvo4KanLmhV3Q
5Tws15fq3+rGGdSz2EYJXGROs6yenT7Q0/XhPLz69Tqly6SGb9rAbFs/0CayC4QYKnmkWa4jrCZW
SaIpsF1KDJqxDQkq8IBd21mWiY/BhOzdP/j+0tTL3usm3uWQCUK6eSdDgLmtIGgO107LvOSbd4Rb
TOf/XtREwA5PlU40+HLc6kIfyRZkTqCuFociq2vIw3E0S5zmXPJkE2Na9CTSURgkX90uWdNs75BQ
74yhVhFR9FXCLOneG1lqd+99euoWa3fI3/xtJF2/HIoTkwF3B37H7T/PCiV5m4EGOpMOhE62emsR
1Ubjpga4czaooS686ImR4K8x+nkcIIZebey/bp3TzOrI8Wu395dN9Qu/GiBeQDW2/bVHNWBvPBrU
kep6nMJXE1tiB/ldJkw/+Tigl+IzIVu4Yx53Q+eKLJrVBBnk5cxe+DUBdlKYzukNOul0SlhZa92a
e62oO+YYik1gXxVj4+FCNkh6+n6n54nEOSdQ0Wx/YGYpj4R/kM+UxTqdJBNHw0Ntg3HhBfnMEwHE
5C134oCW02MypVHsK7gyvho8LY0NDxi/v9Kx917LcFbfARrP8I0X22MWBzKiOLzAxytDq4QKipD3
P7wWRrtMB5E3qS8velUn4yhfsSEZagrm5w4DYq2UqoClzrwwED3LDs/jwLXWGOpx1ENmQN7Sy+yu
XaDzIjVnjgRvYup3NsID+0cCTOaekMdCjoQ0r57p6C009IPEz0DnKE5WHWOAFQr7sSss3NHiikhi
YorqZRbkqWq6OZLe9Tbx7TW1j7sLb5LTDr4lLsRCMhheU/u80vZGzO/9XS8WE29Goi01E2H9LDh4
/fuPsn1dV9oR6H3uhYNIDbsHlpvp7ywCyjh3lXIMa3Kw/n77Y15r585/0T8/5uIv+u/HMDhKXQ+G
kq1qGrPNMvDBxLqAEDOGNKNbEw7XJRrMPfImU8zJxGhcv30xhnKy+S+rUF0Nt9YPIHDiABzAonx9
f42JUQjzioW2mPfmea17tYbo/DjG4FCkBsAk+vTMXYmtLG8ZrTAKPK+Vdm4HvncrABeH/ww0l6lT
rKC3r/I16xJBM8CyqWSayr8bQu3FRdreMGeWh0LBSWpla5ABFYmdb+FjQCiZVeJqgbIb64i3P/bl
1f3nzfEAIk2fVCMsSAzrt9Aa+OKbuzpTtzdh2lLIRIBS62dXCpqTagG6gwyVZozdtwH0PGbbVa+8
TXWFKfMy4H77gtTSeHU9ZM6QGGDgf+aYBoTQ1w/L7pxJsXuTXQfpHqkZmBYWHXPn1OWXCrR6vd4s
vVFuFC9WIKXHiPTd25fw24LxUVTh6YlXC47q+BBcLN8eYYELz0bRem01wZ5qTzqf0cFvDVHu48I8
36dC9fX+XD68bnMQDpxPJLAulgchpPIuIURRiWrOY/W3L/K1BpKHpsS16k7xsSxq56Ik4/4B5U4b
/Ui30KEVAAUvkvualdqidesL1s8f6tTlEuUjcWg0kF5i+Yyh5sWjQWw2ZL0glEDzyZLe3uPB0NTH
ihTKluw33V1Ute4Lxu1v/6kXa5T3FvQKUywUxZhfA1ddfDDciBULvlGPB7IAkz3wF9QNLMZz+Xz2
WjjvASmBx+otlTrLFeS0QI+TWVZn/uFVvTAiUNdDcwQs7nvK0Ye0oNdrFFymzHDUreNtChTD/syV
URgheMqklWqXOxN4fDBmrD90sj9oVtKptPWYZh0V254f1YIcfp0oFnmQgGjl7YQkgZfPWRd+Q0E+
0B/V/mpZ/Pf14tI9GOR4e1rKrVHZhL6+9KQbtBHIgFspnAkjjZX8jIVRzgpfilTRuv6wbBscdJLQ
U6UH6hwkNTayVflCFilMeEZeh/U6ejfpKdqOZ2cwlRDzKBaMh6MmP5W/kHeMFoYc+72JJP6UbrQw
cHlfNuU/rI/XC5M3lQeCR5uL9x1V3rkUnK/N5pEBmGOWRo7jC0EHus3tNPToi0oKOf+UKSHFEk5I
ZFGyiawemExrlZ8zabQL+CkLY6ry9myVYWKAz11B4aZGUD4mt3yx9RJJ3dtXbr1+i7lytC8Gfr6I
J6h3YEavHwfupsCpSy2jWi/VgEOUGqym3uYo9OxLxklfEbz4WEYkAfV2cCf++nBoyYG7nTxoQj9E
gfXAV+Y2hKWGmMqs7XVeL858pzOGlDcVlkAliqKV4Dob7plhImHuaQEStDvMKfTHX0+sNhM2wMJg
/MV5tzXtTO78QEDHhnDSbMansoPj/tMhx8ZJorKveq2J1yZX5TGDyFregmf62TdhWJmV7yzGfO5H
8kE768Pbt+xCDK9uGXRD/I8pfGTpsrW/vmXwmmt0Yd0Soa3VwUh+tYQl0CMv17nhhONRtA4kgLIq
vjKWpRsMLPCu/JAOc8G3lfWwFX/oki+2Da6MHg2cgq7QZC/Hpvn1lRlWQ/jOMmyR/qICzFoOV5wF
jBKxbOMjsKONJMs5X1W4JmpRBIS2UTz0C5OSZxgGchJxlZZpczLI/uunKIM+QE19+waqFu+fFYA9
FesUtBeYQjhIPS7uH0esBNhDOJFvowP8CNQwljrwUCUsVKbtbHRfyD/yMjR7zWL3f7IN+P35sadz
uCXBBhzT9/2LJc/w0eQJ5GnMDHCkeJpeonwDNkFsZP60UsEwynkRHrqKh8WpNLES6mUxZYoLOWgd
FLWaaE7K0tt35rdLswASdeICAw9UAIvSi+I44BdjZSXRTFtTsMOA9UKNQ0tWUUACvaVeWrAyuJbV
0RP9I3HEwqr32VIpZh76ZyK1Qyepiu9/uK7Loo1zCR4LlDiyZDgO/VYlxrZFXjXJE/qSjSm07mpo
WqGxKMLMEJU2dgTbtUOwfXUHsuKL9BbHCDVh88/jbQPMkUnB25d1UXURAQX4/TIZwvQOSfSlDou3
3c8rvHeYysK9+FQFNt464S8yZ06wJYXWRQ7+p075JfXgHyvYRIalKgBWjxatyG8t4uLDAq6YeoJG
6ZDKN0OqsRVCgwp6Sw9gIhgZjstoFChn62SEA9EwZRVhiVy6uMcuigFsCJ3SwKvA4mweJNhkCTUT
QdsDIF1NQk4/mmWGy7g1rORDWWM1ADFqoArzR4v2o4mC0flGbCa0yREa9Hwzrvq8WqE9YIjAHCFg
+r4DeaE0/rv7TmY740H2OtoPnXfpYpViVhLwqfP3s1Z+nFcW6a/u69c7AoOc6vv2p15WNxOQx6Ty
elgvoQr77a4zsl62FnQJQ6VcUvX7dKL/EqwCtUemvapU7E6qAxNMpqBf54ZqjjTCfdPtfigR9Rqh
PzQ635hpNTscgvYMrODtC71wRuD4QAHGMyXgSK36xctkmNIdpSGCGcHYedRYdEUrPqFbI0cSns2q
+ESmKYJgDYukQka/BmJsftpI34VSSHusKT/3ZVKD97vMcCIyhN38W0emEcD7pg8dv8hlD/AtZjIc
Q/xrbUXXoZg0jlkAVleeQ+KoLmEV3INVK049TgSq02pbQ0FPzHTN+hodJwJGDAI0z4vI9V2nHx1G
E34ZO+y/TfKH+nZR+dkxuSW665gex4bfdZqkSKcZsD0UUjhL9odsKbQ8nnvUS3WMcks91AnZ2PRN
rDkQ/B/2nYtWR306GSYmyxPyPWvpYt9BzzIyJljSaMsR6fnov14OLFMuRnWQesFv3l4JlwUK/SDl
wYbAoE4OtIev92NAHPwL1pLZN7bILFJsylVz2ua9WqS/COSm5KD79uda6k/5Z4FStvL0cjh02KQE
2JdaTTxbpoTtl/lHahn1dQORF3reefxll/RYjxA/qSfatlFtJkNfWDtaZQm+0LIwcjgMjKwpQbBn
FLlwSN3KibPOsGQJ+JW10EKGRmYk2rb1CHlpJxea8t35OIqfxJY8eLDcJYjZWsMC8leZ6u8gb5O/
EC/wcgBI4fKO/VNb6jiMhVPOk9fvTNmng43kQ/MN8bDoM6Vk345rYVZ/CAdVVer1PVLWQdRy1Kyq
olw8nN6pLFoxfwyDtQgwzNLoVj6eSTBvP43LVU/h4uwYMDXF7Vj5b79eBUk/26ue0M6clfabCaXo
HdR7Hvu5Wcw0omBwgHuBBd/+7MuOgrgO1j0102Aw7tne5c49LdbaezjTMUct1QtvzWokwBCIp3/e
WTiLIME3moCXP3lZD+ehWuLofI/VDGqK9PZV/XbrwRuxBHNpwJRg+xJiqadmxJMAUilGLHjRk7OT
MWjauQis4DO+/VmXZ3eVdkDXqxyZVW8Mi/T17R/HrugcIx8j8v8orHiN9u19JwQ6nmamBb11X6bC
piWgcqSeq4p0E2zsuSN4S/0nLPCyJlANTABsHwUC7ctvVaj1U2hp+OJHEIkX587nLV7e94WvWofS
1xVD3EIybNJc5HWldzcWLCE2DAxvWDCrbiHdJWs8A+8BfA9mLe46BnPFAfaeoj4sKkFUO5Yvf9q/
vZWAwz5YHY2g51j4/L6+lV0+5KOxrA0iCtbbgVn0kkus7RQZKciCvtzpW6n+giTlsHwQmt87Pxk/
dbUVB1I57v7rC6IvZZNVWAKe85eYJSRVdFgSa4hBC6hztQH/+KofpKJYbK67sYPiL9cTyMYgWB2l
2Xwaro/jxUZBrLEy4ba/fVGv8UMPAR8NCsgYWC/ebUwuXt+kMtcXvAeTPloBWnl1MkWE+TrZnIOZ
2eCwoirxKllfaVbz5qEzVRzYty/it1WmQExOgrz0auO5bEGQbfgNro91dKbPkXjAJ9USGLb/D3Nz
UpLQp7c/9qWc/LOoquBqwBkEAnw+i+ACmBKtJ73FsDHpkVgDDYgGUoluTYccnH6wMqzgTjC6mdJb
L8SLKWNW18RWUbBcmtyB/5LhIA37CDdM/sQdZvQ6om97UXqnbta36UeQZvAhUBIrPsiEt2J7/0sq
l7usw/NqnAqIPVWoY0DDl6FAquch80I3L2/Pb/rbf/jreQMPXW0lVHfdI+gaO8uLh46PkpMXgdFF
VabMVjjrq/3+FwtNq9CW/ggWCmIeum01CvTwKSAfMs0XCeTLtfwr5/T/L/3QKevKXT3N2+afBucq
Rup/N0SHudDkX/7nS/P9f44/hu1H2s558+Xy58/u6EaABTqdpe+pOSFMSLbiszu64fyFC6UHTm2x
02OUy2f+Mke3nb9MGjSTQw2tOmj9f83RbfMvtmwTv3RKCwXb9/+NObplq53+n28HR0UHTjDmFgpK
/i0HXWJ07NSzTXDgPAg0NBJdfpjUlX9r6BualqDpxKcRhm8ZovCAFusP2+RG0OpkG46SrOR9oaMW
j5F9L1/ScTGeRebNUKrWrXHoxIahYJi/eOlunB0j3Ul/lA16zKr3rzpOElNszjKQscS/fAulm4jh
zsE1IYkDseo/VTgBPdzsJnI3zYylQ7fUqr81R6C8wys53UCLC+RaZBBbJ88cdQe9lxkoxkn+AYpL
eTMEU4AHY+U7T8uCfDpMnBJ6SbvJ+irBXQZ2qcOLG9JAGkcjn80CRU6gn3xm9MMtRnr+dqhNMeD6
sFhaOPuVu0u9abjO7Sp4Qgls3CIUq2KgWH6tRSt1t0xJcZdDcMaGocCRD7HNXGOWN209qay6uePq
y49Jmg7XVY1BYdi70ECivFycBAbSmkPb6hFKwCwv+neDtow/RdbUyXXFzLDF+hP70BjmWpDH1gJr
dddjrW4dN1voyU05lPkcKThmZ/Q6EfeJOzD38Log/7wQiAfpeYT1BaqDBwiTGyeAkVOlt1oh3M8a
QiUgYaxBvtEFe980psRrNDdlz8kskFWcDLl3TBOSddGK1Bn+S1WSPXuahScgdE7pxbNelnewrMY7
YQod/YMPCyPysoRVlsH3mEOoMeaNW3bJZ6jvyRrmTW7+bQ6aflUWXYdEZK0GZaBLwDo3f8KtvGwm
FzqMnT/PVVH1Ie9F91x4dfq1ydylUhi254d9XW8fcOgw0rBGHKftvNV++Whdh9QPtWYODV13HrY5
r40YDgq81oaqLffQe0yskt3JrMKtZb6Jx4RrXGNvD3e7G/Ic4m5RZAaqwGx8mjebS+u9yQwtFK5X
sNra4qpb++lrVdR4MbkbvgtSH+8kFC42dWJSbjASNM0Q2W/yNAYcXlAxCYHsNSkaaFQ9FK3YyPP6
4zI7a7PTYLqUke82Bzaf7QGjLHeILUj1n0XKECzCzBFQ1W4AbGAzi+xJQ7qwcWRZ/W85SqUPPlXA
Unp87QuXtD7SmSXzEVaQXyFGmB0tmnDwv+6SsjNurWWGpGlpiQ5DsGKIFssUpZzTe+6IxkmM75F/
13OkWduAsQwjDHGCLzXpUY8yinT40iv6u2CRsMVWTrXf9apoS1oLbXsoy6D5kMvK/BYg1gBBsnpj
V6AyvarW8lHAv/9YO8byEd15+c5aMII6zEJvZCRk1i2HdqYFDU0j8d8lMyf4MPEMYYfw3FOEWsbq
1nur8iEFFISeziy2ankMcoxSsWysrcgD6RqsqfugiXH7lgns7znQ50PJdeqdF/Y40Lzn2Nvn4Uh4
xGkUXWXGft/Y35G62p+MEe+FWOQDNoqmv3hONMxDSj5M21oRpkdZtWvTMngUwjKRundIV6MhaZBK
ovS2+kOAlXxY5XbyTqeE8VQSMwWWSwjphd+WeMjJVgKzBjn26w1vq8N77XXyB5Gu1eO2QAgJHV0b
3VjLGvcG+yvJa2b20I2KrVy+sUswc3DavlsjbHK7ay3YILrxCngQQN2iynacWuUHCNaNosfiZxeO
aAE3mMMyb28K5UwTBdKSSFtkoXlRQfBFfQc1qPlGREfBbVyW6TEJkK5Fg9M670yv138ILEYgdG4b
eCLsWvaCbdxo5KZg2xw8woKhPHl+mUmUrQny0SzHKREx3maYoQ/2BHaMpx4VPXW1o/DksKDRHDC4
y9LU/JuRFrSzjKOjfWys1H8iKmIIyMnoKmevQeW4Y2HVQUQLWXSPfZ64RexhukgznabGT3LzID73
ae0UTxjBV9VpWDdNe3YDjW/P2K6CCIOz0dh5pjf61zgppl28dEYAOMmW/RnbU0sg6cpR7JSehwYN
R07zjpZxe9cinjLiAE9ZEDPPlV+npiEna7Lb6di2iXed2EY1hk0upm8jMuP7mafXXzuNlyIsD/AN
mIj1GzReJ0aCsLHjZMqyP3hcXzb8IDxwBbAiJojRIwZc9Yb/cB+zm8WhjuPngk5YPNRQNq/Ytb1Y
88Z0ZxYNRPc5aK7XYvbOXf7/nU7vVVrOm0k6/y8zcv63npCb+EZP+KP6MkziVRPID5ybQMv8i62E
MQoAo6Lb+JxSz02gaRGD49N+cQb3wI/VwOBXE+i4/CeQEtUkMn1xHQ5Uop1UQo5j/MWMj4E7r9YZ
1/03TSCUqouzAnwODod8Ch0n5Ez/0mNsRl1c5onpYCJslvaOahfsDdl7h2qCvJiKzufs6h0cfzLi
YdL8K6dK7+elR1iJSWN1ze7lHRq7+dzrG/t0sGWQqp0xKlbtKlB+4WZnDrE6p2JMqj82KByPNTvU
EzJ0b1ct9kYLMpwQNtNgFtoUCoxPd5KOJKzEpEFLTcXJbwYkqBvhFj5qtmzTlRusiPkuXJ+W3EX+
WciIgJJtv455N4FDK9asZ0xh5jn1o9zS5TjX3afOFo90MNgDTYLXD8p/Aw7glIuNh1Om3xjmBqWF
/TdEtZDtdG/c+33XHVyro4jhZ3Rdz3R2XRCk+5YnFKaQua8h8n1fssbfoft+j1FaEGHSe2tCB35g
P+4PGOF5+8YY2lODrO0KV1Br3wirPBJ+3F6zRtJ40Hud1roCK0lEjktIjr8H7tPXEp8AbLa9LNv7
djMd8GA1UZZYmxYFkH+jGW7L34aPs7S+Ldv7qm/d61zrEkigUxuDUsir2dpqzNm3G9vJp5/j5B9R
OG/vmnQ+2e7YR6h3BN5Ixg3O2A5cVPMGQGE9FZh94c029NkuXbxxx278o+9MTrAN4S1oXDoZsjdA
Oint70GZD9ejJ5CaDwOxGwTfHpMt+OJo2z0GpXPE4MfcY55FY7uV/T3GHujZpNOGkGXRa22ttRuN
4UGCKN1qXvsZR8ejxJ6HZWBVKAb7dowzUXiRTLzgmG/TFbEFZI9rOFrPbb7EXVmic2oxWunH/Dof
jM/Y8Wg7WEhxixdDaGyqMUCmummZ9n5Ni/GBTnb4bOjVhtN2Xx0z1JHXae8ww6OxVULs+aCP7pfC
sGN7QnxkaDeoVGO76uOybNnMeY5OJ25oBiK0QDdZ65yQI39w8fFlsfEshnC2t2MxGM+SUKHQdjI6
VUwhVjQ4dYqnrm0H93WTr5ExGNsxsVDl6dBJ7huSzi0EHIPDa8GIi9fTFn+PsnL8MEApfarQcl7n
UhueZ7rkauujhFfrgAwdQKzDW5XTV+xtRtRvfREWk3mYh4U7SB6xj9fPkXOufy+s1PpG+BWOmsTS
RSLFXMbWYb/Z+lIYYdavY9Sa2nhj6NI6Cae3EZEOvbdrwbZ2tS6xIFroPkqvDHGEM0624J0QRI3c
FvhNPQIuLBwkM/c7g6Y7nLF3UHoOODy3cVOxl3a+qYLbCj02E45WlbvVz3ZrwFYm0fTj2KXFQ911
mKabznpayg4ZEyzlaLEmeSg3WA3hNM06x9NRPrC4bzxhTk/oyk2ADaTOu0AUH0lCEpEoxiN+9idE
HfTa7Zoc7B4/x6j35yqcp8o5oZ9sI6XIs6plORCMiRBXT8cow574ZHlfQP6965ko76OXA52Z6yBv
hwHRQ7giF8SmrEP6Ygwl0qpNe8xNMYVE61CJMrOJskUmuyF3n91s/bQR0xMy0zygVEyukJvtysYH
YPWDd25rzFGReFpUB04TS6f29itI8aEpZHqTC60g1DkJTn2ScLJ0U8O5a6GLvjMzykVWOMlD22V3
HgpgHkqL872r3ZEZ9LObVxZkmqODLT87hErcbrNECm+6t4jpHdqwTH3u7NxoCD6sSKtZuZzEndCe
p+ke3Q39otOMx0zmiGn7+o7cIC0OAtHf4QlQPRve7Eea4ZcwmkaUVqgeTgPd7K4frO5gWYJDkOl4
B539psMCxy53cz1ONOQEYTGZtHd2YZFNNa8eAhOkFSOD47naV4n4Ijg+mwus/My4r9HkrOt0lW3b
+5J9AubISRKlXjRuZATzzp48trA1gq8QFeOKGhrB6eyKcHLFVxesYE08Lju/SdKBzzaJGfMf0iA/
OU6OQ8TEW9k+0rX28WhqQ+gYRRp3RsqxeMZKcJw+1bl2P84fFjt7cjhfV8X6aE/D+K1FQoozt+aE
mAiHMqgecGKkj5QRtlwR5wlOHROHo6K7KoyvTHpuV5QKoZONm+Q9y7NHD3ub+4CzxQ19K0YkeIG0
kYUvSrzKGvsRXMCuVncJ3ncpVv61rGMAj+ekk8sBmcPMxS70lc1iysPq9PP1bODfV8wL6Iue/WSF
+cfAwbgidvouvyPGq96ZcoHrO6LnDnmDtA82cpO4KIfk3mAiimiUKxcS9gDntuu1GW8xI3et0BBL
esREMr81+xUbXiyZ6gNmf1nsLb3/Died9AvCIgNlRs5e1RfeeLCHGklgUnv5rUQyf8IctL+Fump8
HAvrKMfV+pp5CGtSUoi+MhBSvgcZKydY6BksCV4qRtM5ai45cMgtFnxsBm099k3Vv1+aJrhbPb27
FwIxPASstuY15ABddnXPmlP/Bl70Ay5+HeaBe0XQRZ2GJLO6D2XhfDQ1sV7VLhQk6sEpY2T8qZ2E
jZGWzI+4bPJyVsP0OAzdtkOWGBP4s33bNulVVKahjhCr1TcZrs6fibGxcWDxn2DTZ1Hij1+ThuB7
3HhEWMObCc15M65Sv+tRBgQDphlu/XWeMXFhYX1uAW5CHlEKygGUf9XnmLeHg+O/y2qML6rARFeE
78Bx1vO7xM8+1Vi3XMlu+9Q4ME9RoPNCTHo4oKWP8JnU3y+F1K9GvDuO09o0+8aR7QdsKJyoYnPm
oWf9rbbMiCmrfEs4KCz+Da4FwY5UCObiHnqkfF1GzsdZuuuacbvBGWg4IJFjROp290WA2dlYkhRF
mVjc0A5S3j0Qk8LphuNYtxyPAicswZkIfcPLYP1C3nb7qQnyYW93PhQerHOrGK+bMhJ4GMb4X6XH
KWB4C//6sRxhgA+ixi3bwSeItmu7MquGKEP8JjBPQcvsjOxeOJD4u3weklj0XX0IhirO9RMt3nAr
Ug7MPY0lXDjnFtNaHLhGUCvdimE9PfVt/bnP5qcK0leue/txnB8qAVaZuclDaiT5FQ8RWMq2UaYa
NVal+vp+20rnw8S5mbjd9UBoYPHNh2IS187UnDC3mR9a4d+7a6vxNPHiRZE2fsX1aiHo0NCWaAHa
3Dmd3wDQpw/jgFG6p9nOs1W3xr3b1WhbGW3TOetjSFRp+77iLt7g8DjClgXPauGTxBOmaEQ6LGYZ
OcFMe5lh+jIn8nsJQfi697W9snQPyQdBUJjU31JLktY4I8MJuj2eMndDYDIHS0KU3JGZu8fWZ5E6
XfcOV94ru1w/tml65RKeQzeA1YfrR3ljn8zC/wj7+MPidIfBIe7Hc2juZHrQ3RlTK53AYfwM4SFO
wQHvrflYJ9nfuBbs1q0HGemnx2Xa6NtqcYIUdDJWnYz5JYmXOZ8P2za98zt3hxfiXizarm++6ZMX
4yJ0XTbgIVzM8Jlh/OepTa4yXGeBZNvn2a9/QiDZJwX8RzSVFEH/jmibJYJrctvM8mD548kNzB1M
gd3WtE8wPdguDMicm4ETofkOqWT9A8aUG7fSk6d+mpybrpywumMcey2gGNyJhQQInF/igkgEZsUV
TVPq0SR5mbjVUoYpme7ee6n+SRPsv7I2TWSvACMttY5LyqsjRP4PTT7Aa1U8MQwqlDFFeyqN9lBv
vR4iX3yoJDMxWV15Xb5rdGRkZSbSGDV4dQtgYR3nLjcesDIjKN3ryge5ZfspXe60xbmx0sD4ZCxz
+3l07DtYjXkIl9o8JDVycXQ7ywF3k/RdXS/6l2Udqj1JBYTb6NMPK9P6HQAuimk8JWJjmEw2Bm+5
X0vig4OibyLUjNZ9Xdt3lj89ymrEsKwrjC9eXnV7GqjsR5HnXki5gWG6iTt0JNQvj1dnnj/oTdE8
M4/aLzaYUZMdjAbbD3wf2BSgCJbGEnllJ+9IMfru4tq5s4jmvGuwsQgtPS9D0FucNh33R2a09Ftz
i/Fy5+yX3vJuyRbwSeboeufaMRPrlDftj2QSXrytq8noK30WJnh9YrcRPs9fi2IdT/VUWTujWzEy
NWDqjkX6JSj8DmeQBc0uxJghiRLDd3YVGOMXQCdx7eCUuZ/9bYcwddnRemJsW1bZvRT/h7rz6JFb
SbPoL2KDDPotTfrK8iqzIVSlEj0ZZND/+jnZjWnMzGKAWc7mofFeSyVlkhGfufdcdze7NasFrr36
sPZQ8+z2znG3+RlBz6PjEaYE6gC8a/bMzPDdrYY7hlcLW+n8y85KoDVpHs+af9CK9sT1hjVRH/NT
zw18B1FIHjmOoHLBBgw8RHmRjswXLkF1SRSVm981296aDI6/wjPfEjyNUW21zm/cYMNHD5nbHIgm
MrWomHyXDn6I2w79t7R/1fWApY/C2JrNQ8VCoIFFc4BBIvbEHkCJ8C0SaLz2bM3p69R12mnx1kdi
Nr8cK2lieNjlHov3b5BnAfz1H88ufw/zrEK5mO5LXgp9Z9uU0YjfdyYGQByrLRdbXi8XxmlEvZTV
g8Y5maAxC8RgHgztNy7PAHbYzp4t5wCD8bTU2gMO3+r3sEyMc5GTHT1rpprVeP9SuCoB2NzykEP6
ebFdHmAD5v/OMYdzr0irCTAjhh08sJBF2PeY90fT7eozSuriio96iX23HJkfj955Fv2zX9LW2Iny
g9aVn96c+AcPtf6BOXZFq+MjFi8MzlZ/ezC1+tU2GjeeLMkSyAV5VVYnM+9+MQ9kXqpN/YHpBqPw
nKbuvKUOrRU1foPQ1+qYVi50z2ZfeIGn1xTLtfWKIr56dZWhKL+EdmQxq96sym0uGvo5HApM7Abc
7Y/DuHYyYgKbxICyAXghwbQi8EmKiBKRPeQyJTXEyNtoRv4fDPg1Ly3X/I+/1sWBOCNwTHq+Xmrb
eQVpKA+mqOqvpDX6l1JzRAzFrPnpIZKc0Ao1O3exSggpqBdqE7qon4x1hBsn4cwxy10L4fu9qwr/
Q5r1+Jv1JcPN3P4pxMhOx6vY4BCLhlNTMlPxGJtktccmDV/8QVn1uHcXbp0WkcIJEWC7SyoTe3K9
bV9lJrV9pzlY8VcST6G+avKJr2aKVOXLMCXHJ9RXZ5nCcew0mJGT+2yNBdNxx8oe56I1nxBW5H3U
k+VzGJjJ71YohXwzKzEFIOYfzKmTD3Tj3qUF1xeA0XbPCwCPkO1EFZbeOIYQoo2gWxQFCPlhTOIl
lLmth7fuOvmRZDH9ZfKM/C7BHhWRLFHeFSKPgCsg8EkKdSLZ18v4kfX03k18DcPir0dLb/XjqtvP
edXtc1D3YTqhovZSR/LuzBytzWLN57FBbU3YFFmzM2bqwS0KPkKQ9ZHstpl0lE7uKWGwnxKIdsBI
XTwBxXw39foOo2531SuJsbEteTJTd9nP7WD8Ifs1wcmBFfvq2BaU7bJhYwF/VFXPS7V8yVLbQp8V
7zP6dxytK1ou+NrJBxbMFuhhwgwBNzH4J8I99hLdalzjH2dGqBjBLMnsXlerNUGOpx8i9xLKbQDc
EQ3Onc8EGneCZvaoPgvxQdoY0VgOye3mIPncrPzDgvQf5In+lYABDAQfz5l6MwtWa8t/w697zpL1
Q5v7i58kBoOjqY66CVJw6qwnjSQuGEuuSSk6Ye7IunQ7rbXnHia30N+8UmOBZC0GO7Bes5YjASIp
Hm1v9oKkSPPIUAY8y5XJxTDp3sFpR0DEo5EdGhaGt0yW7dzzcJ8TJvv3ODyWW2q3+YZS6r6HbJxy
zCUczN3GituDVRQN6Q3vYstEBTIRl1nfJp7Cbb3abgkIGjzIY9t2NShMk7DjVDN3GWwfWAt+gTVl
Hn6Y0iQRau7tZBGsdyDXrAc2M5/hq2l7vRPG/Vq7V3BpIXiRHbQfoMrLkryQ9fQXUwH5dxgz4cfO
UPl7P7P3/SaKeFxT+G7lSDAD8LNjb9D4/nM6HQAG6UJwIE1IhIiMV9+gkVwUk1CQjGVj5yxqSPm4
mL6/S3onYXOZhdDkg45ExignyioEREbCkiaX5wrPxkUtidiREZIeN1HNO0kf8uEUKq4GUtOIqOzP
rCcpoyz7wdGNKwlQ1Yu0Ff0S8MRgkLN3JEeJwpN92h0efPMsAKTckfGtnwZYJXd5la/3CHSwLQlP
7IUcanipKcNPqz+MtzCMYG6hECYuX3A9/daF+ydZmcxlORVuowdkrX/AftcO0nd4m7AzkFAMZDBQ
iSIzbhq7sALcCiwm+1yAkYrkRSNEKtlO5FBHqBosxV28GY/W0h6XToHfLBesVJ3v72GzkhdtdOwk
iS8YhvvOae5AR9/PPpXwqqcxdg5KIkYtBJEKzi05gv0af/FI0zuCgKxZIBEFp7/TmJ2AqMbKtSOO
m2nfsuH5ywwjUr72DFYmpW7t0j/osyMSQp1dkyHpJ2FWBDNH+Juh+6dhsp50G6coyKa/WUblx8y9
+QWUyw0gV3SRsxkTS9GFZK0i2SVz+USAB/sqMOZvDlbl6yDYUoYFoQmQWNIItveHZJwyS+tJ8+BH
krGoFWdd44OERP+3w7zNbCTUyg1A++iIYMvUGRdDT1svp6szGE6E1b4+maBnN8++eFmPDrcYtRDa
z/O6GUO8pus7IGsE43rz1+gVFBc92efSrS7QOBHOz95+Zhx9AN/WnRdJfsUks9PqruMdkRrzwRwz
zpQxbc6l7364zpz8EUw552R7NZhtvyAlJrssr0zjPNeKVFrJYr5gTqAAGZCinRM+b0O0oP5tUMrk
1kOf+PxnhAGZjABwN+sFJnLZM7wt5DdtsEb8H2ytez3fOHLQ0ZrqDjNEu1NQ/8egYg/NIK4cjS5e
5ZTVX47XlAq9DBtZ0F+jKUjEItKLH74RkgVlM0XWCMFunwCTpCsg/jsJSSeWfxw40NcW/lV5IlWS
xXKCUv/DmEwlA47I9nvxe9+LOtHnX0PRLCeh0jkEZpqtDK8FPX3ZDL9We61Z6C6fQ3qLn9L9N51t
s8Eis8hOnkZAA0tj6qTswpHBrI1l+UWnNXlu3C4NrcXUwZyUOu/q4F+xN9TPJKll5w2RCqwK32YR
TXxkNCUTEDHNYnsDqNXYje3qPvgGbR4IkeysYzjYS6dwjkThRHZWeGkA8/4RWOEZMfGnzGyw3952
2jDgBNKE7Or+ARfEGN5omYWtPyD86reRkfK9q6wk0DSKcXNs3J3E4xk4gFX2/ipY+2yaH2495xm5
d164yhRwvJo/Z99+HIBBHTdZt3G6zumTr7GBYsMV2BrHkNZs5WuSFBQj4MB2CVsyQQXG6ToX+81W
cek2p760qhME5LeGKO5gxAAcIRJbYwMn1H4h4yOuaibcxZB4kY3Ex+gcZm7Zo7Ho/vc0qeW3WjUk
RBv3H5t+G4LLVrSx0/DKiXnYPNQjyfhYj+sDW26ODfNWrJTOdR36Obbambd4bquZWk7sTdKkjyot
XulvXnlIEVsbVYA49yMTSUyy/cvobUe4KY8o4c2/DL06vjKIF5He8QYRY1jFo3ZLJUvs/gXZvHs0
df1PesMGVpPHuJsE40Nr5fytEl0EiyuvBXQ/a+M27sBi3yMcCCwnd5iB6gygk02nKCBNMhw9e/tk
6t7ExtKsPNvlGLVUI4ES6BqcMWNlAyvoAEMyah0FSMzaQH3k7ROe3WOiEnZFPk0zx70JKKGeYrlk
FjRit9hr80ZAaUe29sNQz8TYJvVIcmGafjAFR1sDvXhnLa7zTkKXwxmjJ38xGmhc4rX2rvdgsgPB
db4GaCmap7Ibq3fWbnAPKWhpkZs7teR/N4kQqNK+DdnaMQrX/APpyyej+XEv2+aPx9PNtR4Igl63
zjmCoWd7UjZtdwBpaF2HrfP3tP4vpMmPTLspfdrc+8P1B7ZcJmENibDykuauMO31zPR9iXtd9c+W
UwpoWfrHAFwutHvTCoauetJ1Pedp2wgk1xhLzlUiADRUbQgVkIok2e5JU2/2SM1V5BLbSO7QdFRO
kQdtXX5PlvuKOe1Emk1QaeUhNW3G2VnJdK/yql1X97+w0Y1xyYdNyVx0O/KG2M122oNrtTXRvGTX
3ZPiO9Fq5we7Vrg6LXMNEA3Nn2rW3WeDrMNfWPMdKK2dGwkahKemLn2KEcKHGZ0XsQUB78KqMXvq
gN+RppN7j7owx4sC0RpB2j6gvfF3JIoaYZXrgKaaTVYvikIxquGKRgsxSUdv8IvnwSvUjuduHABx
rQuuZWvd1W5NmOUozEifnfKc3iA/FLbf3JZi3xUz93vPMhOZCuMPv032Q5c/Q3d3zmaN+gRa1QUY
eheAfqSerdSvdLtN30gXVE73I4zhaBBIsAOhJF/7zCPMRZmR11K/EMYlpBaRdxeYtvg9IpZG+ONF
8AmMK/7q9ruxR0iBLuFU6VhVUePSCw5Sb488jM3Vc3IYiCsXvtRJ1KvTp4Q/+ClVfriWtx0WDgIR
6eyOaS8b6+xX6BGJ0gsZ0rwN3Y18D6gmtMzhjkRM69Q53XyQ7XrDljYvtIUqtGbxAvkuD6TdPjR4
+mIvZz2Q+nhjsQ+bwbiyrYK6z7OK6Mc0E2a79RjTIgH97URCj6Qt3+jocjQwzZA8Eu9H7rTW6Pue
mW/paH+0McVbxe/GZhOwblF0/p1ogAsxRxcWO+JuuSPH0Oawnn8N4/iDbbEM2oYencRIflX77qXL
evPL6bHAIfSQEVi89NmJ2A5wpkk8KYNcFEbGYduJly6rw2YozhjW/Jwift4e061wrlz6bbyJ3gwJ
TYiycr50ysjxJnOeJr1CKFWnRwFTNXLJFQlKfLB0DUy5wTMdh6miNxsf/ckpT7lqL/nUXVMscXc5
XAq2onXZBLJj6jHP0JVQmb/iKc4PUN+K+6RrtMjtC0a3WtkzFW1M7wSx6mUjPRXu8vpRs7JIeUOP
fEL33mwZoevBt550E/l87Qf+bfVnsaQ5zCqx9jfc4J+V9M+DIvT6qfQ3Sc2KkDAu2oWJqQC2ZTet
uwWzUSwBRKpPkCrZ2VATA+vBIUDFChYeGQbbJmItqg+v7a1nr80KtteLPFiAfoM5bZqzBxnq2uXG
QIWEZnXT9IIReGMEesfsdzC29AC58wEJbX8eV+6rzEY26ufVxpeodC9yG2v4so0S/3nhfMy3o65M
qjRw3JGFhcO+sW5EfbQQIsauIdJz4vYnY2u0fZMxoCy9DyUR8E9w/APUtfFQJmPc5Zyy5aqZd/NW
cf5nhzTr/yjh8omQ/7Z0+2Konlww8eV0ZsB2A/i9AHiGy8C613Ak2r13qImICnKqz+rO9ioRSuO9
ksyTve6ZJCeEqniaTU3RnzH9HRwkgeifZ8F0tRP7AaWnMxlXYKXzrp0mOIn+/Mbrepr14RnuOKxm
KY6lIufSm2J9naJ6auKC96jBpyIFPOkZsxuCrpipYtwM5bor8alwlFCJSk7pjbAcTJtH6RO1phlf
bmFA42XT4rEcTHWeT8VLadgxCS8ci/zJs6Hbb3NOWznh1zGPtAOMF7RThgON/XPNbJ8FYVLtCVHd
jpAQjXtRg2eE79Lmr3gnymDUhjyuqhZ8p1E+TDTL+7Kslms2JLGY5XgobLZDjJX4DHX9dZu1fdYu
zUOq4XAyRo/jyvKyezF2LaxCQi/Q3qyRGEb94CTMokrGincG1FzXzRGGtEZ55N2wykue1t2DiZgh
HPIiOQ7dSOVPqk6oK/W14ITfczTeb4iHI42lKPe29Tp4LE5gAlfv3BY3uF+LQJxMt33Wlx+tYidI
2EkV42LakAzqPx5Bcfe5KwWMcjXSPOZrZBkjQE9sfm8bPsEdVvZLxiy9W/W900qsGy4tuPlh0qK0
bbP3BYZ9+ovGYwBhzhIOISFADJ7DkmMxtlvjkLhdZDngjA0v/0PfEvddu3fRDh/SXJ0M6XYxVLQt
SokL2Gg7C/ipJmn0JnOxdxLtjmYu2EzPUYHhPtg86SPgo3Xsy4c2v52LxQ+owV1mleEMr5ejNt/C
TTfvXPDYXkJBpJAIo0IhLb4TzUZNPd05jrWzdSb7rXhyDc14hJvBDTB5T2Xl3RKFSPpamMqiTwxt
g3VNYVOy9rn/wDeh3UsahQ8ip2m0h6T39qPVoLixVC6uCCf5UzDAkjoRjCi+5F+Tto4VIn6fwzTp
KtTW1ULtrYdwwZn8L37e3hbAr2zCzypliS/wKzNYWMc4I+v6Qszcsz8n9Rm4ZBfajkevNCIEL5Jc
o4ohBs6szikdPhEXoV44DySh3Lt597Rp+S+pTaDa073XOw+55eL5rE1o7RkZSBDMyCP3n1NBBk6K
zyA2Cr9mw5ZtZ+LKboYdvq9ggb/2F/hNgYIcXOEb8F1SsYzM9EPb9IpXci3HYj9lGcGILKJHHwE8
U++tM686iz6G1O5jq+C+rGpXS/CJhcGtB2A6jefC3tqYEtSHGmITIHB2uzZD4Sz8bO9NvJERytrN
efHRx4JhVtmxn1L9ldCyoojo820/4ofzOtstImkCxHjTdUfu7GFrH0uvTk9UkkjPfPM2w9I5l0gU
TX8yN0Gul3jB2m9RO1TiSFNa3bzPdezeBpsGGgMgjhREmjVdbeVWodINck16DlFCZWDF6KCoSYeS
zu2INYdQWSI9ulna32WoHWOX5B3mSMUb2jjorM7whnyMlsActyP8u/QRlzWnEluHwm1ixF0/uuoi
cLR5YGneGpvY44N6M83AwbuO86rQQqGkvq8N+2VtswfMVFc8KI8FD1wIevZECu5VX8S9W7avt/nn
TrlGe8QqBV9/1qsd+VyE1Y4DO64291/XZekjd9GufSk4FBxGDCObPBbo/RMyM9aZW7wwbifLK91Z
OPa9Eq82uUfxcpOFt4b5ZGhrzFjURWtTvZRkmux1u31utWRjS+z6sath6SACghEXLXvPHc7ArO4g
SEs1ZHst80eN0BdIcFm7ftWIsIkrXP2ws8Fyw41hAjB0l8mlXoWVXcapQoM4u2v7RD3pnMkCGbl9
Gu1iEMGyr8Q/X6kp3UmrE7u2KdJw9JfnZqV7G3Qmzd6yxG6iY0zJJoR9mDOozlJ24BOq6HbEB1MZ
6PpdM5dRtZliB2bqRF3SnaVstX1ftsOFT8QNcvD9H+mYidDdpHdpciq+Ts7vwAXnQ2HpMtSIDY/0
lOSlceu3Pds675qr7mdimUCadjrHEKvzhxtHO7A5n2P27zGste+6GanpsjRqkG0dNELHdvV0q1wx
lQYMaJKLr8+fLF7VAU0n1yf2k0gzJz8iSSc9zNDbdsQHpg8j89gIExy5fSP7lqS19Ctiuj50hFxe
FFXLiZ/1mptgHLds1e7L1Wu5TpsuedgIyIjtgvOhF72+c9ypfKHSX0jDQdknGOs89FneP5JxBd1A
UgrRfVhfaa/PZ6T4250viVchMrLKY4IB7aPlSEojf6z2hTGOrP7r4tGsbHHGrDDfSVSaZrCgb3HY
nbukfDldTx7nuj7WqiSgs7Yl/TMBPi/2JB4oIzcvaoapJCA2H1iSkuqiyXfYJ8sQlwjbqojkMD3S
WAqzrmAHGmn86aOJjDCCHvrmbytF1n3KxFu1sEIU/FdMHRm5rDyrIPNXNHzStlDyAiQ3zorIeuoj
qe76IZvy3bDeVB8VDylsyNZMH0rRbo9SNIxlsLtRjLVL6mdhChX7Zl4mp5JyA38L9RYs/dsRjXa1
72JpSnfH+9xHeAe+wXwNe3vLpqCvkegHVk7VZmWFOhDnGI2b9yCaapeREPsCjdZ/HB0D9r+X6Ger
Zz8WW3kzmUfgL4ZPN4keRGO+F/nlck5M8SJbv7rPZsqhdSovs+XLR2MS466oCA3rrHtLo8MpLLbE
EJ+7U13iWl4S1tRgRqn1UsZmmcXvjN32YyD34M4Y8mOqwQBOPOPBLJb1MBHaZDbufeMxenen94ya
NvHHmCj1nRqms863Q3Lr79ZP3wpcK3qWqYhJwCVx/OMyVjEYBS6wlUEGQYdDYExaCRYtb1WA6io9
QRiZQnexc5qcVTtvKu2iYsgsrKoQLPHTmee0sPmZKHhvO6PpU6h1J1sA88E2uzsjgyjp3GwrPjvA
07Sk9lOXsQAlozgxfiu3GNE1yGT6teEGuZubpPg94MqKspVsmKg3kyruTX0MB4rbDMlIn1yMSg7v
FGCPptfhdkEH4h00Epb2JZ1LUBD8wM02Fj9OnZcxA+6n1iT7kYHGfSb0n9aGpi21o15MF71odzyk
105OoZp7VHzWRWv756Sxvzx2XdQUFn1j75vWLvMSbbcUmnx1BLvhAA33tSxyFYqu7JHq1sW+qAG9
TwuXNiJ7vF6jt1Te76p3WQyYg0l2wNaYv3s8bx/LQGWXpbllsl+eLJq86mjOjR0L0SwPbWPcj3M/
zpHPBPLizIyeyWnw0o/slo9kVa3zC+/eFpRLUx2ZmIBRz03qYe5Edx7u60wXr3VZUdhnOWKfbszO
hHZZLBeMZGdqmvhgzPqksws6uRWvBw2C9qcebQ3lc976r7XkMSFlsj4J6RWHxW6w9dXm9k5GIWMP
dsY/KCjaOwuo7EuOXJa1hKYdG9HxeZANN9niW/pUv17eFPciaT7GarTuaFfWN12I5ICEun9cEf/s
FSoWUMOLdhwlZH1dl9YD6npxxk5UXBQf7j2nMruLvqqYYPNNln0zH10w8V9D76MIRpnhLxiDQNrW
GOT68dKILbviaIPfXffR6qRF3PeGf2gHX38rFvergAl+nmbmzU6FqnvhA78W9upH9mI91kNazoey
q8xPQqmXyMVM9Mz7GrIlbegsHf2IOvpS1vPfxp6P25AOZ7hDCaqSqVgP1Sj7Kbat5YfUsBFUEfY6
S6y7lmSayB7XP5o7DbHKZfvojxJJfzkQ3rAZ1SPZ4MwWdc/YJW3lM7EmS+65aPmNZ0QHYaW3KhJu
+YZU0/4cLJh6kVRFpAZv/ONywHXBLWuJVprXiyE/Qyq1GXKfu0Jc5UzhapjFV5tqLBJmyzs5mfpR
VZ4MBwZQ9a7VRveZDkzEIAKmHZGh2A9z+VlMrBiBTfLa4HyPZL2+thjzEDvmWLls+yg0r70yD7LO
Jp0P0gLe/bXYPtwMQSbLY590SdE8u+RdkRVZOetBzc5nNvr+pb6tObylaV6BSFukc2Ea2Ca+1AYE
W+C6Ked3Pv20jokpVNS4bFuGwFujix2TvRszZUU5ApssjxpT23azIiQuqMnDOQxkuJHnbqomRi1W
H8xpslmoYwibyVv8oPdgYzw4R8Mcz0MHxouNqTUeHN1OSBrsrL07aOUxp5Fl+mEkxxWWdjga47Tr
/OJsY7O5ihY3l5dJQghnd69IoQmlzljHLsHXO0XmPSQb2elicLU9b8TGCmpLXgSByd+N5w8nL0NW
SblQHbbNK8IZb/Zep+D6jQYQJaRg1usyVafuMzDroZeK7T7jFkyNN+CB6d4UPmremSkj57aefjIz
oTByev25ZnkfpiRAh8px1FOl/BMoBpKk8+WudbPvfJNjyDKyuLAM9UODCMy4QC0hAc7R75huT6B4
PhFLgywiJODj267mXzKnD8aajUyuG48Kf+6BBMQRv7Vt7Fq1vjjECv8if/IeBTYDadd/HXNB4Hqr
f0wYBYOE2iCEDrG3u84/Ok1zbSrr2fcNhZ5JNRE3oMLgO2IMn2z8c2a6b5pEj6eufSIQAoUFNNd9
rYGmNTK9OJi37KvAQwoFTbCaX0UjH1Eb2GHBBBHV7G0DuzKNJU7JD1KzvLJCiOeusl66fz4cTWNj
AeWEz9W6xURBEk4vmED5BZPGYPA8LdxWNUd6r4eaTvua907kk6EZwGMnfYjK5ECtzbFD3NYvnFgW
d1nHOK/VukNHblDoO2WD1jDHR6Jp9sHuC/uSDTyTXoq9AMXtMNJL9mbzjX4GbjsW0LRWtEwtoTpa
rl/HUTMgZ1oJn4tYMYY3zs7H1xi2NhUNshDa8mHkvEGCu5hdGaUYInlK6XEdpQdZYciHWXTmvfJQ
2pvpenNeYrD/hWx8PvSTXC6UXqA1F+17m7LbbIg0TR5qADEdtc5a1MyVbrVWWi97fzPni6OK9V8I
5P+Tje9/Nej9Nyvf/ye0g/m/ox3GKv3d5/8N5nD7Ff/y8QnvHw50OYhJ/7LdAV/4Tx+f+IdpuwZM
QnDAlo3V798+Psv6h4BUaLi6ZUCFwQf4bx+fhY/PtG/pifoN+uga/v/Fx2eL/2n7BCLBM21C+/B1
AZbuhqz/r7bPOU8gD/CowaiG6WfedP4aNTx+4FbfUz6hk5KYjlk5gAj7YcyD+6U0R8zwQGeKN8fr
HIPVuV1eeytPVLiipWoiKnaSnQoo7++GpeEMsfsWg4ZRolFgpzJsblgutmipCZceTT6A1afNpBPg
biZmNUr+uUoBs+Y9jprtkmuxCIfE0Z5UUlIcKuTipp+iSwKMjlndXn4V2ZpcEinp6nPGoW3Y87/1
o2tX7hqUCVsWUkDHMpVo+8oOdfjcvE11vcPjeC/M+j6zh3dtS4Jl9u40m5U1Q2+/VuiLy91tAW3j
CRPpEidkXGZyOSQNBgZlHPj/IewvzCmulpv03qOBQ3dnDg+Lr5tftvgFbZllrJ6Ju4LBJhL2UAKn
xal5YMr1uxvca6LNUeMVZ9n5LFsXiiqgKloxxJC7kVK6M4phCQCi4mOgD4JXxCyCOQf/iNFo9X2Q
eTqQBHPllwDWSBhTSdzP7mi+YyfZrU19JLKpWXY1a1oTB87gbYcl59IBwfQpusX/qLikd/lQsGts
1bLYUdvS/jqal74xoUzfja5FF5yZlfYzi5U1ucFk+27q6TQ5eNhVLrow2FKZPfYUcrDpGSAmMQfz
gTu85tjKroWnQcXNU9O6rFzv+6GR7rkqsSmKEo/VXE49bnwny58GguFfc7wEa1RiJieQWHVMIxzA
GLvemHs0pzWVN65xM39KfcnNj1UoPyM5YbTBdclGfagfdWdcd6wn9N28Uhbr/fI8T13FPkFP5r96
7sMbcKbkUBLoztoS3GxMyEDz98YSPvPkczemeh6WNitCDzXkcXBbdehURavRqOx7HRqU8pqNPJXK
prxPWRTFaSK/UwtECPnz49+mR23iE5e1U0mNpAvA0+qd3KVdsFktLfYF/Hg5ddIwT9TnbdL+GWji
3rN5kG+o+MbmMPfwSrEEmT69fzEjzQd2RifsGP0f2pr+17L51RsyiArxxmTbDwsDOQU/BFs6M0f1
1q+1/bU2/OgA7fJKnVWo5mKbBdP/rhygCyBnstHTFqvN/qLxv01KCp6xTDDv8uvJCOvahWaQVJn6
gkJJAFK2pnMeEzsv2hjJnJ/vKqol3j3pzxfaPFy2XmttiigmF2kvs5P+gqcvIbNUjfzdJ31dKYMk
xoJLW1n1D2ub+ds1CdO5GnXe9l9lQQYfDjjV7DtchSioXU2O+8zDRrlzewaXB2QkCFiblXk/3hor
6c+LWs13nh7+khxPzL07Zr9kFFhgaHLucTqBearbS0XARX5EG+SoYzu4Jeyaprbhwmyl8ViNPe6p
pGRHBxBB8xAFumpmPs92RaNgARhw2QpMcvt5GWpc/8SSI42mMUkwalDBsUjUNStekMUkmIUpz29r
a0pd5oEYm0ZjYrjYgMTkc1QmYqsGX5GK6gwiFyPwOc2uqcF7HfFRdW4wQ4o4FCbP3ckyJHWY1eq3
rl/keiwt/9Y/O96IKL10vX5vmdoy78aZBgDd5Wg6u1qlaOMz5msyxswCU4IJwnyfgwQwkKrX6xJx
xDpt7Fu9bh68DW1pZMxswM4LRe63sWE14c9C7mdgkS0rQpa/aiCy12CLWjhkSoeoxfzu0vnKI4iM
jFQj9KumyHbt4rvvfosB55CBdWUyNnuJ2nWQXo0jTmdEPSLJuhK9T2PLwCbhCV3XyqjsBDOrmS91
OjYVuJ0RrMmovPGBCCXzurar0lHg9MAJKhZ57cGZZ7S4i8FaYtd3A1sUz0ikiMVkJsaeCwFwCuGm
lcCakc4IhaCOycsyDPkPKotesVZVcr13nbYGmjEJI4tZmhRHnIeLHhpTjYTOTaVnxQwNHXuHroJS
sejLeTjONNe/MQ9Nl6Sb2cYIvxpPNZHJZsAdgCyTXzgZTJAU4vNtYabDYJRWJOHuZE2nD/Dnhp5G
6gikZ6xuyjcsh7WzQJKhg7E++6aw0rhIJ72KdH3t2eU0GPnMYnLO4yJRjs1a6VxmZVdFBKURgzO3
OjJ8zRiJ68O0Sc+dip4lPCsopO02h6sKfS4e/g0WKxl1izssO9ObhQukpPduQnFzQojom+pzHV1M
gb5M5nln5PjyQq9ISjditGIQ12QhuSP0kUYrWsyMkQFR5OyQ3RbSdJxWW/unVt30NZoMoZDojQ5P
rErsC3Bf+aO6FIvXRFTDilFoSsbIYkClDPHc+fzmRp0xxtOLTH8ubXNkh19V9WGsgLcxWqrWC+Pc
+c1C2uDRpZFkSphSGxEGIL7IQ9RrVofzzeX9H+ydx5LkWnZlf6WMc5RBCzOSA8AB16FlTmAhobXG
1/dC5CMrRFZEv1kPmmSlsSwiEw74xRXn7L32IEWoq4Jmn/ZoHpBFQXheZ0UWRWuiEoRzQLIzTo2g
CO4140bAMEBwb09/VvKbscBRoY7XLFAKJ84AGaht6oH1pCIQVTk4tNPpNAkt0ZDdIONakmqfVjcE
AXCkHd0unrB+aZSq8qQULbptedDaboV4vHwyc7OpXb+qC2Wd+bRibNDiMKPoHIlbEtWaGTNqRrEM
faRBGuIAEMFCAflUlKbyqvmD8owVluKvUI3k0Q6KFrstgDtEUZOOGVMFZcjcB6Ub5o5uSq8U1ymx
KWVPPYOjf4I3YQYwbZfI2FsS1iqKtHNSGBdFg+zZtuakecKE3um2MXR8f22l90gwCpFvSdFl1iPR
YqsCywZhvUm7rzXS9EKpK5IyqfegXCkqq6hwaOLrszEAodVEpkMLUs6Wk3GTjxUYgVlSd32pIAlH
dRAQjWcmgzeVhhk5LNHCuBqUojoP6d2hBgeM94uX1nqem3lADjfrPmivyYQJEwdgIZgQhz72qFaP
F6mo5udtpOA5sjSKtdaMp8qlqc2xfiSnbnJnFswd0gF2H0hSJFq0WYnLwiemkUGc4ZfDmt7MqjuL
lJAIUJzlR/SS1K74s8VRYADBSbMaPagFL+cvnvrfOlj92+PSh0PVt8ev5XoMignjH6fT//7Pv66/
emgfPvwXRAJRO513LwvlrunS9r//k7+JyXX5zf/bH/7j5e1fuZrKl//6j6ei+zMzz+S08e/5KN5D
Xbz8Y9ukUPM+UFKWv/b7dCXo/6S5QSgRBFzYtKbxv6g8wfgnzWgdTTmQbToRCz/lL0qKzsGLDBYg
qia8PITCnIma35QUXeJH5HmQ1ixBwgF2+3dOV5zF/vGOlIcXhHMdeJQlGEgh6GU5xr0/XMUENUpq
l6ucSKKGXrklbVUi3XCGUovvkUVZddS4cocvlI4ajXYzjk5QVsi7KE5yT8I0gasxvAzIzNgQ9Hhi
InI7wHZKzlnozt493LPfAL9/5F1Ge5+Apv/6D+VPn5bnAnUQzi+smOXn746Cgwl2qcAOASlDam6Y
HiVqYUVtXpVKgVSiUEtOYLG1leWSBtqgdtUFr1qGOxRNybaNogZwAkxYD3+DuUEIqHC6SFuU2Rbv
q63B3rDQJgsvyRi3J2IF7S2G6suelDnKltV4Pg91WViBmtIuSxOVuqNaS5USFyoFLUH2nxvkzRif
Ruul9f3xIqTjiZVVF5IzSWZrGaUGqoy89tNfMBI4a3z/hN64n/8iHy7fJ/+RdU7e7BeJHv10WG6H
FIpbRpRnQDYQHfvmgGW8P/QSkgwoICKNr5LDp12Yg7KNAjkT7aYOhwtOokXm4OtArs4vICWZQsnN
9VI+jxA9sUpoWraaVKX64RMzXj+PQKDdUO9UTRHZQX8+3lNfaMwGyKRTK4Fw2ZKIuRXpnjyhzswJ
gUCzsBNRrF5HWqAx+Ss+Bv0ueFX9olWcKpyoKsVpfaTFE3AYDCpO4oMiTjciLkHCnEvIGp2fDA16
jia86MtmPB/7rhtpk0CpxxYzlQ6RmT5EX2WMf80x7H8gKangtpQ/mOvbgUMjAyaEw68jQ4h7FWeS
OOQ0NKZ2YnkYxxKqWdu6Ptv/CgrXREtyMMIrA0H7XadIMaCGMLtokeQ8dCK3gToillezhc4IySdA
sRHrGMLlrt5Mktk8N2kp2CBRwiVwOasnpI+6daRYI5wNllGeFtmEfZ5FNjr/fgAtE9WnCUEDlqTo
Iv+7vGhLNebdKyaghyXxk2rgoFTAyQ1/OfnFPBJ4dH7kjEGtJ+7AhtgWct10UYJDCOk69SIeaPs6
gqDjtkFOqNb9WQR1VSXZTJSuFqU/+ltTqU4DU7YalEBtCP9lCOKjhYCM3PiZM4o7SOV0hHu4KcHo
DHaNckmyRdXvUVwgHUABfpj8BtK7RqeHv4SKy6k4qrthmDBL0wq5SfsCpSoUG5MyQRAecyh3qGD0
BOks4lQTjgc2OUVke2g37KYSbmqaFpWoMB0M9vlSqeJhZtml6Qm5wlUIBnaSBqq3QNX0aHQURT05
lcuTWcCT2vZDuCuGYUR1N7Ype9lUrQ5hxi84nR4pZ5Gsn+IGHVc52spwUyXnqMbY9gGU8sRyCrwc
JcutzhG48fTFTFuj4k5pCAl7sQi6zJE0eASjEd/rVToe1ExJL+QZ/NEPqQEfC21vcwcLgcHRAN8v
ncNPs2sqzwleJZyzqHQpgky1eEgUSz9BYSoit1N0Kgxp81jMofhD0MUb0PrTtEW6GZx4hW6CJYsL
2v3dqMuCGUPdgECskcvC1bBZ3eP5NfY1QgJKyumW6nO1xrqb8eJhsLaEciVHXXgUKFy4VslQoSmT
/8AQl//wMujgKIhiMbhzRfvE4ZbIyR7NFBglJC6F46nRr+OyqW1/YejNlFI8pQRbKZXUt3KohbYh
BOl1UPj4Djk227rSi+uu9pcduSLuhMjQnTDBPoZqZ6S2kLPbhlTtVI02/jCvGvLXFxmRFBsL9goc
4T6HtoBkycgnsSTHF9T4oOdIxV1fkqd84yfSZe6zA3NimvV3YpoJQM3ogCZl+RpmMfJ6IKrEarCb
hkOUouTgTzKYTok0ILRYH7GKxmTKn0xihaAAHQEJgQMrjM1xuHJrSUI7HWGV50xRrTh7la7Gc7xN
NQMalDVI7lAQd2tHpVjui3qanmWxpxgYgtTdN7VwGvvD6axDiHWoB0dXNNBo0YmJVZ9mvNf3gyTN
MTj0cjx2c8pCn3UjXUFwlFqKdgroFCMXi4PKZEUkaSDtBR1Woi0Mlrm3VJVzLTuEyGvMGLNewkyl
Ks10J7dmeAm5VLpbQt8RFMthDx1Un5ULNaHQYtTauE3nST9wHL6u9Kx9MKYUftXU6Cv/bd3oQarM
P7yWf1rTDV4x8OsKwHP5M2O8i9U8kfgfxF4Rjb1OUjdpnnermnByt2mNxtHmJnaIg9b3VTxXHqZZ
0U4CsLxR1xUeAeIPeGtjL6xQ4GHHpsSBKZ7i59Suvl8+lI8BRm9ziIGOTpMs/Lmi9jYq373I4NAm
bGkiy0efJbdVpZCYQidYCVTJy2Nd9xhNCgq0QnI7Ts0OZ7D7qk/wAJoYjUhOQeEiqorTCjEVVF2S
t7Sd8JhLOA8x+3iSGarX5Jtoq8Yg7ZfOc31RhrHgWlCC7pO+iE/aDK1oZnTZphYq4acvY3nlP8xU
qgYIH4Qh1wZhKCsfZyohinyTWFFuUEpkmFQSasJiHm7lsbUOdZYYrlRUI0vWiqJxb42Rq+s9H77T
RA6F+rPIsvbTuy59maf4UEQzsZAqomwipvn4oUoz8xFHZhK+EjU+U+Ecu1jBO0cyeozqdH4jfFB0
Gu90qnJs+HdjN1je91/9co1PD4ZmEBRIkcbPguT/+BmiKKYap1qiU5bDE0dMUD4WFaUMmPUP07Ly
h9s1ZEPhFCBzpOLg8vFSVFBjIRVTyWmCMT2j7mXdcGPsvw0MUnLnC7+imR2301KvO2vkvPlVGEoA
yl7HZeKP2KqpQQt7WUGIZWPolB4TOKcWEgtIWakKjWGe4NOQXDCvsYdQCyLEOonXGXPmUdbZEdVK
o6KZniwqpmS8P+QpISzIUCOULoE1mq6qxKc/PN+PUQO8WqoG/JToWBW0ua6bn0YehzjYSDksxYFd
zyofF2ejrOcg+sz5uptU1R0CY7iooYZsibGNW5tq9mmB/ylbIaji17W4PmYyV6CVk0+XOLzASOiT
JDxSKW8uJaHci3jSrrIaiDOV7x7VID7z+qFSaTyzb9C8XggAmElpwmZb66nhgTAGfDwgq7CqiMKY
VCJwXgixSjaXz0MtCM+ilUX3AaqBu3RIzL0iyMbj0KrsqqHlaoekwnaPQr5bdJ9Lo6IJky0FXXTQ
WW50qBLN+0zu07tylKizWsU1p7RewqLfFGtVirkSUHDiRuTo95D+/2WN/7CYt/99WWMdPdYPaftQ
vwe/Ln/lr5KG9k8yUTklGCqtR17D5QX8TX4V+BF7aImxoCsG+ziRUfpXUUPR/0nQLpMUOTEK4X7L
0eOvosbyI46s+hJXberUTKW/VdTgb32cjPTF1s+/yCeE9cBxeNkcvVuGfLTzMbXVVwmI0XbellfZ
BTg2zvmUhakjrnT3OdllO4CuB2nTVXaxHtbJxthb++lFO/TPdAjOmpP8Kt0Kp+lz/EwxfpNezaFr
PA036Kyrh8YVnXw7OZVrbbDUbIMN+9D9vO2fwWsa+BqcYJeuqvNqpz+EZ+prtCmO2kF+sBBjpxuJ
LuJNfdUemp3gUZM4bVepl6/Y2W6TG/m8PIDvP4+3iocixZHd9Gxyq3N8b0W3Mq8yN9qQ/IFb8LQ4
H64B8fGT5nw+mOvx0N2gGLkQTpUneac6oTes2wOpdieaV639VbshOmZneKGjv8ZnxY5PeaLsjY1/
k10QE2Q9ma9U6gNzRZ8MWBnYM2qvOrjalbmrCCV0kALVp5anbcTrYDytdqV19tgdox2+gV1wEp5N
O+t0uuERHriHV9nNPdhrdrTTHdHV9vmpYRt26aWX7GO2vL1O6DTOVeYYbuaWB3GnHODXOqJHHenK
3+Ve4tK3WZFcvh5ect+r8U3caZtiJ3mWxwF90x398xpljbD3fxmbZK1ezumKbJMUNIzte8S4w+xp
HTC6iLCBPHJiqFI7eEylvQIBcK9tO0d3co/tI58LkcrgwJO9by8xJShI8WDw3M2HbBOdl/uKbEA7
3lYbbQWBkfvCK8ZjibfhFq3vplgHe3mXXzW/hJPsaJ5xhVt4wyQfuOGWzSgtVS9ZR2t9ZVwoG+rJ
8TPCKeE22fenw9p8ndAg2/2tdYHr+1bZt5f1KUZ5KVzPPRCDjcUH1WxhI55EnuQikFuzvHvdg7mb
dm3urCzdzfbSqXDJ+KTHGeanUbZBGWsXR/7+ioK+HXg6wQy26OGYi9bpqrynMWhX5xzUoQjSdT/h
oWW5o6/GDaixWlxJV6PvhbknIEJAE3DovcHpMjt7JD9xVa3DVRs7wfEsc2zVKS5ijxO+Z2zSZ6+9
gtOj3+Ar5nxP+dvc/eJYh+XM9R2MPa7sCg7Mn2hd/cqOeFK89hToLJt8gB68bwwj0Rm3I/gGqHH4
4JP8sBzT7brzJP3uLdStfWUdsSfrNfX3dDF08L7KZlSOrX321HjAdEc33dPXcmyco63oKNf9+XSp
XWcc7TExEtElOmARUwAIWECeulVoj9cpLTlnU+OgRBGPXYmxmCIfXOUsdSNmKI2KgT1Yu1S022kj
Po1q40SMXdEFu1rb00O1m2+Bb8TWLnCrlcQJa+c/FVf0BBM7zF295zZ21TanVfyQ7qJT7ap6pT6w
mYxL/8RgXsJju8sP6rr1FPFFu65cuVk1p91libnUkRSvOe2Pk90TXHLUblRPciKHkA7kqkxHXsEm
mw5JTAGL7Qnxpvid7BhLXLgNUoSl3PBRn6/UkjyLtXJV73iFbf1alHG0gRo+7/uV0fY20n8T4Nmx
OFOfTYCzLipvGuS7CsfduDXSY/oQXQpbHZOYB+OkWo+vwmpyxMq9LaCzQ52xk3NyKtxsCw8WeECr
PPB8xbtmwWXfIm7DA/5S1rcCmv5Vsi6R0ePHnTeq7srmUUnd/HEQ6IZvDDikkW/TNacJeU+ZzM7c
4aJyTOxNKz3cKxLbNhd7ODF/LY+vJ/nzlkKKkxS/IMNJOZrJVeo/+VHqKZ5y2c2bLDyjZ9T2O9lN
blCOSvfq3pCP+XWVbWEs3EYzqRiBbW4IHsaQPKzFY23qzi9DXxsIDm6S0NP1mzZBH3eLYLjYYC4R
W0eM3IbOJ0b6uw6B77wudCfZTtYDz3q6VBL+weFyuDRuGFM4mZzxpL0QEWngDQT+tWvPk9WlsZU0
h8ICWX+mNw3PoXkIrPNAWA23za14LmLf84hZwb2HjXeNUQ8GxCq/Fs7Mi2bzbBHwgkxihWO6PArq
g4G0r3O6u+q0w07RgIoZjlJwkXvKKZU02Kf5L6O77jKCixfag46jugfu9xQ70zqHU2wb22iVOoAZ
LwZ3cnV/cowjKTIM5Cv+nbvUCc9BkNsFrXy62hCkdrXblUfZOuqPmc0/u4rdHrBYuGXewIbGee5W
iQhiXdOfc2GEFIh7aFMe8RKjd8RpYsMaE26A0mT3dK4xCsjZMboT8zvptG5/SbiwWqcDvvOqtCO2
nCetvrZOtWRPK9s6qOJ6VbmdzUvVrfrRue5dd3jKGlePRZs30QY/qN4G83N/XLIMylJeIRMFvXns
TYfJ3WHYE/RSrhGYBeed1+KYxlGhLz35M1YsOBtPDTgoM79RI9UjaetWWIXDkZN4cunHDvxvHH45
hAY73nVbGrpO9WhemCfUUKJVe6zggOa2/Mgf7THdTQf/FMzminBCG3WzPfGllg6k6INJXZI01U25
1Vld1F/htnuE8wo261E5GzbqXoOEQCNQtzFKHkyo7neDdiZt9BWxQx73OjiK5MHF4v/hwC9S4rD9
cDGhAs/ZMFYpiUcd1Z2NZrpGsq4A90Y7f6atsWm124HmwXO39evVOFPLdvNs58urZPQKY70Ldwwy
RnOPKN9GaN1totWDCTzZlgpPN71Bh3t6Jha7FGlou3oWa0dU12+b0b+1Lb8qMv7vrUP4vx3Dty7g
v/7b+qU4echems+/9P9gl9FiA/3Ndrx+eXl6+bAX5/f/Em+SxEXTh8aiLKNeIyDjf7biZHQpyzaY
agD7cH6FPfJfO3EUmkRp0JMkuGHJ0lg26f+zE1f/aS6bcGupAlNwkuS/txP/sA+nSkKziz2/aRDC
ZSAK/VRSJn02ygU8zXSqp2Lnj/p8aolVuBFGq3Xlue5O0F71qH7hfgFFwKjOmXPz7mH9oWv48Szw
+zMYukQqqCRxbPlcsRn1aFCyGpwPJVFpU8xidYICp97T1DN/KH99LA79vhTPlbulrQrx8FMZG6Jj
o/WihfWRrs0KMddAXbhqkviH4q76sczGhSyR+D9JV/mydIrmjIf355sEws5gitxTMfoEzszFuCE6
hYZN2vY64NoMRY/mV7FiA8hAACBOcDyBlnbTk6ZN8bHGAHvlB1g/EEjUJQsq/aWrZJJGaTP0Od24
aoBkRuiABMOw9fuGtg5eQU4PQmURsz0sE3mV6OX9GMmaS+oUSLgRCCs206odno1ch2uNTgzdTLwU
T0PTgJItIwxHzQB+AssxUMB9nbfq7EERxOCMTdMI3RqOmLqj+QEp7PuB8OXboWlMyA6KZv4UKSB9
fGgjLEh0EGLggMB/0qsxQDULXur7i3w6emJyWWpSJkBLemgoptXlU7w7elYV+ppIwFFrBGhvhUAd
9pOPT2LiZbm2eqV2JQE/oI3SNN4gEJZOB9zMTlSDmkkkNDeZQqm3XWBdA6Zy64eh87GKtHw8icBD
hfefQrKhvrVj3308YGdkqpeL4beRTYw9eiLS2Bfxm1TEVoRpLFx9/0Dkz2OVK9KHJiOZB4KI/HNO
55ghqVL8CVwQiYPXUpZgQgnFOdsERVo9BQlZbBjg+uzWkMMS0IPZd4+kzMLxkeBt4wscaAHLLTlb
Xp+AMnfSWhVimr7l9AD8Rw7XpZwssSbQACwbBWFl/v1nRh1BxNytkKeLNPvjV9rNedwmc87AEbPr
uU7bdaQi7e1adTG4Pn//vD5PVzwuC/GTQpKlSW6N+Gn8CJRqcSjTxVYTxT/66qyuM9KhT3PBVw7f
X4qyyvua7dtgQEaB/sRSFZlO06cySUhen6BDMbTzPhILN0tJ0/N6XnAX393CoDf1JYgE5wzuWk0N
Xmatts5ol+JByvJSIt48DcTKG3UhNrfknSfXjTUaZ3pshBqHjUqR2Rv3QCFFNVXClWhN6UmAUxan
JWTD3qE2ibBwiHq44lpZY2wBDpG6vSy3gkOjV5wc0P8wUIsgl89aVfetU36onw/zpD2O4ExAcLVC
uStyiv3kjjRMVK1e0B4KolA8oY8+hZuexsfwexPyW0f0h1XlU2/w97Oj1UG8D7oF5cv3lJhWJS89
KlsNCx/qrVxmNQ60kROPOeIrypFr3QWZZkkQRFudY7xUhm5F//W0Jgn7GZEoMgKiUOrHGt7AXZPl
8B0qIA8GojjCJKFbyl6NZvemBoeBDR292cP3A0BaRu6/iva/b4IRYCybgaWxsQzGd7NBm9ZJn2op
60hexJmnETJGfdYvVjibIgfiOY5QzB/mutUASjWkuuKOFmq31is4fX0eUx4Keh2FhtldK3qprAaB
ZQf6TgK89/sPuwz8L5/VYGOC74B1XPz0WX3i31Sq+gGtSmVYSYiQHA1nr/v9VZaV8+NVyPGVyC9F
Wsy6+llAU0ajHvhVEdDU9QmDFo3xIJFhoRAyUkDuSQYU6kqgLDnRen32/bWlr1PlErG8RKSqvJXI
OT5+HU09EZiQloHTZuH0WOmIkbWwnE4I1wmukQKkOeUXLOzTAEud3EIBYwf6se6Hz/F1jeATmNoy
Yxv4eJaMrvejwkCRLnQIm2whnDuPaKLqQF0eFPmUw38Sc+jy39/4ny6IFE5TDZRytJM/r8xz3veo
LAKyZ0JaG1Ohb1pAAbjtkUQvqIof1qSvQwkjEbMe/RT6+3Q8Pt5gy7AJ0e6gJ0mrflVKfe40bOf+
9oDlKmwDNU1HrcaG4+NVCMtCcD1wV2FtwU4fRDz7omT8sL39473oixiQUjwjd5nj373Cg5kb5mRx
L0vktaMJSbUSRC71/Tf0p6vQ0dV47+g+4cv4eJXMZ4ru1ShwkkogFhexjqu1QfrDy/fHq5iGygyO
jk3k8PHhXrQgU0X4fuydyi7tkV4p6WZou/Hi+5v5+o7TKeU8Ii8SS6B0nx6ZKI+RpmM5cIYEtXih
jIpX8qtr/Bz6ltd6ugFUTHk1yZUfbvDtDj5OLwqHEOVNYsMfb3rMd99WOSKrqn0msaniHxeB2Vy1
wCS9NMS/XZCb4GDUhnLUdrnXqU9Nal2xCYLZ75N7+P1TWObLTx+F0D6J6ZtjI8q75efvPopGHzQK
Cf9aHnb5EFQIBidFLTeWOo0/dGzfhvrHa3FY4STKs5bYQOnLxPfuWnoU1KOoZj4cyNm64W3HrZ3H
XW84nBxU1dHzCIxDNIjiTiPo17DNNPYPmVL4ZPKAY7kp28HwTzP+lYtR7VB0ihrHSi/rkH2tMMOg
7p/mCHk7XoAYF0s/9ZRQJKiBNg4V6nRSLfYUjwDYF0QbWfq6EWtlo5J+HPzw2n99riqDSpVpji2H
NGMZ5O/udazLcJh8GStwz7Y6DxTJEYK228yKnv3wVn6dN9k+KDpjUxdphiuf5k1OC+moSvSjhKwU
X4Ziag8CWAESnqzXosrb9d8dMRrqGFTCnB0sxs6nEWNpGXCGgctN02zaQCoAgrdtjL+skcS/Mjf/
7Qbrk6hh2ZtwU5zXWYPRNJhvi+W75wgbx0d2A5E2xRVil0Aed63ZlDu4mDCccefDMFOMG1K95YuO
bNatqCTiCq5qsv3+tr9OFzrRzRwdJXYEMr3Fj1+o0uNRB5rlU52ccLwFQ7OOxhoCdlUDfSK5xZ+3
aUpENwEQ2g9b9K+DaZnXVaYMDq1fz6zJpEoZ5Dps4uT2EmPLub6JaoINBZoj39/m58mXjqmpShw7
aJiieftyylmyVIhhow4bd08ISQRQL3LwwxB6W8rfzwQcNBAyMLlzCEWs/HZ8fvetEhpUyFkBRwnP
f4+IFOXtGsMWJaIebtWAZA4PzaZPJzHaCnoO6a1TcmFaYXUEeBSQaxg5aot5j3ZPArGlrHNMXeRA
AToZxt44ZzKg/ptrhA4jABGi2z618gBa6zwUZ0FXJbQfcU/8pLz+/EVxXxxxDZUzIgomlsiPgwQB
YSlVSJWAfs3JCSjO3ptgFBx6RSt+eIZfvyh623TZObxLIu/Hp+ULlA8u+VkARdVk7WYUBFBpPezj
74fDlwMOg11ddPYqS/FyRvj0tk8hNZwurWka5X11jxYZ4A1lJyHmuKeRABxrGU5fq+8uIQ1A8sl7
gakgxIB5lzUtFP5CaRfvnB7J0Oj7QoCXHkI+cioV7NNKyLOcGnnn15C/FCVHiUOeWAijJPZ/2l9+
2VhzLxQeKBogbJU0vqqP3w7yTZjEqB2dNo2vJCurH5ph6W5PkbFTG5WlF6v3xUg+1ZUPBvcASUv5
Qb/z9VvjBWOZNdFLGOS1yB8/QpelBqHyBGkPPul/ETGHzBdz8MOK8IersA3kDvnalgt92qcFfRvH
Q0HuhVRxZillWdsCJxfd78fGWxHr41usshU0KR2LbKExsn28mRCHWITpsXUyY8Q+FZgDVGRMqjCc
caHd46ftT1ExNxelEY0neZyM1+UIQm1dlxZpKWzMTBo/Ahsh1D3isGl6kyjaPi3F16qf66M/E5rp
JeksBl4d99kvvyYpxAkhTU+2hRchcUB9GtfUr3tSBIlkPRGDJVKqryv/GIVSe1ukOXKuJWu8wdg1
jsc5qVWCvkZAPWCY+vQeCtrYbrVRHDPHz3H/ZaUyP6WYyIk37FRYj3Vv5ddpAFxDCjJCD79/il9W
OFVRgWqhiVMN/pTkT0MimQEa99JYO2zFhtvKyKzXLjJQ61Xw0LpISYC0NQVJPpEVPgJGCvHjyaD7
LWLGyp8+zPKVffxKlz2EwdK+nD+/SGZCKbNmMrRHR5EvEt92Fhht4LAXn3660udTLqsZyxmLAO8B
x8zPetZyMshYEHCoG2AHugOGlZn+fa5RmcWLYkD7DPuANBtDzSe3lDty0PUuM+QzsQvkqx++gy+3
zTwqY6NiU8pN6593GWMT+v5kEGQqD4iXHV+jY8F4GSC+6YBLXxtDa8YlniAt8WtH8p72hUTFS6Uq
whIkRjf0P+BrtaXQ/bD2fx0ffDaFcuCyD0Jyan2atTIJnWklJIUTYI5F+TBFvjvGZveqlQmRmVFl
pbJdJCLgcCLBMuwUvdl2rir5wr4cICf98M393uF9HCQGEwvPimELZ8D41M/psk5qgyBLHfJWGjo4
/gwHMrfSWfLGdIDfxgnCPFfgq4HyZrG4j1uAv3aCMf4eXKZ43XaFfKvmenyZJVPtjqRPXaedjGrH
ErqBNI9mvKJO5V/5mpolK4WMiaOchgpUH54PpCW841eq3wgBQYQJuXlDhi2cJUWJzZ2Gy/koU/j/
lUSS8JopNaLQXtYA0MEq9G/aqUCGgcvd2DZSaz2xezZLliZ1RNxvzqqJAqVQ4NJYoYGjnv0SXQ8r
ix8XTebOpzky2ZOMdN02qIK9ACkbLucYV7+ritjm7aHS4K0pzCp3gzUEM2KMkPRwjdmGurSEMKwj
uQjztV4bvSdVk/ZUIT9lAjNNtJMx5UTyTbRJpBMA1A/hU2Hi7G40oogPI87qaGtmk/ZLg/a31OVC
OtF0MJinAl3sd1aQJgvmARQg6aitX65BF8BVA0Uu5vbYJ5D5Mpl6wcrH8HTd5PkkrCOATBedUtTX
PgYqZCX055CP4KsiTMHvkpMEEOONwiICfc1skhe8Ou0vM5ziQ4GhagE0d2a4IsKcQMNRz105w66/
RXqPttTqiDdY1XFV7y3QKaMD5F54qVqMwA6pffONgJBXBvcRCDKkJ+jJqwRRO2jRJjXBMeLkEWy2
C8Zjoc1AR0gtO9eMbhhcc1oSMie/6x5aifFjF1I8gxZt6/Qh0/JygsA+z8cc1NO87juxPaGglMOs
0OPbqiyw9gZTjXWs7OjZeVgCZM77ukBMCZGsmrkvwip2WkPxsyNMV2tcjdBdOgrYPi7zqcsyIp+r
xiRyUWH3QKJtVwNRUrJpRagOtkBh8mHMaBjWofmaFX722odjb8NetSRXLqoQyqxisbJkTWe84CcU
qIYX8gDdPU9qrL16p+uOr1J8PzWUyaBFp5CGs+7NXCckbxJgxWhVnbTORHcAVUYs0ajrtUiyDbFV
VTsBW9JjU0JCn5GVsjy8HPpUK7XiKtbE2bDFKRqSlYrWdy8UlkqSGfL10Rszv70qI6GnY0M8xl1B
fgOG+3nuf2V+WpuObozQaTrd8I+Dz4np4M9xeN3LbVjfdFAzSGhWyiF2rUTtGqfKErRgSmjmnYv5
MR5QUS0ZxmEiUe3oRx2iOrXu8ppoNdTjoCvBfmazXJ6nRsjxnT3a9DL2prFPykZO13jq+ivifWpw
yyVbfT5Olt+3vRRCIhiN5hCYZsn2gLy9rRRpxn0ahN3diBUd8RB7MJFORtzyYkstsjFjtpKrjrA1
dZ9MeivbZWvmh34owRSnCXtRbCbMveR0qRNNi0ZEjiWN3XiPT2uabKPsp7NohFthi0bdqbuyTGVx
J+OpafciIX70XGOi1LERKYii+iS/gGjpF9uhFEYdBRMI072VE3vucATu2WDXnL9XVdNaa7AKgBqy
MS0HrwFW0AHoUuB+0kYojhORuIh1htiaOH2/sY5iX1xbBLOg7ozLAeCdOYXPY1DNcO4WoIWgV8ZO
zy3hIMPoZtwIfvnI2Qp5io+u4CwNegjcdHzYJgNYlp+CUFUNRykFASZrzc7EJro1PBIlarpTQtw1
Ga8TYUsKXr2RTueSrdSZRlhuRSjqaKzMPis3ophF120rkzKr5RktHsNXEsVhCh+Ap1oEfCw2iZme
chahTpxw3MkrtU3yylOtGmW4D1eM3nLZNc+RJQYAT+RBwe+e6a24GasE2VmlaPmFMVfTS5oT2+kZ
bavcqe0UAgQOINJhDossQuBH2SJsW0+aVVrUM6T6bILsxqkxJ5NrjnqiZ5tEnc9ysw4fOyM1h4Nm
sehtWlNslkDegR5PZHF0BQAak6EQd2KBtJRlFxZoNL+CKRguR1ngICsHGilsI3EMtjQBQRfMNaHp
1eUsxhpOHOlIJQp5vd/vjRq+fZWJJxluEcEIHsEoPGaA4POAjlHsE0XP645ObISlQohk0l3lkXG2
xFuYPWOG/iSasdOoIv1LTbacGt0hSV7EKPZkUd1qvQj0QDrFtXji6yJtSwvdqpStMsayqRVEQI/W
2giBQFbZbcPirpbNfsKgdVlg9h6mfq/p6WNsSDaIrOMs3RfdVRJkGDufpBZtrmRsVf6FZoKw04Yu
GHKPldXwDAAEq0itJZ6qjq9YqTVkptyGHeQ+1MuQlSsvqVyTR3Pa4ejIbCIfuws/N9h7U6IYN/Qa
9pgV+V0FcZioSQFaZDE7A2gwrjCfQZ1srroeeSrODgm6/9EfUqZdYq8swzhXx3QLO3DmDrPLtq5v
2W9cNUJCfbEN/w9lZ9bbNtJt0V9EgPPwKkqy5Xl2nBcijhMOxbGK86+/i/pe2rKuhTTQjQYaHYpk
sYZz9l57+KmXnjzXJ++smuafbkLAgAquIeZd8v4fiBF4drTq3ElJmAdBRHpvfJ+53s4Rz36MFxfm
Z2eAuoCqEF8yytpNPfwVTXzhsXuPCoiORdw+wxu/thOzXmXjAJpxySwaLZ/u5PBYKONsILFqVdve
TurWc6SyX4YswwZeMij8+ozI8y1gCYJscsIqDevHqJl3RkLtLaE7o1f6I4kkhL5HZVj7DvVrAji4
TXelzUtyQ/JooeMlbgqOdB9nECvnDQhlkI7znVs4P3pjeNWaHxZupljLfpMl8aEiGlywNK7NbLyK
M7FZeLh+UNxG+diFuWbsiHWxfvopL34k5NfShvHCSND5RtPlgGo2mbP1YOofFQNo0+TzR2r9HOjR
D4Bx4Yu+5nxPK2yx69nVz+POaR4Gw/fhnLONg55mDhvdrz5sQ5xPY39DSWChOBJQD7hqTdjVm6mB
36Yfepen8rxyGBUZGd363L3z4d9W/pTvqqmsNp3HFAcQ7KGTQ0NyfftbdAIVb6pl9FKNQrJJGslS
6Kvyemhr/Urq4ORZmP3XhKFj7/TBuUZGce5P6lyP0Bb7tbwSROQUng9804YiUrXpioS9GzdDtryA
jMMqBbvGPuYsUeKDYy8Gg0L+ycziafCNN0/i9FbqV9+7iAVVXUN/G+KR05bT2noUllUVAXwFFefC
Gf1pLvi4Yk+Sw4kOVQ4GPHyDAoa7tsoxXt8H/hLn43BUZA+5Z9O1amoexiABfAmIHXodLJ7Jg+Fk
Gniu5UK4S6CxWqFYwHfZnoE3JVNKdmtEjAVOgl7ceD7Unw0JSOlrbi1rizLxtIblgtcjrsD1wfpU
Qw/pGgAfEcOw+OZaM9Y2gLPbaM8XKfaskWTPHen2DJJgwZGM9LTf9T2jpN3zSvw9uwQpDBwTzHQL
wmrPNxlMq+k5WRTNxbQnoOjzQkOh7AsZRfMFlBTu2vhVLOiUxgSiYrsLT0Xs2SptmcFZwaUEc0Xf
81ca6fsf4JqTn63dR4zdBdXi7aktTS4guMgF5pK3rUZay57x0lMXQlk/otSPrJmQ3HpPhBFJS8BN
6s0RmT2RgBqj9gQZWy40mZHF5cHHkDCzDiahrgEInUU6kDgnLDzLHcpXpD/DQqkx7JFtiDMa8ne9
59iUhe8+BHu6DUoH1K/yf9SbqYKA4/W1MW2TPRmnWCA5U2RbBZ+a7J1VDKvKRsYTeN3a2vN1NA9q
QTiYogBHRNGrv2y8GTnYZPTWg0XCVHXTMMEK1Jmd8ja0peLLIJMpocr6oIpVr3XOX4jxYGOqpotf
7d53rJXj5cm7EWiwulzRyhetxY8P5ype1AndRPsx6ggC0GeAUYSdqeza8wuWdjdrNQJZYw/wOpl+
cxUOzoCDrCaxmLET1OpuponZbNLRmJ9zgl/iNbqL6MVrVPlOMqBpAqAojV9wBwL+tdPrWxJ222sB
VRTZdj/DJjMsog7CtFkaewm4MuA62dDHFySRBtPa7+IAe5pq0CVQwNWvqIW0/jklDyHDmAylBzEY
OPybvHolsbu/wXnMzYNM4inThyQiqS2HwV+pSicpzTeJkgubmdaUUxEWGHYiMn8yeZsg8oyZld3v
erZvtgOAOLSXtLNVE9XxLiv69Ec8lhZK533Ag1+4SOlGssDedTuu7nSZWXzYNqg818yKl0HkxNNm
+dLdRWuDUTyP+BpXeVz6P7IAoQ5uRR/bRl7Ww05ZBlEyaNSKy7R1U2wPFLJwL5Eocg+9HGk6FTH6
tqnbkdjkDgEA9WxyrXNnlv2NtAofDDTk63fOGSl6Fmtu220Nj//agLTZQOLSkvea/+GHKyyMhXrj
g+puaLVTii8qnz2EwkHk8bTbO3IBy1+Q/2j29Z1m/qrcqLpGhtRhqO816mkaG+/fJI909ylBD5wM
vMLwzwplg7aSERSEkG1n3WGuNvewCI5i23buDG8lbT23tkDqMc0ESGsUDGFMnedxjXzxzrJrWa+9
Ye5+U5zRiR0orODRjYeSiEu/f8uNiqO8QI70mARsc9ctB0kk+qpp/xpNGT00VabeWuka8WZSy9xE
wJzHIai2E3dFpSjor7OhTc4lUa/5NtYn4JeystnRupGgrREEKWUPqBJTvR5SWxtXmTm32cYPjPTV
AFT/GgXIX1c2MR1MebWQ9LHc4lZqeT6sWsYLWYV1jOq7pFSANamY5bSySPy7SqWWiE0/+aYT9i1H
9tCKR76Xnm3Azo851HCUqBHw06TXP6A9p5g9HF2+VrVdAW4Pco/IcEIIL2YRAf4ZtaEFNwmRhDqu
NiLkF2bhYqB2LjNVUD+RPVbsAR3vpc4plf6G41/n5Lh3fLhG9zsd+3IJanaWWL2SnaPSNYTheUci
GkM+4wOXVqUxmctshCU2wafy4aKwsxUAgtnRampjQPggVm92RlaVxMFHNpXxU6y76rlSdcICFheE
xFKxYEw0WcvCHYzUO9atNnntNgG0ZOHIHoMdY460YLcYa2clBzGRwO0QxnPmVL5+YbQoQ9cE26OM
z9zEh506B/FdQvAI/hbAP3ShICgGuHwcziIqqLBuz7bWXiJ7sGziLTmMrOukx1thZ1q8MYzGe2tK
UG0rlNDY7JnPzG1fS/2tc+X8x5z6+j2KI1vtZjiJ1+3gJthxhji6n5I0II5+ku2jxk6CZDOVMsSI
H67zdQYwjRDqIVsqXKBK/hh5ZzAYSJue1oOi+rSy0P2850xcGZ5leOVre2yCFKdvB5AZdlt7ZuU9
ROlBzZ0iZaab8XB0RQ29QnPBt1RRmd1TDrD1i4mlS/Ipx7M6azwxr4Wy49uWmjdJeXrE5iaJe0vb
ANHKHcYV6xfhPHF850jST65dRU10JQICR0LytshyIp8YDndCIOePou2cD0NnkWF96kz2zFbNCq5R
xh6x+89nRF9WPzMRFCTrjH0RTrk2N+ddMYnf1B/da2sU7U2lXMaUYE/sUmiUwy9/EM11D9RzIYP6
ez2ArRX/KK1hiaFlhKsdsdDSgz5otJmkH1dRloJgVWWGBWkYrzkcn9BGfOnYcBGssr5t0qyAnLD8
9/80RI0+oItccjrl6JkSScyDAgyVnOhhf5El23wBNtZuGg14AvxDaY2pWYmk1FOHMovr68lwSTeO
FFGuI5UoM8EQWWeBdWuVlLWptZcbLS+ezG6kTsDu+AJnP8neSnHUs9lUfV+E/9I73f82CCvos3H/
HlaVx7Lyy4LtcEjcNSD7UiZbUp8e4A2PJxpXByyNRa2JrA41om/6+CbgB3x+2igkMhNYbc30MeDY
n5T0/gaVzc6FQA/EI321dpYNXpW5Lek4JGG1EJnf4E+Ab0AxvSSotfqViom97UZRXvitTr0ro+hQ
STN6/v7BHODZ/vdzOdaiJLeQldOE/fxzR3rhuQHQiLCqBBdqBhvZ8wK1HaUyd12ayG2CiX+dMeFc
uPz4DZuJ7iLVo9egiIM1MNj2gRJVzMHG0q99FZtLRJidINj3/VU+Gk34/S8+MppRlTN6FqQ4fYLl
Vf9nNLMrLDVjQodjQ+b5Aw86eE9qo/33q5iQmiy6uoGJgNn8fBXdkgXBgQpzWhulVxR2YeH2qt9+
fy9fO+C08Sm3LcYVumJA1T5fhoNHUBHLQdicIF+g9s1gi55YfjiFadIBSYLrcsSVOcuESbWu3Otm
XGrvhVlgu0Qrq4HK6WOsU0Z1BlDC88M50uZLin7JRZ57pJKMvvNokwi6idm8rr//+V+/Kn49LDik
HGhXaOp9/vVpZSq/1Btszil7B94XxM4adaBycLF9f6lDHdLyVXH4g8ikI3qCz/L5UjWY3aEdcHnU
M5n0VRrHYRxUfM+m+7vqsEZ+f7kjjTHbhloIEGNRiwKJ+Hy9Ttc4zBswml0n6m8yFudNZdvNBl2B
3CHNwezezfrD4IHgolRWrS2vl2f0qIu773/JkRtHHoGjxIOZhl7/4PvUjakYPWrVRAl27R8tI6Z1
9odyS3p5Ttm9dE9IP76+UxstKY1Kij00Tw/VyWOkEyk2cX4KOlneurYqfxRu75H6JLIT69KxS7Fa
LFPz8moPVSa+llBXGChMU8aubGBIGAdFRB2c8PTgFDzm67TBgZbHqLvEaHnc3OcXyilptCwWJmww
mKV8GEXrpGAZ+P5tHZtOcbYxQlkCAmRzB/NGJYbMz6wU5czYRrC0Ayd69ZGZEfnZlzNGKmEZQF9t
d1R3ZEOmuBodhCGrnC4sQDZBvvAGLEpzY87UylcSO8qtCQr/qVeZ0tj7F3NHxLKIX+Zed4cTs96R
N4Lty0QuwLtHSnnwkLQ6TSleJDXSB/hH5kjCX1oa5VVkdO7L90/q67jmj/fRu7FjwBtgHmxKmj6S
xuTPRViDvD9PpJh3mlHUu8aiHymsOjsxVx273n63xbTOOucevJgMqjz5kUYBqnFyzoYuxlFMN3QD
Osa/TWdMQydmrKVR/amR7TosG3TX2XQhDLIPZpC+NQbPUKxTOdpsTgFm9JiZfnPtScM7E0pQVuti
MBCGP1M3JSv+VG//qxDORaiDrs9Z9iMBBsWDIc8JvEUMW4RuWxYfJKgEl9BYA0rDDekW63gSg4YM
dpTmSpVC/5BBbKuroiYlemXxGYJAjAmM3hRa7b+6RlaOdFakouhZeLREfL2KNM6NE/juJLNpEUQy
T357aYJOQKWlXW8q31bujnanDuVyasSbxWYC5EIqpvFapBFlarr1pC2QYCvH0Ita2ClekOneuhO1
RupAM7bXSeuB4APh5T0a3YyACxWcuyRklaZ+yd53OaCiWHJWralTI0TsEL90XWD+nYeIgnqW2K8q
bdKeRNZM/VXlrN4BOmXdObKQEWaiwNcYFrJw/+DcNAgvt/yR3FkOwcFrL9sKVaTZOl4YLNTQ9Vh2
UUNrfEjfWrNs3qh+tHcEHZEZyCrfviRdS1F2qjLilAJKfqRJKsRhVzOJXnBaYxvfEhsukrZJZ2uh
D+R2/kOmAhlqJR0vo7bFkft8oLpMMjPdCi1M577dqdoPoFzL6iGekIBtyCiY38YMvf9Ka+fS2OrT
AHzZ9FQT4YvsyWeNOE2uJp/WN6ljdfMK/3p4Nu3FhG9XGT3HpneNBgykweF5QCkD/mLUYFfkmsp5
HWVq3Nh5iSZkKucxXiMZzwGNdkn5KKiHUfejSEmiQZr9TeueOmA7Fb22UZ2d/tW6ooGsNsItbOMx
ecpiazZWYvDjy7TPFUmoknaqjGwaLi2IRbnqSi9/N5Q3h2nr9E/fTzdfp3/XtFlADR3NL77jg6+x
Gc00KIg3Dh1nVBta++bGHfCOfX+V/fT++aNnr8g2DpEUF3L9ZRb6z+aUAN4CNQc93WJqSC4gN+zX
xPMhyovG4o7jeLpp57zejFo0hmWTynWP8BeFZU2mlZDeZear8bplqxXWNFIJi1GxfoUFDmmEDOo1
4PD2goM6qHqtIsCup1zy/S0cmSc5xTFlsfHx4ZUdPKg6Kmubr6wIi7R0bgiVIk3UbOQFdElaMBZD
5/vrffErYMrBb8UVGalcdg/u/M8jG+JKJ86CrRx8h4f53PmRb4uz6Hz+m18MLS3bE6/oyArN9RgA
uHN85h3/YCGoMkgrZlfW4frn7uHPw253ttqE58NqfT+sTmxwvg66z5c6WE7pnhW67LnUqF5HSMxU
Ak/dzZHX9elulp/wn6c3xcyi+nI3l9unLbdydnb29/Hy/sSNHBnXy52gbcXM77OqHaiyqoE4N75+
eBMb9TxeNeF01587l/l2hGZUhWo9nqE2IcxwFa/nO20bvH0/Sr5uTLg2/nLOYvyEL545SjMSczdU
CZtCJHjd3t/xLdVb2c7+iXv9+tL+dwmLAcLp7ND4XpMWoskG6O/UmPGrQozNpj/4V6MDm1GdvznO
w1n3OYB/fm9mU9CjBVPPPjHNn5qYALfJzuhnCshS3z+7r9JkrgUUjfGOgYOKwsEhc3aH0Z6cBrTy
5HYXI2qZUPa0MxokKDmtJxL3ALQSko4TZJuVZkLYo1m7Jwi8x14h1nibL4/9t72vm/xnpNK+o2fA
i6TgbrQbmo3Dzs7Kl0Am+okjzLE3SDuAUUJRzeHc9PnZYhrLKhcydJhp6bBDpgyebZytUxPXcvI6
mOsNxiR1CIL9cJAcTCQIfXyz9xZw81z03Zk3xwBLpiRo0fJYWreptMB4qloRG5zuC/0NFq3/WJBI
+pjEtnlFv2emvOB4CqVSvghTHPpqUGMiwJlx1bT/XtKAGYF/z2Paowh9iA1QGe0zdEhLGZAgbmPx
d3pV3Zx4+MeeCspUz8BOw9s+tLJ0eqCMibYSbfq+IJ239O4Tq4dlZ7jZs2R8WkgdRnVicB155dgT
eR2cXji5HFoU/cbTgtyixOkknbMLGq9eT15UnLi3Y1/SUqwJcJJSUXUP147UyGnQWbEIMyioQGxG
gs/C2G4yzmSFqwLKEXVibiIrLnCVVTMaYz/L+8ugnnR14rM+8j2ZmIjRKgUBu9vDA42WCmXstcwc
lsmzNykiI1GdznxTJuvvZ5Ajl6I4iJWQfSVFzX2x5D+fLrnMRFknBoQ35XnbUqI4RBkFq5wt4PdX
OvaE0SMzQqnx4aA0DjZQWHR7h/0+c5U1c1ife4RZ2KTrW1LT2Mv3drwjE1feCzm75NqRPp9qZfC/
FMf/1xi2P3wefNpL4Y9DMHMV9ZCDX1G7I4obn/PH2ApXrSYktddONdnIxyNVrzU/+SvHxNrEsdDP
NHNI7/m07I/RH2GzU4XmH02wVlWB9Zdgr52c8X4aSE8gJPYWKxiakJFgIo/WcgYKfdPri76vaLKX
cTLKEw/1yCdp+TgogAkvS7h3cDeR0eAJNkhZsytreqHP4T/SsyQpj/L3xtCH4BkAQnLiGR4ZM7iS
DR81NgvcFwdsXrVIjkl1CwFvoNvoDDKQuwYhnZ/oJ066HKq/TsU0UWg9EDCCb+lwd0/rWSQFjGYA
XOhrVg7p38MqSTjP9FmO3EzvKzrqytYRtyH6Fk+pmIONHlvNfZmoAIGAtZ6CTruSXZmyeU/hva5L
EOBPs7uoEp02R9XZLareTZMNuQJmRm0j1KPKci5iUNW/TFEZv2pI3u8VLp1io7WTeUOgk6dxYnTA
xjkRHUfMZKqA62FUoNaScSyep7Qo2NbUQIBX+Im1uzYxhiw0uiC/wc/q/tBE6V1WgnDJ1Rzp441o
CCYKe78xbpCHx+3a7k0tCb22qf90bkeo+liYFQLryVMSea9W56u6y9ynrnWMV0IS6h8WcvFm8cXW
04Pm+WAvCR4xu7VXNNpFO9S0JOkYZBdBkEyc1mn4EiAUu+QoEUUSoeAZSAmi/qk5t5UAIrKJ7daE
2OXECE1w7lzQnUOG2cRTc00YSEpGkprraD1NvuJr8ochwPiv86uXwouPFcbSAFxGBdq+oEA5FbLs
It1zg5KWjWPG4NV0VN8w/RBf3vqx48QrNSmw34EappvOnYS1nbQecXou3IbcijzOXmRUkJ1IU1r+
ItAMagb5HyLbeDkmMfKyS/7UoBxnc40tXV4hmPK1dT4TvrcCdt0SraC1AH+1nHBwhG1g+RlBNdg3
f2zn9ozEWoSFiNtncuLoFlwMQRERZF37/TP8FcRWGn2yZk1qQ73LncgrroqxB1FV0BdeCSqrH9QI
5hk0v57mRPe5yXXfpSTQoebvrvMmmMwzRcgnErhRRxSNJNX/k1Bp4d1ya1derZv1xs67gLE6CuUg
XOx7RJNjo8OZG7QKKYNdj/Zm0oX/QaVoFBfSnKRJtAUyHKerJ22Nlnx0Nr42zG/1GBNa0ur9QHAg
bSHEAzCgXaiSKRJac1yA+pSwqGIMThDf6u1kMYjtiOQyRsSE2Maki7mpdDf/zYxCha2pRKmt5mF5
1JVr9O0ZPOi22AA2H+vtjJ0SnF6tmuY8wlLmo8RWC2a+CZp5W7iDXVMUqHr3fMaVRblGGbXFyE8Q
rzMQC5prSWVdzr1GWGqji+mnlEbUXzhm3XYhWXDkxnf73hCRL3VNGGSQYGRuSpsikyQ8jXCXWMxn
Uz8SE90j2ahv/K5EMxmgq87ORRENyFtqzQNOJ1Ov3M11j7w35vOdNpn0h8fYq2JSiXoq3KtUpsMV
jGmXUGtSWBJsNXIjWCQRYhVBQ4wH2ipjo8VuZ90GnYCllY5mjHkijT/SVi+fhkqwDfeU4VRXthqY
KKXeMVgylzLPhvS1DhG3jKJ3e5raF+UJkxygYfD+NOw7cLv1SgybEm3qFUFvS1a1T+sVZjitPRwF
UfCGkDFC0dNndw4Cm2fNGs2HpBg4ceuDgMwat2UZan5ORF7utMZF1hXS2gjdjT8mzPTP6CKqlxMr
/pet27JnI3oAqBnbGGRHn3frim1iQA4bsy5fw4qYgnLtYuDdNS5SqFGb3TXBqP0ZjQIrtHwUxw5y
QBhOLfDTAEvMMqEusoP+4fsfdux3OTSy2TPve40Hh/fW02Yc5AQ5BHrt31ZlPj4qdRKWte87fNpq
cPtk61nEaFAwxvn0+fYjmZqFnmRFSAohlPN5G9kBhkr9iTCirVc6L0WmXWU+AXgThrEJpwrzqn4r
i/7EFvrLgs2GHfM9ZRisRgZesM8/BLqQ3w4mtsfImqL3AEHJuqxmddmA5dz866Nlpw67DkXCEsji
HdzzYDdD7uGiR/VQe2e1lUd/a+X9s+wByTl/OI5pmzYDo+vzDdnBxNkK8RSuG1iqgx3bT2mq4hPl
giOPDQ7Dcv7zfPo9h0A+Gjl0HWrKVzLqBTofOW+RRi8VU+/nPz81TKu0I2lMuoy8g3K+tHxVeph6
Q8fnowBhMW2jWjuZBWLyWD4PSGh/ZIBweiY9l03V58fWOQocT4r3O2D+QmkJwU+Esy5mf9NFZVSv
CJ/oGiZ1NA3kM0/YSi13qMLRGbKlSd10u85a2Cr/fPd8JRASKBdSJPwCLkqITcChy/QkS5cS8+Bv
AIh52++vsj9fHNw9FVzGDUcPSl2Hg8asPS81q0U4OkC3TsdEPLImtaFq62Zb6tK5EQjv743RwsJb
OiSamVqboFupnTvPyLNnng3Ka0Fk7JOVwzHsl5Cp73/k15mJwgY12gWhudSaDwZCNI+ZzETdhEGM
TErXW+ybASK/f78Kp4VFOAS9hcrN53EgzEZh7GEL6eUGcvSgG270nESM769y5PNBKIMik7+ozx+2
ZZ1OuP2QkXHMpoiY1A4hqlOkzXke2eWpd7s8l8/vFvbV8nJxmNKb+6IhiKoqMbUGOgserbsE1dlL
Bg/nuSMB7tzED37XdYa4jwkrRv5iukiShfPU9N4pl+teVPPllwD643y0KL8O32BS0zGM0gWEzrkk
vZiiWf+RiK59t303JSQv6YRaDQ0BcJecKKwXYyD5+4Jw2SkPC7+1HyMtGJ4NUWEeKEWnr3Kz6nZT
643JJqfS95tibmOH5qzay5zwM7Wd50H/EO2ApQpZnUeGYV0Uf/1okOa6iqsEFjYyued/fbkcx6iW
0HUx8AEdiijajBwnIyIWhDJ1tmZpt+l5ZOYPA6zNiUt9OeMu0ZLUUSlOwI7BufN5tDp6bVmzQ7d1
sqzUvJC6CT+mzir7xrdqfzwHh1h7ELKwepwYwUeu7C1wHA4JyERQC32+siubCVgNwsQR2+oLvLox
RJijtpbXEEWbQDW2o0ac2DW5X4byQt0FLoZqgtSmw0Y9rTTFCKKY6s8Kw0Y0OM4rpwHnWkXpzFZC
iBN3+fWIvZSpqR1SooV7wGv9fJtCErSd2+hQhDCax8KfMVga5NdY2yb2O2s3xVYs0Xhb2kNiknVI
zbPOH72g7JAzt3lylw4RmXdVrXEiMLq6eRS0BNcWRiRAKwSY6TuD+sDvSpXyIWF10deFk6RvqD0D
SoYoee8UAAY8IqUP1dzMtG6Jcc7yTU3AnrgaI+FqK6wkjUeft6bt2PgaxhLXng1traeO/VfzJlWe
Z3hJ7ZXRKOrPjcTklM5i+iE16SXrGjJIdz6SMxYDDPWxfv7jB0G9js8eyZS7KEsPN3uke03kHSt0
zbNSVxRPu3OFnnxrd/qpmt0hUohqPxM3kjJeGi2T4GBbDWwLomTad2GJy/BamF2G5zVu5Tm6pua8
bfR4PeieeRNVgsrC97f5ZYHi2szm7B4Mgmftw0k9chstTvu5W0zz3gUFcKzFZmDt/vEqYEGWJqUD
6QfFzWEclAOjxyEBiGjkgNNxTuH1ptB08fH9VawvN0NliSIgaTPLamseDnzXJ7pxbrkMoNDNvG6B
rufX1g6I4Npal9vmOrgxzrQHcU6kxRak6DY4IxBtY2yqrbPBmr4qr6dzf4P6+USF7Yjg9vMvO3jF
svY6kuf4ZYLIk3z9B5jy5g8q+NWj2KZrUAAnXusRUdznCx5sCSqkSkO6XLBYvT+sdm/h5v7++6f9
ZTtw8LCXee8/leZ0inEbjVxB80DzN1cxSFzyAL+/yLE3igiMTTSCMCpJB7dhtFaLyow6X414ceM1
PaUIKzjF1jhyK3RZqNDT2w7QSR7cSqYw2CTQREOh5XLntI6+dbOxuFN1Va2/v6Flcfu0nXA9FtpF
C6uzALFZ+/zUhFPiyIUEieWuwpQQSxQxde9W70M0uxdFP2JDB6umnhpNxjD5s1g7NTSWVe7wJwTQ
XWiMOFB+91/Rf14cDiUUdmrIw76Xmf4Ax6SoQ9UZRKGztYyABWhxcjcgUX/TEsu90HrgXWcBKfeb
GsoDTal4Tk99IEdeNLpCjxwoSHkLB+bzc6kSv5PkpeZsLpX9PKFOx6DBM7x0q5LIF1XY9u+hy2sy
mrueAq8bG3mwMtMBC0inW8UvJ9GnHzYJq1M4TUn56/vXdkSgBTV/kSLQu1r6lQeNWchGk2f02HEN
4WTlFWopXF1KGXAnygmHJd671MH36UeEjzSTaj+cMfLJLqk1hyOJUuJXU/jpXd+reXGNEr1Jsbmt
IUwZ83yWm8IqQmhp4C68piFFRQsIPnP9yCeNpyYUcd10Ta1OjMb9KnYwFlC+oyGkmkMD5RDJX85z
3EFZAXgjBEJg0QrruoxU/yEnOdxRkK+jsCclrqNhNdW/S85WKUzy2n7UktFt8YZY48YiSVPbOYbo
HhIXLcrKbyCJhyXWanvz/Xs40nRiB8d5AAUKHgzv8KhDz73pxgBtYL7o7QGBz4++VbB8eaV4VH1H
tBIni9+zmNOfCU22LWwCszgxKx37FRjNaSyaHMBZcA6OdV0NuDOGPElzcQi0S8r+GCWGfk5fcouq
bSiCfPo5ttWSF1LP47Ap6N7+UnMp3k88jy97B5dGCrsUOl+ctOnefP5u+hwSuEAqGDqyheRft9XK
JFnhMjbt8SJjI70z/EbfiDKd7tosGZ8poOHpN4R265VRtB7onW4Qfk7n9GCIsTEi9ww5rH3dovE9
MdqWafRgsC0kc07rTLTQ1w6+cR2MMN12viG0xPG2a6Ji3UnN2gIPi0NimNWJh3NkTmFjA/+MUsTC
UT54S303ZF4RjXnoIii7wepXnzftNJ6feAVfCFYu7tClWe+wh0NOtvyM/8yncxMXQRaneZimOVKx
aFRAzYzY0XC8URSN8UgpUiM9t4VAket9OZEtn7Zv8ay7J6bRr0+YTT/DgUIDcDkO0Ac/xcvHiQ0f
sJou6H6kRuWTQ9ROL87sWBfYu9Ln7+/9iCmCCRs7ikHXcjk2HtgKgq5EhGghoiulr6ItTTF0ja3Q
9L+ZP5CQV8jA/U3RrTRpObXyzhlwEhOWI2FBuB36Us+q7GtQcQPFi8gCHDjjMWNmrRZsA5L/5lec
y/jenifvXQ6uPm46+EAndTdfdwDcBwDFBc0M8fLwg24iWVnkXIrQ6wPtT64gsLFMG/dNRnexSXL7
mk1ngz/a7ok5c7Jd5HvD2soh46y0SSvuZiOfzsG70lSeI+9EvffIfMPSQ6+d18pAphD7+b1OmQzM
OKE+qkSFsc2KEo3gryoeW1Ycz/qbTpp6oNAWv0iEDFhnpWaSpC6rU5WmI8+JMzs6Gs5GzBSH71uZ
usrGyUQMMwbOeQunAXxDa1+i2TnlAzuyNuHpoUxAggq2ji++DtNKJ2zrgN3VnLlbffTbi3J280fH
E+mjAY6yW/H5x2esBt2KYFt1m1tOfKkMtz73StnvqOeUNyJog5VIm2qnaQQ8G3RsTh24v87BtM7p
jCDc0tkkHCpJ2wRdcws4n4LGoL9Zo2ohkOjtZZWB4PWUlqzTrK93eN3sU/kiXyoa2Gw4ty3Ne9NB
N3awLen0yJKzRWmz9mQ/MZHD1NwKnGIUGsa8Qnvqp+Ntq8fpZZTNLcpdrwne+6wfngO9V/qmx4fp
w8Eo1VVJTiCJZarwyHjsJ2TbJOQa1olF4OukjDHGQ7CBhIxE6MMpylP9PCfMlKEl/PyK/me8dg05
nTi9H3slS5PGRVdCj+RQsxc0NPe6HqKBH1f9oyAAGoa84X6M7FruWtWMtNEiRYYf2/ETaM+vbSJs
K+ylaJQxFpgkDsovLlbZXBt8ujPoy84dEKKXys36sIXg8BdTUrYZgyoat4CMpts8wEazyiKrecb8
7J6lhYruGzHLU8qSYz+LYrxFNRo4NIKog7UhNgOJro94w9poM3tdAA54rKgKrTwREEmfmNm7LR1w
AYXJJCZL46kTuhg3gF29XdQUtR2SqHHKVXtkQqF8D0geIjiWxsN9vzbiyhIJDv856+bHgs7tBoWB
Q1A1Cr3vF6sjl+IQuZTIMc5w1Dh8L5NhAXWMVFgF4OsksLe1mabiuhrcU0ppb5mQP291FnMOGcj7
CQFz4ucJO4k6FZGv3oZjndvTLYCRYhMgQiQf1IjrGzhSpO6JpPaIlK9a1OLSjUDPqMB6FZmks1sV
c/LUYD0yVqneJXeWX8UYMzz+49r2tIUbQrj7BRnX0+ts0tVaBex1HBz9he7d+H1rudsWUftPnHDG
K3xG9ZoDdnkxNOO3GdT6C7AO/ad01QXawHw7943oN3PQp2APyxnMYCSaYaUNSsZnVeYpfRulrXWv
AqWTSljpuBDahvG/aq2UfgbkAgCNWo7PM9TqHk1frxUJsXR1EP0xBtAqZyIPRoPISOQBK8qzUDKr
siAQMB6A9dGRzwlAnTzh/Akwzr2kkTRJ6PPi8X1weXqrbBiJ+SupVb060wg/zSiAO6wqPdXYLrRu
g0losMa/ucl0cmYjhp9A0rj5kxW77qlT/NdpF30djeAlAGEfwf359cLJAuxgI6PgcUY7zs722pbB
sK2FY55DPIyBoYzqxJz2teFF3jfDiou6e5v4QZlCDGM3K8k2JJjgcDgYR64c+Fp3c6a7dMFGz12r
wZTYd7T+fEAVt0YF2Z3lVmHe/x9z57UcN5al61eZ6HvUwJuI6b6AScdk0ogiRd4gSImC9x5Pfz6w
uyYqMxnMqbujVqtE0Wxg27XX+k0tWvMKuom6DVB34DonVtY+x3jhQgT6QXI8mfmLxxsV6gU9TGh4
3DVJOYhyFC4sHS0uJJdcX5+7JlP9vRvKkrtxpWqtF46icj9Bon+YzCKSoXZZAplHcdQw2Ry1ES1w
VoFlF1aFSJFqzUs02IhDbnf4mxGIIfJxrUh9TAa5xFbclTRE8HCiMYkp0fSKRk+tusjaIGsR3Btx
kv9CPWaKHDOylF/RzF3NnpMkvqkn3f/ZtHnXrQJLn27Qfqx2nIRYJcq+Iry3LUz4S6f2svpP+mhJ
US4a4UvYcBrOKZqfCSR5G8dA6MwzRCtxAXrEXg4k/CUKjP4wovQNmQtIF6US5aYgxtynvT6u50wO
nUQqAF59vTt+MqVJ6EFcXdRlyfWehJhQoQKTbHDjqLPQuaSk21+kgSS3zgLfjoHpgYcLLzH9zrZk
oAOopMO+QQSbi8TJjdBvIljsKBg6dSpkW9+Imx0KH0QzpXEpcj0PJ2nLlFH7FsE7k+o4mZicsACy
NExgKcMlhuePQvULyJP0EPlh/CKoHfGkFmApBTpz+AbfDoc60tXadSjP0q9aln7rNeW7bFLmB60y
pndk59u7uDbnp69H4oNGczQ9QGRDodAUdkGk4j/e5C8XSi4BrdGUVekoAnW09Ry0FU7LAy59K1Wq
puhaiqGiu6VUYkFM/OcPSKWNAwBJswtJlSICPzsF2KDJ7uKoK26yvlQuXEk+RNJPHxLcLwVRSycZ
c0qHz1kYjJ6CXNKkJq8j6arfk5bB7LMy2X8ytBk7D2PUp59BGceP/SwilYoIFMFODu9WdQIJwQ/K
u2kFmU4asmAr9iU1q6FDcn2Lgj2RvPVxhWzhka95P1QPA7WEb4g2ZdK7KKiapSeri7mxKcB7WltK
MasXwtXzRLqBnya52kWcmgrwqRyFarS5MSQA8Js+U7d9LIHYUip1ZYZGT74lNV2kxHuvI1HkhB25
SwsBHpQ7gKlemBZnMcXyJIsOv4VK9gJiOd5ZWw5RJUUxh2ayZxMYpU09bk2ZfBdEgbSW+3EFyn1r
TCjpV3MGIC+9tHN97N4no84zkHPCtEHlvyf3fZ/ts2iM5RnkZjgMAVwjLFVk/VkPVNO3myCTnIYs
rx0YIlC1AHHJQZTwVgQvfbsA090mzOftkPtUeINQvLZUEIw+NbV9PWjdKsr9CjnOcVynFZbrk09q
DyieiABYknp6odYrVnfgZVWNHFfTViszR0mtEIGYCYUpX5l13T5+3fHnm5QMmQrRUy69C6LnJHCO
Y6TtG0sjsGks/2EWx95ri85Y4UpR3f/9puhYjgTsW1CUXh7lLysfDcykbiNqcJ06AFVN9XFVtihI
QX4tLqStPngWx0PJBQziFEsYCzVG87gtQHNTUFUxZ2k+46hRDRMxG+T3lDyEKyUhPhKFlZNvR6jV
7rnnuEg/jdh6ktYZpEVqWBgnWzQqkdK2qL+IZdpt5yJFfGooqidZgSUcmQynGUjqbRZmwg3Jb+k2
sAxcG+Oo3KhVH6zGJOtSRNxycavoE2bo+BDuq6koLyHPz9J0FF4UGCF0LTxGCh/H7ytN5QSwjyx7
Ykz6uxjmae6i2yrcJj5I9BVndS+s07Hp0CoiiRZtuCAjeB+ALEV8dgyCXwQmIDXoU2kztl0Q4iiu
aaU7Dqq4KSUTfnI1GGFG4TzVHuW2VH5+PTvOjmjeQJNgqRN7kgWyTo5olIPqOZwTJEHjPjpInT/e
lJ0xbIFWJrC0LJIkc3Rp2/m0UXKnLICFmX5qZYKDXxupWLLCSBvaW65xOULkyA+jGq7/mJNxflBb
s7yA1DtnmvKqxLmgTFFnAEN3kteIChTTyfMhV6IkxQbjNGlT1sT0Nlh3a+cnauHM/MEFQ0DBfFqU
MAcxBJHUSTW051i4lPI/S1vwQMwOEkrQhQmSTjYBRUW6fkhxBtAi2qoACa8XutmFRflJkAJa8OO1
OWnOHX60ICpzSwVtNGIJ9g0zgiy2RT82dTem3rWbwgGwczY2U78KiznEwaIPgZmqXTV+J6Bocg+l
zC70hK4EWj8H5uTbpBOxUeA2ChY7DEsSLl9Py88Ga+EgcztZwqoztCO5hiShcgm7dKrNfRNlwfdJ
rgBzIoq3ba1Gc/0kUw8Fksy3kwrdCgXKca/XfbNCpHZ6/vpxPtmuSfuQ9idJuZQbTvbQbo6GAQno
zJGiLn7W4wxLoUD3X8TAIqT6uq3zxCwZLE5DRor6GVWAJdL/y4Y9IULG2mBTCSx/9MJI36HKsSJb
PaB2h7e7MEXPTEtEYU2057J0faH9ZdM62cRloBXosnCPYE873RLSBGIZspVONcXZt1irQk9FvxLS
KKciEJnhaaK4fYN3ZOdJTamu5yivkdfN5AcAVtOFoPCTRcLdAQQGf7BMTjMsQt1XUq6EORcU8PyB
LmgbDV+mS4tk6dTTl17yNxIRCPQz42QnN9Q5lMPeolbMlRerVLO5lye5/iFZAcVHSWgzYyW2AsKQ
pA4MdNHFJrQbJUn5MpXDLMnFICahnKWV9/V4fNIBnNsLVJoaMTH8yXCEnSnCwGM4Ao3kYottw5We
VNr261Y+meG0Qf8iXQav8FRnCGb/ZKgR9p+TiWbs3EeYaKcxNE7k1C6s7c9eCNAONzMVxzF4hcfz
2ywsKsQW2x4Oa9YVN3AIcWCb529fv9FnzZigkCxSG8iwnPYbznXoPbcoGRQzDDuzUa0rNC0vufR+
0m8kP0mUM2kWkt1JAF2EhWy2ESnOWApytKPFxlMENasg983ShaVwjvgBZMgNn7OChgB6nETKtYZU
aEj9HLTTwPVA0HW0waX8Js8wQEgLCU3xWZldMy+Ma1nBhT0pcsHxA9W6oaIouJ3YEw7XVns3Qhm5
lIH4pCvgxvKAVLEp3Z0eZ1IJZgGFhxwXgdrvbGpW4rs8B/rbgtAwryefmHEbI3p0KGNFLbw2zft7
fhL1TYMJ5yP9KmaNbRojmouKzIll11AXL2FVPpkXoM0WLivYi8WO6Hj6FUFEzhDCkkPOot52Mipe
s3LpaD/PjFNgMrnegX8jZc+POm4FF0gLcllXY/BbYwrWj1hqlHPnyniL2ygRRa6BCPAhLprwUOCy
kbq4I4XPmGw8AVhUXCA/5aU9bllYJ3sctvTKwiEAf6ifWoPmfVHDg1NRXC2M4a5U20W8ukp+4/4y
r9Rh6jaAiDwhzt6xVes9dbTK9UBa6MKGdi7BAWuZ2+8ySxaCxuk1X2x9ATaZuIDs0YShmPTbGqpi
DVcDCgz6ibc12eH7PJhb/DxwNYj7aYJNO/xKTPlOHlD3NOte/V2LFeqEYGM8vSrm7diGiCwC4L9w
Hi4jddxrCqqR6lJY4n8s8eORxCTD0sqcQRQECHRtU5jXODFYV6ky4qCKKsVaSAfzQsHnk0ax7GKl
Q7jGnVE9maRzmfeN1qHZ2vgzmz4CutfoeLbraiwmp/KF3C2oEDpf75jnyWDgqUwQjDFZvlAgTiLk
PtQTWe2aCkBu1jyHTKJvBSC5H2Y5qAd04hFURjvaetX1EGsKsi2y5OQakrnoGvnpox624VuDNuQB
FIG8YM6M6bmTc/3pwnN+0jsLOgXUDXgdgqTl83+JkCpgEFWslZWj9rAm2egxBE8ldf5hynWQcWbJ
2VupxtOtJATj04SE9SJapWam65et5kWQfOVNUWRZ7NVEr7vaj5N3tNwzlFHjEUuYr5936baTGcRs
B9FD6Ij38OnjGsVUlUPO40apUruxiJRSihDESggz5fuQN8qL0Ub40IQg0b5u+XxLRslPlySQPEQJ
gNSPOyoFe7vIqSw1BRGY8RyEBzDAhtOBqr1wqn/WFCKQSyGMizAyH8dN4QtEXlAhi9MjkOUhwW7Z
pRn39oQzxoW3+mT4OWQQZyRKXZAiJzWLEIv0QBCpWRgFxgLQXgvzbVbkYCdY4oSHCB46sEiVWrzk
p/fJO7IsFu0MAhdyqCfdiRhwilS6iOSjVFde0PSWm6t5YltqH1yIx87BgQYgMMAowOgAdhIqHfen
mccgfLD9cXIfNpEDiSF8z2skPmwMm/DGSEaFC7SMsom1Gg1fGzyDvWnelKmOF5cgIKFvE9GFuMxV
loAzRkaVUs/MMHDQ067lbTDOOUY9QVd5ViBXvgunxH8p9Tiv7R5SroW/GtH3hT3mk7GjVExu3gJD
Qmx28lplZYGiyGCxJaMWPhKRdleLdM1ew8b8HnQJsP85ju++XgbnRz7hElhfLv3cacDKnvRlQGYP
p0fEH6vC90qykbYSD+LfD89ohooAkGLkI0BRHDczSt2AKIeF3lM0yZCfJ/1OH2d0raC5U42kSLtF
lh99ErWsdqWoVUzYOPIwklLB/iA2WhJa2VPU+GtpkElBf90LZ0CuBYoPtINeRxIQtufx45mpyvWl
FBEFwBntRU9DqMyImrqTjiOE3aZ6uP66wU/iVQR4Pihk3IkY8ZMEh4B334Q/Wu3IIaQNPGV0y8UN
TrMQ+5Rmy4nDAWpymOW6aKuBYqw6OCAzKtxVmuJN4MNTypvUeAnFLLmJ/KZD6r5LL6RiPwnVmGYL
EHwhoKFAdtIvbPtB3wpF4GRFpXjoU+srWQRbEaNV+EK0HMaI8tSmJ8VqtdPScVjVDebt2FMF9wBd
9StK05dAcOcy0tTLGClGiUiP6+/JVpMJuYRziYzkJ7agJcorpvEzKcP4OdTK+b1IKAivLFI0vpeU
0Ne9vui6bySusmLl+ybeaymlFHTnULx/EupW+QXkvVFds5kl0RlnsMQSBYifFwb8PMIkriRvwDzD
6RmowvEUGypAbmItClBwenwK+yalyDRp41aGReoB91URRAnHlVTrw6GyjFZze6hbvzBT0VdfP8v5
Xr3sm+DJPiIECnTHj1Ji5kEMjow9DJtX5IGkK6tTfg5j1V7IK55vLjQEDwW0P0sfRt9xQ0JoRJmh
MlJNPfiOJCUxVV/qFl+/zmetgHBilkKSXGrgx600sh+HVctlKGkg6+l9bnpjgXPM162cdxqkHYoF
KJYw9zjJj1uR+wI1OV1KnCgsamcBTK7Q0A92jaz9+rql8/ehPqArbA5UJgyiouOWKu7Ni2lVAM04
z68gbJLTx0PN+7qVT3YgANUqecQlCiKsPdn5W4xsFanyYecNiXUdlePwHgAUcesGwdeBqfkUpG1s
o+ZjwJSaeyeVut7Ft6Fygrym4oku51UaRDhKJZ1x4Yw/721AXRKRLOqHaEWeFoGoK0i+n6bI1qjV
Lz9JZaTzG+U+NpP2Anf8k4oj6nmLbjaFPrDLpwtTQTeULSQRbETNW5bfLCV2LMnNDvBn7A3xaNmi
wJnmgIaVXV8Pm4cOmM4jobP8t/XZqPRBXwR0As0ax4CTrS3OuRgOFIo47iIcssV53OpykFy67Z7X
ZogOLa7hQPtV9OBO5nIgdBN4IyTcc7lOvltmUNmRSX0G0xZALKoYk6HAbCtp++6Xwu3ShVLXv309
/85HGGQ05BsqYdS1YZYfz3IEkFBK4ciC76BHq3Diskhyo8Pdq7rUq58cY7wjNyJOMmgXNHrcFt7f
7LkZ7udmWGAkqhXpkq2P0la66gstx+Yj1LTfaTHDZ16CmOtp4nh2fFEFPKU2CP8BfOoph8yNGRsX
wr7Pno5uWKLmD6T+6aDnk+IPUpNlZF06wq8eLfe1jGrQQwva8gFDqHoXi70YOYECewlWdLDG4efe
zE0oJBMXiW2gIHd24bHOdyEwwGDsKTAQErEyjvsMy7o0FNokw7ixS8G2qdlWx8jn7x5FYKyBNYNk
589lQhy3Io1xK1Leyh3qUsJbmUbFFaX0mXK/Jl5Iwp29EE0tnMhlEydlfvpCKOeqZW4CSLEGzLz7
WAnW3Nr/dgaX4gQ4WH0RoEMr/rQckvsCJucDNlAwFMoNiCtcf2rTcL9ePMviOLo2E68vmpBMGlbw
WeI7So159HHNcFIzH79XSaR8V1AzfjSURtyCg9btQBfrzYixk6PhiPX3R01VdBj37B0ft83jUYv8
3ipynTsWYJUl2Wrl69LssJYssID9+k3PLkWAQbjJMmx4XxNBnCxdMgZZKDQo+MlygeRtZueyhLnt
LiRSVtpLXgoAk857lssXxER+ESKdgoHMgU3erHAT5G6OUfHQIdftkE0TgaDk8mA5WjLiPjdmSnCD
tA721xPo7te0JkNmm4Wi/ooCQIHrUAuG17lVpitqyN26gpgvOxmMdbDzWc4RE5TahGwY9e8ZiI41
t2zGKaDOOZC6e6APeguDpBK1b5jRdaoN+QCgFnlRfHtDaaofQl9uNUcNBuTq/HZAI9uohynbqYYM
TjNnw3PQcULHWQyEeiZP1ksoILVqErkhKkKHRrD8GBXBvrnqUFrFPCsPzfcsnPqNXo6pgE1qPGOj
Ba4UmaVerw+UYswYPfQBq3ar7pTQoZIvvMZGNFxZIV6aSGhFCvMhCHSoRoMhvBToqz8Fhi9TxK6n
H53RKL+CuBBeSmjnOWKgWljYnZwYFvtuJxzKIBMUT1QH+PAWEUm17xedTLfsW7wBiGcQ807EGQFQ
sC6xsJ3FMFqPKtKd6yzQw9mu5BL1eLMokQnDfVp0hUa2XjKcynhByGI/yibHUEHsRGxwhQkW100b
qmwKEgrrgPGyEUPVLp103eu0CpfaNJ5xgMHzgmEaZU2LV1RTy+c+KzIZu6RmRuC3jceHNq1k1TWQ
I/uOg1uWu53VYnUI+rY27AIseuVCeqHkoEkTsqcNtO3SHqaye5wxRn/AR4nqclxWbb5KmSUBQMBy
LDwL9/ViN5eInuLvkWfUAzqcKXA3I7nu9nj29DazTNdcHFmoTuE/ij/umJdIUnN5lEdXX+hqbmLM
6a94bkYWEY5Ysh2MpvSsSEBO7MDS8CcFQtU9dlY2i6iS90R1pH4TEwvkofgFPKIbv1liVz0mqqaC
6QMGxQzh1rcnQS9KTis1oKojApYQRJTS34otYu1OHhr1IrOFXANIvrBEYyxLkJ9jPYV24A/Gd7QB
48JRQss8lHPd7xV6kx9nBIsdtdKrszfDcVTsspoHoOTpYm/GRDQWrF2CFXJRaKNNXpYt7+uN53yL
5WCSUHPg7kvq7vRkUgEBzF1KsCtVEGIc6rjhClEmXjiK1Lt51KbvQ1oicYhPuZ2RWfl3BPzfR1Kb
zb/+h49/FhjXREHYnnz4r5vyPf/W1u/v7fVr+T/Lt/7vlx5/47+uo5/4hxa/29OvOvomfv5/2ndf
29ejD1j6UTvdde/1dP/edGn70UDwXixf+X/95H+9f/yUh6l8/+c/MJfJ2+WnBbj0/OM/n9r++uc/
wIX+ZSiWn/+fTx5eM77vushffxZn3/D+2rT//IfxB1xUAxsR4jgKD9RI/vFfw/t/PiNa4JbJZZH1
xjmIAc1Z1+E//6EqfyxsYr4Lndalcs8h0hTdn5+SuThC0FaXCi+wrT9f/PbfB+6/x4SO+M/H/5V3
2W0R5W3DmxC8nJwfC0CdajEOHmDHVc7o46PRCEUNW+kJEUj5brkpud3VHeZdzrwKndjtN9cTBg5k
IYNvpiPu2JHdbB2t1bVh9269L/fVY+sibzb+EGu7LpAzdOHYTrU9OTijNx441CEh0+JQ+ljZyrr1
ej73Y6ztXbcKMzdeDT+mjbYDM7cbgo2m78TOHTHOPDw2XmNnm2xjeOZqrvdTXdmlgmfVRs4exWkD
HbpsbdyOHf1duO+1e2Tzeh58csZVj2W1N64AvgYvmts5d5199XgHKMmz3HQdbnUvXEduYhdX4Z0y
OPq0764gJnb2Iw7Ie/Eg36VbfIJ3GHit5F2519fyunS15ytUJfkhiJA8qZt6l3ryW7TyvW7zODjC
N8VW7KUFH17CDbbRyh7GY+QhOqp7K2tluPp3iS/SPU4pO9zKa0wHV9xf3dJ9nGyKzXZm125wKGzN
Lmy3og/rfb1nB9zh6corZHzBj9XDQ2C/jW65b93Oy+4L/jF5rDiAjBxspX0lrmXkFA0X9Rhk5rrH
cJVToeRnGvZLZD/QY3aM5kXLv42u8RP9Tlt3gGS+1c+K669lp3XRw9pndnCYkGGOvktyfo/aqnVY
xSSruwBdwzy0lbvq57wWt+WmvVJjN+HIV1ZgKhAoCPbaXXTLpXDdbDpbumnn3g4ajySlfIMTZNfs
+K2bN4NxW/+YVxiMu9E+2DIhHkcP9qurv6Q78phKuZJSt6G86uTDLcDP9Bb3U6FxkrvyTR0cDsbu
vbwhx6G+4+J0161hM7jtTx2+TGJf5REDSI72ZcxtzBWwx5gY9X605/f+WrOFZK3YcbMm5/9ERcfu
bfG7wtvQd9e948te/RJsR+Q8w+1o47F3m4fb53rchr+JHJGJRkSV9JDXXoFMdJV9/Ty9DA1nrt2k
y0qwqk2oxjaWXm3gSsMa1UhjvzDq+icOGi09WHexLbjl2nwqr8O9fK18q/fDuvuuG7fCm/VWEAyI
eA33XOcXtUSmY3IIXeGm4ONYuB4GD1NhrCb2pD9EbcWfc+3iromW26Q70710O3n+w8CpjUUHEE1g
0Bnqoms0CPVV9Ku+OlRXwtrYme7kxuvX5LbZlEwrhtJ0wYzpB1XwZOlaabbo/nC7737nkQ19RLIQ
DV2VD90r2VRt3940Ce+7HaZdh9Njssar0eU7BtaFl72Kv8OMw8gTExB6LiBoSwClftevgkP2OK8+
Xm5Vbm/KLbHLtuN75N3VbLA61MaZnsLExaGyeRP2mY/Ih1P+0FjXhtP/8O/i2+BquH94y7yHB8l+
w2HDVp4ij+D17mG4Lu4YIMlunGZtrRIMXD2KIek3uAQ3b5Ld3gzrYQ2gwr2/128l3zFvrUPmbPm1
2q7+/OWuVtfXL6vC5rdlX/Pi3svHn6vr1cq+eZjRasGs4ca+4Qv5ppvtTeGw4r3K2d483Ny83FS2
W2+Xby7ZUEZ+3mr10tiSSyXBfntZ3dys3miO31zAXnBmFzxxcMzn9C0T7HojP98G19YrilRoz8S3
8r1yG1nflXjby8/ztG0d6U65lp/NfYmzbVCQBbN/Ir40X5s33uwYa/MHAcx1tu8dgApv8u1WuV8b
jnQIfysH87Z3FG/6puwO1TbeFCupIvS+N5Jtafvqo4oC1Lo+oJQbbhKXjdp7fQ03MVaqW9H+Fm6K
213sKc6TV9qhfZhcT7uTQ++n7Mou0tq/5D1/s8Fl/8hfnxW290JGzWZatR6J/1X42rnIQPAvkgNk
2Es3mjN7w/4gryTnAFbksQld9Wbe8Qp21DvZtth3bush3rkV+RKmsl3avaO7lBUsvsZap5BSD9pu
cHkgfj/tJQfl02ITVZgAbQkBk2v9Odmq/q79DQuBv6a/n431x1Mc2seJEPcqXZd2+ojSLHtkb2e9
3eyr/bDqIKfb2Cv0v2N5h5Rmaku1PSMPpKOczH9aj1SDXe2tdZ+y33B4tTtIZ/5Nmrmp3Urrblp1
CAvbGHivUw0ZYnc2ndF0NPFa/RlwcJbaCuXlW239LFxLvAMuU8i8Bna45qhxjTUKRO6r8vod0d7d
N2fzW9jmwE+u9Ctz9f2Qz+gFOD7sv1fNSbY1J6lxLR2SwZluUVRyuxWey66yXv7fesKdgaPZC6cu
j2+sMyLrh/x1SZtY62bPQ5k/MA06DHvRzgGPob19bVUv6DULv3ruC60LvDVSb3zvznI1KgJ2up6i
mz7Y4BHFvzynPDKqiRDwGnNVChul31iu1Ioolu90JLo+Iq2/FXQ+FBm/T+PIo9hz/V4ssVpz+kX/
PwabC4Tmv/+M6c6CTacuXtvo9SjaXL7j39GmZP1BrgjEJ0EnuTnSOn9Gm5LyB2JCi8wkNWiSd0te
4s9oU/9DA4ChU6RGdIO/Eoj+GW3KfyxoY7ILVHnx9AFK+eeT/R+izZOEFtJ25LP4QRQQiXYpFRyH
miI62FS1otAJy5z6dTPFbiA3/YVU0wdk4C+5po9mqBEpdAGS/2BujptJBxlvUx+Bf8ywuntdbsTH
ShcFkWlb1ff+WHTfZVIgV51WlEzyNici6EULz/nYHKfFossQn8IGoUN7ynuT6+BU6wU1zFS40nI9
ewiTKc2uEg32LXuLqB2soV+Owhx3VbvoxrjwFLk3Bxv1eOE58yXp25BGkJwSPKzX02AAcQmz1voW
FTBoqJZqoov5eXxVJeiuOGqTmDdmh4zVhQzpSai/dAwAEUDA3EOoC50KkZBCzzWQhSRRfGy2sVow
ZvObmn8PNObb/07JT64VJ1fRs4ZORmAOERYcGhpCOPxpKotDlZq2riDxPigeeCIbLsSuReTq62ZP
U29Ma7jiTHIScDDFT9GAQRR1vZKL0IwmEPI9HAGPpHCB1q3hr9QexpOstcaFa/dZOWZplZTzIkOx
5OFO/ZQqEKu+NYw+muSdtXDHIy9JCcXJbcm3FSXz3G4MHdXiRJ5d6n7FepzU0k1ZLJeql6dlEqRs
wFKixsPdEXrAaY2+yXINbMgo2K1eQDwB6K9dk1GTRztSxkqxERIn1TYBnz2YQTCMrtqk2XUVxVq0
CfrUyoBFd+IekkkLgtOvp6eoGPx7tUq6O6ErrGlX1hJu6H0SFFxyIJ1OaxUvmnJV1ToAt3ielOuG
f7/WEDG/MkJfvx0FpR/sTMEiGaVGQ3tbdhtxJWaShG1FreqTB0Rwui+DnqwWhOMM2isM7hWJkoYs
W5+i6WJpTfxC2VmsLmwWp0WdpceoLHPJxlBjcbo+3itIqAZzMXWCjVViR1ShV4+TL0xv5Shfkpw4
424sbSHPAp0XgVwNTuRxWxmESD1AjhlFFAmVBas1dcdsunavYNZ5S10BNQADqYHGkMWDkAilBwC9
voMmPW9qXEZSxECFbq8pYbGbxBp1fiWO3TFRKXp+vZBONgpYRGRGF4j6hxYEYhDHT2riXZpgch84
Uy4M6yy2kh6RFayj2TDLewiVQ+F93eJnnUMSAvIc+XnKu6d4my7E1LCdeiQCWWP3WmqY776c5f3L
VNZBbsPDwqmmEsN0A8HWEvEqwKzSUVD4/9Eusi5OL/jTtpojbjoDBF6NO0rWf48oUQFijvpGXn/9
xCeH2dJHFBE19IBwFmPbOcmbzFPfxr7KaLI47isFQTNCv5zF/nUzZ3vaAu+hokxFC+Uh8nvHQzH1
aISlMxCEWUUnosVi3cNM4lslzO1tKqNtWpZje2H7PmOt8G6sCWqPmHst+aGT8ddIEQpyxw1EBINH
EOhPc7zWrGqBxhdd+ayW0zxzrTQCBVzamPbrBsdqzhRdiR++fv9Puhk268KrXbKbVN2O31+d+sVN
vRBsBaEWZ+yAWobRHK2+buWMUr288YLNgWAgK2iELifaX1ComZYC39NKIBlzL25TPSm8JIFq7ISK
byR2FKjqSz+M6daXAaOiJgSbqU+y8Cdy8dGhSE2MiDvQ7/Ba0S79+uE+7YIlGWgu6V0KgsfPNhUY
DYdKy0xLw9bV8LPeEuIEf78V8CJIkiwsyOUwO26lDGpcKK1asINYam+NYshsShPK09fvQmRa/iU2
W1bNAt5g1SB8QkHupEhrQEiR5pF+lpQwWwl6Q7qglbKNXynzYdSTYKOoHXbpmeFvv275JCb5aHkJ
cNE+W3Dzysl6laOx17C8wDQIOU8ulUWYRDbzTbiL1cly0eMortHVEH4Y02LLPpTBJeTiGYBleXnY
KxR0oREA4TiZZE1QiZ1qLofNECkOmkqpW8eA5qJEj++FbkjJkLTBuukUtKmMsr6CQdBtEkkf3Tk1
2p2UDpysAXexFuzXJVX+ZSWdDg0TjK2fJLEBFvd4AmCEgs5eZAbotdbSTaLr3V0Aamipys393kyl
sr6w6j6bDJyDy8ZGEHV2zIz5GCm5IoEbMkkaVpS/rlSsbt5yaOGAr5TGjbBEvoahNv34ejJ8sqsi
kUKkIZMRR5fuZDJYiFpmWkHRVEE0001r3O4laDgursl1BCxLB1mKGMqFveyTVpmAiEsA3mZXNU4m
PwYxdZ+OCPtUYhbZ4lAFz0OfVZJXKwMpRQ1CIuCmfr7kdXcm+M2gUoimCqcTpi43wOOhraEADJ1e
YXE0zarpxtSk2o2u59UuyAtfg4knloJHFU3aYS+l9Dsl64TfUzsJgj1kQM03VS+KvyOAa8EGz0lT
coIkkzHgphBHFc2a5jeEZmZ5Y3VV4yOTAXoFswG1SgEz+vNAGtc0H8xAXXIqI0HPRlI7bdo2ckZN
eczmhtS1otfFVZNMjbaaChwb2PGtya0wQvsum6OC1bogI10Upp2FAVtB2bTLY72zW6NDMnG00hCU
9JhY1BfGTkMIMBuaS7DgTxYJF2EwgqzjBbO+fP4v54RiCWmniTNL2JLbKz8gCQvxtifzXxchKJe8
c+IsEV18kYc9ztzFlTWN4sGyYnUzJYjMmVNXbmP4HoeqFeWbXhm4YH49uT85LxaSEqgA/G6Aw57s
5JOsBU3egw2XxVz/hasHiSCh6i/A0D7ZT0H6cVIs9GuQmSeBiWrV48ToE3iFJVcNwOjIZQ06yCyz
FSPX9ItpD2lL0V0TJ3AnSgzxwnXv0/cE0AFUE21J7DuPx6Idki6aJpTi9ViQfkjy1DgxMogX8Byf
RaZcpaCRUqNjrzpFuXOBy0TuzaQTSk1fqelQ2JLYoWPiq9lq0jrkF6astLaFKlLRketoZVZjdCs3
s7UtowQztWyq80fo2KCmRaSzLClUA3uKLxpwnO+nLHKcaGEzyGwv4kmHTJaYRG3C4Yq1GmcETFvk
hcX4qSyG4DBPloSyf/w0tqJ+4Ww9Y3gDMSNMXQJ3WqZcebKzwYuzrCJsBJLUlbZJ5UC7yYHcbMUp
0DbWjNKpEfX6b11ALwJ+YwM+LB4OddEVrpaH1SVSyfnM4HEWIbuFLMM+f7oCpMmXcWAkaBS02s0K
CvHZBJDl63V2hute3hppumVzxQSA7fV4AoaNXA7GMID5DOXWU5IBH956QptKqnp5nWHqfjtw4X8G
pg1Joo4HLJXLDPpbJBbqKoUK7CEAZZF6jbVscMY4fJONmZx0FVHYylTzwpJdtvnjE57n/bh6IkUJ
fvbk1BuSKCvalvTAMBRvKnRFst2i0DqRNibthc45P+vQiALByJyQgQafqmkEmVoI0kTfzKgT3HRz
nUaA8JXv1STq36Ni4b3iW/Z2YUSWHj99w0VoFjEK9haEGI5HpMlIu9WjyDy0wu8GZh0rxGLZneVE
zJ10SpAmAR4kOQJXqsXsV6XG2Jg9illjBJFB08sLGL7PutxCxBJFDghjSFYcP1CuFCO4IsKLsUAi
L6hGklBCOVAeHKLRvxBPfTYhwRFgxYU6DLID+skyVEKdvIBFp8u5oNx3wwijSonHimjDEkPr/7F3
Hst1K1u2/ZfXfnkCSPgusB2NaEVRUgdBOXiXQMJ9/RtQVcQ9JPXIUK8aFbcnXR1gA4k0a805ZnFq
pIBAuzFsplOSxfh7q4qYE0KL/UFFCAVpd/rSzo6eu6bzZ6IXgZBhJhny66Ajw/6AB5uIy8VxU/P0
9rv7w+QFMpYSDMUREidekgoqkUCh0Ny7h+7rFtoZLSl/CcIGgsKxUXb5QcY6xzgv7feU8q+XMuYK
iR90K5nz4F4sZbm5KqoS9Ca0jxwxkmzBPg15NeTIqMZM3A5B2V+qPHGcn4Y1rR/n0czV7u2f/4cT
KDeBphtsOecj1prnI2VxinhuR0wB2q6zjxOeSKotiYec3Xnwe9WfxtXnqGBYdNBWMX5ukQTT1zWX
/KGb+jnKHSDTp7iFmfT2nf3h6TiEXFIiAziC3PzFoMqW1ijdJKGpl5jrFz0RBXToGxrD2Sj69Ti1
gUr2c9aNZ3GwWNlZy+GifXj7Hv4woW/SeirXaDhfexkWEQOW9LKEyrVNo96cgOMvyXvnkT98rK7c
QoeQTCPZeTln1T5RjD7oynDygqQNHYKaIraZXhWKxp3f2b388WKcSqk44Gcjhfr5+64rNxhQkZJZ
04wNeMvcfxrq6vOEm/rTXz88Cpw8NZzarNHBixdYgEN2zGT7soBnnaUoLYmBLLN3is+vnOCshvBZ
8VxRNsSc9vJ045XZuNiwWdmJu1mo2nX6lOqxt86yrOm/unAJ5Rkxl8FuKRF1oBrN2zARyQ85aY1L
cSiffG1ST0Ms9avKEmJKDRexCP8xawtZlhn4GKBh93//cKh3IHzmjmEnvVgxqCo6PvI/EZboC/fZ
ECCeMFr7nclte5kv1iWqhFuOjyQfgjrn85ddVh1lj4SrCDKUon6z52WyNx+sJvUu2cf276wEv1Vb
Ly9I0YzXsKVeo7h+fsEuLUTPZliEnAPqsJ078SglKRTW2utjomZ6uJDvL+kHFlFSQssbIDXlYTZZ
ctcW2XqmJ+SuTuFXJ7f3k0PnKxkGHI/PGmFd2sEADzofevXOZvsP37lLthiIIMYqitIXQ1WuzWy2
XizChsMSx1KVncRi/G1m5TZS6ZKyxmwGBqzUzx9OOiihnZKzLZmYzrlanRQxrxr2b4+sP33g0Lgo
qEHjcl8taGtSZPYERRJWfRzs1OziCG8Da3O3V+Sv//3FfPagjC86fO7L1t68OkalykWELeHZl9mU
ITrpqSXZTRKcvX2pP70jPnFAaUwoLAwv3hGcHMLs0FGHq+MDyDZVf1YOlX379lX+sH8kEA3yFGaB
382Z5++oIK1a4cpkAGfeELHVV4dmHdKo7u/mHjDbmP0tmwcjFSGRoEaR0SODfOnsd7BYtoRdQnTj
QBsW9txeO4OY3xnhr0cFsT6wRBBb/j60vphvTBMp/dKzko0aAKIhvJiI6tX09qaXJse3n+HrN7VF
CNFU2UTBrDAvJgGdw34S6HgjzjHGjgy1LkzQBr8zt/1h17mhtBgQxDA5HDy3n/yvmkixYNxv4i2i
Y+zFdwWUMMTHkZyvbjeddG5nYZ+X6s4okvxqqtLuwsnBk1Buxk2QkN1T5C75v0p/L6Y6uJ8R536w
5Zp/6o06Dt45lvzh8ePcoimPY3FrcLzY6pVjY2VVwLDqySYIO5CQ2BCGCVWoFcsvbz/+10OYagH4
LyhU7Mj9l3Ow7cTUREwqJL3hIYip6fQtwq2iGvLhtvSp5D7zp8F55yf+YSf5/LovfiMyfj03cBYj
4qnjvaOsp7xtgW2C0d55fuV8LOmJHnM4vijfB/c6GIunqghWdKa4Bg7jgJJwKabm6e3HwTrHQHi+
KHFjW2uJEwrSh5cGzspdaCkHUF1dI+3a235ZhXgw2rUsz0F9OPn9Wo9ER8gkMX+RLp+pSGWxS9ok
0TXtrdOONeAyJYyr2oWgeMhTDdiAKq5/T5vPtU+8+NI7ZkkiP+WOWvDBe7OiWz1CGmNnHDj7gBjJ
JWqM1ZQh25LUCv02zkXkA6BmC90HqjgfQVo5O9pZ8MWJmsSA4Kyrme+GubA4HEyu8bN3GudOB5yr
onWa9C1Fqhx5W6Lq72NjZv3FoJ0txNtp7YKcBWt2Iu5yIaR8Ynhflh4VT9barXE7NJI8DhQhy6Pl
4mDbB8r0cM7FK6ZdMuzaC2qH3RJBKAIUU6zF9H2W5D9hGdGIqElrcC4RtwwuYSPDwp6J7OlbVCrT
T2WU6Er6eegWMOCG7veJKmIvXMY413tDa7ZVRtMvjw6bhbvY1HU4zZ7VHa3UHhImpcZuo6G35AKi
dQxuJxOH2D7tmsaK+pE9v+lPkDr9lsN0aAwjQNumltYXj1D2H33flnI3O6N9nsRjA9HKGcdj3dZi
By2o9UJqhIqtB8HnELr7Yf3eWbp9dHGEZLmyIgfrhcQmMXMUlOxYQzVZfUD4uuVVB6fOoWjKXA02
wgJlB6Fpxv4dnkhqqdh/2+mY+akNOh9Ot3VMVVbeVfhiP/cINT7PS3VrdTo/U5mrzL0fV+pn10vz
ezF2zWMciPUGWlpT4JManB/+NJOzChA6765aOgooaCXexsgWY9OfxxZHx6iSbkWDPEmGj+aovSEs
vd78VJNLw7pfe4wdL2+DOQIK35oEJ03FReyOKJJteIhohU0cWCTUT8uta8biyVDuglbD9MXjkC3+
97xVNpYrP0nvrXrrei9zj53ZiCfbjexi8r4ute8pmB/NeuO59RF6ODnP0+CuyG6zrPrcdSXczyLO
6xGhdzKgiuXQRqCx48b3mP+kJNAjMS8nSPhlmM/GcDUuWfmtyKvpqrS94VuhliY/8yYzP+uwjoVr
PbuMT9Ps75s8T82wU1nmhNRjUS0W1mxeYHRR3t5xNWL01mra9OCas4HwPjAgmbsoQdAuxzHZAEug
U1TLQ0Zw5tS18ZM9rwKmLekYS5SsMW0axl8FW6JNjzPgJjcMvNW5d0aRDIDnPEU11ZsAy9qzr8pj
rvPxR93nKEa63sSg1hqwuxqzpgxCoav9VFZ53ezKrscyLGhUftMekXaoizOloxZQ8Rr1FY7340wn
qArbCc7Jfiaxt7rIjI4ohS4gLvUkRqfYvsOFTAbVN1lYmYt1scR01jex2PirML36o6k5b2IZcyYd
QXWZzglQ9rzdKtMJm9pUZT+bwJxI2TBE/Nmtk+ayxiI7IZWKg69GU4+fbYKFmSJWCt4h1S2k2dTW
MNZmHPecyAh0dS3KqrEjQRnyo0F47me9lSk0hBnUu3bdEJwwyDLdpcM6fDK6yao5Fzj99Wo6GD/i
1ZFfvDGNbzJmbXjKfabvKAist8GSlFjzkIksYdat1nJEosCKTay8PZ53vp21vHKFcDg16+C67pvy
+9Cb6bib8nXaO22O5yvJxHS7qsz51o1lf21MRJGHrT0a36ZOl96GqikMKuMbJ7hnpYp8lRW/tHKM
xyU3ZMpWrE9uUXOR8igyp3fJTZkQ2bqtb6xh06yuvZP0Ze4m4L1tZM7jnEdY471zIG2D2tmdjbdO
D7G7c+yxmy5ioat5Z+RZ+TGxps4/UuWyP5pyYNZzuyK/M/wu/caRjSJ6HNv+E1qm4jFb9HBvy3Fe
T4AtJap6j9LmZrMeHoEFx7+nn4pZnYlCeS4SYvDVRPn5loh/NbivHvGIWcW9a63lZybvwL80oLKh
Wm7b5vvgxkV6AvffoUWcFsjsg1s++CWc7kPMZzrfuElGUOCCwk1em2Nd9wchJ4zvnWHBXMQcDDEt
n+mChKhJqktyMdUlGXT+5ZTMAuBZ0pGirEwbd+habzRlUeUgIpFoYU3LGi2fqAfXRA/mU3IRq6Kv
znUuwbfHoAl3eZCZV0OJUzAcwMiaJ0kuAlOFFRfX9KtjtUOQhiaMYB17CFNqkzniIabOHYnc3gdN
4oIb4g6d6a6KRSKIryTQzZkO0n3VdfEdfdDY4keDxDik/mA2e09Z6cPkr0oeY9Q7KoflVfIzz5OJ
b20Rin4mUxqUQe1nraRtDidp1zD6llPir+Kqd4M0jRJdu9+61KtwtZiyuzZbbn9v6jQ9OUNKSc1n
xJDBNpvdEK6pWqejAZ7jrgDakh2YBjJ2EF6NG6XqLPTdY+nF3xMm2E8rB/cftvAAmDb4nmk7upO8
GVzZ5JFt60buWZY6N6zpLmVRHZSI6vrBEchYVmf1j9Vk+5+lt/0a4bJwhIu5eDezadKLnY245I/r
LsXJH3vGpcJciVnEEM01QP0gi7LZGXD6EMOYnLQ5Bp9H6evsLO/U/IHkGR/DQFo2wVVZm9WukkMV
EOmzCYZ6p7avMUkuDk3MFm1egv6NWJ/WWN2wKFYNWQ1HHC6eYOjiQ2eLDGtRStETSpZf6ss484If
jvKmL1QxbaxGeezdB/6aj7i/8hIeU9eRt2k5pUTpEPSM6NEGGWQ6k/W0zCVrZco+T4DOno0sdL3Z
McNc+Ey1sQ5ku3ODXF65vQ6uBYajuzZO0ysX6OV1mprecl7Dqf0oFwsdfmWZ852qVZCE85jbwAZG
dIxRvvTLVzZ8fouyvpD5LjYmFgnDzIoRY+a8YMVwxv42WUr5peiMgllqXQp7V2jXuypB0EfweCa6
2amxg5Qc/Mp7VzxpSU/TWJfUQftIOlNksmiCXayT+iAzNkkHy1pMMlnVRIKJFIhbMBjLg0dvurtz
e2POd84gx+SO7yMFLTUkcRM1DjNRWCTC/zItRVqek4dQlxclUXIjQEW95BdYyhU6ldLAXdenZV6c
FSAKPmgIQXghvE47kWAT0YUSdYH64IASwizVVUW175wysHad7urhKMWi/aMn66w9n/28kNQBc5Uc
RGw4+TEYlY3oSS9DGAg9P5RK5PdkrwTEptBPwEzRCxsTGSyVB6MB20sSiDMSP2QWQKi7IUiK/ezk
xbLTY1A8ooiyJXyzxvjkVF7y0WnmSp5LYu3Pm9kz151TtNVhKAJU4AND5UZ5RapQnfr5icysKT/3
Rz19qCmT0aaCqlKGKDZ0vZvgiw7hOHul3vdu720StC5AMZOt86kufLZoVjAzrhdHeJfFbJjV3itJ
LbssG6JbQzZTmv1KKoIkmkhUujMrb/IPDfviH+M4JN5hncukJHLEkfVJagcdc9346a/Ry2Pujd3J
B2IWjCsnlut2cYQMu3Ty5XeWy/kTH5MzE162lLeNNTnURtrqpjXTND5rZay+GG1QX6PNLuJ9ZUzd
sZnGAt0CqVo67FtznKOE3fxe6YQuOv0AssVtPYzQMI2lulSrFsl+NWJT7dthJsjObfJ+Z0/sAkJj
cSRuun7x+oNyq0LuGjRpDl+YLpiSAAhqiPYLu/82rudIUYVznbDQJdO+PaXrJ7Ty3ZWDct06peuC
iwM4d1HdFlNatHvfKOMRUOTYdWFsdpANkDHYeDethX//f5NVFQDoUPM0DrupkF0hbtJhJLaHjksv
36lw/qHlTEkD2NDmKEDW8hKqVZRlsIxyYg1YnBYV8vBDpzZnuyVFKOWbMc/Bdyg4T8a3Xml1nhpj
f162c/zTdef076s6cP2w5NJ03CShW3PrXyUQghKMWlUqoakp02Mriv6nV9QxvjebGIB3ztF/OkUT
n4SIDF0Udczn13KsmO20NfDDOYqFcK773dTn/a9aSCek7S3fObf/QbZGUNOmCUMotUl0X5RLYbjI
orUpI9kubWJOejULpVgDIsbK+UecEtLkOjVToFl1D4Xw2+tuCey9diSm4njNgXjGAf7KUhDbUYCs
sd95In8qtEDR2sq5yFFAeDx/Ikg0jcbt4U8tBJ0goEo5kAZz3gKL8MUN8TBGpOtmeWcEvm5YohiF
Wwrog8vSV39+VS9hdeSL4qpWoy/EbE5bPnIOFQ8o9qH3Np+Ub+k16pr5PSDS62sz+DedqmeQAkT7
4vm1JTT5wq+5tlrz5bwpJv9E/Ez/pZf1E9vg+GauKA70Qvy1xcKBZPub9EsFk17Pix89Z4IQnclh
IyMmfc55pzq3jLjbrxQ907Beys80w98Led/e3/O6EdJXFDi0ZhGmkiTy/NcKZQbluv7WAOfWOSYW
TgYrm5/GydJL/uJdav7rKiETC6k+tKNRSlBleXFBI9Nz1yKF7EXTHJohL/eJTdDoOrPHZE1zYxNy
hs1K6XP+tjmQdJxpkHKmd4HR1YcVke65OWu0SXYWpNEkbXbFfzsNIImm6kopnnI19K3n9zjlo9+m
ck7YhLSYbQsK5EZzmebWwejMH29fa3urL14Ag2wb6JuO8FWC8SSMspprDwnU2DSXZEspccptEZAM
nYJ8igbC3x/1OouE4hEUjpB8RaB2b9/Ea6MN5Rv8HzQwCb7hOLGVu/81yaKtc9xkk5TIeBmq80au
rh+pNLPvK1NNd6LrzK9zPK7lrmbZgYVpSTZWeCv8H0IYwXsA2T/UWQkYR+4EDARaA+LK5/eTWb5o
f1sWxlzJfVeuNhYgNhjtWvi3VdpQ1K7S9pg0nR/mHRk6pba6Q6fj8aTyfPwyUv/b67aPd28/qNef
y3ZftJwQQeFoeamxVnIOrGVgZBDPXu7gQxo44Ra8UIkvTuXavac3fD0ZIWmlz4BjBHkrzdTnz2EQ
o9ExEOmV15P/uNCeCrNhwBQ+BNuRIFnYXecF5UWssXJ65zPY/uPPhya/kImITgdTIo225xd3dZ5b
bbwgbZ0WdVTAmQG0Ey7x14+UkccHhykGq+QrZZ3r5qu5SQ1Te7U/FkiobxSpbweSDvozv3SX9xw4
r2cgVhQaYHwoKJRZdJ//rIK6hBAOS5ruVHLtQNvZ1XntRfaAyOzt3/aHS3n02HB4bh42w3oxpY+V
VOYA9BgRkF5369Bv+bNUBNcunt9pSP1BI8AVGCzsb39TwLZ7+fcn7OE1G1ODRXpOqwtX1+0jRp6y
pZdYg2Ifk5moOkJFL6tAGKdplb/kmDU7RJVG1A4UjLUHXchWiCo7LdY9JZr44Gob+AUl2umcFIL3
wLd/fDzSgsTHQos54sXWbgxmtJ8JXxPFqvwnHaPxwmwm8wA6aD17+028nlFoRvOuCbhiqvPYST5/
PCP+uAJAWhrRnDaqa6WL3gdE1c0/8pT0cexpY/mFUM4cwN5sA9gC15SOT51Mi2GvVtVVkV+hAttZ
tCzkbZsGSXB6+x5/CyKefXDIJGDZQOJiA4pd68U9WoPRx6WxptFKO3B5TLIZOhSBOiCAS8rV8y4R
41IeXbNOp+Mwy2B5QEDUIxEuvHg3E+o0Q+d0Fa0KpvhD13YNLr+20xPbyQbxOJ0fcQXJU6rDWHQD
QTl2nMlQYkhqw1kT0XteOZb6oKusLwieSOZ9nxjpfCZ0bNBzEMW8XPWz1PKdD+V3E/3FT8cctPW8
eQIA+V7MNXFccVxtYnZdbOuOk+jEvCsNv/hK7cFq8PRrIPQUDL1iVyx2CbzEdraYNuyMHzD2zAso
poZgXAKFvftee7n1taS/cG9l+fKdpF6qhXlgrwBtBl59yO5Lf82rRlJiIEyWPIU5S8FZGFl6//ZL
fTWJUrDEM7uR+fgftOLn464D+F+w30wjYXDQI9PSi1q1TO9oIV8fJLZwNTiG4AZ9dpGbz/zfXz9P
ys9M4sKiXMftZV7pYD729QLqoaxsdcxWX6wPi4prattZXZ2Un/c6ynTb7MaWjmaUksYtdsk84MSm
0gGiZfTnfH1HyfT6aWB62/LS2dxDWH0p1nGpbZszbbyIzs18THRPe4sD3v5vnzkfOtMg8Cf2NOiy
nj8MaiJOzsdKESn1EorgCAaicSX27p1Ruz3U54MWVciGBNuo2NuB5fl1BH8ue4il0dS26Y50MjOM
qZTsl2qom2OezDCvlUlCVT/b/blyssI5vP1LX+0PsAnwPLFkI37akFXP72Ay6tHqVu7Alo049DYo
fw+n2SXd2QTKhjWQxSvM4CjpC968fentIb788ZCyoPvT9th68M8vDaFdaQKg6adO3RpNOE8+bNj4
OyYd83YmdSx6+3p/GDrbKdTb7FMgDvwXDzvmK0dOS7FlaAsDdpD9Y8Fj/84b/a2ke/6rNtM2J6HN
m7ntyJ//qpiT8FAuI2gmt3IeC1/hLk+DrbKv2DWk+7wvErA5RFKMWzh4TXA31tGlRQk2UVtCgNFY
43WT9fq7sM1yCG0aiBeetht9orNQPqImmb/FItXMA01PVb2X03qHfk1elZ43eAc5ZR552mtj9SF1
Z+/r3JqB2OuC1OvdyjcFUMoUILQ7o6+otjleo6+bpYWxAOPRoMdfC3FPKmke//RLqxtPuGbc5FBN
sxXs6cPGuHhRCQNfEogCdoNNrM2ewnNl74IiSewDC/0MrZCV6lHG+Kp3qm3lLWeSqfnYUP5ZLmZZ
rKjM53Ho9siuZ44p/VyaYd0OpBEVY9J/XpFjmbsUsuW8y9MUg2nmUrc/DsUasKNYreZaiBjmybiA
rt/1fCy3CUIri0zTof0eYH+JT6nECvOlpdV85njtQBp1mq7qv2aLv+Kc/H+Rec9QJ28i+P4H8k4Q
6//rG3vFO7lrqqf6Oe/k97/4L96JDP75nc0U4MaC/bDxSf6brieNf6TLfIOGbEsEIHbnP7wTn7+y
MclARUdSjPP/P7wT6x+smey6gVFi1sda9De8E1JMXsw/KNrxX22AAcwIOERebOP9RhQDNBEZtXGy
dhfeStryrm0pvJ5cIdz1ZjQV9cvQ69ekAmA3NuUVte6c7Td2kXgadqtuCvMHQI2uOhvKOMhPgzma
AUUls6oI+8jiYTcleRrjYjSEvW/83gme5qXMlsgtE7O79lYrNS8Xg6b6CVX7XOYY7po5uAfG0uFd
rrRN+8SqSo72TmEnxFxlnnky0paZywiy4pNn02G54egPalROaX9nkIdx0fi6vrV01q9nmS7sR9CG
ZArypTnJYUmm6tqL+87f6cSbuyXsQPhX35xh3XQmg7M41kPvzHAmaYzlk94tqizSy3gSo3fV+cbS
HtMqqN39ki09+RtxnILF8nqibnAy1F/stIqJdijHkZo/joUgpPJWxvvFHVo0Adoa6PvPHRzZXLAv
Q6ZYu3SHhC+YZNwpEYckIYthV/f9lHwohyD4UFlzdb9pX8eD6nr4Rzi9ZFgQoElhvvOzrwPd8zt6
fLS1yPWYcZGMtXVYVO4SxT4JRa5jXmQpQhzfXELDSkaawBRWxxI9WzN9bnOXSo2VKS/bl4nKmBa1
YAJNtLZ/ZrgtPxWpvyNhfKl2KuttLpu4t+WsmkuQop4dqsFNmFIJH/lRV3aRH0Us7qoSgOOutPv+
KS6pUQUNqUkb2uEyHez1cUES43XE6zhe0p5zgCanGN2DupiMzJa7TK7xw1DH+Vnb+lgs2HLeepWc
D+5ofPQ713hkNau+JRbliyCbN/i5VX43CGTYQk43vGtR5MG1VzjmHMbLVAw709TOhZHP+dcS6jzR
bKQwzVFbrS0/iyX4l1W3mmghc/U+6nQB1FdjQOIV1waPW3kw61VTNvfV2KTGXgVjC3rAxjvVFeAe
6FYa84dV0I4Mk5WjJBXwjspL6xhaHLpEOvSJZDGx5PcJuYekx4MhswfaECgvh5NyNE7SUlbD3Ywb
HDph5jePpHOtE++6WB/sqSQoZ8rMzIk4FhdmOKOpuWoyIY3QmH29sb5H9RGTVvbDl1tTvrDy8XFK
M/TVQ2st0PZdrwxTFbPXmrpuEKcFmHcV9rFKfgQ0pR8UPz7dyXiWzTGeUw3GA7Tur65PyAuvYpXf
1hRaQbq1vbjtaif32PzbiLf83i0NHjTnwGkcC/hDecOrkKIxLzCs0FKvE5H9wB07LJcD6UqotjPL
vTXzIoGbb9oqGt08Pgon9Z8ckC8olPre/5QNdd+FasnSO8PnBLc3RJdfl5CQkeYrVX8Dap0oYpj5
O/iGFD/D1huny4TDxMcMudSd0p5mJ+H18qyog3iK0H71jwKL6nBJh3I5jeTTYLNG0/khq0rUP7Bq
c3QYlVbGHsTMCMWxco1rqmpxAGmSvUQol6nV57Kz5yJEHNH/aCcx/WzIOS7Pag5jINNa2pwhDrsF
8ubAfPdtjTFhRj3Nu68J94ByytXWeinWSsTE5lJNjlKrKr77eNTmgzLb1o10JryHYR4rL5KyZmuT
k69H83Q0iwfTFUu8GypdPVJYG82t5u5/V/VS3/hTaeZI27ok2XOwt5pDpdMN4md2govHOJWWoGw/
esOYpqGB1bek2SrTX7RB625fVG3zGWvN0J8PPrLLqLPm+BIJ0OwfWijoa9S6cZ/ue+IW/QPaiJQw
9d7qYLTlE8G9NLL8B0sKKJ9JuVT9wTHH6iq1ijE4pM4oT/GcSztMgNbfdK1nLUw+ZXwbl6JSkW3V
3U03dMlnVw5NGhHcFCQnLkoHcjHsOD7rU7R/kauZLXYAldpy30kMCwhq4vKJ3iXRqQr3o9p1fNx2
1KZ+Xh7wQ8YdwsVtS2WhNr510U7i34gbV+3mlDNtZOecQUOzLcV5azctzdK6X797ceI/NFIPP9fK
p8PqyWlj0iXF1z4f0RCbjdvEEQ+ce3cnsW7A6aS476nZ6Z2SNnDJNTBHqKtFu9xPuqClPTkCcGq+
ePUW1VZh5yEEC5maDOq4OliNXwG7TIP6E29tVJED1eiHP+bMRqWzUhFTFpMtvl+7eWi6Wl3ozF9g
0s7rUoXD5Oe0+vrCuEvW2p/3HOYUfMrc1mfL5Mlm58plvFuDflLhHOecIhc1Jo+loZNrD9kGCKBF
Yh5WuLtA687Nem33U2DsfCuZWITNaf1B5Wk6z7ycVqxeenNG3bQMIAfXarhl/yDbiJXX+9zVs/XF
dIcE4SQtW+Cyk6+gbK2B/Qgb3LwTRo3lQ/YZw9UbW+80mbVGhZU7VrczZJO4h1S4ZRdNgbAhjdaW
8US3UyEUtKdahz52pZt6wSIdrrqz+0uEYdgZrNpebkTB7USKKi30z0T2nzRhMAi+0C8eWNVQeOAK
Mx9YuhpAwKOWrHtqXPdZmlmCYkMRt2Fd9RrKJytye2gStaQ7ukDbuQGn3OcVIUC1b11bXAUEa3Iy
qHxGTUWtd9l5lev/GpOyAVRIciSW3xWpF7hXDjf8N+Jyj4tBfknsNLtpOQta+3JqJd9Xuprn1VzQ
pKaPQmUqRqRzD9U+jSOn4Y3s8TKhHpNr3V+Qs+1aEGyD1ovShUkz1KZRfFudOb/qZimRDzWdPbBe
8BYhqNbDrVnbzXJeFeZ4zOlEd4g23Q5Err+QjwVfPm9CNMNqjtIkLj6bVjxnO2E63WWpFx2EMXK/
LKoGwQS+UPp+dBqNf7zIeuuhKZAfHnHfrg70OrHqQz/N1NMUlRR7b5NvDQ2h5UpRkeYNwF6Od+up
qVuvilw+mn7HZsr56GYc39BB8Pw363FwkwdWNu49Ak3ty5nE9HlPhLvUKMiFv4STCzMQreAov4Hf
r032GLH/xEkz+TrM2uzOC8frOS9WmEHg4/TirjQbVZC/k9IJzYcl0wfylGw/lCSQ36Y4E7AIdJXw
zipbuyPSBn/7lBaTYGqWhPzSXGwbVHo2OkbU+ApzC7Hm5t20LNYdTaLi6+RViG1l0wMn0tTeDm3l
l32UtQ2jtfScgg2HAZLpUCEHZts7DcngfGDf6tsHy0VHerlmY71cWzTxVrJSS+l9Q5+SsdiQ2+rr
+zVgf4Q5D8myd4ltfUw/sYHOy2NsUIa8lMtqBefo6JvmrldtPx0ybUzmWTf5cQ9sHvnXdweZc3pw
Zg3/AqFE0MHvIr7rzlo4xkeDaazynbjRlzWIjey3vRhqBOAAaAO9qA7kUrgtsp5dxV9/sBX5CXTs
qu+/T2H/eyD9PxS13zqQnnSdPKnlOYCTf/HfB1L5D10wj/ohlm96g/8CcLr/gKzhz2mV0a4Ft/nv
AyntbSqw8JCIt6LD/Z8DqfOPZ3kYgikrIb4gXPlvDqRkeL6oiG10K8ckEGyjuwHHfMngbFAL6ToI
OAT44isNHrMr71NyaU9od52TJbfU8KEyDn7P1kzGV6OTGievIg0i91LrQP4MjFnkULu8qB5iubis
+CtiDy/HJTtN7E1rMOAUZac9WiDrQ2vJ4QQ44wmCdX7j5V577q7EKgxNA7C2dL8sk/NjhEOr4yfV
y3LftL6+YCFeb2jNd4jAYiuSqk4vZCbEvs16E2WtPwfn9GySm5nNUmQNjjyueXw2tHMa4rm9cUTw
NV+AlLftihtuvhQmH7WQgzimLmC9WJviMAphfZjdLb9DdMDl03ptWAZi71CWcXVMjb64m92EfoUO
cv9jQkd3b9DX3He04z7Nox+fLCe3zZ3VZ8jNFEZVucOyanxshazg0jTiY+vjNyKCt6upfibjY9HT
tCk5tE9hRovl5Gvl83O8pAznThvrWesF4qPm/7E9znaYkNSl1l7/P+bOazeS5FrXryLoPgfpDXC0
L9KULxZZ9H2TINmc9CbSRz79+Wpmax+NBAln7jYwGKDR3WxWMStird+qg6VG9bLGyFBxFR4zJdVC
gQ4hDTQVzMlJgMCkzOYqTFiSF19J6+aNkpNt7TRKlIK9/ViLBa0fbR49HgtT6Wmec4pHM5lMQqKb
FYPI6CLRk2qeeJHCC6VVK86UE77W3o+nspJ0e2dZFA/86MzMRrWN9J6Vc9RoZfdbV6vQJzv660T+
Dhk3stqLQsjd0pZfhjS+m3LF/LDaUdmY8lf0W2jPUoVVEAeBOM/retTaBy3ZkT9WEWto5UEjSrSi
xVAjDB2ZIp10lG9SS/vjAsvyoYzqkbxIfyUCj/qi3tiuXLGVK81HmTT1vp+sLyHodFaU98VZ97oT
fzZFcim6dVsv6q7SqmvnObyAcuCnClF9P+qe9t2nJId3zdrd4HDuzCQ16UxRFwgqLaTdrMW+MB31
3C23o1Z594CToSuQoFpdJOOdBzZ6Slqj2rqaIsLa6j4N29mtt6Fq+W2+gs1LkCjpBCpkk1rvOdE9
FK7opf1y1OULWSV8OUMtlI2n1+UJS11HgLp46EWJPn5u3Scp+uphkbiJ6wkxvDbNoDtmMd15HX51
0GnypE0Hv6SdymNR47JZki0uSn2P9DeJcj1TozIvl2dk1NTHWUN2Glt4806o8d7uy2Svx6X7NimN
cZ6nBj9GPrZToA7tM6Wy7w5tMQwZAK/BAAjqj5PthJTBKYGgnzk387d2rhpSkYS29XKDpdbE1UTm
1vMETXmHZJa4fx2VanGTWjaQff5iWBmb4vQlS1IOGZb5vuJcpsEoVY6KXp1cAv+xS8Is+kPWmb5X
qmmQNZpKE3tjn9HEJde1b5eT1cMeE9RUn5ju7XfwoUe8EQ4liPljltYHpTVU1iLXCwyPPl6D9ew6
39xSJBfUe9DrS1N72yblVReD9OMCAG84g6NloQEacHTHWZyrm4nae2RP9CJ8Dn3QxfgHTCrY1xy6
UiGjoJh0dWO5SXOJhXpiNrC3iGuWvbE6zjUzNM2/HdOHlrOfZ9BMIkYW5ywGCgQym3M2URDRF9E8
twFynx0tSGdPy7bCrbcUj3FC2NPerY1zPPB56+cvcDADryz5WbgQ/GrEPENiwhTWTnqy2odUAVPy
+i5aR6+IKEJ0gsVlCoo7K0S4/C1cxDW8nMMkOzCkek5CtHQt/UBIi9XevlZtlT149WpR+VMgVKac
dLPYBn07C0kVZVvM91aV5TtSZtsnS+1o515C0u2yIMXTpYzVizRJK+/AbgrLOtRTGa219i41laPC
dY7wemagNnSdEvLh7RcihxCN2NlTCmwZ+3WtDnthVYiX8abXuRvhgGgDFaUlpWWuKUN9cp6XuubL
u5kSodrjZ0ALeNCMfcr7X5/1HmSoKMp4Z1qrHRjyJzHFKP7HttryoVt2mbG+Tiwp3A5WEs5SjK+W
V4WT0UyUgcz9zEPsTfd5h8I9GUE6m6GN8mnIomG1gm6alwMIAM7BsmL3b9kTV/1OogofjES51xCm
38eCdrBWqy8V8ctunB4LreEbU4vQ6bN7JW7fZ2PJkPemMrJ1kb2xl5YcuBUvktMncHC56A6mD52h
8mD0w3SxlR7XhRQh7HGEjNq4Q65kEDVtrGcv15aXKRHDrizXvTvnxdZKc7TzI00rqQ6+gmYr0oCV
ivEkAZj8vBZ556duq21j6eksVn3jt1zBNGHtboIvP6/at6mXuq8M7SOlwO6B5XDFBcS9SbpAvJ8B
MLfNSGdDI7qZUqr6gUE8QmExHBKj3lZNX+5oplYPA5F0T4N2N+n5HLLj4NIpV+TzoARRQ+jXqc/f
VxffoFRjx/FZaK7GoFi7GHtJCORMUneRhjyE2s4Rqnc/FoTeUB1EP7PpmruSIyRgLfU2ag1HE/AS
7K39G0ihdGrHopjk/G2U9gbtGAj3ziQT1xdKsKhZyLaGPUTsu9RKoXimBOTiJdXPTndCyii5N9L4
q+S9wIEyvOMi4s/my0yODnnT9prFb0KZ5mvicvHFuWoFNu697eqly2lQ6a5RJ1v8oJx1oo9p7eKI
vOQ1i3KOG7QE2a5a2efTucUL1vA0Lcm44Vh/ncWwkZQKyEw5rm1+Woq3pOLCzN+8obyzrRL5bR+x
iW6tPOfDlrItkazcG69LIx/r3HpIik+vwqbhlbTbUjbWKaFWnL2YlhhjXzTjmz5yuU59OA3NhTV4
J6qJVAgCzVOxuBHlZZyLxnAl3UClpgV5l4baNHO6vZ0nryahORRr2VcxpcMunRHeuZ1x3yChqacm
UiZDjQZa3KKs3Rqzt2ns8mBmb1JYm1H1ui1dZB/FUl7UXg/LVn+E0ntr1fRgmeNdP5iXrhH3Aw/M
OmeYkTqvCXtSLSLiYboonsEBkE7vwTdVIBSZhfGEiRzqKLkr02S3tvhL0K4Gqnvrm6vqH26BRzfN
3B8KYGnU9zwu7sD1MDWkhAo+a4tfqJhOuckaH8Q1jjAkWvhsbH03F/W2qNV3UGYcIyB2QbzE98JR
sp1p11o4KjENb4v5SKwAJlJVjpFjZOLadnwtW7TJV6Z0P9J0yiNdL7mxu8I6WmNTb71xcMlrAX4D
Rt5kXXqupPKdes65s2YeLrzAhuh+ytQ7S3zK3pKG3pBuCkBEKQwzgmXoA+P2bTmie2Ng42uoQdKK
MLtlbSpLKt9KbeDnmE/VGw9ahTy7Beyf70bX/qpH9bFijblD+fnNdNYeGlI73ozOeKjU4cYs6VSQ
pr6tPJqV9uBOPY+SPsUXrZ+vItWuyHS2HYdB30D9OJWxGa2l3kr+oZ2qJs0HSc/5I/FSyz7Lv0e8
i3rlbpB11ue1ZOohRCAYTUw8KkTP2Z0K+LC29S5VWRCnt1biymfq3q3KnzhSo8YkNqlRKnU/yWKJ
UOrjVpl0www71L0nI+5nQBDTioSaHJu+L6htMZ3HQXFTlYwTKZ8xkDmf5DW4QdrMxSkm+Se8ib58
IUn/tYU7hOlUc5g3giIPSGoYbaPEhtrVvldkRNPY9kWVK4U7Ba7+NEn3JNa0p6Yp9Ds2pTEamuJ9
jOMrspjsPe7SE9jFeWgnL0pbpnA7LcWx0vp2w40MOIsPC8QTRU4zj+YH9ll9V83oD0GOlH3jYqHz
NdzIfn4LlXHyWRwT9gZFN7n3iYWsjrpXTseMymOCJZqKDcoaD83cdo9LuvaXKcaOBwpbPSkSh6zt
iAqyoeLtQOXr7bktxZEksWSTIXWg/0DxIoPm5JEiS++H22bJZkj0Jug507frbDbQQjllhL1Lz9Pc
NCEyqfFAOWqJeEv/IFrV+yn5fABgJfm1LhHT5CLPg8UZVH9W0/fULQzSgBNtjxC8PlSAXdA7ztjt
uy7RnhfNXkNysagXU7zuS48nsSl6eaxJLS79utC85w5CPpo8BUe0OjgHskjTEHxXRq67St+pJglU
6jUvWJigHmZhOZcl5UjSZ83ZFU5v7kZ7vpUk4cDeuTqFQPMgX2e5aGECAEyFvVaOl9xrMRcWy3u6
VtQPC3z/RKAIKc6E2cWXrsBT1ZWO3EpOymholfVcjD39J2srtrJfjR/oE/TNaA/zQbu51ALX5CQu
hU4sZJfg+Ctw4k32HA7IHjYjpMyh9zzl4E1sxURKPjtaob7Ok64FVj/OLyvj9gtRWEjwVlKUON2r
rQZau8OmNQZNivNdXawJ7BkF0zEWYx9qdY2jC3L2XNIIES7EhFyEpwOvOXn362QMcyC8Qj93xrDN
tPq6eK9lnSq6P1QvDvLLDw3uNSocoXCTx/pOV/AIr7X48ure3M4y8egPklSvtQSpbB11MU457cT0
fWgm9V3Wu/AU67mB+cYHiYdv4HP2KvWb8dey61OMK3Abp21HI6xinQFon/LOugUAmNYeJLTiaa3e
oWMYP7sF3jjvD3Y5lqDbjPKyU92jfvtEEgT7Umht8TAa6rJRqdYIWzO7NxKcMhjvwtmo6lPjWMuZ
7Xy5h+rxomGs3yarj7cTtp1TO8FmUqG6chwl89FBY3iClM+nqCqsmKaPNccIJ9e7Ep8y9yyzfk+2
35YbZE2x+7uTbt7NWhe/uWMjdpOFrSubYmvjNVw56uw4O4fFMHCcFJ7Q9nybQJ2DovFa4ok21Ql9
9z6eCvvBSDy5E85UbRvJtBvWYrXedOHJB9o89CuDmvVpuN1wt6hjNjIEGvNFcKZzEqXmT6WGMTGq
W+tyKyKo9Oqhsr9SQQJgCwOkfSXkn1Rir4tr2gyBa++Mof6U3OmHaiUC3Wvaauc5vdh46LYYO+dc
OXnCUh5KvbH8BKLuBSMY+LVI6i+eSKJ3XRwCFWbMkzJmoank6zWngPaNNz4/LoZTfJuxCc+kdNbW
LbzyiTBIDtYcY7BQ1yed7FIyGuPlJa00762eB/aWWRfvy5TVe5DT/EdnYmVcvVjj2JkIOCa1ump2
ctTCoqETahpF+bPxch6EAcUttPGsrUXQAa6rkZLiYPBj11jT91sxhW/ayXAcUiPRI9tVVG07dD1m
UnMxlevCUMteR+DFm2kmSsH8X47vCaGKtZ/C2lxru27uC17jtmwYG2GRZHGShjmTflAL7ULAiLrP
jAoDo3RFlbKcp9pZX1rj1c7y6m4p9YXpQUO75JelmUL9oPx4HJd6XkODfzKNGmHfqZlWviitZu4r
TVmvVd+zmWpO2e47w208uDXyqtMZaTqcc+Pcm2thfcdjikSVkZhLzMWWPPeFjWILPvnomFa2hW+T
bSAEugMWUf2T3gXY8iVWNoVIWKGF3kaWUIxQQlizLDSsTDkBy7PTDAe1HakfB9EQxdEmL0YJWOG9
z8Rb7yuKduEp2C2qWvRHvYuBbFitaNESnhPS55rYQepCCWZCslVr5dpvdfgE6nX30+hRYDs2Kqd9
XQUmQMAhHVXaysqmPSdtvuxJ3T0sOQtTrhzr1HjqIHVNgfedjPXNwDoyJn38QO9LuzOZvQJRNz21
gx2b+0o6kdfBaLrrtjPPbUUCWlZyQ8b6A69ir1vDm2k75BqYUT66aTjaYu/C7OWkmNjTm5inIHe0
beVRfhXT4JG5cIF3CaPrVaJQCS0y/ax8vcWJEjHKtd4IIw+srOSKmbNaD9GvVFGHfE9dXorSfqBM
IdQryAPpPplqFWUiRoCw7Obyu+i50CZz9u3Mvlpr3zyxGU5bZAi/EkJAaAY6i2ByLYJQRoMCS8yZ
69FObfvgjYUdZHm+cdXka07Sb0OT8mRmxQ7tzRxgB6AIGoKSUqTyBfSi8FuARZ9Ki9T3XLm1lqze
Wq53xL3OrphaR9ewvtz+NtNNiFxqgsaZ4FWk6qyeJnfCQ5GuRpDX6rfUGb4dIryv3MAQShLekgyb
nYNDDlMDeIcOYpmaOKON8lLdDjwLUzM2qlyGbq2ZMNvMearlfhhtEWa5vgHdiyoPk5VLxTNkV+k3
ugiWNg7HgkU7sa4WMsEcCKWaqXnOKKBbnMvqame6grFwe881TsRAwaN17VgBNzygH6SKQoDxPDbk
mPDPybsGycgwufB5quSpqJFYGt895Te63JhUAjC/0ANsw/aWBl3HtvpoWk3kUv6k99Zx8ZIfjrsT
pBauAueL4z2tyg0bc4/aTDYCinRS0/3OaY9wmnjBU/c5bq2rUJBwdB0S3UG5GLqxHZvlQ02Lc5Lz
igedOlTHjky5/LCzymdu2Cylw+Ve3eXxqUvTxe+z+IBu5cqkeleYgMRNaedRHbvvIrPmcJW3Mz25
TvVIIEXmEUQX63spmxRCMg6zGRGLbq5YxpVtnSNJKrDc+R4rjN90wtxz67/k0IQxyGM4LUT/UQOz
rGFS6nuNvZ8dMWxUi9bQiayRDIbDtxYENeSJ8DRWUTI5B6Aa8r46h+Ono7pWqYsddByVcJQ909lk
MS1Rq6wgnbWmQLrNbnZqko2qnTTuQR4Z++dl0zbcJjHBKXKm6LLmrQEDGw5lwX6LA9QfsF0G5Vwv
u062PsmlIFhYDgLAv/vZLTc9crwQmgWPkIcOH5wNoGw/JeRxK/N1NdStLRCY2x8zFF4UdzGXuffT
wWFo5Hhfy+K77WIAe3MdzipBQA8dlGTopC1Hq0DAsuR02hNtYYaNqWe7NkbsRnR067MHfZQQ5LWZ
8nQ3ytmuOPDKherviR7dJIoR/yPVPaSCllLPfO+6F80lJc7zLsjIEX3RHysIZJrGYoPD7Za5YpiP
cXbyMjdsJloLZjMOyS/2Zo0UnddW+0Zs/8FwPvu9JrpI6d37ojbifWItx6YUfODFuB6XW6lfrN5X
gzjnFpArh/xnrS4XNpB9Nc+v/dKdVPnq6f21Fli7QJicaO4ZCUgCfM2zfJuyptgtP5QWd0IZd4ds
HLhwF+VZ0c+Z0sJpYDZXxyOdC1SQ4jEicVhXqTKpTrKo90rm7upuTY5ov4J53JPpQDTzfZXITTNt
le5kglMxBJkH1yPcqHwGd/CL+FnMd5PNieKsj5o+gvQPm4wKRnDRdiBUSlIuDsiyqE4QV+4ZSsVP
x2MuXjmKfGYOUimgNYgccLprxkS6mHMobZK2VuPetp7dsQ80/d2Sn0X/DN3Cssc6yH3Qc+4263Ls
hqB22k3vvvWqEgythpJ/2Km3YWGo7wYFzA0TR1FzprFPvi5KrwVuUx5XdXT8NvOWp96U5KMkTRHp
sDWI0tynCR33pl70q+mM8iz6jj1EJyRiHb7NxUFP0ESmPl5KVryNB7V8MFu4BuaXUEld7djE81Pb
9neCqvlOZLenmhJHM/Uo0HSpi0+dZj2ZpLWsRmKE+ejsUpU1FAU14QHuQ76adoTcaW55Dex30k6O
ujb+qC0DY7WCxOtsVEQMzWaycxFxnoCzzPKB5LFvriDQD2RNgZmOJ7xtRPoUt5N8kO4lzodlS9QC
juwC4IPjF0bjLU6SqWWb7x9m9dlR6jva7/yScKIA5ZF9yVbP3tNDDoQ7PpoF6LDNWiMEV8eyauEa
J2/DYMqTQxktszV8HaHIrfThRB0CipuTrt+viLjIj0HYJ3eIJLwNNoU50hbnKUXQ6HoGQkX10rYv
c0f7b189FYrj99MQ6gONdbVKF2dubuYKhq1efwNNdZkcspm8Lqt04w1QeL4jRYXAyHFtz6a62Pti
aM+ZagHmtmGqptcWIBeYBauDV3sPFdli7DKU2NYro5gC4q5SOuzEFZiSR5xBc8vRUgt4jp6QLjDk
vDwn8THXrXFXTjJhD4kFySRN96AhjsmzJNv3KOlIUMyIYMIQh2CoCFLehQA9ukN7Z7WvsobwlI0w
EGxi7/ps+GuIa0p1q0xFHEhMO4vPe6ztEJRYW82bbcJnvG7X2BkDEA+hkzX+muB4Nmzl3WI2LDwl
3TE80CjqIIqCPyiDxZuWjXAZjghAURks3HG4Sxian6RdUyNe5MyhTnVdcu+D9Jutpk9kjrnZliD2
V1kqd0AJz4VV7IjQ2Gmt+7DmiRkO6ghi5U2g+9ZhTd0Hg7Fu7OFqMdT66UDFdiWG50pQg44XITDW
wQT8zYagIqr0rPWDHlnmPEWEN/2aMkL7CPi63doUn6mMmRAt7qsJoe8WfdAHOczOKh4cjDBADnyc
VHnOEvPZZVNUgN+3mcHUlKDC2LDLk4YmrH2FzS3IWzMNulY8ImJuMA+5a3noh6Laen36VSKG8tJb
XCo3YaI+kuW9r1do+KZiElYlT1ve0EVLPpITN6GaFCcFwR5HzAyHUCl1erCn/ADEFm/mZpLbSZBn
RS55GSSmsW3QCqZ2x5+RuMfscd5njVCCtVzV56Ry0bDO9t2kkqQ72K0X3DYU8r5Qd9XEG05wrUHm
3ig38cBNm/lpS9oyVS72VtTzd0sVgT/aeRPEhaFt1j7Jg67QyOeVVndXlMYly+dhz7eGmG1w0al3
bXVIhMF50y5jGI/d6Bu94exsbfgRp2uLPlzTw7mLqbPuq82iaI98+O67DKgGHCtlutK1SKwoidYV
JCxWi+XNLhkfu1nObGqdOM6lmv+0O5NKFZF2h7VJGOyn0QTBk/oG+a5CwoxqRdk6ZqShpPNeLFa/
V2w354NYFUFTdLfxLtdIEszH4BZoERrL0hP2gtpBzQBfxwyVZpeoP6kHeFUqZjqM21ttQnOgGwj4
7I5OvMFt3xIoo3uddSN0AaOu7mLWEbBRHuiiVMKZzqezsZrwFc2khlV+CwX28kc5dk/Sid/LUaUT
u1u9E6MhSaED1HdG0kvg9TcrnGqfGxbgzO26o5Io3Z7YlvyZOhH31I+tte9G8GxMSSDMUr3Xb1zy
2paXxtbrbeYNzc+BjJrdonfqSReJ9ynnXnltinp5y9R6JSJ4lOCeCeh/JX5oSm2z6qx3rZ1eZKpf
FfIXAWX5BtxmbR4XYcyAnzAWucG8h8Q+xGbxs2iNMPWmOnL0TgTA0Aw/WeEhUWBkqJjFSWrLzXJv
ljc9uj7b1+QmP6+c9tn2mGdyHbmaY8ZT1C/uuktqTz4NC/HPLv0rz0QpnStNzX5AonS7hQQiXyPm
qrJ5DylB3E5Z1u4d+gyCvMuJRULJElM44hskDAFCEftZGRF+t2qfDlILO2PO9k2ab7AZoSvOu3MT
l91lnseP2OrLCOkDJ1q/6n2AqpsBvu370Gu7g6cifFQ/BtCDVNE2Cs7Fwahv2BSfHqzhC5GVo2H4
ULCPvdqP26akgZr4OON3i+KfUl/9R6PPHyxB/9Y49L/RDuT8RzvQuamH7/o76Zp/FGBhrvkfAZb6
C/5SAn6JBUJq5ejIrObvfvjbXzX3F5NgW8L2b5FBNzPk/xNgGb/guCZ4EWsRNm/TwqLYN+OQ/u2v
pvYLySOehvLKJuPhJg77Ew3I/Pl/cgQRx6AjvELSZVKlQK7OH9V5ikVKz2iURVAaE9JYR+SEyCoD
AkgEQICFIKnF+EEYJpfWOElKrpJ8ott8qcsh2ZWantsRC3UfUWerIwlKXPsEFNSvUY7YNqMoTqpP
ZDfiW6jszvlZGO7sEWdZeeXJ0oc5ROcAWyh0xL7mYHbfjrnoyxbwydlUcrBCF8m/ANm4heiIZJ4u
Zm3mGK9lDOBlsnw+l4uFzIs8SD4ZQqzp1h1N8rOmtV8DlmTjuaoUkjVrQlSIp1zXPKeQq/sh0Sqe
TXJwWTp7p382TEGMndk3nRI4scltZLYN+1/JiMQyrqGgQhDLedgmqDlyQzEI1DLNb1uUQE04GQgC
EGTTBcB5GdQtQMz7gKcDRsYYkL3GucN5XM+KiWLYstqTRz/SwVXbdgSxHXSS0EST7oyObBPfIwNT
3ZlST55KZuMDtkmAIjheRimnMKq7wl4JPE15u9+VcrBe0eHr3JijbHB1LZP027HhWiDyAoy19ZpI
m3XMTeT64kdq1Qq4xZz16V51W2H5jSmmZ4HiGnI9kTLxMQssDpVSPSqn0XF5Ea0pi1+L0TLPC/U8
F1RaxqdVY17ZVhWAD6fx6NkhFLvXnWVSaQc9g0LnxztqO6+iYQF32/LQmBAHUb0u1V4viANHwoAA
zod27O/rhmHNGz3C0JK0OLkov1+F1nrEgA1cnLjpjYMzjmihysxTeC3loEgf+cOVuNTyhapqsoP5
+aYbVymQcihxDTrcx1brhWQ1dMwGS93dk8G5HnXMZAsOomYCnubZc/eK02ovlU4J1jhZWoIsm/Kw
KLGEyKMk7pOWHLTkQ7UpfWFImLVn01amj0zFIH8LNZ7zTSkSphccp4MdUEXmWH4rPSVnenGIWVNX
kgjXYVzOCV0IEP81rhG/aIrhWiRDfJ5ziXYk+c02WxPUPQd6k5X7qrbLLkByDx6fjitqc4TAxX3v
sethQFtuKQxqC2HprqlDfLPegWPPSYOzNVV6/gVL4SThyrPtO1QLDvwbyvCLiaEE9eIyT9glSD38
TvUVqHNV2+nsKX1ysDiAdo6OCJn9iJsqbApEOIfGNNif1azQN+Rj2hgYnBIXlqbiUkCKTzliPKvh
gD/yIVexIIJnxExbMjMrK6jSXn2oMjzJ+9YgyR6sG2NBWqvEUcIeaOguEFCzAOvOZP+ey/Knbqh/
e+/84Xb6j/fY/8Yb6nY7/E8b+r8YVl8+huzro/5LkA1/EAmjx/77HaXpv5CWg5+GXjmTADcbke5/
31H8DusGcl9EZmi4/+GK0n7ByA6oSv4WscpcIv94RXmqymZjUx10i1hw/8wVZf7LDYWbTne4DjUq
UWz1n8ufIS31BIZbu1VG+d34kJkP8fARx2iahrCvd1LdOsujikzI2102VXv1sgt1tFGc6qFloLKl
otcgXFrxwBpvPrkXo32x5HM6P6vrXSruMduFxE2SqEq8ArslwIPdfLnOXbKcnPhqaY9/Xqr+1FT8
93/+8Dj9do9/YTGlAiEd/uvfPq1/+Ev9f/32RZLv5vaT/8MvoppbWT6M3528AgqXw98Hhduf/P/9
zb98//ZVnmT7/be/fjVjPdy+WkLpwT8OPJrJk/Hvn8HTuHxXn7BNyb/8pd9l6vYvtJKYNk8N54pj
WAbG5d+fwJve3LRuz6aHgJr+F36nxrrLKGSpv2g8tSY9WWi8UKfyPfx9SvJ4btFV8Hh6t5omgg/+
/uLvf08u4H3jU8/b9t+//ks9so5n9dD/7a9I+P44JakanwKmMJvHHC299s9NdbK10sQYExNYfQBy
GBcW14r4AoRQ3ZdACQL0P1e7NEd8Ij2Q6RtJFeVqXoWpVuVUM69VhN0yo1jJ1Qmj8dwXTy8/rX4d
tqs2z6HRJobvJcNHVtkfVM68QAa8c00GqTCcDV6gX0mje1IlgcdoM2pfS8ES9c4gEr/GWGl5B0cm
V0dxf5pmhlPXbMV+WQXIXpo6IQyBjZOQmBIWmQ6TTfwpFm9+H7ROwnqn2eMyY9CmY3gEVblBcBrp
x7YtwcIJGPAn0kB5ogihR2MLkI1BbuMmCF3TpjIvaqx6u9hG1u51VBsmaZ+H/VBvAQye3Tr+kVTT
cCj04iGNUW34Kt8l6qRJbHNLFoeR4FOMRADlJDP8oCL3QU/5IE4w+KT8lgdUZLlf9U20aPHRTVF2
xYnhbuqbfZt+oC0dSezIHURbrnuxP/f2ulFXY4AnLqlob6c+YBlHfFAxJtq2+zEPts7ckQ1hTpPc
YVmq5NgP7o8WezASkE7/bKCxqjDuHGtn6lV3TPOVrGcV+3UyO8+1Wk5+rVQSwcKgBIy95HsbehFo
SgdAhqixcpXTjDOAkQBx8dyw4w0uxRvE0c8hCuprai4WCx1RmW1NzDChvOfS6nO+USxuXZbaqLT6
iozV7sWQOuCxkC7/u23dnkAIKNFfMqfBSlovJEQ8qVOMCROOIyzT6QWEb9jQxHa2ZjDeGczjTmc+
BgxhseadRvGfSoJyFbnLAD19M0a8mWrT6zBjpDB18QhCH/uyn84DWa9+U9dNpHbE1Wet3LSYzGlM
wcfolh/xzToRaydLQPnlGrsD5O3dOsVl2Mf6pyoTOxpFzrvXNpvWVN9H8sb9grYeraKglZPgiNZ9
9ZMblFd72id+SMoZ6vWiJPXz6tqborHxUCzKQFD0K4RQvCE5fdlIyxVQY6zEODYp5tBrPaoMAIy5
VXcuMYB+F5s/k9lCzV3Pr3ZvmsAIVJWn/U3VTpIPVr/xvTOSpzZd4kdLIfQjS3KDCEE2CINZVprk
A/fuDvNM7SODtfeNcGB4eJXEbTEURV5pkmrZLv1erSGo3Kx772kZ9mcXiEuiadnlI1Fw3TAd1Glc
dtNg7NXcdXcU021bFMMIO/TqVR26z4HmK6QwDZ7F2w8hSY0ZVZ2QCPLdH1g0v9xJPE8GdB0WEKDi
kgLJnu+JzOyV+uERJjx1+D7Lqbyj24E4LJM3msXmWIyat58YeE8LySKHvtbXsGZVDXOLpCtjSSGe
tOwHZwLt8i4/13TR1VCzi9eO9oJNZqJUcfr5EW/Je5bN6IrblVLGydgq7Cp499rCnzRZ7jkb9S37
E1SgRWWBV4n/y955LMmNbNn2i0ADHHryBhGBUCnJFBQTWCo6tHIADuDre6FEN5lVt2i3B239zHp4
rW4QGQHA/fg5e68NeJ9DbEA93l+73RLNKN+3/cI8M6ga++iSLw1wCy2phJfDr5Y7n2Zfufd+VQW7
XOoCAW6BSmth9cfHP18A5zkpbIq8ah7K1CJZiNJExzuM6UesRheigmCcGZhkqydHL9OnVhan2G4E
6g0SKWIkrBytTB+YS38dyvm5i3V+MPoFcqMbx690nZjA4iRtU/+BoJNhK1sGSULG/SYdloeh8p/H
uLwsUMFsWmyqdJFae08x8rnQYc7pLgH5HDL1bc1n2tP2ofA9vE1FFu9j4m6Krp9QBg7zReYb7k7r
EVBEzN9jwUc8wpN5ywEEbcxiDXKwxyuOwq/1bEybFclta1WfbJn6kR/TevyfLUp+KqEPb/X1U/mm
3tc3/xsrl7Uj8q8rl9PLW/FUvf5Utqyf+L1sMSz7w8p5MSlcaHIKvGx/1i1IGz/geMSlbvkUyj7B
1P9ZuHj+B8ulseM5Jp/y1+rkz8LFsz8I4tJIewSZ+Ruo5d8pXCiAfsBNuQBeCHoCCIr3L+Qg6kKj
+RFwNneza8ZDjYkWpXhX47OZs3bCrzHRP5yXYluYza/CS38uldZreigvBO1d+qyBaa1/0w9IxcFz
ExrvjULSp9In/AfV3tLWxyoIxttRm79Kl/qZaPP75Rw7QN7KsYV833fsqd7ssXHbrYoqKsEDZU+z
gYRZEKfReLsf7vzflIF/e6nQ/C2Q04bh865VFg9FYw5WTm6RZWC+8sOVuz/MyLlNBHTRP18Mi+W7
W+dR29ogMOkMWpCEfv4ZVdkB1LFqFQGXyGEodMMhZbTxrUW9i1JYe7uuIO55I7yhu3I4Qv3i+n93
G1djJn1Lzw75dX++/mia7LKF0RF6GJQXzQqdQwgMJG2h/wEM1P59/fmXNfbfXo+K3XSo4wFyvvu+
ADoaIUobLxCL6adgadsrb7LHCyAVwUVYGP+ty9FSwPtA39N+B0ZrYf1pVzpA633D35HWsqJSarFV
PGpHHQbF8Z9v5999PbLGoJnCeeLNX//7D2+Fmpu0WomwbIGTh1jZs25NXQD5EbK90cJufvH93j+r
UNFNN6Sdu65ANuDAn69XuAjLnByXXsUM/ZYQk2yPmRWwIaFCX//5q73jIJNr/u5a9BV+/G4h05Os
Qv0fDaTAnHIoqkR4KuKb85S6ScqBkau4DS1v/OgQTHIR1tpZJc62+G98aR5YkyRI8mVXWNZPfwgd
NEyhlNzRHJbVbvYNTa5Lkl4gvtTP//yl1+fj94Pj6ZWT5/qdaZibHD0FQfOwKH++VOBajXSXpI3c
ZM0iSpmMu4s13fVzXdDe7vWL5INllEgiS/750u9XBjCNLlvOas5mQuCF75ahxspDBN6yjMrHNDKu
HbEdvhiHYd4tv/cp/uUr+ZfvyErH5sZ34TzOCvLOuL9wRtBjGcLvK1W6E+gAbhrLwWvj+xxuy1D6
J2Lq7MgbGHH+4lb+zbX5kZmbQL30hbs2nn58psbUs1OjRofkFGN6YSeeecQLNV0GCYazVlqvOnH6
E6CTX5GV//LrWmBH4V+6PEcBG/H6Yv3wog6FU1ktmSbRWFTdkYvQjkRVf54JiseroqotjdPx0I7Y
jGyJ8uGfb+5fXyYGMSYgkDX3mx3UX/++H66P0j0EQrhCdhZ32QtJEW/HrbO1m96zIlF4iHbsGWmb
1/fBMcbxgJpd4olIavmL/e6v98DxwWeDcncov4N1PvXjn6KKKjWTvm2iSTWrPz97TR2y9lovqQ5W
N9a7FgHJXlvmr3Kv//7CgUl/kVBG0L4/X7hJB4kctMHWzIlyH4Z1GNHgx9lh2tU1LQrnYYJkg1km
/cU3/suqSR+LC9Jnoi4DuvfurYbZZFmoXsl6ygK1M6a52ZtBqba4e81fJHT8zXcMLNpatK6QxRBh
8PN3xDuT9SMhdlHVTvJSJ5hklSfGk3LgfLU9MlwdqOCuCt00+udH7K9XpvYMqAwZRgJ7dd89YbbW
/qRMXUZ2CagtrrP665zbj83s2Ee7NuTZ6XnKMY2GH//5wu/3QMei1LW4na5NFxcC4buvLFqDSRlo
KrdFlp5p8q3NhQYAedfY7EPj9M+X+630+2mNXndawaSU3YBm4Noe/PH5BW0sQloPxg5NxfLETJ5z
rEj6ZuOTjXQMJgLJkMYUDwRuDbtmzJJLTr8Y9zEAbFB2k7hD8XGwS6xI3UBq+qbHRhC1acF515md
U6MbdW84HX0DEepf3CWLEp2/76e/XxCiGRImQ1FEGRi+u1F+QMNHFpa3W2Vs5dZ0x275ZpG1Unx3
UDS01yScVUxRCMEwL2Sf0rsgEGjxDjAy7OLQLFpkh4m8yOJOpdADGNBIx3R25hCL9NsQD6Z5HTLB
tO7ihLEdwnZaGZj0apdQi6lK1DF2YL19G8VcV0ckQEu+wyLU0YqhkyLNqPSLeDkH0MuK42BbpkbB
3ah+z9CoKK9tbcPjITDO+xz3KpFXZOx1DQ+cPWN5linZZXTihudQKVOcjUSOjwtsRcDqRkemYcXz
CPlJtIBe7WlAQTZx9mWQledONNnFGuZEkvVtaycI6sua6m1PA4lp8xBo5y1vakiMbgWfQTL12wYI
91xGe6EEoOaZ6KHKfhWqNprMBkI2q9uFlstwMpIW5BU9CQ/px9IYly1vKpiKvlRPoTPaDSSzTqO2
Z98/tRIICUq8EWkFAL35C8okNLgtWPlNt7jxt1nrdjzLzpjooU6dfz0Fk4HXh8MKKnGykJpDTruY
rMwpoS2XOLZRYxMrKlwPI//faErFGto1p2ScpkI9rak+VuT4Ro+WDT7JtiNACW9K32FdzFQ2PeFF
H6+H2vf0Xht9PN6ApFzDGYcmGfaEb1p4+K0GujmFvUEaVOpeWgtRcwn/HtFIQeZfIy2sv5PlQAtX
dEHonmYPRcCW752imCSYiVZFkIoTk/mluvQtMyFjKzGb9pxI04hMwnuNQ+e6vdxbi0EWQSXS0gEF
NhONCJXAu/YLDL/Ilfo23TWMl7IoDMZu3CVa+NW2TZJA7LU3+fk5dTLMZIkxqz07sx1HGVUXsR5l
OemdNSeIVU2FBgv8/JBEQAJlDy6iJFh0YNCZktRl1cMphNaW7sXcxG+41zRhbqYJFiLMOx0FtiHD
be4v473ddGDsUtKJk12pRdKCWzBiOsHeWONFRUIdOV1vVThPbIeAIb3o2wZ4Xbztuh4O+6zifm8v
aV9/EkNmFDurFzL7aJIVGwk3n8oLPJlpeShF1gc3fY3qHnVxra7xf9vyoiV44Q5+gUGuQw0jCWez
GQd3TV91lw30UDsKEcxyBVRncPizcUDjW87MISrYZaRNULAdzGrI6gNz+vjWKTpVHtncgXsVDRHl
W7NVLZVq2RB/Rw8QAFcyZT27AOK1B0uF8SObDiN/QJYEUQdJPzzaNPSYAfeeB+qlIKoZbbWgR5XJ
uX72pGIjoYQ0nI2vwzndV2bWjrd4lDKTPn5RthFdiOLjarAxDnZtNns0L/hNirSre34Ocwhv58Zr
w1tOJugPG5XazRVetOkOk6mVn8PSHC7Tzkq6SKDOfpkQz5KpMQ1jvHODOj5V4LCW7URZlW1JhQSd
RsQeCLSxMKHL5S7BDMRmkptM17Mc5qgELIT/Ft+MgT/Ak69ZL8wlkksgroyCE8oOpW9yHGdaKtAS
AvOmR5gHMC+9TRD62Vt0XQk5ui6nmwSMSL81CzjwW4BfVvcZ2iX96r5R2CUJUkNqG7R+n9wMjQWq
BsVDk5yJ1m36U11rXnOsXyhdZowKDE4EooO9OzcMVooydK+HkAXtARKlM1IngAo4ZD3z2E+O27rj
zinMnlRLOuFvJQMAZgMeZ9go9dbkSq+bzM2UqbHc9naz3PUEYSF2raxpv+DiqVBg+lAl2k4DMyGk
zqoQX4ZIaBrcA+YJCWJ2U81NVewA40j7ZjCd4dE3O988SnPQREzL5D6GHvcF6ipHoBFyrbnh2BIf
cwtnAdYkgN30kvMmJG99cNKdZtLXRp4/afK8J+TGu7GEg0RMe9os7DsawKI3p9VDLmN3jtK4ym69
LqvI1G6TGb1fidAtatqgvJugybGAzp51R69YviiorEStEvegdh5Wi7d8ptQ7kcJVzyeAsLncV3gW
88My9KM6OWEeIFtNfL3zCJdlOwpS+Qa+sSWXNzBTecCGSAOYfAOk19rKQT4Fc0w0e0mez7Z0l2HY
NMV8mBhznT3M5SD567i/ayaUzBuVGPpiUQ6hrGRRFlhc6e4uhzkW+Lqq2je+dGpZvlcQfpFjZMKz
jsPCAEepQaB8rRKMPeXcocqkw1Omex4pliVJBv3Vsk7YcDzGxpuVuP1HCChzcyIqEF+c7WMLzizE
PRsny3D0JwYbK+ZLB/4BoIBiZ5Nm2NKIjnkxtLLJBaSCYida08hWi5cFBDbQq7s18ewq3jjlCJFW
phQdvB+zeNZJoS7NRIXPbkLY8D6ZKgKGYDG1e9FaYJNJJ0FelYfp8iyt0WiYzqCVxcGiYVkhZvdu
WtHOsIZqb3Qj38wxMEhv1ST1sYYOg0TknNT1q3QoKyLbr/1ruNgK7WWZPw2ySM7KRTCyW3TtrDY6
t3qGGtuUWwOL7BW7oBqh3Mz+M4omOM0h+qFgOw0Cu0DPtAbfcV7Sgp+WIDcv0751VZTNnbpyrHS5
l/7UfmWmZw4bTOlBdzf7hB4fGshlAIslmGN4s4F3MIbASh7KbslvkKAWmnBOwYDQIDWS0tAo8pcZ
otSp8+TgRbEX2yUuEBnezzzWDuwR03VxBq3dkSXPu13njflLHGcAPRpyYJEsBRj/zvU42c89AisU
Xw45wBtNCXcxo4BCFeRMEA70EuZns7emr7qZxbEhz4LgUgdj47bghpe7Zq4qIxox7jzIyR/3wmFx
iTRK67e4NzUgEngpekf3K7ydON8nx8UfLbpEpIigNjMwY2ybyp+LHRVTcK4roze3S2fKjzjQuVsq
QPa6JTyzs64Y9Ci1L4aGIdTS2cxABMXEsHUKq5IHoLWMoScEkc2FYakqZZEdcby5GBK35TSxehVe
VznHVlholUNeaHMjlnFO9mKQzXxmkBM+6rpBkxY8U0069pVtuasJIIEIY/d4QtMF/JI7NZ+Jy0gf
Kydl2INwk+iBvvFVthnBYT4YGDkjZ0yD+2rJVrFwCyX6nFB/v+rJm+nYeIm4r4xR3uPpUvXRmIry
89LUunkFUAA9yukXe0+K7FReVbGHPmrEJpGibRdTTnUr2/5S4c24HHrlNjej27XnLIbusW98QNOb
ANiTPi1wb9DXlXN5XIzSwz4ImYxIwtFeUVPu6FXnbqnB4Hp+w+nf0KCYt6i+i26fxL1RXnejOa5C
N5WQI+GpcTg2uoXlBgeG4OZZZtpGwOk45aloAniosgRVSxDtqAHDuJCbp6TqggtK3j49Zl0IzBMW
N2O7RQT9E8hvJNXIn2FMpLgbL1ATmeqQy66ksglieUStapMartAUJnpK7KOh7ZptHUfvsMktSz0b
9mC9NL2EWztLjKlL6nb2Tg/YDLZj4pRyS+vHuif3Op033gIUbVv0iJY3C9ZinGaOLCbG8UO5912s
VQZMAHwDXcAD64etBqLiLPx5iUhC/kFzQXQw5VS5W9HnwRghEAXES5h19jFre9ZEFijiUxUb4xEs
XzOC3wu5ZjWL4LVPHX/m8ZynFyNxcFpx11j5fEcjYU2aOZvWHOqaijNJ2xSjYE3caDsaq4Ww8MHi
19Qu7J2xKp/tKs2expyGzUHNKsWlN4TVFaDjkND2xmfAWI928Tmj+VHt+rzjDU0DEt93k1W0X1sy
yVQ0K8uBouJ7gwNSpvQxwwRtG6LwDnS1FVmelNRvU1tRAldddgoWyz+YaPgZ6Dq529/gJg6IWCX+
AT+JowzqD4aNu4S8Fblj4tDM0TwbuIJaRB2fR3ataZd0ADwGZ0IaakBDhh+HXx0pSU6FeZ4Kc3Qi
QZEHSIG6dTPaeXublIN/LydTnX3U8bi0dcwRzzMnva8d1zAjgpUQx4uVQkhZZvTODitNFdlhVxwr
Q4lxMxjD8JjTsvDpKzaDwLcCRuxQW9jSt8LPbB5Jf3WG4rJq0BqDdXnNNM3Bs2NUyrzI0lbZr0HQ
z0dnBPPBVDitngN8MM5+iKfyJeP55B1xILJujcq3m12umcoRmcwetyO3oMqRy6xjexhCy8EPe6TO
+Jsl3tNEwhCcqinbV2LAOdHovj4Zs1csx9EvjRd+U1gWrl/Bp+oaTr2bqhjD81xP8yfOrwNb9wKL
wXI83i/LEFN2YyxkA3eCMIGN1crlghsOIGpobUMfCRuAU1lkU/0pH5ueU6t2w2QDlt/CmJZCbsYT
4Sw3cGwdxbpr6ocxo0Lg4/iy+JPG4dai5HhEyetCVmeKYzLcF1jPHWhV26plr8SBQjoWup6Fohfp
Q3k50DaA04b26SEvzZTHRDosfLRfwdH3iFM2AuFxtZ14YbtjWNjYKRfdU8wliEFKXr6KWsWCL4Hg
eGLer3o2m47D3LDzC1Gk245kzDu3bCkWgjQ1H4qgxAnbyjqI4EiPmD5iBbRzbg11VqkbhqcgZWnE
rm0S2ov3e9r3TdLtBzLGMKhNvXAjy56wznR9gcuTsG77K3iHJoCJFbrnrPRUS38Wewc2kMp69oYp
0XvSy/27QI3VZer0c/nRLJMg3ibIjSjt6jmcgHUGvdjZfsp2Z9MPkTdMirx7Z1hmjeEQgKhDUJbD
iiZ6qMsyKH0MinQsLoyymGusjciUN2lhJDqq574j3nvsm2tAScN8IhFGy/3a7WmjVOFAg6gkAiyN
beLjzaiTZdwCQ6mdQ4kyiSaUJNGSHzSO7wKCrNeTKRGj2yErHdjqzdJ0N4NnqPStSDPpEtA1sEjv
Br4VExhhc8oayhlZIzPLPDy1mS/nTQfnhoxkRNCQKDLHbKMCQOnyWypkSVMMlKPXgbu5b8eYyCng
xPNjYOZa7F0r1qe4rsAsGROV3BbJ2PRtEY1xnIiTLjcesR/L1kyb4c3J1XIpDdQbqItQaV2mi5dY
+CgFNukir5W1S6k3pstaoKvf0sYfMOhZipF0HbD+Em1Tx8apCQTh0PDj24+xOZG9VbNtqJvKYOve
uDaIAXytfoKNkh3MAB8ufHkkhpZhZZuj99wXFMVoUOrQx4lgdOSsxwRIU5M50t6Pw+y2O4OYje9O
YfhXTSgWgVR0vSVm54CndMbW23mcrSAZSLrGW1vSQdzwGKivPn2wIApAuuDMV3oEuxr2WpxnnNPf
gsWnNJscIOYP01IOLmduYZ2nYZHBNmN6/NGfbZkAP3IQ4LkDiM7dmkwAPCgATHYZepN4qcsOEior
cdZhkiQXZcMOAbeLz3QQ29w0s7ZTzS4Oi4S8rj3bFDqusY8zjhJ9Ix9MSi9j61RjBx+hV4QSunnQ
Mx5bdJAcCHSG35+WAThT2RoosZfShJ6/zHHiRzlecMWZohMSrFgeyMii5jzlNh/dZSSkXNFE8HH5
TbFOsZG78PWBVXawFwJRCpRpKWQEZnDp0yTUcJ1QzeJxq21vzbIfbYkpmo2SE3SHscOCxPWIropD
emxN0yWAG3ARUNb8y8Ux+nybeU38PWXhfS57L3joDDU5ENcBK2DqHxmHLEHT3XFJdz5jY6wfCQbo
JsyhCaKeGXbqsQlnQxwTjpBsKMoFE1s1rX9DabjMR29My+kWuTymPaaGTQO6AW7rNo+rjqVnCTqf
ZblX15mSBL+UuF2ffStdEaKUZG/GXPjPZt9Cp1vUQLtiCtA4qcoDHFvgb2kuajo2CdIy173MJNPf
IxrEJT1BgzUfO3acz84IKGIz9zp/gBxnvra+NYnrpq3ojY1J2ts70+GDp6XQ8lA37UrIL9oMs6gU
DJRpkqFLXZwXhnmHht1GbEdpQ0MFlpYeBmVzeK07KvoN5sbl1sNGfJqzOX+1oaOFbAyG9czyMbSf
KJ4T76ji2Q/wxlI/7Ggw5DzvnMOSCJYdxcgwxTMtRYZDr1IZ8cTAwgJ5QGvMjFxl06pR/sKNdhbP
+KamuuSkHAK/OpAz4NQX6QJxa+OYI5iGUFM9YfJs1I59nPx6Tdyig6gbBmQzpE22M+1ioo9od/Me
+i1NBpqO0PqaEpfAVufLCIYy9fsvpZ0b49aw2Yz3ozWaz0PosEHQu2RU5aIRucugoQYXUJpQTwmn
B+lkZYXmiSUTg/RPfFp72Q5w8vxeAsozJTkZu85e31nIQOOZfanM9zwLwbFmPkDATGXnN4WN32Yz
1H1X0xRTIj6IwEAjmWThYHAc8zg+jfSJv7HUwUrieZDXORqxN9+QCd5fU2U4Ao0q45a1/qAPoAtC
c1NKXoft4CwQZ9EBGjWTdVimtLXGcIiYdQPW5DZu6wEj6NFqbQ5S+AsJGGjHHg8NQjJMN9JrcYmW
iN/g8I31V/xJzrL34lF/qlYIGbIZfERgagKQjMhtp5PV089kQfDK8pgrGnhcQbEOwextHiUQROsU
jiz6d3RqujAiaQMBK4Qg29mPy+CCnZV9Qos6rPMaEWoypyASFEd2VgqrozytazBxAtbGFi9Ny4kF
appNLNI4Fgceuv7GrDkJW24RciZMrZXytCwAnmOUvLt5SRQt22BZuR6GZDRDZ5eMkYbkns2YuMsj
TRxGW4EJojRZYhoaJji6L8ppaTEIL/k8hPh7tm7mjcm25wDSbiSUjwrd7orO6GgX0/gc55FWJMzk
14wFi26S78wHgC1YTH2Epwedd+0Dv47VgAgpkovGAFO38celv/BrKqANwefugQWBI8yIDnHYkkMQ
1Dssq6AAOeo1eIobnMXEQXtdzKBF+PWRysKktFjawdpPVkPLvaJ65igTZMEazLAw67eW0vK3TCXH
4bLP0/nGSGPiaebCctWehX6sLwHWlsEhWLwwPE6jiZtMyD7gfAH7v98Lq2m/0sjNOfosnit2EqX1
cfZ5XLbIxHuXSkvPTz2k4/LoYmMiUE6UFqacIfia08YlXtwwyVGxO7e+yApTXvHb9wTWBbFxExPl
14N/jMnaa/LEpH6RWUXjWcXOZTrHUmw8F3A6eBeosxHtLSScvW9zGzAq4nFqRRk7e7TWQDxSKfNP
AE7XwCuCSZ8SGMPuJq1i31i5DOPjlJLQuVsw+rHLMgbaNX3QfTFkzTl7puEQw5y2/AoPoVupXTbr
JNs0EEmHY0+J+y0d1q0lST19gBhZVVd9BhByU4eLeBFjk6xEoip48fJW3DvQH0AA0ekldEJMMOUy
KfK9nBP7zVcdXPAZmM1nD/jVAeoNjcQwNnBjN345Z+ySXgxbO4GGBZGbyhWhkf6C/GB8nrSmSxKn
uOyxlbXFoSSam9kImC4H2hr/PiDdgtP/EBaFF9VVnZAyazDfOoCYTM+5R9jVNpRLGxxLNbufiC9L
MxbTwVO3Cedkpidd7dxwxAzjCCZAnR5mB13LFdUfBxZI1WN8QVbQGH9KGUyoHXQ9U39vDZgkHbfS
V/4Dc5bQ3WHldDmZwQm1L4yZjI6PooSleT1MGA5vgixrwk+16HL/0oGx3H9zc1IxaAZktJUZT6pb
y81L3MiO1Xi/Ejz9ZbhshyY6Bc+yASuThftO8OSUzexxZiTkJ071aeoBdphQECIWOXsPQuVXcffr
8Pin4SziDEeYiH8srozQ8+fhMlDfLsliWEYeBgu6jxyrHfgLR88pMnpGybhFRdIffhtpr7LY/3Ki
/O5MefnTB/Tuf/5rWxD/yH9+6P/9/2ZiQ+/yw3T/Lya281un3uafVLjrB/5Q4YoPpvDM1WKNBhdk
8xqH/rt7yBAf6EwhpAxZPVadH4/FH+4hJyR1EbFPiMRpFSasSh/1h8c6/IDXDNGk7/t8jizyf0eE
K9ZH78dHhbDbgEuEqxjBDEz7nfYviwfW6c7Blr+Gwm6IZ1EClFzdRAOgK0E3K3YvlJrhgcFRxrnf
rglVptbTq8p1+3Xq4PPTzM/vYz2UHc7erPrcscFhaCjCr04e+rcpysM7gJC8V4gznxzWvpf/e/b6
eVXzEU/zj88e5smrp/ntZ8Pb+pk/Hj//A/pqFzmNHdpowVa/45+PX/hhlX6TsILNnlgKD7f+n8+f
b/GQ4ZJEWBf6KCh5yP58/nzzQyCQXq3ScB7Ld061f3KuvYvmdR3EkA7iIh4/17R4Rd5rYBzZqNZg
kyyJc/C2jMPkKRstB7GRnx+TIqbKl0Taj1EHTum6le6QXpgLUJANRGRZHNnDaM/K2IZJw7iEc1vS
63LZGIAhaZr4Yfp5dGk3wQny9beC/qi/T/p4Whg+mpgWiCqiB5AJycjYdkfSn+rF3DSisW+ZKUzf
rYuWoQwHW5A9qD7CgdPPYSFIFcO+01RP2UJg6daMs+GuR67U+zPpycROmQ/wVyWDlTQsL7RhLt3O
RiWwVwsDJlhB9PiislPJWXtu9sKkHpIvuoBtJiZ5biZnYsP2muERua6FSU+27UERzALR3LSKQxX2
92GVlsU+wC3TTm1ydGJSjSvDqvGdMGTeLxA3ngRcOizoA6NVAjDE09Rk/beKZv8RjSstip4i+v9e
wz9ewzU3+l87MZjGJcP76F16In++hsL7gO/AYVr+m03zt5f6901AmB9CF98g0mtLrA5SXt0/LaQe
PlHeThT2jsAuarF2/7EJuDbJSSQSIVcz1//wb72H77RoPopO5KzsTqu2iD/BWkV5P8g6ndgt4PG7
zc73Y3AEDVDJemNWwKiNQJINW3MW+1w0yXjfTdO3gnIZUgXcrP3CYdmKyJiB5Eljv7wYVVY20aJK
9ELI9QIDjJTEizak7RjeVhKK88U0Wca865Q3Pf7wk9/+vmn95IT1V9Hvf21ma2+Sr8B6t3qx0eW+
TxRHHmL7dNJoqmkmb8dFtsnAWYO5zbnVuOk2fl6kr6nowguf5u1b2qBwW11UVLApoG5i4RiBrPmo
S5vsOEjKBw6c6a0XO6WN/3EoCMq27GzHyLz/ZEr0SbTPQy8lfWMO8hUZJqi3gqCQR5qQU3tUomdy
pk3TYJ3RUtJF4dz1JR60edbliOc2UBrVsk2CMTJ0qctH4MAr3UKZoBWSBY/mRtZ98dKAXRgjzRi4
2CXAqMGMmav7sEt7+CHZJAIbCZ2XuVGlYb2DZB3zZFsa6+llREnrbx0YFIR2d7K5TeweIlPY5Mw/
lD8GkPlkrFEUcZMvJ7/HZB4UeB2lb4MCy6wUfisiEBCQfelZ6uiF0tB7tGzdJQeLOTi7bhU3B0vR
pKQxUzSvQeq353YJ3YusC8ptnhGEcypQCX7NYAg5hCpJmx/JaNsOKY9V+dvQDpdj2w3yq0v//pY8
BEYUxQSpY1fiz7mmbTlYK/ZREwZrLIZHDIdPpC1tBRZ0YyZgZEPGU3ZTpqMdMPislte4R/sEkFXb
39u8w4pLZrS+B04+Ms+zE/EmBfR6UpO6NOpnI7uGSpiJm3qqxGWrPU1AUlHzBmj+YpDMHfo/n2zM
jWvq5T4HC6g/+eCQl02qULrtJ0b2N2YJR2pDICXqO6LjhU34ADq2QFHqoVyt15N2OZTIzzrHfayg
sL2kGgDjlil0km4zMFYWttB1uGB1JLdztg4bRE65NbXcvWSWUUjj72apErpTxqppAhI5Ev5hGOg0
D2RWj91F22XLd9y1PM0MpYnMMQG6qz1PollsCjWsTQvwJk+6KWmoUr6GX4mDZtaLDoEUv2rMaw6o
VkOsjc5Qfol+PFDnorMiwlJQF3I0BFQWF946E03meo9AuTW2bMjFiecPJpQmoOFgOAPM4IKRGLCa
JdafOSCha+vKYLhFAKEY5410GOPMCj5x9Fz0vS1U9iUrEAlC8Zr0N4e50ESFaRAuQQ+XIZxbEdR0
wnkIqhredvPdoCnxMhjIZ4GJV/ORqNggOCCaKr5X7txflX5e33ti3OZqiJkOsobYm4KX+MKMO01c
r/TObulkTBoQbdHmBo7jB4E6YjOI72fyju/X8C3A43XTv+C0asJTyGxo4f0m+uMsSKs2d8oEsh75
PhOdeaCOORiqDb6EwzCS7JFMYbqBfVjqTRiOiEcVoocIoQVSgixGaLW13BiiISkYvh3lo2XPp7lr
bHgzqsUfj63L/w5HwcpOI7/3jqDIOt0Pht9bkXKHINiZXYfTwWDtRiBtCoJCVd0qf7OE4J2jzinU
MzI/9dmtoLts7MKMz2t3JT+UeN7bzWA7fb0bCVFdh3eWuOcYz8s8e3qAxLoQH80sPcHtKbQP5jMW
dRXFUxFloXAksCGLrDfMCSCAwGgi2EonndXR6HTOTP+Mh2ZHo7r/nLO0ImgUzLg2SQy3e0v6CMDe
nlQ4AJM+Oe0qJbAOCS4U4MSL88/prKmdMHyNqAamli5LA6b6UxIiMtxaQ0owgaWCqroISUInmc5l
yLCBlwR1fqL/5G5r2x4gCXsTic/wQlLrVsaWI/dJmTKAMi2rrPde3mCBrYbR8fd9Trd/HyIRvYYs
RxYQceUQPQZf+8FlSYQFYRZdoZ+E6JL7wFYOwqki914FTd0pMmmCjpdow3T56qUMncCVCg8Wc9wj
nLWAlG+KToTLmeq1AFyZeaWza0Q1X0gtiNUh+Hh6ypndXKVT32DyjTWdc7yUQPSZJG/w9LFk1Sky
0Q3BYuIuRFp3QXMGashsE7STK1V9rFUd3PhJLj4SnK2+d0GNQGqspm6f5xjbN7y9ZI/FCkv4RoW5
AOBj2Lz+fdx7XVSwcJPrrBN5k5U+W0Wt3Qo+KU8XDcJYWpdB06unmZmGH1VDSOQRxg+kPR32fkZO
vd8/oFpg4j9hFeFhH313PtJzWkgn1enQ7oN57LF1mzAdSCWoYUIneTqRSeP+B3tn1hwpkmbR/zLv
lAGOg/Mau0JKSZna8wWTcmEHB5z1188hunumKmumyvq927rNxqa7FAoBzrfce27+jUUEC5sKGBM5
5nUXZTs25t5jGs38r4vSDOpselZUSAiEc++LEjWhjC1GYA2bjHlLdCGsSyoaAoNjbrEdOcud2RZ9
yu5tgKWR37htHd6PrTGPU4mPhA3UGN2DdFxFmWi2GWU27K72/ymP/1UeM2L6i/L43Qzp+x8mJCtJ
5x8tqqt+c3Eegp9jEGLTEP5Ph7rWxhgg8TwFeGcJoKLe+1dtrH6zsWs4oeszeJXi97Wx/M1Hc8Ym
j9GKw1Tj34LQYWD7U1FJ5c6UhP+IgE+iqP99dZxPwVwFKM/hQcjqZ1w00VtqDRVAb+2hBBHye14N
nCOs/9VbRCJPv3exAH0a6rnzDxP2sUdKZvo+f3A4joPGMtl+RvZ69JRpGCSLmhAMGCzK3rttBlzd
7aVV7rrRb9/Yn8l+X9Ae+ufJSpmXtv3gNrgbcvZ7JGsgPSXyrz44krSb67hIAdDDCXN+LKmIrhM7
bwkGhAb6rQ0yMCmD36k7KQa0uZUcmyt2z8i/LVXlqK19VkBUMqy32FHI5pRo6G2brBuXFCp0kb2K
QnF6ef7KA+/mptV7IRIhifPw5fs0ljqHJpBk3tYZkF0ekiAcjs580r6Vv7qSc2sTiSE6t8CNd1Mh
Qas0kNc5hFt/v7ToUHYMtqOvUTySC89Wq6sPLERY1SoEZREbKM8+R53ieK+7uXqA0lzxqw46Os0O
YoP9DI/iyUNAtmyHjk3hYURX8MY4XUOiDvPmfSE4il9XlqQiKpUKQ/vMpHTDTQZzokYs98RAq8B/
wMKT6Oc+mmPo5GtUNqdTfMqjgiLcSxRhkbZvUg5G9AjAQbiBP1mNK7OzTp3pvRWtY2+ayI1f3KBh
Uq08F8SKQCfAZtik/rZusJdsSa/Knhf6FOSiTVq2R/IguFOSZUzJjQD/ac4kdRLY5y2MU/ZVkawA
/9wBxhahS7hirNjzU4i5+d73oTgLBP9qMzqkQCCwyckAo21zj41LnBvWPMEumkDUSR70MvTnGXCO
xmDSg+HOmUxz3dwS5brpAnIAWJfr9jTUvUNWmmo4yoNWELrjDru+tuZgj1GjtDez16BKt1mj3/TI
rqoddCZ+hyGAh3jqfWoFYcnq1eOQ56ZBQPDh6ZVR43gGA3fvkTW+Mwi7oq3po/Xi8FJB0Yxd96a1
LaC3Sdo1nz0rgJ/uLIBFUMjn37lBLMN2JPABKKJH2ecqs1nXoUPP98NYGYAdTvhqAPTm0GgKn4lK
AKtrU6OYpDcN+7bZT6wnX7y5yf3TUPTxT1vl43ysmGP6O1wRaX432TncyRoqDtGkk56P7CwwIzmR
KwDa8vp/jpaYtoIMz4iL19JPbjIjlmcN+xYizew2KFkQzGn0OS1hCwmL4eRg5QRtbImcZvLfZyOa
TO65DN/R2Fob7Abm64Tm6iUCYhvthLPAStaw9LtPQuVDtnFEHpRHHE8ZzLsyqLyrOIZvdQXtjFxv
eB6e2oKRBfONLCDN7qifepuIAGdB5dItXHOHhE+yYNqowWBUwHPczmkQj7u2wZx3tBSjt60OQ6qz
hhyl6YyGJnpE6Cbmjb3UNGB0y8NnRVXhnFPLAyE7tSDhHyYE1c7XtBIeURYY6tBIFs6kd027dK8t
N4KHp2AcECy2AvG/O2fYehgRzqhCtJ8BGd5o1rr6Ls0TGX2mICI0JYkshNOuacPxpqfIgJg9EA1w
m4sw/Wn8lRGT5CGwkmpijLERaS664+Av9jM+ylARw6Wzb2QJBwbbDm50gvtqEX94qLK/Ir6Ivw/I
Rb+TeoKjF1y0kjcphw6yTaYlz5VZ8wk0R8i+9R1w38r18hfSxnyzkWTRhZtW+fFLULpdc9OD3aUe
0tK8VCy7MR5dyt90mkDR4/SiLJYyU4Tl1OhA9wRC+fFnF10vEw1d7UsMaR/h4FBktyN5O9vpUnxr
JSnEUW6KxwVtENksNkidXXEp22uavZxwBKp5g1pQbPjY7qVZq30x5obC/9IEAKKwSJq6NAedsWgU
2kvTQARf75CleGkm1r6ivbQYlk23wXCWxiPNIpoQ2hkakgjhl9jL0aHkTi9NC/lwNDDKa4K9urQ1
6tLiIN2j3ZGJP5oTwmn1mspupCFiCfHRXtok59IytZf2iVW4WU5JSodOEhwdVtfS0G2mte+ynCh6
7C7NGFOANyugPyMFjFaNhEL/vKz9GyGA8XV/aeoI7KbBk7R6fT3Vjy2v2E+INsqfqwhRHUmTmU/m
0igS74UCOJP653RpJAsM9clVOBaoU0hQaybO34z1dEPu3tf00o4G3KKvsPud8dFa+9VF+eZFXZrY
IZ36++DS2uZrl5tfGt7o0vxygeQxuLTEydodo2GiUeYtS9PcNj4NdBVkE5vbS2PNXJ4m26Hd9tpC
PjBzmkinv7TjiWT1jCSBifYGo1L4Nlyady+Mknc6W1r6Wme098ul1VeXtn+4jAA4jpgGXAYD0WVI
MF8GBtFleED0N4MEtc4Ukst4QV5GDfFl7GBfRhC1EzGOSC+jCXkZUySXkcV/6uN/1MfgGP6qPn7K
2/e0+vH7AvnyT/yjQPbs3/AjKxvsDieOZCnzrxWO6/7GShl2swxtD9yM/b8bROn+xn/jQP8JoDCs
fur/GR573m9C+XCVJSCKkJf+v1cg/1IeS9dlGhACkRbKCfxfmQDoHxoKS2JrM5rIcxxk3jmPu3bz
u7/H/zHb/XWye/kUHAx8xRUwLX/ZaAepViVGLOwgUUr4nk3AzGky5fzx1x+zTrp/P0DmLxKuS3rO
Cna2GJz/WOsb1HBQsVcyWFD3kAhtMP5lbJ3ICU/B+1bdE7Lu5bpGNtD/zTd0GPT/6bMVHnS42tAF
VPDLFJ4UsK6wi3rY1THci4+iqdVCOC8pKu2GfqNcmFCmejoSblFMO3YD8bNxWuetcpEa7pKyI3fD
gpY9wQIm+pgFk11Xt+ydMUP9ze/656vhQW5ZVw+wV7ny61f5/cJAUVv6hIzhOCDZ1l1YCV/55DKI
T399Of6oYwASw8UGbok9nvaFj/nlcmSdqwAdL9POFDmy7kRQ1Ny5uMvHT6qmPcLnxps6e03CODX/
hPL+Qc7w+3XCn76kYjkPKspZ/w3D7ZfNeG9MhnAtU/DlLH/HJDC4Fo35O5zEn646rRv2ei67wzMJ
cuGPf8pGoIiPncbZMRbv3gZfMa2XKwM2XV7/+o+5/qQ/3NtwqAJgMKi1BO/ZdUf8+4sm14DtgAUi
KXKoKDeVH8kNOupgp6bJui5y+beclP/jLwi0d9WfQHAPAvnrfrfvvd71M7GTs6dOiT+MVDS19Tew
ij/dJByINosdWmBF3//r9kpWkiIr41MEhcWXzI/zQ4FIdZdhNbtybYi69Vzc//Xf8u8+85cbs0wr
GAso7nauwlmDKmwhFLr5pkvff0HNJjYqDoLzv/uZHEl8V+BroGaR9fzx+gXx1JouG1w+04rOA7vn
ewd15zm3aqyVMqPaQ3/JKmH/15/75/vGZyrDhp55CyE/v56JMVB4hUnJXTfNxRcsY8k7g3wg+/Cw
e2bpZX731x/4p0eCE5B/QTmBZOmyx/vjF61zFXVFIyXOVKXvnFA3evUNZP6uUUQ1/fWHOTL85dB3
4VfwAoNnsQoSJDqcP36eg2ZsDpp82HV+VJBr0y1ZddYZ4MWXzLRFcoz5ktEhLhcyQlzoJ1Rf0Qx3
vwCAdJIOU8P3qZhsaW/WeM/23OlCxWcQm7N10AyQYU6KWRNKPpELv2npzyDetzLy9zirq+HIseaM
yNG7SZz6PqidLYvBMdi4qk/bbdnONESY5Rfveh7wQp9ZbgrxopYpAAwWF1uicq/CIgkdqCkOZsUG
+4x7yohVNR9e2kxrluY81jdj7Te0ujYU+3PmR9Y3py0BoqfEjr3WlRtIIslRiRIKlQTBRg79UG0j
U7NPiO1aOjs2itztQ8tUB2E5Rtmo1CZnlaD7/FNmI4/YCIVF4RhbMrsfm3CEjgnnZbgnLjwRh8YN
9Kuec8s6ZAuV94EK31M3ACOYbReE0dKYtnZyx5TQEScfPe8z8F5CipQT5+D4sSjO8TdOR2/y9tqN
XdTHUdQ1/Gn16OZ4j9sl8J6MTaLMRhM2y5/QwBjb1CZy3b2NOibeLlCkn+epxPcZFvnq2qvBv2Jg
DoqWuDFXndyp7609AU+R2uBPjj6H2oz20Z6d8GukAtPrDY7kxgf/Nrakm3jFpJyHkdeF89lrZNYd
y5nRynFpkHGPGwurZLy3wtyMp2lhvoMxeRhg8CKIyjaWVQ7uI6nT0xqUhndjw2sixp9jDAMtgQZ8
lXQaP793caYuV0NjWDegW+H/jlrfy3b9uhPeq6xyXrIMH/0Oaugq2eK6s1deLN3dRFkaPgKxrcmJ
RvHF7ksPzbOKWtfeJCC2IUSLyMtvpc5g6CqX4DtaF2DSYZIUxa422n9gFJEgKsdYV19zrlNslBpI
KWOizsUaD3LgvcXyVm8bpQiKybXQ6rUhdOxHBABi3pbzMjgH2yrA8LosNy00OFPzDHXWenTdZsoP
QlgApOsicrCmswGzVpUPu0is7wxH1tvmJ3c+aVHgl8AjiC6KnvN+QKU9wRkEOO1PGAIWzcRtBzo4
PdeLZOQy4XH6XPVOXO2tvogw1fAQCR6rsBfHoKrjlxqaFj8kt1DgopEnisnC7fUh4sEJb1PmViCe
XX8OtsSNz8km6wcynohyCMYtbAzne2j1LdGrWpHdScwAFAo+x3zDVcO6QwUFL6POw42HnRCoEvAO
gVSea0fOWpow/T6QkmeR8yQUrG42PUt/p9cNPVmJhfb2NpBl/VhayAe+8BLMWPuhD++3vN+aW7ZB
bDmc1JRvfTzar4SJZHdorqR3ZDMmCy44Zu6r1i5GgjtCy1VPLkLfM4+u/WZGMtL2rbbch6qLl/Br
7s4qxomGPTKBO+C04VecQGVyLzpSJ9H3O9XCzyEGtitxj0WySaCNeSjdK3tsXwjaa7t7EQB/uU4L
p3/ASiOTK7tuXWaqvYkSnBl2zkuZ/U/hxleCwQX5hVWPJVkXVHkHcDKde98Aku2+EJyLEnuLK8ga
TiXGQEYKFVOC71lOh/poNWlWnXg2q2I/ep2nfsT+kkYHVnE9YVKksrAgY0uMImMcF4udOuCLLwGx
52A/Sq84TH5lCFsMUGohZ7G/Itj2mDtDF+Z3ll3+WVmj2+6cSOdfKKLt52TxTLlvlJY7srVb7B9j
0ZyV79hvdelMP/y+mH9WVAHiKNsmudOTSvV9aZfNR2ZV+iv68/GzC3SC2VvcqCe7N/LZbo1EwR7A
LApCzkWGc4H6khWh9V2H9fLa4V0m5pIWMdtrI7vgXEdTc3Q4PEnTtCkg0W7KMsAqEJOvN2dpeRK6
0Lern5TNbeYuW9VlI6bHuaunnZtj+FszFTv+hMhGio1Wkb7Jw6R9DPKYE2toOBkRVy/ePraTkXQC
Kcvn0R45VovALNHRMMbsMAxICbClGPofYwhRfOuGrfUcN7l7X1k9FE4XX2q861rh/pjyTAKlaWph
ztnsDicVJwg2CHTkaY8MTMs6T6P2qusNgaK5wn3gJlP/2sHrIM6UxGicONk83faeXj4XHaEsW3AE
q0IQqxj2uljASSntKAU3V5G1zeXO6h9lIbN3kWe4WPnC6McbAk9QkUsPMsKwuK19LOxexAfCdMjK
w+TcPo62CVkp92J4Xy/tt4I6hQLLjL69wQjLYMvx0xGhusx7YDD2pLammPBFDpUw+xoX1r3tlbx8
smpOXmfJ998pha5jz1sYCoA7tY27Q3MiRpa7VX6/WMh8mLpDQD9BHeFQjkKv4Q2OExqt0ZJaH20V
jXpLVl7o7Ab28P4+n0X11bhBFN7OE0unXePxDnm058Gz4G4PxScG2Y6zTyql98x5RHQKQBv8SAqf
qDXCVtA8iUrqb34Vht0hBwkUHmEXBD8zDIvWLprnfORkrTyuqMDoIX2MR6hLan6edue7CP8vuN4g
XPxNOM/wZuvSL16wEafdoYpCIDAoGmqWN3mVLtuM+Eko7IsjE5ZVyE7wcZMPD8CwTu8nlA7JVqS1
897FCJ82DFKh2Mo896HILpZ6L4oqeq1to9wN6dku+w9vEk/LiJaMK+t4RAOYvn63SGQrdtJmSLuZ
WpeoIZNOjP39tpu+KreI4kMbpu0X2FgLIgpbsGBXjMtGxv6qQ96jyV/dSdIeJ1YKno2pnWXyliek
OfudKOc9sJ+CLQolzwdCz+iL4uVc7UpyQtktK2gHh7bK8S4aqi8Djxxz7Mo/rNs1ky4Qh85bbPL/
LAPfCGmm91Zg7xDEdi4EtXbx6inF3xaGmwhyFy9w3dsLujW3O025aR9x6pGQHlVFr7ZgNuw1J2jR
9u0YMxdkLJ9zVXNjki8BdSlpelHOUm5yW+xDq2Ntz2JK+oTiyuEjU0NOyVqnuJ0sf83w8U1Iml6U
+taaTLqE5XYue4Jf2zaPbzOh1HgyTp+Bz5fAMjaLp52rtNIQ2flgtEtw+aa3IvF88C5lmQynEZPe
lyj2KnOGWip5A41e8qwHQVFG7h98fstNxF2j+8o72mQa+adAlJnZi6yhAE6dLn2BvDK8t+6YqX3l
pCrYAcgIfkZlpv0NuzEMDgPH9M9BVuGDD87gbI/MaXdwIdvnQdj5M5grELZuEnE/JziUjmQySHQI
ITmifH3f11tIye3z2FQ97/ig1x9TndQPVToMT10LUIB6XBM7Whu+dKtT6bN5VSxWgzEOsx2GFbVb
Si/nlZz71edqGrJu2widoJYvneaFGbl2N3Kyq3NtEY21S1gUrEMdHTxbSa7J3ptj6H2Fs4DqYwXH
b0S3R20qGW/YW5/tsQbuxWSKJw1c2C6o2AyQq6mCa8z6q+gF78mnJbdkvWO+1aL6mRw5b4eAVnjT
UsZhcjF2N26VHDQMgGgehr0T+f5DFUxeftSOrD5JFS1saXJCpfAdUybaXUhB52LLw128NOMVsKjq
JZojgqNKKBO3XM6GuIpMGQkOISEU3nTz12TBGoZ+owAGPWT2g+vO1RNvoNJsxWiiHwzLYbrF6YwE
DO0esAqVk2s2l7O6VZHppm3YTvFzuDQpBnsSzMItJfb0bUjK6tYDQkLPwYVlzr+kHeFuk5VQAMcT
kpUyThSnlllTnBQylI0ra2Lh2ECLhg5rcl8QpEm0PBL2CtVxxh9/IEz0Cs8djw5QQ/N54YRsuSUA
T8D3TKOH2et5iRAlFUN1IoFinzq9/unw/8aDHk/Nh4e2bCD6RLR3RErREkwg9BTKrWUk9cqE+oHF
qj6wu/BsiBurdjGdOtEi7TbQ/lL2PG9xjGmesM1GfrJGzvbd0I31Q9bHFoezTsly8NBcEo8SeXF5
jgRufTApRf006Cz5IOxZT6cCe9pdNSyY/jgiy7duFmV9NOOkHgqUesQ/s/L8alrcpLCPiScZu0mW
O1yP0bPiRsivPLcuX0IbLRZKoAzbrm0860Y3ZL2tkJHwS1HSve48P23AtqW2pB+knqZqyonUQvQV
C+hNfpqSemJJMr8wSzuvfpd0V7IIOO4T3daGnSMxQ+CmRfwDMWgebNB/RP1+iu1wQm4KIOG0OLWm
prEwnRlQZUjTLFpZ9sqYoTf+5EGrcgLEOwA47IBgZc7cbd2RCbsdexkkxza2BqR8riMe2XpxOMtR
yTfqFo+0Bpnpu5ptGOtm1IdohQJ8gOxUenHdDNrmbYXqCC3E6HTgKXRhl3Bs+vFtEGH1mNMsFZys
WXXbt3gBbhkLYrmjlqD2aLWL+BbUlo+DhhYVJVrMWo+7YOknxkJ18zV1J5zhsRWO7DZLlEx7OBnw
NFjIlY8OqpJHu7ct0r+NEg9JHucKK/BAC9Uoika6846YUG/u0/ckyLEi4BBe3kuwcPz8UnGk95I7
fZNGoSF0MHKzn/4kE65c2ieHaIjzr41Mhx+A8sDfT/gWwYMULavNqUszjKoIpPBjyzyB6mRs/6ef
2XMNb02g5GuGZQZ5xvo6ACdUTgFhpLNbwgJ2sx+Jla1y1Swpjo6EGHGOyOfZd0yQYD7RX+DK9ubs
R4qJHV9CRQm8KR13Ics0xpO3Bcmft8gL5+JGGK9+hSUlbuKONee2tIHFQIH03XeMytbN0E7mbYjt
1NoEhLIQWyEy86UxigWzwpmPydp1MhtRuiz4Q85xXR18o6MPygMI4BT7M72s5fN7ZDUBvxu75XnY
4LdQtwHSmgckC9ZTHxQNWV7FwpudTO9HRLt0M1lU9ytuI/IfJoqohCyRtIk+lVURiiNraH4OxQFT
i5mm5LvbecmrlrZ+igIo1RtDtLo5xbmr7A1BlI5e+6cOF6DyF3NFk0p52WJT5HvkVB1HoC4EbXOh
cYeUUp7yGHjYefBCDKA2PuVrsAAkvttTdc1SQmo4hHY6njhRl3HbBAjPoW1o8WXEKOrsU1MMHglJ
svmS5yMZlQVBLJwpsswopBGiLLug91DjwfCmALUggH2uogWGEU0bBJHIrNxPS9UpyBdrkPGxl52+
8yzLfVvRNOQCghuxdpzLPjkqPTL3nWaGcgPro7aOURD0C0vxhOxyUqwlM4Q28NpThFZTvVfsuVxC
VcoZOOBYey8DqRCEq4dEAm9HQJ7ob8l5uZt6xEl7hlgLdvLQTMmuIbHzikRPcnHaaiY1kdy/4dkE
GaMazwzOe099atEF4dDe9Jp781w5uROfBkIW0VsNVn7oJ268rZXOIWFUcNj0dQkSn/+FpEOFxmy/
jhNY9S1kxUFcyRbu074SVvLeLICdNlUOjfwaZVNtndp6gjhShz43ljf0fMI4I99HCIpO6iRgcLin
fiZXGdl/aEB/AhggBd1JyqsxhDOw6fqSd5zJDHhC0DKzte2aZlwOaP3BTXsxGKZdGYp4F3P5hkPm
AS8GFsi9sifZQ+lXm2FVdkDltIJxrMmozVRK7W8FXWS/DVhZH52s833EJhnyp1ZHrtq55Tg98QQv
8iBAdHxO6p7A9pYWyj8gZ2iROkgNR7eV/vQjRwLxSrMxzxwVZvlGrqQ8u44/rYLl2H+V3hy8tKTh
fItLiIYQs5KQpNJplD+YHheUI16cQgyiWpkPwej238dgkpdCvXkLK9+5U1BCiI5OY/XEWwtfvpdz
nx6HYag/s+MgB0y1nn4yoiT/prOhxIEByl+Za0T5LmDHTyHdQC3cdU4HLBV6Ae99a1KQEETjILSR
xB6QIk538W2JNCMZnIzjDhIJ8qxoqmeJ5sSO9WFQsfchMjt66MDQ4qkIIlt+WlRXFwdohfNXosRs
YiZNwbQJ94kYT6juivQevlavd+2CxRlqTxe4J6B+yDB8jtmdGZF8yN0CSJL9Fs/vPd4Jnog+9/XP
qu764YSXiCqCVyqQoqFO0mSb2ctQPll5Vj/NDbucTbqY6VG3BoVQLwKqBiNpQoEtmaDhIZISrt2U
6Zsa7TM3I5E+nAoDGwbmfhqSoy8blwqI6edND2emYGyS6GgXW1Os6PXT9HPrMznfeH0MJIrgtfwd
X57bw6dRcoYgJethO2lfvdhliCrEcjXmB/QYAx+MrpGSoCv9u3khSeRUeEw+uImS+AXObVBvCYR1
V0hezcitSwPvO7uG1tkVnAbAIlvttbuqLkh2ahLA4/gCwLs4kwPEsSa0F8J8sQyvihTSGPcBea/b
yWb0hHhPEpBbTFUfbWTU6Je6qesfXmQ7D1ml0MQQCjByMRlfbXt0O0+cmMOti0YZDAONpot9Pnd/
iqLLP9xZkC+bFpCRj3NJ27P35sF5jWQ8Zdu+bxWeEgTNn2SjbEQxxB/4+zFfRycWOCR+HktLUuxs
L4quJCNgpl0lnPFTOuO1QeMo4lchquaeFJGSpDAxRp8ByaKzSpwpuw+nzMXAEVbuKYY0FB48Zyhv
EdOX3SFDGhMiv4vUExAJGJxtJ5BzdUyvOsq2wiVm2F9h/YzuSbzPgn5WB7qq6CYBw0t+WxybDhiV
rl8Bc9fNPorc5KcdAnoFKIbIA8RaoR89dq5ctExaXyMj0WWiRBTEpTH6i/dIw1FMizqs7pslU9/G
UAyYXFRcvti+NUc7PTj5UzrULSBeF5DSppuGMoBZbwVPw5Q3vPU5H6ZDIZz8G8tmhkhkPMfWtkX8
stzUOX4B7hi3+lrNs6BGwkvcfAzaW6K9aQIGzZyUYXxfD9IururRGn8I2Zvv4JWnHF5c0vbn1LCV
ARgJh+hQJ4Vz58Fdyre5M3YQYfoaBCj4Okmjw9TiU8s5sYrw+vkUeL0wNx7v5xfbca1x61GuXIkR
QweHR+t9KwhoblBu4pqjg1bVC65SFe0ie1Z3ma/lFxTl7jebURjzpCmwPpKuplMi1DQFxIDBgBGH
E+ifHfora8cqIL6deGGIDZwa98RSu9Bnt/HVdTz3TcfAHQwxdXmpf4ThQkSXC14F1w+JjNuyKy65
C0v+gYowg+GADpPpPo5WMvIwIAWIHlMq7TETHLMzJSKAGmMKtaFvU5SAyqnNCV1bcEZf1HzPpI0y
M7DYHXBqjqm3LxVX6UDSsqzwO1RtQ8kLhut6Zn7m7oYlSN8chQMKyVQ91luKeJ7iIOrMHeFP89fJ
96C5NiLk8aUUTRfoYzhkjhbLWgBt9tw+Jtr1frjVguUr0910WzSCgDU7EvCf3LQWEDhyy/kikp7q
IgJnlO+sOYHhKGJui63g4BiQONsUqjONdnbFlk3ejcIMHa2qQKkWj0wW936rmBAIRjbuntpBy83g
8t7kV0mw4JBmHT6OZRlHWxfyG2UhNaN/DQsllbs+XGLnynRKEp2o7XtnvbcpsXjh7hqjHUayGMv4
IJbCI6shLW/GqTCsjCq5WHfCwiGIatqPqs2YzzzRRVsTTe5YiqdWtFakjknCmhLhM1lD276a8nGP
JpLReFgzk8EDUrfZMcI+p2+ArzEsNC6vx085c1FrVzN9W/3UQ/VWKh+UiQ5zJ91FNJufqUesGgCP
R/UVzEPxVDT0BSBmZbQ21H4AAponpT7C/w2K+xHtKjSbEuXRNmAYjNQ30gxAkECXgE8XBylzr3Ts
b7O4zaKt4gJDBuBBSRmTIj4CF7f0LD1GRl5b/qnwZxjOvjqawCpZg9ZtQPrd2qkTyOh/wruMrQzN
WsDppcHeImEFRXmsWIG0uyGMhus+135/ZRLXumN2AmwgTdbgSsgFUb0NmzT54S1t2e0QDGvM0S19
9YHOk/g84AMtOPI6AzaOJXB+5LktLahhhpdyv3AqAEC1o7u0EN4teJf6AwirBbibmQ3GySzXdHbR
lLPzBesZbZ0i8+E28cxFm6JhJ3UAlG/NnHEzmbwrTfMYNkm+nuJZLTZBLGhd7SG0T1TDU3CglKGL
tgtsjGfKYMit1ZDaySNUJ2W+pTbl2EGLOeH+LiOFOyvhUwH6EsjZHin2GdID9XQwl0O2x47oepi8
K7eo8a7OtGUHPXbttTLJ8MI707gsBBret1Xq2x08ugYMiKiL/s7BXYCxnq/efLHzNSmn5tzySbwM
hlckAUyRCXgfenrjApXuRmR5CoGXt7R3SNk5qD2mWIEPuJsA9EBscbHoWeYLqqX0a1enEDqXgnEt
wuxu5DRPqVZ7GZYPpQnDT0he5viTF5OLtpaziXXo2Aokh9KpfGxkTQVkaZ7QDmPOX3oYQbRwZttl
YRFxGLleuHGwWk0nkZQRTguxlOhDg84m6N21WKIvg//W6qEv2BykIPUHtw71ltxb017xycVbCCT1
emg69rM6t7Of4VznrxOicgeMaNF/wwSlW5T1bHnqA4ku0nurOa1KHL0uA2ToU3joi30BY6F7IUKd
9AQfpr/ehlndzmdmYyA/W79ngRgFFRQBP0RRACxUc0JgpuAGQVKvhp9NmYBUbLqWwSsa+jh6ZBWR
GHqqsX0fvYDzA2JQE2/cDDzgEV8WcdP0msra4nNDvl0gKjjBNIwdJslhqvZ2i3hpn/GmfKhURv3L
1Km/msKATHZpZ8XzkvRdtUMPV3fXioU//P7FQa3e8IJY4Gc5YjpidOCxjzDVLjtvsWysVQ5ImXPd
sovcGYqghNktkb+71mrs/JAXvQCMOMrwXlHsrRrwzoHA5a80mhNzGaiaWzemxHoPQ9Mjk4+dtIWE
nmhMHjT1/KFIMdW075Eq79Im68uNHfBsrGPqgoSNkDiMjHdNySSs7SoBWDDoa6yEwue1IqvaWg5O
OvbJOmLyx/M49hMqC0IfDpHmZcaeyDPYTnKfpmEyCVn3hRXWhKtZ40LAxrhU7JNVgdcBrTZDEf5w
syOoWxKvXo/pYSFURCbgCgsnBomIMIJ1ClscxaOn/e674TX1YC0j/svKEhiunWTS3raYPXnlRaMJ
9pZpeuaLFfzXncOst2WQa7uShbZj5k2eM8gnMmRihyqrVo3Xlhw438bQYBnC7piFZ4cl96dlxk8Y
ZEHhHKoGC8TWz8smPLpZabtbr+mhWaUYxQ19ZMb4vW/d9IjkzueHe3m9POk4T7NTUvsi2fVOE7YM
nbkvp6smL/xvdVCH35zGjMtmRLMA0XgIrNr/RO/Qc4aiXQABrPFrPsFdNcl9nE+F/qkqrz3mONrL
27FgBXA1MC/Fiw5KEounFyR3jJg6s2eOgiHegRg84YZkal89z7SvNUPypQuuDErL6QskqzG/ImLV
eEfe5rZ/SFvkA/vJUQz9TS/Z7HppaLs38C8p5RfmW/ZRsFFM7qY29cJ94gWNfnV5KVb3AuSmBYEb
6Qeu+IEpoEj95h+6sP8wkP7LWVPk/n+H3wPC1Pf8V48f/8g/PX7ub//N3JktuY2kTfZVxuYebdgC
AZjN3JAEuJO5bzewzFQK+77j6eeglumSekb1193fXdZdZSqJSJIIRPjnfhwXp8SNbEmIQ6rOr/zO
v9AWMgYOwcW/jL2XSd3/zfgBQWJqsTgjdYzK+ED5TX9CkCTN63BjbKgG9DGaqvVPQDT8xp+tijp/
jM0liIVIg09y+fW/OFqbZkogiZf92q/ZoL0u2YYaiLXaq67SayiXJTQVTpawHgAGGyL9ZuPbXM0d
PEYUnt0QJRMUQ8fXMI9w9NrOvhG/TX2U7302Uq/FsNRjZ0SSAnAFT1nckJVV5weBGLWi6gqVYiyz
B+AVYsshfVxPhky+2DfGx95MwpcBfN9djOMAfktwyhAtdmqVjC7qZ/6pg4ygtgfJCwohcmcllFu/
bNHtY0nGzpZN5QlJBTy7VM6clVUfzDb/qNWnfkl+BW9pKD2GPJ8D94mT3ITmU+n72W0x93QIGlm/
n0mdoH+b3xizZ/cmCe3roHZRt2Hz2l4k06OPYOr1O8xr862MQ+sln1SyYKRtsq1OucWO4YF1G6dA
Qp3ewgKg1ozUhd0eSsNeSwG4G0wzLJ0u5lhfML1lC2d5dQCkz+mKajcMwn+B7WhefLPi2V5uGkp2
qKiGi4nngVpi3Z4pB4pRbUt2oApM/t612PidjKocjhmUHa/okxb5MQhPyJb+llwkszXxqSWiQ4/R
xptcivHcG1l+8rGGMWMGiFiY0Y1tlLSkE9/z8JjGt0PiPOkEYNYjprVjlzX8CGkHoyFoGtwZ9bgp
teZgcbLYqLX5DYqKtY9q0a9sK39QhCLODnMQZJJ23Eph5adRpyFEGHHAtDOnesoCkF1ZjfUYR+K1
UgNxQ1uSz5ZIGqciCMutHyF6DzaeXtqqG3M7UUjvxyWHiikzdhyalYPOrsg1aqN477InxEG6vkVc
31pKp585EmF/cNrvYIWx02Pg067ZhG6WW0V7HrkuF6YCdSX5rB7nUcARL8w2vbODRWTp+2yHUyTf
wtSkU56Gv3Xfju2TNsjhaUR5X/fJpD4bkA85lVOTKimxp4OlOpQE7D1dKMMmSAuG7ZwtM3QsUOLV
Ql2pyY7roz4c8A3oHg8m840+AuBH4eRswrpUz/Qrja7RRjOlFZWOFmP517iwq3NJDyKPuiqmXFOJ
R1zxIyRpSB/XIl+qR3owTpu+nZ5Vfst6HqMg2GdGm60aQzV3/tTKHTxPyP6VkNfawae8RlgoaGpg
PkET0wQVguk/Gh2dIKMuDx0+orUC59qto8h/zMqAb3TcTEe91ysPwHP92Zo5j8pSA9JUB9ojWOd6
7/sIvSspbDoUUsbnDIINj9Di6yBbdZVjV1zTEqq6aRDfjY5Yjr/l4Hzj2/PuxAoweHidh3AoUBQb
QPfxlDdrjDnFuinnfBuaI3+nFoE3ztbbjFegwz6mOC4RQI1bJGZz3VfVMZOBsydqT25eVri35tlK
NrMpWYGYIa9o0QJkPZT1fRZF/UHFnrimzCp2gbH0R6GZ2dHXTTDXg+Y8WPFQHWGjkMqAMsPbpEww
YHxd2XeDTksMTUk7rCjme0h1F05Y6mhQCut1qjWlJ+AEH2291O8Vjn9ukJonfS6YRFvRq27Zd02R
gIVtOrcsEv0iTaU8hWEQ7pUkuJ+neXJLy7pyOCLduuzYUm5pJkgjoIiBMQACHoejym439SQTvJbM
THUGU5ugGJITZ2dOhoEpP3DiTY9jM0aQbU2JF65JUJ3U4OiDj3DjbhgYURvWqc4ck3uiDTLuM1Zf
fIjqfrLUm0CLPyJ9Z5oK9QhS95TOfCM2YllZCOAb+gOJTW8smRSbull4AGlOU9jBOKuyhAYyJVLu
CATOV8OeYOSVxj5RBldIB/ZuT8phGfRskqgv3bDWfK8vh3pPwzL0k2Z4VhIRuyoTygjvRo5NT3BI
JdYZxDdwBBeBiZJBPemPAQrcvqMCGycegqIzN/emHV3xuzHGFr3uNkaSXTpAxTdDFwXPqt8uM0wg
yRUa0sjU4YYaKcOrrdyNev8lF3Jf6UvCbyL5M5gOfEn7QKijvZdz7Glh0m2ReTENVJQKc9KivYCC
nymg5kUNrGgTwELygkE5jIbz3YjjG0F/nottxefYF7wjRZYuJiHtQo1CeVhmzhuZMeSva3v+hHoE
F6LhPuXEivmTI05gQXZQEpVeK923BMQezjrgbL/XevJKqQaFrcgvD0peoxenxjppx+ErMgNsKVKj
VMv0092sK+I1siL71JSAcRQCzCuzMo99Gdhu4fdVuupYq8aoF2RvfXrtbFl5zDYrkBjdeaRQ7CCJ
CNeGdstN5mlWOCSIVwn25fmi2Ul87RZznQWV2i1QOPYAzyl5IATCyby30+3Ykxr0OGah7qdF+N0h
S/8oNKNEPx+GrZwN9VIM6RugRmMboBjsLSyCeyusv/e4dT07ZCuPdlvY90npm+vcxuzSVFFwVOxG
2TatbEwOVTTP+Iov7ir03EvgdOWNbVI8Aa1r2mIyyu5Em6jbIXOsQze3zDcpGvKqqivJL6bFkRK1
aa9EyGXj0IBYqmPlUe1D4DwFNWHTFPO0w7lGNl6NzPkRLRPpxbbL5su0qZnDx4IHrobXsZY8J+DJ
IFBSHGgenHyxeyAiPMVz190w+Ma6107Dt7w0MJPNihkcCTkG5yxObJfuv3Uw9CdJsN8zM2snKI70
qAiq9mpLQ6qk5YFW4HtRFua3ZMDQZfHI3qeqkZ16dEEXfDTUETVH3+HNlyswtparGop/HRHGdhWb
rE2Ia5aEuB28NcrMVs/e05cJCWw6WszZE1PxrEr1VEPCuOYckpDFTaJuX+FOrZ342Nm6vq5mFu9B
MULQ2+lZlAMA4ck40PForhTINBsjpSQo6dJTYWemVzX5NulGcPF+eTv1lrztfCvzxmwAVRNMn4qq
7H2ASHMDwGacbqb2GHGuRUTbGmDJZRy8jklDVncszmqUX3DHzOtGmY6tUMBy80XeYoF51pL5jHtj
ZS7sYktldjIhtc41ZJiMoh0CqWsl6ZWt3gC9LuiZUtNdppj7dJoXcLG6qRznEwuz3IQxX2LuES9a
OOLgGp0tYwC3S4aPSnlrCT6gITHTONs8yjYMnTNsSdMdBXF3+NA96hRHWDGa4SFknOIueewDWPhW
WjzYoY1/UrLrCgrqWNNyG+VXZwppQ5vFtgnwvyJ51Vg2sAi0k5rRHtJ/qzV92OA2Qu/BeYvYgv3H
sDeBZA9OljrbK7r/CfDhSViHSacwgK33Ksdv7ypqdsdwn5+hJ/CF57nlffZTXCKqZKEJJc9Hzv4r
HIuoXagv68mMtmagPSSK3C0z+M3MeeLqh+032l2OYwionYkNcyEZPrVMkBK1ezPy4h6s27e+Dr77
SeUOKmfxPKkQxelKjNixTDg8N4aIbn1/oIWizJD6Vav0jJ7Nbwdhe2LgvdHU7GAGZAo6yySw2EUu
3JD2kPLhgwwT9r3D582JoCdfb4CE7p9DIBF0eWkVjaaBB77/EoiAB6ZO7WgBDo8K18d8oZxPZfVE
pcSB+WSPVMLMIGtvxyCmBSHgiG4WB62KRzpjguFZX5ZOCPdO+aG0xkM/5wrtR1p0wrG6ttnslHRc
TWO3q+vqoRSR7hLuobORsd4Yp/GFrrT6oGi52E3Ar0Eh8Eh5oWAAPB2G2O8pcZG3lCKUsVDW4ZQd
2PHzoRatWwWwh2Ab4hArLwlfRc4XOAJEakYUTwY45kQl6y+MO7MXdBXAjopvOpkgz6jk7E5qDF00
ypXLUBMeaC3tg5/ukCrKOetbayOtpr+qfWI/trbFEAnU0EUS3WFjNNtupVg11Iau2tR2LVZJ1jXP
zNUH9PL+mmmQ0sM5LbY9U19UHOhxEk/luXIC6xGfDqkVyyq3OlKL25Z3k4HxNHVY7OwNoSJ0TgQc
nXaPuH3vUZpSXIYDHyFCyHSyB/BeE5R6U78UfgR1hLjoKsijQ2PjTO7j16lui2vcCp32rv7ASJHV
iQAPLUiB2w72JdJou2/Mnp68utLO7EssLFKDxk0wetx3Z8rc3hK1tzxznM+0b/LQw1yw7+O03S3G
tn1X2Tc8BnQSLv6xpXzITYtqfDZ9jbNFNXzR9YkjyQpoU2gJrA3MrrJaGVZDgFkuq+pxW4TGGbwH
cnEae5wkLW5nAg+DjF7SnkrjOWuwncGgv/Zqa73QWIVFjyWVsZTZuKHSfqQRw3psZIv2aEjPYRJM
pcMD7rCnXGXaRUTrOymOe70A1l7YmzyKIFgpco/dpsBoY1H3w/d81dFctJ7SaVr7Azx5xCOfFiGu
s3RqYFntfJsNNEMi4r7rQbK4SSdlk8QWmwi7jVw1gsoOkHKbc5IHuZGuBxD7au4f8qRINwpTWzdg
VoLwVWbPmgX62zC1Q0PIDRM5vcMKc0S0vCddo60tpSQoKex1lTqnUKd5A7TLuC81YkpyZmGF7nrX
T0BPZiHOqS1dFjB/Q3+GRVEAldytL199vn08b6z0XBcWDrNI/2x1uqzU9gq1xb+htuAWuwESo/mq
xxXNfzk7oAwDjm37PjuTWNuGmvqMOQ8jgJmzN7d1361qKr6SuniCQ0/lC6Oqs2EBimTTm27ZdpZf
dpRNBybRA29iN3Gow6gnhei+dSAT+BaPJZJf46T2fsqV+GVBmp2FpKMYTk5AQ8wMDZMUknwn8axv
SckQQsvSJD0gbPovytwbzzQxTythRcoxouxlHYSQzuMAWRKsB02WIWagup7LR73jHvOzBvnWtsaE
4ZRkk8n4HqgMiYD16GTiOVPSgTIuJ3oJ4xZhYGaVXklVR7bGJTZdrMqYvEJNrYcy6z67scn2dJ1m
h6rQxRqLFpPPie0xpXw0YgUEzHRqcE9KZJr7vGvlRraFvNVVH6JqUqh7Vr3oIRdW7HHKUy7OPPHk
lYtbQ/hmc2kNPY9Xtqq849xub7vWydet2YrvSsa5L5kn7UyP2viAxyan9Rpzmy7EnK8Yd2NSE3H1
HPWjumvVOdlzM/ZXbijdBLSCkcQqNeiD0Or8e1iDxDNKIHGuVebV3VAX8VvXWCqnr1rsREg5N2UW
yl3hVPPR5jiA+4JzfY1lxTUY2PNs8W0vUH11S7JB2bTI857UJGaispzDW4dgz3aoGeM4lFYcUypx
1o3RWB91acij1jWgAuIionwAXuLabHpedG64EXvDSN2umnmMj7mZRS6pKhpjFbukxCHQRw+LQe1V
3WAfk2S01XXWD5hHGCLP9LlibmqhV1ztsKzcXtqUFed+0x9TPNuvFCiqZwpA2vXUi3RD5LMCVeAo
mzrTmr2eQ13NosT3FlbTI7PM9wr97naU07tQUAALUyrbipTMXviBscHtF6yHkOUKwZ6C4VaaLkFl
dn/Fhm7NDSzYc8YOZUOQwZX+TKVujkwyE37jiG/NXpL1XGz4YNo4Zuwk3JRjp30TnbQPbPSdDSPU
eRcpNCeIsiy3Yd6pe3jxxmtedes4pyOIqmKKPWkISVboacpNDtSfpvQxCw+UYES7WjGdz0Ityh24
I+WjBJ7jtYXeba2l6ddtHVN/tKdW4AGfv2LFYbWSsHnorDXuZhUxid7aeD2MdXCj+EgMPO2VjZbZ
9a6SY39DaBUwk17KZ1aX9NnpRfQQhL68qOoYbgu9Me78LmANSDUF8ZL87X6OtPQpr6yLjpmZKxjz
gWn14A/3SYpXg6CnqThsr3TIQ1RIZRdtLI1nQ4TaebQZkq2iwOQEVlDgvDfzSrvCNx0kjrgpOSVF
V0tITEq8laCKbgKVpjoT1QZZgFaNVxyFCg7USAQvA48tOGYsCfchxNxkLWxF1ZCZMDK4FBO1x9SI
/+AJ/KPZwC+bD37oSDhHnzW33/f2fy0v8O/uhB//Edz6H6+/tBL88A8uuc12uu2+6unuCzBo+yep
ffk3/6u/+D++fvtTHigl/t//87Po8nb50wKsIz+wShb63q9nA1/5j7MB+AN/zgaYAAhbQPmTjooF
xFwmAH/MBgwYJoLvvw6eHgOGRjT9z4IExgbSgoBt8j8OwX9C5H/OBsS/TLhn0Cn4y9BNXf9HswHV
WfLmfwUn6AbasWry+g7XJ62fwAmkbHpr7KBYFmBMn3A++5+dygmcMJOA+4dlIBo4YAsn8jQmrXdq
WM/DVoxMz1aONvZQ6ZFBQjx0YbgLbcHBP2jC+lqHMmvJguTWB6s5Iy1Fzsql1MJ+2qkklfDCgmDS
t7ahc59PTEohXlKNh64RhIcm9ptVhwRgYqrTaYNMosfAbrXCLc2iDb0BKghGInwMd2xi43umqrQ1
9rVBeqmr1JE/ZqRIEh92bJ/nfBw5flrSYpZZIfXSaWOA0KcVfgDtbeA9oLgOMbwRTClBOfgkdSlS
1i4F7UIWRiQ2wj64ugzZWQRHRtY5wEPmN+9Y120Y/XmcgnrNHR6BlWZGBMuDCmBRH4wE+SbMoSc2
ifUJJkB2SkZ8FHA4gxCUKKV8eH10zkcUIzcgjEcwc/pVBBFuPRyLis0Vy6T1xjpvX+gvIzcsdKsP
dpVT0q+HL2180WezujNyPspVhUAwrmJb715EaQpws7ZTv+DsNl+lFognG8Lf2zhP1dW3or7Fb2hR
/S3qxZ5Qoh2CRBvji4HjK+o7vMNQ7XzA1SUnthYRGtm4sJ+coDkWpIkNxaB/SsMeooADLJWr9F/o
cgPGe/RLfb3QBUPH3EFLY1FcV2a0b2JQ1KiMU6R7uA7f7TC/VbVTAeO7t+fnOQRWp+PpusxxtHFw
0KOmr1uqbhAtso9ZYUX3I1QYigtLrbqKKVtXU3fWgMFZ2Yx3untQfedAP8BT2nzF5UDW9im1oi+T
Dqo4UF+iLj9lDNzz2b4SAectxkgX+XsNrwRFpcbWD5sXRsT9Ko8v6Dfb2qxuNcbXFgE6PGb5tsqm
taYXbOMPBRa/BcFKjlD3spp6QtsPlzzHabahHepGAuTBqdzYdyKyWK3+4AjLIMY1F5+x2uyNke+c
PYxoMDIldARm+MEn1ESnn+b2gyrvExExtaPKHpeIgv3f7bVJebFMYk/MwL/rSX22bJRFpKdjLpoY
t2YzPDQTAikA+85HTA/6+iLZ6psB8ldf7VvnxKx80wz1HX5bl55Nihn0o7RQOosbUCbrhHO3SRxT
fSYfSoxqeq7pLPTbbE/5D9rjzcTQO6R8QUC0diMEUStbQuWI0cy4G8ZIedVeaj+6l2a7U2sb5YR8
D+9GvYT7oWM2eeHZTrVGp7s2jsIO2tyYzuglKKiRbR3tUPXGAcVHiY/B4rLJFa+KF8p4vHEWU4Oa
74QBinQZv5twHIu2uO+UxzD95KxwNGS8DqYX4CyI8dUnEzuqMY+Rn3oA0tmy7RiFfIYWEMAgdOXU
KgsXtH+lGJkZl08X2z3VTQ/VmBeMHJwPRXHe+aYd+2zihoDHh6s42yjJ7eCYHczy6oHNfc+cYtQ5
QhtraZe3ZEc834KHUVkD61T+YrXtiVknaQ2LuAGttnjw9X1rlRtgq1uKFscNOGc3bsS1i5St5Q9f
oqP7iXVV129RlQbcLBOenCC5iUwblHB6SvvwPGMP2/p0eWOOSzLcISI5jmk33tFHsxmq/hVfg7ay
4/48xdbFmJNn3RLbojcwyuvopUm3F7N9nzEHIpLlQRJhXHJVo+hA7sYrUoLlJl/evkkvahp9OCEF
axqHozKJsHMbVYrJnCXd8SppHZK+Jn3pc7c2L1hl36ps3Mk8i+9zxlwmUy6KBm7pYYYif8LreiL8
sy379GEs5EXmAONX1L315bqs6nsZ93e4Uvcw7lytuVHgkSMqkvToT3WVHHJkgx4QptN09X0q53PA
mq8EwRM+2jtmbM5Qe30tH9sy2ZRkqrC15Xq7xXNh0OWKcBXMJ0kUpMaWSgAputJreqIw+JSCcjZN
bsah8abqNkQeKyzlJCBUOekl1XeZUUO3IAGTFAxmGnIOZh9wEkLQUGMMMIXkeILSSO4YE1Ote3FV
2hujnFhTUkKCgHW8Tve/E05DXk92sFD8Y5479XsmmFOpvb2jePwqe4jPZKex8hLUNJGqVyFjGrGa
RZC4RWJl62bYjnG9ndvyROf8bgm/1LpxMvLPOlVPGlqnzY3WcjpPCNiIeHRrnNFRqG8JdXws2H7G
hTcaCSndmD1zqWABxa+Lj1nfO3N+lePVxsgyNzdqpm8G9Wgyk7OMZqOV4c5hPpCsLMpo3o25pWyM
+B6e96S5JkR9O+od5KQO71HZgEAxX2agaebcvWSRduymhJmROW8mVL2JiEjVMhrVoHfLbF8NFGoE
1sNgpvqzPTC0xL2v5Cnu85JG4GWVLYzssavFqz3XeO+sz4oZUKy2H3PdeUOjFB+1OW0a+dSDMNkK
k7CRrq0a37bdZkIZS3EN+HXxEipLICJSb2hAtag3vHG0PZXDrGAxtxedcHTAkyp1bQlyIJt3rLrv
kVW/61QGrtTmOtv6WW/HHfGUlaYVM/oaPAcZnJZTF7gKZxfIxWAB9UKNXmpF8kklp2CotFvgoXh7
n1S1bZQ1cUpxmeu4XqnwVTBQeaJ21jw5xx3TDe5RCGekHneT8dL4gU0matxbgzjj4voueJ4lODg2
I0nV1ozWYhp2xfIQTW6K1L5q9bNJXzoPxieHo1dQZKuZufpt69/YgXwe42SPyO2B84Tf82FrRPfM
YjxWaunGoltTk7mtjOgQO8EDcSM45pT3ZIy/OrOlDTlkLDXl9B3E6jMMPfb85SaKS2TQ5tK1CE2k
O6ei3SfUhwCbER6bE3gimr0WIjqTNznUvY9hPcRuBXRjM0zIzAxzsHbV6l5TYsokGnEKILZwrg6i
jFhzsStJGF5ifjZaCZhibzutZ0aJqh8jhUSaO8ffCjy3PKUtSjgLDK4Zq+34Dr5qlZL3Nqf7NIYD
QndflbzBQONV8lfazVc9mr1tYbWe3pjCEz9BCZj726iJXXKh6zx5FXnPRo0IBZdQ2Rx5w1NKgj6i
cVW1d5bQvmHe3jHx3YN4OTHgOjTUbSPkLCrRGsPPWhKHI2XliUxzKeNbxcp443TCbRUfc2S4Qoll
Vl08WQQz4uh1Lp9D5u4VTShYBvF94mfHQWFSf8jkPiGmupRRUGx2GSiEJ8ttthCRDetgM0hemUiM
u0iv9jEp9okyVns6EjJ/qStxPyDbPOPQYaQW79iO7GqhsRXV1ilonpDhc8BJwGymTZb3XglHFlTs
DJC7ZtuoptQo8FgdUY8GLmScCzcHTapaFl9PDvyTOj9iVHLx15p4lW8HNty3BIOsTR/1q2rGlD6U
OPXbyjiXif7UV1+MvrYkMXv1mJWt6/j5xsFTSluul5YfUNxcKzzJ/n0sXFineL6po1SA5VqukX/5
ot8n2ZWh5kG0xZF2meClz8Nt049UJ1ZuYoarbMpIkSg6Tj3zPnXYZbVw/VqyYulAbTaeBbdrgfmm
UC5EzMgAjADGzMA1Ao4WCQcZekMiydnhxag0Nr/5TRRj7Kn09ikaqmovGLg7erypuQSKI1Vzk0Oy
RTsx7vPMwiq8YQICqLhdZyM6f8X1FbF4l81WIAugFuXjtHYG+a2x6s2kqA+C+aIzo2Ax+mh5fqcl
ayEzn25RRmbZfKByQz8wvrVdP9zmxEWMiicPJZ5T4B9MuQwj36r6YDDo8nFDZP0xtsPzpAkCOp0g
yt9RdXSMFP0Ldh6FGspmrDHh+2yCcoezg8rUpOMO8v15pyMhSzrLqV5xl52OzvChQejpQt0DRP4Q
jXxQItuH48eQEtaOjTOJs60s4W6kYtvXX4GauyIyNpb/6YfDtTUGLwASEqfmOgYYTYr1GMiUEaZD
Vi33tP6ukbssu+NaKWRn0JOF4onKDB4uaI5OxrmMKhk9P8cYsztb7kyE8rn/bkScJvTpoW4wdAbq
yWaxvJhZtxUGh86hvsG1Tg4Hg4dtxG4aGgYhOuUWyfldoza4UgeYfrWWQCXuyTgx615NDvOz2Vfu
jZl+DilOchRvYPCzXRDL3ViVPhXBuBgAUl3pm2fTo66kFr+k8g4AxiYN1TU2LIR9zO6qSOt3g6ld
JW1Ko+ixTg5aXN/4vipdciYGIfosyA95Wm9wJJ0NvFQFNBm4vRNH8Po7EQ0KgTIe2hu8dYTOE/Xi
s/GhZ3WI3Ahg2aqp4nMAFAjQgVtVJsBouiiYt0hYx93wFtqs53pe72Y2iRnn4UB9Tygx2sVGqrrM
DbqV0rHxMfIHnTudYBhMIc3ZDJQsrkI8M6nO8Y9jDU0T3INtFO0i0TU7wttULYr0Hs+aXzG+5gam
xc1EtdNgSNSpRyaBRlpn+iaTJlkVVMoc6BJqj7rsSFEHhfKlOLAiIk05YRX+rPCxGXgW+PjHLRkX
wi12OBFoYkoO02uFJcWeaLtlobGr8cScAc9ginWrw5qwIKlG4yhm1LTO2SSNfYZY/UzUardUAUzk
fFczOS+ecpTiOs17FvTo9LqymbTKces5XdMfK6h5X5p0kxtwmRbQH/bpw0piqCqZxdYWdoJT61Mx
KSHek+dElFPxw5W3ZbMlbWi52JtXTrG3pu47tePLZ9d5jBL4Q2IzYgNDKwKwObY841PoOH5DSM9u
KGGAObWKDKX8jhnJ13fTMOABx31a+x5AUTtbxcnckWv1SxWG0dgp7L5mpwe1N5DupPt1Mq9dkXGK
SvU24+fPadvLYCo4FxXlnT7oioF1t2D49hm71Rec8JQABGJE9rYKmmTWbVWV1z4bS6I3dKGd/Lzi
6dNyt0arQdNKBbfyJG9ovuBEoJe42Fd6lTkvw8yZYlszje/XNT0GPj/qjA8nLNV62fl1BXYcS6c0
qQptcEpIZ1wOEHyVHzPpvv2mx/0jafL/Kzj+ID/+UsD8Qan87yJNoib+Qpr8rT6T+W7xo57Jb/rd
uKxhXAZ8adOPimkZEj0S5B/ipP4vE9Oyyn8keFjDQRb8U5w0/uU4dI/AE1z0R/7/3+LkUty36Ilw
c3XJkM/8J+Kk+TO6UkMcRRHRrMU9bUjnJ8JqC1NLtwZOhSjeYMQB4G0dKHQcpxt7Q/8IcYDQcMlv
9CSmxJZ8x94kVe6pevKQxrrb5cP9EmjHdx9Wp7oQTwYj+ZWRTR0p/yZ1Q6cKNnWPcdFKybOlWKQ2
DV3tXpiA7CdQ8ZXqtKThY4oxGIDyGlX5XZbsDHsn20EleZZBygkebMDK6rR7wnk040HprxS9XvU0
UNqiYWfZ7fPqjdjwAPncQjow/Qe4iL+DRf/R1/yhyPjrRxX9N2X83xL7f+1O2H4Vl/fsq/n5j/rv
eBPo4LJ/cRP07+nHe82a8bvav9TO6stv+f0WMAxuAc2EUQxUR5X2otz/cQuo/zIZaTEMJTZCgFvy
9fvjFrDVf+FhVTUqeAxLoN9zR/2hz0vw4wbCPDHMP/t+/hxNcOBaUBy/KpFdSLv/FucXTjdpWfpd
KdDED8oV8ut/Me4rLOtz0qi0UMpmuGoF5jJ8ZFBfaPrIHPuk8SS0va4J4IQVkZq2J6WnpP75L2/Y
H1f1V1a09iMQ+PfLsB1yBbbJCMOWywzhL5eRc65pnIkDy1RHIVOmfLaMQyZCg3A9SN63aJ51Whpl
mb50laVz/AdDNrlAhxBTurLijMd7T6d6wFsHeyvAPg4TqVypU0UoKpZmHvyeVWG5/ndd9w/XzEfw
w1vH2rTUGUGf5rrBeP+0eMTx7BC0KwzXDvF3qwbGv8iX7aWw1PIIEoATV+KHdw0gbMiZsbXPKEhZ
4RXQjhBxl0w4wjvpYWpKVn/zdi6dSn/9VJdL49pUmN+AgHlTf3w7Ga/wZivab10T2VFOFhbNKYjd
kTfUa3BjxNQb7fNGbzazomm7aBb1BuAks8FfX8mPC6zl/HYhlqBFXTdsARrtxwtJOLWw1QlN15wd
xqzMzvOviRTSjagowKQ+hS44fwYQgxfZX//6tX/+Tv322tj/KeiG+0/S5cfXRh6eNXtpA6QdhBje
2I8BvZldrHpJb4+4BEpETbLdXbf59Qtr/4+332Iih5Fbcl/Z6k83FYKhrw52abh5EBhupowO5AyO
5ruGHiyIVkNW79Uc0FaNr/tuICG3mroxu5WJ7xR/8y5oy4v9+F0QEiyJinhPzke3fvqaWjPWqllX
dW4tUq5bnTSqso41gzQks22pb7CsFvEB1siETY6awHcc9wBerbIK3v/mjfnPjwRDFSwqjQc73w3r
p9t8MAlE+EnjuHZlQoI1e5I1Eq/QOeiSxRTOQ/I1MtGvg6FML5HpT48LtuoBOoGXWrnKuKafytfa
HJUTSW2x4dgU7rBX+8+/vtL//N7+ti4yVBUq0Sbzp08QCxIDMnVwXPLx8AR4KiPlWGN5auvgDAYx
vZgdh/xpKoPdr1/5P788bG8IqFu8T6ZFIe9PX9uigtdXV03k2TNWXE0vyRwVpCXggikwZ6Os0Z+1
Lp2/J0447sbCDo+jOUYeyKT2b0jiS6zsx+8OV2CDLDd0YbPj/+1a/7Isd3EQ444NRq+KIiZWCYU2
3KoFy9qpNdL5Ls+cfDrorNDXeaJRDvNg1XQLM9J2Nq2tzbeQyI3omFdYuJ4xDWyKPBDklGvIcUsh
cN17BtH/kyKMYMI1lY3tltkNpYqmTFPmGOSX879Zk/7zjkAO5hnD3QnHl0zFT4tSnPLIjbSk90zR
wnrphm6n5ei/QzhEmx7EqmckBrSmXI8/CesoO5sp9N+t0cuL/HBbchGS8AD/5cnE3/y4OrEkB5FV
jJ2nWyXeo6al13jVq/H/4ezMduQ2tij7RQQ4D6+ZzDlrLpWGF6IklThPEUEGya/vxdsvVklQodsX
MAxf28lMkhEnztl7bQRKKvjU1JV7+PeD9ZebyebqBIFN2QzrP3z3ic4gps6ao2E/ubP+ajptyziM
XEgbGHYY9/nCyFN207Vf2u4adZ55nr2FdpetgoemrX9Ke6pexoVO6jzbxUvX+gBMRg8p+8zQiwCN
+ohdKSVNyqtbd5tjuaKXbwQ//v09rPcli7MWCeSvUFWxkNjmu82NmbBLtzcZ90pywmDkZ6qd3w7y
C/7x/tJaaKGSaEDrYqQdvAAY27JugyctUYK7ottHWUoMJtlRj6TCCRpGHvaU0gnvktKB8skK+sF+
YK+/7O/3mrQY1rx17fMp59b94r+vUaSIjlZC78Ne5L+ANqPRa/XAdLmaH7Iks2Gmh9Fp8Oz6MTD0
j1XDf7VbZpEy7f2cfvNsXIFLUpqHvrqzWweVJKNxGODJMn9e2olGBRqEu2JSn4LUKE+jSG4MLCHw
SgK2WNMYx9uJLv4HNdCfD/H6GlksEeyzNjfk9y9mk2u3gtPHfTKY81WWBgmJztjeUcmRduW4xQfP
8J+fF63nRTYyymIste/2D28gjQcr/LS3p6n54ijjJ0VHDpVY6O8mGSblB5vnXz7PDdcjIvsAh1H3
3eeJbqzRww16n0Ns/RQCsX4ziA24eB4jBEx33gcL7qrVefekrAN6Dwy5GZohBKrff9CgBLCEJ2Xe
dxwmtyCpUP/2bf2EP7Y30d0Ft0bGvtMPBjGKJNJRCA8N0xt0Idb9EKj02VHARpWa/A/2pT/fOq6M
o3JIwI4DuffdW4cTIDJknkz7qHLKA4Rd6yVNsmYTVf5wCyEt2jH9sN4Uw8ANIky5+/db/7ePx2BM
Jcfbz7v/bvFCT+9mtmxn5Nvl9Mk0OusbqTcHw62Z3iqpnHgy1E9mOd05K/AR/PvT34ULUccS18Of
+DNKJp/q5ff7gsi2cVBh6b1sqVkg80Xes3C7flv18zLExSKfo7EJ7hV2opzBGsD4YLxzZo+wugL8
NVKjLgGLhPj7gEIk/fTv6/vj1/E4QVrwzFwCnkL++P3yAADkmkwAZ+9TChyJcyGDPW2ZHNl9/0V7
zo8QOdNjxlu1B6NhPv370/8sWVCK8T/2VNOMiFZ5Vy3Bi2kXB/LevqDdaDwa8HQ+adOJ9G2ByQpt
NBpqCySvz9hFlhDimLO34mhhcSNjupDq/7n054IC4qdIg/YdvtW7C0qTBely2bisE5pJ+6hwUyTm
as0lSQOdkroOBrGP//4Z/nITmKP6FPw0p1ZJ3u83oV7cZIow4u/J72JaXUSj9UuhLoZ75kNYHXX9
I4ga66hC0vfAOdrdR4XN+hT+ts94fFdCl0grc1c94LvHYMq0b2ej7+9VAhF5U6oFHH4Ja705zYQG
nEULvOU0kx+dxSX/yDUzxlbfO8oaZdwUPYmoeZbU7Qfv7tr7+OO6fOp4zkTrbfHe3Y7cn21l2QOC
FQJQaIlX/ehtmWI0mvH3uGS7MPTIupz5YeAet37tHPJRSm/LdMQ/TY0JFE2Ndjgfoxr+eRzNiTg6
CKoC6JiZ95TneqVs5TDAD1LbjKmaDObWRz/vH4szIksG+Rxk6U2aCCt/v8GNlVYoKYZwX0LQcO7r
0lhh/80KnO+VZ0ELLzVnK9vDar0j06Q9DpPoZljCzfg2T5AAN3RTqI99jp4nuQDm+OAS/3wEbXbF
iFMnTyB903eLdND68FGZ0u5hB8NEr2YPo5H5uber6MYmO/FI2uL8HTPfYfbtfP/v5/+PzZLChsLM
Ny2PbpfvrBf3nyrHFVCyyzzHRaId4xEKz3hP3qWJeoBDA0OF/vbfn/e/sun3xx2damiyJXg2tKLg
3WNFY0H6JKgFBCU3w/fOgLhTcdbFv+6a18QxiAlKXE8f2UtDvAWRuSsJEj3ZFQsQXsn6tl2CMgbC
Iy8OeM9DPee9QUgwXZA6XcIvWYC5UM+SumpmTPfvq7ecP14KVLH090zC/9jw32+oWD8KAwaEuW94
sm8dEUXP5I+ie0yt9AWfVI/Xw8hqcPKzukZAxrYWETSo3LuArpFTjPse5HYTf3BZ60P8+4/qsNnx
B2FndOzd9S7/5y4KWiUtkK1ln4i0Yt7Hfge2mBnQp9x3k/bz5JLqd0JHAX7RtUe/3SGZ8a9qcYIz
fENsq4ZhQBqSQyFuIrjXCVJaY9YX8oxGqE0iH71rhyvn/+fCQZ2wwELU5OLfXThPgt34o8EEM5xQ
C/dRjc6nHPwIKoWffG1UjwQosaqGtqEzhBacbEtj2mhy9Il0RocNwySLPHHJGGtDkz04DmBMqbFR
hhpo0phnZzjozY8u/M9Vm13K9vnFWVVCe5Vi//cX150Kstmyln3emySEpI6lXr0S9Ql4xIeGnJJ9
nYbGN1dI4yG1M/kcwvREPDk1t4Xixf7gAfjL5axH0jAKHReyzP8OM/95AJQzctqg1t/7gZ73KYnj
yKQn0oB8T94k0mcoKbPgTIBgBI5fQRm0lvqGvzgF9pxePria9cu/exxZav3/hXeu7oz373jVFqi3
JyqbvD1UTrIG4NSdfkQVlqztBxt0Qin2SvWI/XwxfJoAKcEokeNuGWacLYVY7luXuOlIjtUH5fpf
ViBOPiEz6chjd/tf0/+/t27VVgfC7CELJ6Ph3rQTB7HITwitMdA5tNvKybPgszEb6uAhNTT3wB0c
4nAj2FHM4GuDQdAUtNYNbXp6yIkHPC4meHYlhZVLVp+JTHPauAtAI8a9B1ZnXy055WXOaeWjn/ov
Nz7yAAZz/kCqT07e789h2KFcLBAV7ZEKMsrPiO6BRBzupyKFKCA8udw4mMhOekyfDX6Te0cU/tFh
oHxAzux9sD7af7nzLOkErJoeiaL2+/a6z93LBk4E+wzh9akwm+a2UdwN6PMkerjKsQj0BHzbYH3Y
JdOs6CRJ8z4kxWWf9SMmLqVx4VqsFZxI0sjdYZcU5qZEPgDrqoZlUTmD8RyAbkBVmxXfesAjbVqo
7znEq69VHfgvHzzNf675HF1tvs0ao+dY748RoihnoxR+tLd5we7AeDs3vkjFPmqq8nUM8PimJVEV
tpnPDDSS6C1P9XduxGqJnrNHRfbTBxXDX7YhemFMC1jh1o7Y+95E0Q7KLqOFfD4aRFfhS6SePK8b
2slLbKMGP/hVNXyJ2JVuWRdmdICjtwEz7O8WvsodkfIfVTF/tEvoVENDoONoenTG3q9AI+7HybSC
ZI/KwP88A7SFq+O1N9TyI67V1vjkShST/743f3neaPXyrDEPY2JASfH74w8FZBxqAGw8PKl7oOFp
H1VTBYcC0/IBtnh9ibiILznJ9JdOwvXHTPyagfYpNn7jtQeMrOLGqCKEH7bTXDxb+rdkFBDltliI
w9aUoENbj9bOKAxCrJsueW5Hu3hmo7nCRSBz5N9fyPpfs+C/ayfILypW9hUmaszX33fby0rY65ZI
hEDeo/dES+8jIbW94LkAWzQR5Ea64gaCaJgS5eOhY3YGOzpNtcL87s4cNTfkxhK+sNSO7l4au4Va
iL9yXnaTHE37dgb0oDemOU7i22QR+TMyhjgszUofHSEvp0hC/GeSEOYvhKD7jFya8qWdCOFOh2zc
9p3XwDrorZWTElWU7YXTI1tKeE3At89zP1C7ufq+HAAtbGYC4wivy9zpm9eEsiOnmyCR/VQm1dmR
ktC/sR2tfkuiZr1FZGkAXbQmI0JD47WrTt6tKnL5TH2L2XZ1zXgO2YQgXJxtUYjyTQy5U+yNcho4
sY5pOl5GqpzkaCNbF3FtqzUrJTCG8kSFUD7QwBG/gO6A9pv5ctjwyLSMGQtonMdWhW+hlf2tS8Y9
cqtOts62nVYb50ACFgJF+PewmvFnxG3rzMZlSFSPQMaFMo/FyueURMwDInESHBtA2UQRF/WMcC0h
gUEcpdePJ1kt5Ok6YYH0NUnxT5rYk+4iibLvDG0izHclUSbE5UBrNWNYOWZy0Aqg0sEpZfXIj8dy
KMr1h0rK1NzyNsL3slo/+Fn3iOqLD5/Id5s5DyTLuY0KjvmkyQnl91es633RZCzpu9rKidCEcLY3
VuyQjbDiBvwo1iqyuLq9xSZ+dlunPHFutD44pv/RY+MD7LXJtg68OS677+ot0xULwmAA2HPRqVNV
Jum5gda8q0JQDoNuTk7qP4F6yemipuJSTzh6Z2LvDgxDol2qZp/+Ty7f/v26vj89/d+rogoMfZ+Z
hPnu9ARfVhb9kiY74kr1W1VO3XYaAnE/Dmn1xQP3tf/35/1Ru7DCcVJjg8VxYfKp786KXTlm0HDH
YBdGU3Qt8EufCQ+tvobjaMNC6nk3Ure5XUjt4KxKZO/GzMb1mGWBTvNLi2zEsciWF58wwEfUOsUT
6d+wG7rAvzHrgTWiL5cAgwJOP9eUlvnR00Qr5/3zRGFItjS1hs1WwZ75+/OEft0jhQWabWcNi7/D
YSzCU1/1cOlCoQZ3488ZKSp4IuQBYNHy1PP8pRtCNMxorz1L34Dpx+NQauTFsEQ51IJMyduv6LF1
sLEwCxDYVDpbi2TOV8JpqbtHEhSR34SiabEmd+pFNO4FEBAhiEmgvezcSymISCnbbHrI6lUCiGWY
RK+lC5ovmQ8VYdsr2TUHmnYhgaKdCUZU6lRJsu+mpNqRG9supzSsGnUfJQlcxKIOvfN6vo5i2xSW
t4PA1KJHJszg+wqB6/YFKX/LLuEk8T0Y+qY6TrLADuVHgsKxcgVOOz+3FvdcLAnCISsU83UpaYnF
Zcr9olknfrJAVOqZ5ov4ngkCsrbdgINwz9Zn1edmaZqZGTrjvDisHe+2Ch205aGZI8YoxkW/uiah
rcAuiqJmSfMtfRj8dbDke1FDUqVLAPPWZ1zr7iqct3JbkpKIywe0JVK/afG6NX2ZhDSry6vmHFSR
O98UghitGJNzd9CmTm5sm6V9NgG58lvbj0kbURDNwLnxLySV+4MFKLz3PGhMW0WOY+xMjRExZyxw
z5mA/eiH9U+uoxoDSOLCWcLBvexhM6vknTbqbto6Xklq3BCZJMMie7W/hrkR3cuChKNtZrUldrVy
QdqYkGP/3OBI0TtU3NW90SoABsB+xhtM2aQR5Q7fkZD1BtvMVBBil7SBIXbJAK1oJw2zsff8v+TU
eRkN4c2AfrF6CkSN6t9Lguw8hatW1BJp84R8uq93y1TJ/hmB7SDvg6Al9xjZrRa7uc2Mn2XB2fWU
euyZu3mR0GKxmPafjFRF4z7qG5C4bW0L3J+Gqib8VC7tMVS14tJ23Qx5ZAZexXm+zBBGtDKC5Jb7
ke7vEShXFsmCc/MpKuguXaeQHyEOUHuTJmAWw6HmoK82OeICdejgSYxX0u3hrxA+OKz5E2mbkLWQ
hxBKlq56bNhmx9hp8jn26rFs7qVFOi+G0oH0DHOCsYYPiEfX1kOQ3jQA3/DKwBt8JHMB9kgxhMl0
xRu/dFCCOx9NHe+mBg8J8JSoQz0bh6nxsBG54RAwFsOzVlyXOUgweY0hAAfldFN1WOySZGrLH8dY
08iv30qcSfnGJGDSPdcdOrstXdGwP5IECU7Uyg3kw3beW8hQ6XASTxF2BNZpGrHLHY8ezpVawxHd
uFkl9sRuzcHeDwUCKmmFHdCnpGdR59TCIU9H37TtSn9L2jTOzDwQV24kwmZ+sekEQA45chLm0ZNo
GB/fs6CM5AQrtLOQm9cRjGb6+VxpW7B7hVLGaToERMRY7Js3neUB7SPjLETg7gqS1Zc5c8rtnLoI
DZOecO1tZVeWt4ZJRU+1HACpNPXsPSmZ65+eGMgM6lvSeLYRadRyb+uqzo4kozFdM+g+kk8gFvEV
cEHlbfHWNZAiZGc1G8OqMP+wnaJkV2Zk6RPAxGHYadBAL6UewjcdmM6LW4qm3wLxBB5pesgBLlj8
CAQeagLGduncAMIilliCtcgdCOZOUBffk9bUCq9HK198xrzigGhDL/TzjGWJx9Rww0PVBnW2s6pU
QWDliVHbwW069RBkfNE9Ihcqxskuc7krggkDUlRWP0CqGDUgB+wYSBy8xX0wVadg8SVUfJW7WJop
26ryz4CgfTPqEvWOTQzkBPAPnfOGgbqAoeT51VHIFPJ+WpH5g50PuXOcjgpouleF6sHsB/VpkSIB
vw5DtbiJ+kJ28BsmEBKRI91f/Lpec4HVNCNcpkh6MWbXwCeEKeKqtZRvjiNg3mYLlLWdEyhlngxj
QYi/4GTyH1MvMpLY8zxtH6aJV58wMpmOu6KaUpxsHZAUnMMNmLsU5p5REIt9Koe+fZL0AbCa+Kqe
bybcVAMPJSbBfQU4cITXu9Rl3AeKIi00JV7Yfmaf8eilYVsYM0TV9JAU4A8RQo1yvNaLy9LosQQp
Ex9dkg6hGQOR4AHOZOqeHWHXDaAqWGhg7Ek1Uc3SqQMRaGtORGfaz2XQyvwpMXK28qHSkThjTVjU
saE2pWJTw3NHrMqFsXNK0gvv6G72C+u+zGr/y6iCdjqUpolje27l9AQbL8t2ssZ9eAcfUmPZIlC9
2JQSlvY5QzKO+btXRNFUhDUEsSImndoP+jxSqN5EkUGGX3LGyVtr9ujc/pwNQ4KSfIly58JzIEH9
eJV61COIki3wZh1uUN9VgkV/wp1kTU4XPnSWmto9YPvoLcM5j4vb7mlR0h/uAJBod8m3RWbxX8HX
0526RiAI6ekYfhqSalBxuK5hZLOn7IWKugBv4IyffqPrnBYcMdzBftYI6uJS9yDJ4PolmDL5W87q
2BwjqO+FdRZ20+Oh0ln1MndOVVw03e/5JAjYxudFeFUda+bSxL1UVDzw5xvvlPgL2g9iv8U2Ghps
HAjozdsSaSHi5dqxKYEotC5z0HJgG4tgyOKlWuAlitq3LrhaFwafqZyma9eFTGaXCgNll4czbbKJ
NvM5KSe2Q4KWO2qDnLYXMEMf2/ikxq3vVWb0XFeZNm9rhmbZBRqK/x3lGtTeCNxVtsmEaIgq7VMy
RBq7V6+Zgva88QZCvCBpOgvm5DroduMYiXEbtov0APEDXNw6zlKR1Tf18yOesUXtqsWYfg5TYL4G
VvWQ8s5wXf1gYT0zFtpMg1ONBx+MKjjR1nQeknmxsS/S60bQxwDKujEKE8Oyn5bGjd0YdM1J/SBn
fZwisz6WI7ya/eS2+HNyQIlx3Y9kDiVzGJ5VMBjGsSCTdt+ZVp1+yunBbuhylsNRu2QK38C3QHBg
09vC3t61ZNwVCk3Lic7MBBgntdXjMjVw6QhVcN+CJpusPZWfYT6A5SO4grfeT/a1k6kHN5oVPKtS
8rxSWFAjgZWlKJYkNq4WjiVtcY6p6Mzu6gJ+LRKIwBM62PHYEOZBWlpR+XIngHrAniTf094G2KSh
Tmuyz7fJ4LgPfe9oseH6jaPyNLidnuUchgFpAsRddy7ALq8L3VPQJLhviaI2GAeGyjiSB7WoV9qf
5k3rS8PYzIwsyWAPIVfcp7U/JAeTvASGmpaD3Ux6FjHqDjlkHK4z4ony1piWQ1jBgDsAEcy8Q9K5
fr0zGIoWJ76gnzy2Q2GfkJ8lyw34BZ3d4Tn2BKI+yzAPcPOsX7SeHH2eiK00tq6JB2Ws3NreBWpi
PFnLqHlxcxPgcZMTznBZxtx5LTl7DGCUUBDEaqoWcasNAqC3bUdK49GVpcBQ2FsBoSW0ArBwk5Bd
pwM+0JpU9owIiNfUqoNPQOoafPj+4Jsb2616+z5qJCs70zRQbr4xBV/Lwk3De6KMCrHvkpLVKCTB
dDzmPcbQLyYDs/To6Sa7U0Nt9xfWcboxeDqnWx3WUXl2tAsIrWFQiN1u6nWxL/F7eZsoXQZ9LVxe
1Ct+a0lF3Ll5dcrrFGyAzbzhPushheCxESF2uEm0TLXzEBZvFpEUdSFARheIoVE3HVo5+JQZMjfi
vp1ZWXPHqR955NGz5AhiUVy5VcBRLCfIZW+1c3WxbI6b8ejNfrBzg05fiTTlKMFObFk3qTbHhB6M
E74qwqC9XTKb7c8iwdBF6Vh3JDpbOC3wZPju0TRL77F3ers9Zi5ysR3HlgTqSkP+7YYhS7ps2moC
P+WSJ0babeCXmvTcYvlu5iXsc51n6Rm1aaS2U1fwExo9Gzfu11BtTfRNPU7jxjDwkLXhTlsz9IJS
pf1b6o6Mvwa7IlgRNz+KebTr9i/8nkT3ZTX7TzzpLkQtpVqsrSAe+7dJUMydoH8N7cHLmoBTP9ix
dAOhmrRpw0jSGvgJTtNNQ2QpUIsAQoZLMJ8LJDyBMFY3alnJZqs41qtd8VxNOXMP30icu7lw6orO
PQI/wk8jwKbe0hUVcPdZVTtfBJYHjNuNsNWG5Erg6HIBShbSUQfVTjkkvAx9ID6s9JcuRV5e+qEv
JcNHxzmrKsAZa5I9k5+NIgJa2wfEwsduiA7EZwWz4yrgoHXlvR7uU92E4V7VZgPQRpb5gURes7iw
BqsHzcGCdIui9n72jbYIgTFh9D5FI5hsoKxw2kobaN7QE9ysW8cMXiMcd7f5RB2+qSsx7dO20OEz
UZD8u+HSMb2Q8IjsHf19EFH+NJMdL6WViENudCl8tNBdnsd06MYT86XkWne+IIbJtoQLT8ax5R68
J6dbQYIYjNxiCEZC0peg2OcpzwUpS032OsBQwHBtCRHFk82/45Sgy2NCfQivTELb/ZkPRv4yuPUI
JSjtpie6eNmj6FvzR2H4kJoz6iWI817SLScKe5XdpiA7c+y9Y/VTWpk8EgJZOZvZJ1iLyKmsnWM3
0HJ6SKg0zNi2W3hlaZ3V7dazessmcGbF+JWUc8GVFGk7vMIRWrM0ZwkkILcjOggiYEKy9W2drhoV
itY7p/bJ9WFbKEbqEMy78UQT79FF2TXFy4iVsOW1SXoDFoad1PfUROW1cUNjuGaB4R8hytn2jTMP
wUAtXUf5vaFtZcct0cbTxs5t/dgD0SX+iCzf+dCyxQSfmPlgeySEFIA3A6ZI4YKeeueuK2eSdEEB
wIs1wNoceWWirw5q0B2hzbxIKcXLcors0qOfbhvEjfZJJtJPWUryDNy8tKPgrIMz/Bgxx2bfpu5W
zETN7yi2rfYMJy0PCF5YIpYpxnrHMJgWyJaCnhDm1NG9le3S4t/N0SdtW9J89N6VUXYx58x81Qoq
3nag4jmjPzL1eZ5a7MW0IPLr2qQC9aFza971oV35jxGwRGLJfR3tiXln9feCTqqLZybEhC2d499R
awljR6KrviSBv4id2w5Wtc+aau0Bo6WEKY2hXQfbJSWrYYPoLyczQJQhELuKRjSxdsXcl6duLqPq
4nWRSdM8agbaz3mSPAgJG3OPG9o7CR0IFRdJMpIwTrdh3zP+n+OBuUB/l7URrOCoH4zo1qmCCCsl
9Rydd1TY7Jah/iqihk2LWovqAVJeEDdYhjnlkBNBYiUZes19aFA+nwRwPfsUzC7GXmNu2Fr6NUH0
OC3r0mmQBdVQhXB6PoXl4IlsA9zHfIFNM807pamAYBABQdx3BRGDG9mVyWtREIkIvZnDFQMI5Pex
ESbFE3uN7x8ZRNvDkafKhFhPRtl0MbzcMe/4kYPvGYnFyZagt2Leir6bijtrWlk29bJYP2qLFv22
MmcQDEmX5NkOju7UHAt4h4egJBT5tEx6PTFKVZ0p+5KZtkYwR6BEQuM+yKep305kg7Idkq6UbqOM
h3ULgiwCYEorIR5CxDBxHuAKXvwsh+Xn8JUhNfcsDa0Htgi4RAjVWqCUY4vypkHdkuyE9B2VjYq1
3Ro5HI5Rw7qA5NyfAsHZ+K6pzPJlIlLg1RlLD6d2X2RQIQo/HLdVYPr9aZQ5meOZ1ISfOCVBmo4/
8vHYG5+JyCB1zuQIPp059gyM89oh2TVTi1GdtlV2zqNuNGLygBxr2/SYz4lgs0i0TM2iuMGvk1yK
QATd1awFp/ikHzv37LFvfMXGDNaiy7T7PaL9l+7qImm6G5fEb8R4HczubWZy3t9AsAFyMdOrnC5R
NLnLQ1dGaNMDYv7sraQ9/0XXQSEuPJhwcizDH4OvjhT1F4soYnihvKIuuAoYcttEzYMm+7klxS8z
6vBFKLtA9gHS/Vw1ZM9RHPaq3kajpDHo++kIehWlaAW9ocMAM5FE+zYGfoBByg2LX5zy2+bQdeWS
3BJ4xEC2abXzfWwmUyBut8LbLOI/u+HSQNbCleN68jQrE1LeiI5BB0iKE32kHLALMNgYRYI2b6zF
DOeYm0I97gSG8wDSG7d8p9PoDUXcACFW14V5LADNYaeH0nWfdR7ojYn2MXs2xTN1L/xajlHNeBHg
XWl+BVnGfkZwjsKzPUONJc2SwFRSOXOO36RFggFWGsZzlQf1G7Kb5RRWg/WdTiGilioJMaKZixUb
nLvWMG/ZfJmXsrQ5Pc15cr9knf21EJNPDgOqxi6eBgkFcgBvPnHcx+FBzWWQ2pKZ0s3jzpe/aHzr
4CFycmg7XqgN8eiwOfk7gVik2YslwMpq6cTBCCuZyp+Ji7SrteQNp21khHV24zQwM2NdEUEfGzkn
nQ33WoMNZf+KYWx3qMwVWdubiaP7k5zpbpxD1U/1uct680Y5bf6knY6DmQxnOFjkq85bBdvtIGwR
Em6ch1Sas4fl/2p345TEcB04TXK6IYirC4A9dBL0z4amRnCDhTjvzwyrfbnPHLPRtzCNA3FrBrMH
NmCYR442Vl+q18EoYVvMoRaQmdGLV51pfKt9mFzILnV6oFJsyKEou+4GheocEW3kFgUVgzGTVwkY
uo0JqhQ9r74a3bWDAW6FVh+Y9h7RdXBnNiVeHLW0c8a/Nc3+ZzqaxMT1Dvx5Ai7qvj/yjYsOnERo
y12C22o89xWROU9F4pjLWdnWAEqhKv3oBP+qGOM0NGFkh7kMjWsuR1HuPa2Ja0lY0RZSZ6hRl7kB
3jXYaXh1qCQWhGgoCrFGteR7boyoruy7rs/ME8WlosG62OJOUzpZR13bxFN3VkRBDnUhlN96iZiG
cDNHV+fJa7svblkE3xEG22u+tyKAjPBUIHWOSB/GBGvG1hSm5PwgymK+4PdUzUGmjkfALRs7KI0O
PRc5GCv/om6G+Qolov0M45sNSqdOYcfSI/KTbIuFr8na5paxSyvta7T04eegmVa1fEJTKq45Hc40
MeW8K5lVfG/LOvtutkP6LRkLOR9DQ7P8G36d/6TrN5xcPVjBXrAnrFnlPUSuLCqGJ5xDEBio+qAR
aG4PXeDMDpFTpLVYm6OmJFzOEycA0cHnvjSXn2UulDhJkqw08o/aLPa81J1/SHOa5rE1KgcCFHHz
waWN1oYovWKd3ViTPbZQdJIMavYozDf6rm7yJeiL1v/GOHdOrhwl3XoTFRYg9bIpm/CxQ6YEPo6w
gPHNt+dojOFJRE5saRfbbMHj6NwvPRyNbekQVRNT0Ul3X/hBdSPLkZEgE+PytY0yFEjenDVxNbnB
oco1oCLOinQ7TKOtr7zLuKuYrMK3m5Jw+orsZQDroCdq0Xzp++dgHjoaYJ6g5yC6CB9DkcySBAFu
XHWbBT45DWQqh98g53vlPYYi0rsNYoeDC7XmEPtsSjvhNjnYPtpyGs99nyTEV2Rj/bOzJSJhw+0a
9RM41IAeSMML2SwiHc0Vs0kDYIZwA5exNcroJqPD9UAEod8xUkMeso2Ymnx2+z6fr2C6hug4UYyR
d1uxZQA1Z3MD4hu+SCDhRLE4RXWMCgisZ+I6UAM4eWo7dILdwQZxLszq1+QtRbnVqDlJ7PEaf7kU
eZRlvEiu4yZom4Q+5i2ztTgLydnQbLMzdfoAbp5VhpHOUiXesu2MQVZxjsbRfGoWHrDbBUtgwcse
dUfA7IF/bYSD0GnqafMTqVUSHlBXtbmC+ZV8lk3Di103Od3XPOuglbUKrHBc5IlNGHc2EWg+iZKn
PAkdaDZGzu+wsZJR46FFXA11r+6dMzw7yIq56TfEDjPSjz3Omc6hqE3UqsAekiAuiF9kX8b9WnzR
BLjbHE1hbH1iatfeoTFRHsnKQpWXYewcGNSov/NDBWrrDpOZDzo+9W1jC59RDDv+htwUeIx/hBif
YNQtk3ssrd74rHsWuE1XL6WOWcuThOOZzeJHR5o8eY0O5DHNmFRv6B04JzjlZFRjM3X87SCd9DZX
pK7sx1kqfXAZpEyAjawGOluIM493MFzxg37ayVMyTuOwrYhudrbSL1HHaMLbEAy7s+/H9BqNguES
Avq4ZXo8xIsv6OWN1tTXW+HlBCO4om4f8EZa9d6BwR68TpYvn3tWxy9wgEidwG/Y24yZFER/22vl
tgqn5WUGyGedURFnJYMIIBHoZx3T2DldkMlTyDtUx/AHQ+vo5SA/aUvwW3WZWt8qVY51XNmgCA+E
rIbQmZnnbc1KVNFBoX7m2NXmK7JTEqgn66D9AfGKWARQgwVZB0mQHDWqZEEmks2xpicgisxnHZLl
03cL81uD/tomxcdNwRfIDE4NjG33QlWLKw8iuf/GiamftiqcW4+TSaVDoj8thCdJWzClC0bR0sMu
UgQ0kzUUO2ZR4dpGta27ChTsvEXzyVqa+xnShPWgdGOi+DZ3nbYgj1VRN++zKhkJWucfeahr4naJ
4KjK7KTbKruaQQ48zcsj8TaVLqGz4wjv9kyFV9HewLy/L1msh31TE4N8rEf6PXTiGL7G2aJ1c5cF
Juqmlu/pH4jhhohGrmkFr73JxZWhI33FZk7sX4Tdg9rdBNXkPf0f5s6kN24k28J/5aH3bHAKBrno
DXOSMjXbGjeELNnBeR6C/PXvY3Whuyz3k9G7tyigIEHOTCYjeOPec76Tt06UwOXsET04Lkg/KxmY
wYeGQ7970xLpbm49zrYgImefjo3l5Q5nL/pEu2bQXPFCi+jY6dpUu67xzBfgIivJbJ70+DvB26q2
+UkeJlbsyeoVgRCNM/SDnUFlJmc7awiIZaL51NF72fajGI6mkYy4DSv1Dp9eM9+2ZAczy7P2uvI4
lQ+Lc5w9PwrjabEJN1q8s6xq80059vF9zZql0Ffq2TJzsXO7KihAY+bd/efylY8ydZ5HWPJ448Ax
ELJ4H6QfeTHn3siMZV9hFoU/ZCfnsZQEtXlEQuVdzuillCSMBYz8fiM8kb/ITqS76jOFazFT5v8/
vDajrcVfI2D3o7C764EwgjDqXcuGvhmY4MV4cGk05czM0wNQyCnatp43e4dCTo6zxxIB8CGxCw8g
Xl2aAn08jH6S3T2EdVOXkbziUIwnJ5536rabiulrKolfvLKS1E9D6tqJMHOrRvasrYjkCt14IAAL
mSs6p4RwtvuY/F8/tBkWMZBhqCN2pG8X9ZXK5/iRGObV0d3AitLGiKh8Jqb2PsHK7WzKpX93EEFt
aACXj0hnhxsGI+3O9FNNaE08QvBTXS+9MkSQCikuNrnUfElecksVszSvRBV7/tbsmd2FeB/S1wWa
IcHYFOVG+USTGh955wqyKmNRZe8F5N1bZc2OeTPAsWJ+jghvvItVO5LW6yLWYoeOqhehIUBtumoy
XtC7oEk3VeySS1G7U0VTNjdogDtZZP2Rz/ecehAwfqfTXwVRP62X9WsHlW6vOInVBPmz2sjJMtMz
ONHsMz2b4RQQYuDPoNgmL7tyW4dcYKtPnkjXhX0sgoC+pikpphE0Vq2VXBtexeGuB1n9+Ur4RcGL
kdwGXwQzwIVEgnT/5/cV01yx6THqPdqV+oqnmfkQkMVxgM23fKmY+B8abgf4dUFLPsgQOQ/Cm0BB
ovXd2HY8ZqE9Fc5vVHYfNby8KdYGF8mWKHggkfz8pnq7BhSOp39v5LU6tkFFjkE0NOk5DGQikTmd
nguEOr8zL6xL7+fvSOD88xC1YZ713Y+GZE/22Athwe27eughJ3dUp5nbXiHBR4WCPZqRG8fsL0aT
J8fGHR/5Z8rr3C+XM+VJcw9sLrgh17HbLW1GsfT5V/Wf3h00EDZbDx+++fEOstBQZ4xNrT1b7PWU
kZMYJlnRXNZ2Poybz1/rF1Mm5Z7roY7DmsCdgVDk528gZjYdOwSar5If99vQNa7CrDt3u340k3eb
mJdNk4BJS9x6viwrk9Z5XkuG2tGy+/yt/PqxiSbgKcNcwDUlVIuf30kPMYvkuFjvo2Tq7zLO+PSl
koBgK+Dy75+/1q/PBd9GP2mZqDvxKn/cm+liDogy4mXvyJoTvERVClTTYYhYCY5h3RoGPPi0Bgaq
gd+89i8SToT9wXrF0VNi9JcfNohO+xFjKu75IXHju6lgUuDbY+GEkMC6nSWkEf/mhvqFhbDSOWh9
2zi1MEuYH5eZNcQwgmsrYnw9A2GUteGSmN6W64QTw+52DtDobxSe1cOIQXg8ch4yz0vfpQ5Zs0NH
CLGlZz9YxkL7MuPxz03ChADoGbXhNspzToEJqQndEbFZbvzOc/LxkgnyKphV+GIF1HCPfFC99pnm
pmlizvQIor9xviGLp8Tb+JXtvjw1SkzPjd+gxSRd1w8LSXyAyAK6HGBWa0pAU4SDM9IlbpR5OQyG
86KlSi8+v6f+05tcCw1cjfyHIvzD/YuKvCgYgx+GqpLWfs6TYb43KzJzNmavSSrGIjf0r5+/6C/r
l0vDHQn9DrW37ePR+PlVETmZrQsP6FBXQ3NOR6imEnPFHTVZtFsYqF86XjSetTNDlXAqZwZzk3QU
QYs0tz5/L+xOvNhf91UACPgCgDxQMLKpyw+bSTWnRtF5vTqgIpLNKsaxquuoarIfBQDJeecgUEdW
k6LUuR1IVX0IBj/xjwOdGXU9j5gDDtmghPmi/IFTjBZIPm5pfMRXQbFyX1WgRveUoQyxnitY3CQ0
xUmT74h9bPWurrvW3AmfDvNWTCZFVDfTbbiMKrqdmApyf9oEFSCmq8WM1LgZgihJd1JPKj9E2WTY
ij8j1+iBWFY9n3Wdmy/30kKKG04N5MLQBSphnQUZ6Quugb1ouw6nngIr8r/3VcTZVJECW4eKdghP
y7KfjR2srOLFLpR1QKIcecfcmlFEYpiJTKDPeEgwO0OVoKJyumvktKQ2kqBjWQfmEaTaEsk8AIum
1up2g2OM0X3HyPTg0fXMN2QBVG/aMcdyjxKk9dGI1s3XoLUxBzSNMfyoq0KG9RJM+Rtrk3N0EThD
8UST3G42fZxYX2edpNGGZ4zTPtaZUOeKopR8hUGMd05Ve+z2UVSt1OtIvzvcvyykKnMFhOhh+Oo7
ZTCdT8xunC0zwu5p3RKCsEHtF4N5nyyAsW5MHJnn584PK7cJCquSfv5ODor7xcmzVr5nmY802Igb
D7zwEEVZist2IqIs6SyC7SxulguIuHm2KbtJe6H08fntED3kDTKYaNi7siiZbrWapg2td2pDBBgD
/mo/MdttmhUZJFKnairehTAdNiuuOF4CP1UHj2PAsjGtoXz2NQ24UIJDpEvg1dEL29BSrc/CmKij
Skuxs1MEEGeKxFL7ASMj7k976ceja7XJuRwNkgpRV/l4WhmWAF4e0to/yyHOFOyhfvddpyNTn8JS
VOcNjnojRIZE1xf5UD+dGpZ5vNdw+0ib4FRRnXHak+UpHmp1muDXNUeamwgL/UTGRAE4cfKtT8u0
xvY5weGyrKQoNllrVfSOofcuG+affA1xKVxkneNc2luGR+rGThAic1oWebY1nCntdgb03nrjeF3x
hVxjmmRWqZOTP2YuUu7GE9+X1KbDikvAJ42jiubrgj9PtxXqTf+a5iQ6BCC/N6QntK+cqbxgPe8z
A0uLjtDnRdh7nk0UkITqknXhuhqgrVvUkvFcPIKdITpwY5dw/MIpjmy1S1tQ756VWdmu7EdET0ZR
fg28dD4vGeK+M9Fvzr3MTxjKEWXs7skINYPz0uEbBCKRo3zDs+DXa7bospBVVc1Ef9SZc5HYImAv
HEtEmb3oaoQSeBWpaPC5H0ejiR9ocg3tpeprfWdaZBABz6ytC4R1BijsXjblBe0gmH1ykTK6m+wl
Dk7p2KVii66Am9RvF/u5tEz6FF2CmSukTcHlLhGP4e+xlKm3LbWB3nmZ1owOoIW1TByj7MbI83g+
mzUNA+REqQ1yW3F+xE6BZpxsrajnaohlDbkJFLtQsIopJGl2F2WdzNMO8mDi0N8zylsU1M2TS+tB
hkSjiTvC6ggOcnySXZfVyRyadgH/WmZM7sNGZ9PjxDC2Ovr+CCscWfZTMVRLuZlno1y2ZZ0qTSCl
nxP4IkxN3sTiqs1CN7yAYuClcHWCeMeq4KA11TZ8D6tMnvMM8wEkhgZ2/B92hihQpG8ge6kfVIo6
C3AW9GqCkwse1wT7cG/zz/v3U5Ikik58lD5WLagXmFNC57sF3cWelKECtHJBGByThsCM9mWckknH
EzKdb3u3aIMdyH33pqwVLezSjau7jpBqQpDNch3OL+hWCXEXFWHKgEESuqK2+1ZnGf63sVhkfW65
/fI0ecTvEMLEnZpAVPIeoXNnDPsRjKRbGqM4xOzeYJGPE+PTaq5ntakyx97PEQ0m5r6B2Bn8oNrI
WiKLjE3RvHlkNqETrBKgCwiY5e2UabafMu6jl6JgUroZwMSw/fgBcrN+Euj953S5X6ArEZ3gtvYX
iDJE13sjx7tzaE2rtpgwpGSziLbaApfNDZoCtmHjRndJk4ltU+Ynmvz6IdXMqtjHtY7vhOqy93Za
rNvcrJr4zCuhILJhrdE5SkeWeLRoWteh30JqOeKFN/C4eYrHEWMN0oxLlEMjqqpqx6DJ25ozfXSV
EyL32NaxPW5bv0QhzDbFrM+FCwdrYQ7c5aYpTbU3AmQjm2Uh2uVs7qFjhohqLXNv1E5BxU9v1T7k
I5arydFkYcduH3v7tLKI7ow7u/qO+4gsgAHqtYUCkYk0Yofc8xGGyR12kiOAcN3jdBtw6Sx2otfO
YNW8+YzATBppNqR3b9ZCno0e5O6vdec7GtXrMFo32l587z7yuPU2+DB5qIHToWNANngTSsH4e5um
kbqzU4wVuHFHfWipHjo2cmwzYYCkiCvS01CS9bCom5yBy1XQIb/YcmlJI54zg4CLTBmj3CfsEvzN
ZAVwyJSR71qp8emZ2jY7nqZNG52PiZEnp7hwrXtrmoPinGYoXhyaoP1bhkqmRAffROatbxbuTg4B
SDKkIHGLAMdKy9Cqm8deJJm7i0ukRHtLxijvZx8YESrDbFXbBwWTCQJB7zJ25TcUuGnCRXRc7zB1
6OkRUZbJfk708CBjM3oT1kJqEXlaehdnRf2aUY4vSOKL6rtUPhKrlpVZEGeE+gX5eFUQ0IjPs2Rz
ymgwTFMiTWbtPLvQxAtSGkdMdkM4TY0+SULoGMNZyzidGUbbpxvY4LLbWECVruy8VO49yNSIoZmh
G7nvh8r70mdpofaem7KP5Z7T8fdmkN/LZSatUqTBcjFWGYzEIrfK89yWbsTCG/jW+hIGclMJ76KO
4PltTB/x+T5aiEyjTexju/K1jQDVSPsUPGrdz8stxqoa8FtHrBjhEdottm1WzPbB8AJiNSxgdu9k
ODZ+OCe17R5SnUlCvvl8R3Mx5Rdr7n3ug0DVX6wiJcG0Q3Z2P9ZzvlAxCndT2OuxO2adJaRG1cwh
i7TXqH7oR5ThEjS62XOnsIKUk+sTQsF5vKBJ3rwCGZqGraXNUVwbTPOmjZ/M1hUBrtSa8WIR6lkS
jxZflH05tCG5X9GLGJX43rCdiHCcUlGdynm0bzAm0TbHiNpn3skoyXLbpjVJbEcfuLfcZgWb9QWM
grpeMZNpveN5kLg7e7Lc6IpFv/iolka9C3o2rUuD4eelVc+lOA01xfytW615lFYMUPHol3xJ2/XA
whA/9sdi45joevZ22ooLquRl3gaZSdqJk1b+k6F0bLI5MYAmObMnrjNWWYwbc04Wg3IDMMtuNtBY
lqGkCR5cxRHniK1lW4u/IWypWa4z4emKqAXQPDuq6n45o0CPumEbVwMebGz41ja1GSvvUKtBmh91
TqGoiCZKn2oG+GKfjxWBG6VtGCQ12G5/CdbXKI4FXaLXxRyITXWGJnmLPL7rDU6Hob+oLESKp6Zw
cu8a/Iw3/uhENI67DDH1eF6meEmMNHHFgYqqY9dHX6QH8oWJVSIsyQ2erdgtz3ScEHjAv+LiN+kA
kNwkXezT2B3t0txJjobFLiU2cdi4Iu3VReKqIL3LvYn8Mo/dazyf/FzFXyXGuNWaVjtql2SpSZLL
wjT/soDYme/R6KvpyRpVTWgz2W1kX0S0+i9kHhNkz2ikUnc5iGJE2s3oWAOtdK+b955XRCkCL537
DLxi0mk3COEsqv4GjQByamO6gZFJrCLGyOoWByNiYglzbNo4ExMBkohoQj26sVvdoj3Dd7zEzF0p
L5PiyZxVQn7V5wdV8bHV5JkOPGb6XisFCZrF+vu/wEuUYSeViX7yEFkmbjES4vWp6jr7UmRqkRe1
R310WhhGZld0aiLrAFAmlecE7XYgsSQyvDDgUexsAfME4wX+TVR4WKJa6zTWFrKDOe/4idl2tBeN
rBNXCASJMfMcv2vOJ5s2W1ip2IzP7K6OLoIEJwIJPx3lQU1CfEukbaXkMXPpvx1TEkCiC7GgENl2
E9qEcHEnMH8JQ19SwXOHaCwmo3xn8TSNzgVecmoXiKjzsyJILL2u2hJFku7m5VSPSeCduI1c54og
cAYMIjW9C0VPhJq8n8psi1qDBzbuUu+e/RLVCw8JMd1Q68d6g/4Go38L1+nw+Vey4s1/ah14tIHN
lT8AmY5Zzcfu35z3JYIZbUIeRoQJKi8Ab49wB2qKMiXFs9OAstk0VIgjHI/YMfC3/XGij5IhP5na
nzCvNGY7/qZFvfaW/trToD9oO9L1gpVoKLw/qGV/uVcW4ETNaMfzIZg18z9c692mLXkMluRyP2oc
BuR7ieXWxJA6hXXizL/pfn1sqqxvgJY9pZpFo9J2PzRVamohE0z4DHgKJTJyXXU0ktp8DAKrI1Nm
GJ8FlcRvmrG/NrM4DKOxsXzpOQHQj59XCHEwAnmCGg5o6aormBUvNX5DcgM0jIA60b9jCH+8yoBO
mE+APfHhiwAI++D5D5a8zwlwGg7pnI0PnZMkG4ql9G6K+2HvNZzKNkE5PYHFGS45Ev7O5v6fXp4v
GBYaWwMd0g8fd/CZuqiWaYiZTOirhsqAyNG5bns/uXH3wJVWP/KeWNS4SroLwzF+fH77f3z9dVTE
/Y/anAtBX3hdHX+5yWjbzm2Lt+vAcqz8EMMZq4wjyzn6rH4HdARxh1+Nq1wQ1T/Hr+Y3vbv/sP5w
x8NxJuKEkSWH0p/fQduUM4Beg9posCUMgxbBZtoiZy2C9qrSY/9F6AxRUgoYHeVoSSBapR773LlC
/K9/w2z75XJA0BP0BAQ4QKZDwfr7v1wO35/wG3O1DjGnp+ooPLhwJ3MaxmkDO5Gs9Ab4VHkXN277
XgTKvIbK0nf7z7+TP7rKP618ewUcQT9gKOuxMX24JKBdysqy0JbPE8Bk2qpj+81s62l5b0UzjXdI
WGy5aWkCitVf1/+wOT8me5IoVX/Zp52VXxIxbhs3GYG83Y+pr3NsxMT/qpNr6oaA8DlImbUFPQyZ
scYOEkW11JQcMRIlN/YoE4yWjJCsQSKzMXorN0+L9hHh6iaupn3tml50loLDKu6xbLjVE9py377y
00GRThKTC35Gf5iIcSJI2+Usl8PkbjKP3t1+qAI3x4SOZzHUBllBE5ZjUT0yhJ+t3TDYxTvmU7MP
pxbJ4aYGPfaV1rzFIR3uSn7KCh2J33TQf5lRSoshMwga4UDXEdL5cMVNhLezzCZcaQChtxqVzD6q
/GUrGjt5SBGFXIi80kfShKqw4kx4DYdeHLJ6naMPM9HRZl2dfX4XWL/cBszEmMX5MDMlvWHYcT/f
jD3BZ8qAZLcPOh9S1IRLzTj2ZWoZD/1cQBbwoxFXJdrLZqMc8ip3g6Sev2rp8iKoLaGMPmiyLdpz
VHCzeUDJYzWhO9Kqe8ed3T34GO/V2RzR5txNpdE8SwIiUIhqLZ7qQfgeJy7ZPBpdm6dHnaIazkHs
NntVmEt05trYEcKhsWHIartEqAFpA/VLEc2caBTN6l2eRDUywyEb5QmLx1Qe6dkJ93ZyUl3vcxcu
7Re/91RzzmGpNxntVLG7xyo/GWFvpP5FBkHR3UqWyKPdLG2OOLjRLfXJEBFYaEmCNebeHejPgABp
9xWJUDjFsNHR2CF7mtNR3wv0F5bdpzczxyt55NDeJHQW5yXd8WBth2vPbkv63mXT3rlpbVIGItWZ
z9MkTYOHXkfD1jRytzo4aDW8e8UX9TCNlfMqc0xLx7hnRLqLY4hvyGbtKN6XC6MXVNUdWt6YMOdl
T9q3Sq6mvp1o63SL/9Ud3Vlsslotdx0Lq9xUYEi8bUpFG5NFadALlqKYEroQAzl09FsDOlOdhNUj
nWC8EmMaVFtADxQpECbbHd/CEm3xJ87ZvhP+8FrnyiXhA2jLUVsKIe0Qp91+0ITgbjh78BHiIfZQ
M01zDowicMlqjQrL2HUA6ZPrMQWSc6zMgttcIC4CClJg533RNRl98CfNBaoznNYeuA9DMsO5UG2w
dl2szuC1lJcfkLv6802ddWYdJobsnmgkcHxDBoMqrsvsWF+rLmi8O2uo8iPCJgu1ue/lMfVgMhwQ
QFXWPrIyEjhLQ1vihIuQD52AmUuuQCJET5jloacHme+2QB3gWRWtFX134x4PVT5PiMcmuI/HLtey
O85Gi6zJ8Mrpoci6QYbML8zhv6xeQCRyWhNwhKgmkd98kBXASq/NOFkUfC7wekoH7e3Skg9DhbGc
M8hcU3r+leRz889nwl9DXj5WS+vr8ehesWB8H5b88LziCDUMo83rOYXhfIF8/AYJCCkq6pNvsWin
b5+/nP2xWOb1gGz7AZETSBiguP68JUkjqHMwMzjopMBsI1t9Hatg3+KhfE4L2DRgscb8NAQjkW/J
5FphH9j6wNjdf7Y99ZpJs6St47nbaZHcR1CnyZkqoymJtgGquQ0lSnWR1WN5EWOpxquauI+ff4aP
E/j1I/AJbNtnYGj55oddla5CFA8Z3D6lAcfgULD2Ei/V1pMLkwJlg1QzaV5fDFgZDp+/tL3ORP/6
YEebQ6SDB8CN5zo0tw+T2qoa0EgOkbcvE2BnSBmzBhPAVOI6i0wxBFelPeJBygycZPQ8FbIPY0qX
J903YtjavQ9zmDoONlRHZwhznzMQx+zzLDgC8FrevNzjXvMW2mm4RDl6b9ySGI69L4YWyW9jGZd1
IgPAO3RNx/DzT+esQp6fPx3oQGj0CMQo5Kgqf745FCpqeEKqOUyzyegkUuTG+EMBdg7zJPuy207J
SdLTKg62WmnDKWWOs8XE4ww7s0+yeeNWJh4RcBsBw0GvLR7KLnd7eEIJun8O9ViKZezgE1qYKz8Y
xaDvld0k6hyRDxOfhMDinNaKeYYj1ZLXko7iJYwGrjJEi4Z2DwdodsPu4Y+P/l8lj30anfdTyN7/
GUD2/zBbjJAgm03nX3vS9rV//TNHbI1H+8ffoLh9/5/qx/9cvpZ/DRj78+/+GTFmEAlmobgKqGg4
ZIGYZF+cvnf9P/7Gr3yH7Qt1iMNhA8Ucr/ZnyJhw/46EkfMZ52CY+o7NcungPcb/+Bu/MlGE0kAh
bAH5QWD9Nzl7P1f9qzaNUxCbApkj3rqbrsv2L1V/W00VA1VlIOBIo7M+etUtMeAU5n7YV4m4RbJB
W5ZRE4cD8ZtV8wdc/N+r5o8X53jN6RN6LB/lY7FvYhEt7MmJwqpuCJu1IwnJYKF/WqYeZLMGMFjY
Tl5/LGjc3RoDQ9VkSKxDbk7dkRlChgmUBxrx5pQKq/w7P/UTPyR662mcEV7GhFSbJ66uva05AzMf
yaKbxCr02zQZld5C2XJDLI7RTrWif2zJvJ1DPy36M4DT9ntijRM8Gcb/8R7PhQpdI7GrHaPLGv8A
nK4oioNbsoWTl35h7BWS74F3At6hfiAQYE8GqniFJ5UAK3H6IQE6CzOD9YisosVz+mPuLXHpQx36
k9P5X63K/3Ot/bQiP127/x9XZUBv5rNVeVW1fcyafPv+XpUJ0p5/R/9Z//zbf65M2/m7iegNoDaa
mYAwMJbGPxemvYb/EWJCzcDDRvgrrP/PdenafyelzkcdQlOIQsdhvfy5Ll3z72ilXMljlRQfJND/
zbKUf0T+/HttIMWDPU4sEx0a9gzP+0hapQPe2HHPLNSQ1eifode3Lhj3fk/qq1jNT8Q/hVS1M1NI
/8Xq6ieq8HPPm7zXxTDmQxm379iasAz4ww19NnyoHYjUMwdxyizaKBwwbtOS3ReZhXDIurXmbuuI
5oZF+1SL2r2upj7+IUoypduWMwoDrkSQrqm7qyr/4TgaB17VRzsxILGNpw7olUXyDeZk3an8i85y
WTFLEWG6FBtj1XRg0birmnbHQHGb+cWh8tJrpXtqH0aHlq6Y4/rGchnPSXDJSAE7Occ1hrgITfry
Pq/ah6ZYLvssu7SmWB0WWI9JaeCAKjdFImc0MqWzRiVmWw3j7lqI2L6Uaj7gzDsvApLr++h8aPP7
nvPioXMBKSbuG5ZaLDVti3S6UOl1VzXfA4z37AnMySKocQBQL/pmuMCE8Y54573xjbNaMD6ikf/I
ZHBX+Eh6UGw7+0H5TGhKRDYWY2C6u+FctMY+19Nj2zhQvpavTVZ/d0h2uDDy8mtWyecFN7wotNpj
h3svQciklhNv9Wzclkl0qkpMPsy35rCs4RtGRR5cqYTUjj4q0/1QJ9up/h615rarf9Bb3ye97L5z
kDG3FHo6XLrmkoyl0IIS9hVD+Zq+2zG6GASGr7bZCo6u77KA0OdNqbyL7fxr3N7lNj9AsINaI2n0
F/LC5CYPOuYYzmuPQpyjK24D7BcoRvA6Wj08ehcmikDosrGXlEkodBAGfZNzQs7jbse5Hw9Jgd0+
soic7moczjZdkrjNvV2cZjun6iWCU/A7tYRtRpSlddATjA5tuXaIurLZ2abhh0YJk8FsBkLfpvhl
TripkWfl+HTljTDUTqvRPxm+4e96kskUn3hn2Ysd2gy5WAiFuy2qFM1AXXzjiHI+WUt3ltXtWZT4
V4TMXg++4QKlHg8znD84uHg+UnD5npY4BlBktwVb/FAjD7Grb5UEoOjSQoL+VPqbsWgjPtYYec+2
3z1LWMgJlCEFqZWCbzhEECcreZt23SMOS/p8lhs63XCaI+fAfY5UAo+RK9OvnuvMLJC8+ZbStgpl
tTDsF4b7bKTlssHwerJSB1t/YAzaDoOsX3OxEtaYUdyI6pqx0XNFpk0U1Ez79unyOGT2FkfbjiPu
uZVifOsMGV+JeCEAzp3PIt+KrtP2jOqkhCS1YL9LdmZAK5Im9HeDwSseF2PeSWxrjhO8KAmNlmVr
CYJbkuRZQCHcGAobAV9Iu/FMRt887rdZj94tdfV85sm5PhNCkmZSCImsq8YR0TX5wRmtL3npARgm
AjKOae7jIDJb+cNdnMsApPFVli6vYo7kVVyLYBPRFM9wlmJqBSWs2q07qb1Og2PETJbO+ZmZkjKf
Iga5GxaQGDpFGFhWbkb81bRi0llfAFXhajrnFW0IhrDDW5NzFHONbF+34uAFTQWtiu+mKuBolXb9
NhMzvPWHrg9z8/vYJschjm9i3sZZNoOisPVrAIh0lxSE2Nujec0hmU6AcYLrsOnBz+CcZ1LUsl5U
2XO/EowU6BeQIHlIOrqOQ8fvz5qaMh2HwxCSgJcxypseCVyB/ErvCyIqeeWLPOqoeXJ0fDAXAyVQ
Ot+N2czXCsnJozEGlFiR5lfZB9+DnMMwTGzyDMZL3gNjaiam4HJ5MTPaaI58mWFma2K5rtqiRI5J
v2WHRvDZAr8hen2hMG0gF9Nv9HnDDAwQnZ8QMsulEWNrgxNFC7ZCltd3N8mAyQw0GAqEYfwK2IFm
HX5I70Wt4EHEkeJSYtJajCcdY2SN9XLWGGAuze6VhLJD34xftZWFRDs/GlUw7sxGP8/DeJkmDR4O
tOEJffcFgtSlktNwhYLWOBp+v10SlIp6hFLdYzPdgasu32BMG2EEBJ+lOr3Si4hZMMut7BCvSHB0
XPUf1uj0p6hBmUfA5qq+cEJPPUxqTi8d8qtekibDGJx6j2vwLUm70Y03fjUEgLxqbMlqlfl08ub0
Hp25uEW4aQJcL5HqC1o9C9PCJDLtvZ/la7cLDyN9kOEuVcUzxDH0LPK5LGvmusngESK563sT+IuN
idowk6vEqm8sozsllfcD3My8MREdQSd3jwkMYMrGgNZaOrrom8Y39GciTGpASIYZ3yvZW4fG896w
TMKsF7P7xaTdfQu3CcybNVMJWL2vzrO+cXHL1sY9pFfkrSVdr7WyR3UjE1LvubMCN64fSE3uL7so
G24EkidIhkVz5UVZe6fj1LhSJGmfkz5i3qrJj8moBz7ae3N50+RRGZ9iQ3WHIOjlU2yttmJvWFxg
m92yL2JMTjVy5vMAo+KmWRbnW9BF0UUOVPB6iTNj082auxOEnkXHkAtWDo8KEd1r2xjuEWgCFGZ7
ai5FjGsFXEh254+oL1WJ3Htjlnlx1tlpfgcfwr72DSM55qOPwqBEGUkAzdmQEBEOza7FihozH0DI
FWwQDuKR9qPsFVWL3jZ4lI9uUXTXq+zwtDjzqwHE4T0LMky4aYHcd0DBwMbANktHNvXmaduU6XQL
vopusllEb4OeIjp92GDOATrhuu0bFJt40spLc4rrk5O13c4VDSgUOOBHxSpmH2/bHj910lyanac3
ZZ7vxfAqgC9EiLATegOgofDTXxd2PFzr1BfZDjFjk2xF27a3kw6MI80R4AuDTSL6EiOiTj13ugro
/IQGTKpNgJfgaCikCiE+Z6TCKTkqIWb+ajfkiffUa0VbK2te+wAHOgio6duE9ISDjV0dejUD0UpK
BKzIdUvvzkvhBNoyau6SgfqNs5d4zhqbQQG7YIfg1VgOiundCSGTtymrq0hmp8iHxxRtPZ5ZQfeK
E9c8DH3xls8mSBqPoCaPVGSghqWdn6NE7e+TnCATLrHwp5e0yE/kdPBQzqdzu53S62EoxFb2yqX+
qtmExB8Xtg+jwjxEdm5v+9a8qGIJLim2jzXjdqYr2YVPgiPar+pW0pk61TDhYeLcDQ74wRGekd9x
3+Y8FZZ4mA5Tmr978G83QAjz+zliWMqAAT22o0AqxMVuAMPqMFDYV1WwpgSV+6a2q2sjqC6rwj+D
8H0PJoAzah40X/Q07bLRu0UaOdkswiUysE7QqscEbl652HXDIkBi7OubpgFr1l4CN6boxKyI6mtt
KOcVQiajuheGuVGVBRx4Psf1HNa42uq8Tg4wOu/QyBGR5OEnhNB2LJLoYVn6aivr3gjhKhZHqZG5
j8ykbrUaip1nRwcXiLIv4gfHa5sLND0OjmUrx5FTzk+cIZ54KAN6QNo09OLM9n+AGg+ukdfTt4qb
AJllx/3PH7wape+FuuTRYBse9cC4ab3+LYGqe+7rKNSZunB8YG342Pf/y9657DaSbOv5VQRPzjmA
qc28MwF7A0WKpG6UVKKkqq4JkSLZZJJ5v5HJAwOe+CE89mgPPPPQs34TP4m/IMVqJsWWqovhXYWG
1UCjdelgZGTEinX5/3+JbXWZkz37MiDbgJKsEAH9tLQBUrt4fV5qnxHE3alC4q9O/OKH8S3UzUsr
sxZNxNDdsb3QUd+3Z704E1dJ9qRM4xofMO8FkK/b+WIQIWTVM9JHLW2I7GzRq6OTVeqrS22VB6hQ
k71VvXnfNmpTJAYuy5iAArzhWaDYgj7AbVjPSqUYezlJtMVy+WWexC653dWVAvwT3wuQdoNNlGeU
fqgqzztoSsJ+NoJLvcDN5qaqTcxmzBFuo8QC0D4B5TVhiNrSw8WnB18QmDcpFQBAm7fUSfymFTBN
O+tQNXI/zd2Zdp2UMRz6/5+/y8qL0X/+D2Ax6EVLVP/HGTwARmER7qYIvv5PL0kC5dQiravZjQYY
BaVuE+9/TRLUCT/4MRgVBaoX8IVtkkA7JQWgaXXSalD9wK/8niRQSBKs0R1AY3VdYC7+/p/Ix/ze
1z7d+363BKJsGiLvpglIEgLQNuqgwMkSvKpKeDOEGFfmPKB6QA3PEAYZqtbkIkYdlPbtRMOhdwb5
H/3jMqx3CszyE3no0ST0vhSldqnCjsJrttsQW1btqIwQkg0LDUqeiQO9srSPS5RYSReI60BNnYm7
XHRKi5tDKUvkb6nN1eLFLdpS8PqCwdPCQrfGxGMNUv8j+D73fNoo0YsguimjCXftRLlV8+WdX6d0
XNDiULjEvUbiqv1kcRkiqUBdElZqbfq4dLMxmhHcXHA7KA+UKyJApCYHeWo1AVTM+UVCx77p4Fmx
F+dTM74Jlsb10pp/Vi2Fc+dPriY6oviZn18okT9pF/b8eqAaeSs3o3sVQH43QG35zMqX3vli5d0Q
MKsXg5p3hYj7dQOat0X+qOe6xscchwrFngbyvmbYKm0aNMfz2e2sVtIUQAMckITpHXWoGhoG9BFJ
yvNZUTO6uqIFXXvmtxtzGIAw1FpqjJh4NCGEVc2nLK2jfGK3EiJB+jbULgCynxlK7delpvUB993E
UYE9CO/rNrJ1OUoi8RInLblA3awVRNoFgqLXRX0tAXK94PZbgoQd+CkCpjOSorPoAaEX/jK2Hu3U
p/MBBGOKZGGLFIEHPkHp2n7yqC7hipQDBGFXatArdd1rzxCyoPTtouuHCOdiMpwny9bUWnUj4czM
g6l6MY0jHKuU0t500Kf4iHdi0PtpvtJa6G2dBSBtm4aetGdT4gvfojdA7oGyn1/UCP3VID6PDbOH
hmMHTGQ3sOLwbEIR42wyT6/obn+1iAagL2Ywm2qE3fiB4WdFIeyYBxmSDUXcgtHRwXEeQxVIm3ok
eHfo/4YxsXXuWt3BLB8WOikz4bQhHMSdAm4k8uddPW7wd7De6mom6DHT81lczFp13Dzk5r7YqEGV
jTjtlHlwvfL8p1o6v0Pe9jaGFTEnzzVAEH0AHHm+DEgv4G2pGa1TZ0rXjWarpjvjdlzojWc4aN1l
A6KMCXYVulMQIOLjog6ch5cLq34+QFQaKOlFXTORblpemLQ/bdLVpobCep17V6fhDVvoaRBYN/iI
BEM55eKGoPItwuuaG08oDcXnsBmi1oCwF2kw9HrXjm5un9EbmRBR9duI3PajYN6ZRGHbKgef6IRD
91E1e0ZBB5radKirtSeE3eNLbQIntdCHkGycBCVE+tkNrXqKts/SeFATyxvmptsndwgiXrnWjPJa
893mvIzP1UluwVuhxmS43ZmpwKmL0OhbfrRRkieys6/RdH2cxrOPk5hIKdT6sTr5GCm1e3xJ+IUJ
GnkI8tpm8KDOaBUwmCsdcuxds06PVN2zP2lhTA1fwzcaOKuY7b3S4o/kH8+iAaCfKDpfzcjj12d2
C4/oXJkVBVETrcajcGRl3sWsMUJ70mzW07C/UPCR6ZDQxGOcnCVJXnQaAXZiDmjUQIrn3FvQIsT0
9WHDAtYIVMrvRMsnrT65GkwQAfN9IomEPaUG6gPfzFE/tdol1AsUN35hiw6IutUb39JBB8cxvC5s
TlyrXSpm3kEl07uNYepcmInRoTH6Q7xKH9WFf1sok6iVLGnXFtImKatnqOsqdaO7sHExV9H0EYkr
XGYX/qL9CVcA9nLYK+h/d9Yo3HMfstqZbT7ZweO08YjjuGrBvkPca1qe1Rbax4KmHs3JCneC8Nxf
qk/zJOlm9uAMEbZhiLOdCaKqXcY63bRtWp5kS7WteGZLFIaMpXtTny3pq6EH+LwuUFbTAiwbNMMc
SVqNo9ucLWhI1lAfDSu4swwOW76acUpUiiHlIDObaqpdGHn+i2sJ7VLoN6p/rmjmnarnn3KDYGqg
kTsagKOAVIhZ8/WbaanNWtGqGFHdjbraBK62Fs4+5sviix9OBFfCFu+v8Zgsgo92hKg1WhQGyuS+
s5i6NMnyE8Lzegex36ipGlhdqyw+LXK+S3WkietB6J5nNZv4JiADtNQuF/XgDlOwbLLWn8y5suoX
y+lTqgfP5sS8toN4WOoqUtfeZyz6RTKoX3iFvWp6OWKtSv5UT/JzQMaoWOXJBb4jp9llucnZd7yo
zJFFHOCumgEdaSGMtOrl8pLQ7blmQj03pwT6K2txFnlZr1QbQ69YIrgMsrttJ9pTYPoo35he1h7M
otvlQudyguCkTOxfF5T8O6Xq51h5GmAsaZlJEwWzuA7jyZflov4ZSZ3Lle53k9BFPylGcmViW8PV
srgK8+jW1ep6E52PqBMVSzRasQzoSQafAmUWd8yJewe09smv18YFPTwhzmQXeqnc02cJ6LVpQaKB
UGXNe3qY3fle7ECCu1cRpWnCarvRYX1lmktVIF1eAS+kLfvcQhJUMcWNnrb9pX2eWaSA8wgJZ5If
FMnUkTVDWDtaPGK4kmsE+c7nGj45KhlRK4rye2sRFbwg2gzW0e2yS3rhhPlyvJwo/WwwC1tZrbjK
7OiGq2MuKBUwQwb1No3hyP+nOOBq2HFr5UcvIXu0AFvW0cP5ndIQjUUaH91wDtd2lUMRKkgLrnSq
ku5i8pwu4dMWdu1W0+fDVG0gYDuYNJHem/VwamCTgtMWeepPC6gAyBmmfjNelDQ1TNBfcsN7N0Ib
UyOWm9neeYEaVatmz+GMm0m7oRQ3vvC8svxa9TzqHOmvNVtDM5VWt3SF+NUPl+1a0rgqGuhDoijI
2VrUu7oO+V+bgHXL1VzpudEvJoj0fEXIZMZnwHkvMoNuAJndnWaLGJ7katmEVY15SDsIrnW80kLl
xc4ujAn5RvrmfHHNxnOp+FnLmuQokhj129Kade1o9Us44D2ZCp3BzXBJsn3GK5k7cDGmV1q5vKIK
BXbFhrusRrSsm/ld+ioAcChTtnMA/zP19ZYO06xp52h8Lmm010X52G0BcXeE1v9Z5i56HnXfdmGS
X5hraRdsP7DXgj6QyFA8Gg06Y8fBMC4IkxLb7cWTJXw/f0Gji8w9NxGl7CjZVCeJNX+ouXXUfgfI
+yD51x4UekMwWOI2EqQI5wJVP0NmetZJdApMDdr2tADJXQPwggCCeJhON4aySAYtqCyfFuBFO6sy
1rqagWZyrArpf3DhnSn6lE1jslCbqJe2oHFpPHejlZLhCCzVQbeBqgB3AVz47AY7d1VoxTWWHJ0V
1e2BXQU/x+tyazpiNY201qKtY7uWzc7y+mTQrGVZjbocrKj5bGm049S7NUuN3kxG4zFTy3szd39Z
rMoefInrNJ05Vm5lzcTKmI0xL9rqlJqdQZ9AFCZg65pxhCswoJEELQLQQptY40jLzTZ20YWpXd4u
uHH1eHae63EvjgZI9xeL2xrci7NFrH3MlhhmhbzEguRnRn+mq8Yys9p0Rej7i2W3XGZXSL9fkv8n
jZRro4iuO1fWctFfRY3HVG+0k1rj18VKt1vm0iAjHXVg7dM3lI6GcD3Ql7c1jlbNantwuciF04sP
QsSyVYQWKqT1EKMDvqrMJq1chxmMUNp1ibAjXEMsfgY3zDVLZPo8eMGgr3CS4VbTU8OZL/NrRSFr
rymNxdlKXdwAewYjMJvpLW0qUpGol0N14v6O84/sPoL1gTrK4vBxMAguZiW0Q6Q2IrLFLb1cPQCg
GJCcjx+CdBK156V2larl55rVIP7R0MlOluWDOkiulzPtwR+Yt4058MYgv2IP+7zWxQOEA+ohivGc
2kUvq88WrUlteSkECktjcaVPtYsJAI1mkSE/X4P4XiIdfaaH+V2BkCy1mNpYDeMe9F+oKJHojzGz
bycGAqzU5K4WQTin9saGLJEhRAbMOAN6kLXm88G5QZMsNbIvMuD0A22ad8EAtxFDe5rVSNAP0tC4
jP3FpznKK11v4n9BKrVtJPYF+OTGdb0BYsnP5vnlfGre6PaMDjekPbFFncl81iO7T9HFRvRu+jlE
ufIiq0f5RZ2ubudozhQAIJC8jiPbnECpNi6mBubaDt38vMwp+UWY1UukqurtbOAtaEATXK6M5eMg
1q/oHouCqGs7RY7jmkJUaZd2egbG9zLKKTwFXlrrIOLu4abUy6aB5ARwO7ZqmtmXyDPMOw297p7V
F+Xn1ItUomPjTohS0bl2RnVLJRAlx6Rl/rUaugIMfOUirNgehGDOI3PuaBGnUQ8RebVEjSmxF6Im
hhtIg9VECxLaZlHKrM2gdsaJd4dEfIpuI9BbZRG7sBZnz4o6XV3puXEJe2XSKmJM4lKrdWHjIUAM
EK41MIlIrUn9Rpv6d9Op4WQGQDXXmt1kNZ1uPknYqRlxMxSfuACIYwGOWzVu6NeHv5UxCJ1Lk1rc
rjeAoCsIIg5Qsm/6U9JnMwO1DJNgBqmFFtjVR47rEKjBLRVs4osEFd1GmYxg+0St2mraN4NhqXmf
TC3xQYH7HR3fmiAW1lEJUb2d1TwfQb6V8oU2a0GrMY2mEFbVko0I37ucR9414juOQvcJunjzfyFV
UCf1Mu0jBTzFRiO9u/JoNzf3kNgrawQQdjtWZkrLXwsTX1P4/zxDJhBHMPOUK0MIk8Pkf1ihDE0Y
QraXFqwaZXlFUDjdYtQI26uSgniBC6LRODS7iwAw+hlVjgGVOYSz7k3abSL72AIdTL8Oiy6hZXpB
QzWaV8aXZp2sd61hdNxBukLww7yyhaCgoiafg8mUxAkac009N8u2CW2NG13/mNU/L1G1vFAjHZQz
NGd0ucwgz5p6I/60LAy3NYhXT7Fl4sWUvQHWm64rN2CHks7A0m5V32iFttW1AxjF4eJjMB8YLTVD
JzQMr9y03gMo1stwwaZm8JiGyYMfGX17Hj4pC+WcTklZ01DScwopwK3LBzIJejOy0zu4DwqeiYoX
pC5A/qq/DMIMum66Sgh288+z2Q2l1sfEh5c5mabzc9UsRwnNBmPE7Do6HthgIcJ4st3zKKd/jjFV
WnDv1ZZBJy0P1CKBcXBZ2LMFcAKbqjrnuImQInLFCFoPhpr6aYFBLFbxR7cop91i4n2+omlBjyp7
ryhQyFyCXEDl83aaFN6F0RhcBnxO4pdayzCn49SKr6N6g7qx362J2kXdIPOcI8dggZ8w3c8r34mp
QkUOELvWMpsHZ1at6GQRPgnlXuRC0S1wSSv72U2aAG02BuH9Ms9XzQBtDiAO036JpLcgsmRnmQFE
PC4KfH2rflNa+kM4b5ATJj/r8wdN+EDK+XwlXEoaVIQj9M7pgxKsbmhLAK+dSkCeROeQeW6iFBV4
JH7MJH0AS5B0gtIxZoZjxZZ1MV/+SnOvixmZBISmbmN46TfGygKhUhspzOgTUhPNer3xOYhX4Xme
zUchkk7NRlEWN2WJoCe4v5ZqTgHCxwY4PHdGvwy7PuWNo6JnzX0I1VMSdjMgEaapIw+S17oKqT56
KjJ3WIxNO3DVX5PpAqCy6HCiq9mgq+rhrFcYjdqlAZr+ysxo071USAMsEPQ40we1VSvNjf6fTy//
WCDaC2ZOoDdRLqGK/TEfJ+X9OM297GuyVfz2LkTj+4E+W9/zR9us7eGBXjBoD2UEbHQY5kEmZjBx
wypwlORyJVe9ntF6um8N4DlMOB8xsm6dGg2rbtUFX9FDtebl54p+CrqUHLYGv1B8wfTjg3ZW5o+e
/e3H2izi23/z1sx/R+aJFrhHPbpRPzVJpzfIuoPC5gvM3s4K6KdwnASoTt8swM+3AubRK2CcwjkX
rdkBfIsvqg47K9A4pbTRoGsp+OOf691bbNaj3r1JvUVHqs6kgdaBJ1fFwsAhg7G4+frpdr8F5+6o
FdDtU0Q96XyrIEIjvnjJO+9eMU41raFwMb0swU+3AkJC77gVME9NVRAGBVB259FVoLwAzNGG3ZgF
QWv9uba/KCke9eiGcsruBsVsvpi+6goo9VOtUecfFDA3Xz/bCpj7eO4/e+8Z6qmQ2rQREtps/6rp
q1mntiiT2qzQ5uun2//KK0z7n10DXTs1VMOAmPFyxfGMO+dAUU/BYvDV2Nian+juXxe1jzsBKhcA
kumWAM2vH7Ly7AamAdbe7wfgp7MBcIOONQL2qa0IzAEnff219/rrp4K2YAq36OcyfwhAHPvovH32
tqbDhV5/VU+/Yp9CdRPaqJvf/nyuHznOI5dAs0/NhqpAS6nafmH5+AWXH3oO66/NPvuJTj/M3SMf
HuINro/wbl6eser61zCM6GyjsrHz+5/rDEBfPnINDDYA+WuUgA9aQAJAooIGweH6DmCd1p/3M20D
wYs86hLQzdNGHU0osRXWX1UfuHGKAbAhuWxX4Oc7CTqG66glMLRTG2qoJtRb1l97J0HlJNS5J8GL
bb42H/hN2+Ab/uhrNqU1db3ROo/ijtND6ZY/+oNtKuH171/SCALXxxu26l9hc+s/FYmVzadvUgri
+78PQzI5AT9YJzp2fiEAdzvfhsOxE7zzN5WcTfrqj18WZ3cuuz9qi5TSdikOPuP2h+fuOHGS4bRc
/y/ly1Nv6MYffk3cobMLVsTf2X67TS29PPLORnpzyCDj07K9YRWyBEeOm1aJl6qiHjliO0/CaLyd
ldgGwF9AT+6ll/7c42+ooh/88f7CIjrWOHLsD1CCEgcRwu0UxZyFlP6RC9EXLPCTA3NGKsCGQP77
xhaZxj+3HrfiJFRnjDoeAvfo9nGF0gtA9DI47jPuyLQiqL33KcBX0U1Agk4lUkf7R/gx1SfJf8+Z
pt+4u9kzzt5GNGnKAGgXfWEEz0iHwb+X8EFNB7bM8KSfOdmYyW0mLt43zH4OExR9jeeDMGwLVcSj
n6s3TsMozBy/uohc/gZsZQS86sQTyOa93sLfsYg9ZzJNxs/baa+fCmk68Q8ZB+JqVA2ES330U7Wc
xH1+ZgOe3Iyz6TjxnGBUWcwGGS7uNp0u30IdSoFF+O7HHrLCXxPfr2+ZakL7z/9+59UD/KZvxNau
794M1duncrP8mIul6UwTx62WIt46f994/AB0J3nlDQrNnD/cJ984atdZOZy0xI22Y20ug1c34c5e
/8ahL5I9IQ/llT39jkHTxBl7lbmKiOfYZWCu8XaU9QKIEOLYQS/DZLS3BEIB5dhhr3LIltl2nPVs
NQnDXo+fHRjf1XEl7LBbf28NTDK0x67BR669ZDvMegleX6T571fcN+7YvpOP3JMPifNcvQqAs2w/
a+sYfsfgZbI3qirhkD0G0DZG6zmftH032b8yVaEcdexqfxqn2UnTCebbocSKcz1uv/3+Rfll7I8r
Ww6WxPGj3oQnbLp/SU/EpbcdTswZZd7tt98/527IsCf9/Hnk4pO6w8pR1NkrEg7NQx48nyCItH9p
i7QMHCUJa/ThOT/p5amzXY/1IdqMLmGN/v2+3W/fP7XP/suJ2DzjhAXb3/84WPW1MAxQdrw6XRey
lW9v1R/nf0BAe+Wk/XO9kUPPvpMMqEymvRshv+eFvaz5+kyvA7XKUOKcHMgF7Ni/V17WGx7ZD4r1
W07gjCpbXXt3r21ohG+F+91kPA72TYxIPr+9id8fuDdeusMKjxJR2eOH7eOVZid35ESS8QmW5aRH
E9IxVa3t0OstIGTTjn2Al1vpdQSHPPbxo7eYHrmAQ1G7yAi8Zb7wn7+mBN96tV+jp+1sN+axvmau
bn924ArZjH/oqP5zwqRNFuevd4A/eDinVfdJwjb9EIzCJKnYBVK8x27+daqqOldFwq5vjr2Jm/vb
+a3PqgQ/oBnSLctZm4PzcbIa09HKDSpLIjqLHrsmTN7Zi15fpzDzP+2wN3NvQp6jMl2huH3sdM/G
ge8kFXdXhl96kbAMVY9UgDWOnW07zfYzgGT0jx62tRoPp9W1FciqY2dLV6j9RRDl+qOHdZJwfMhl
fjNt943XQYdUxnC8naQ4egJhdeyUu+4z19heIGtLeHNdILlBOi63UxQTFv0Yjp7wOCGuqg4rYx3w
o6qrK3AVx04WySyQvBXToAiZ5GPHPc8DbE5lERCyOH7ci+Er4wD8UMK4meNVZyvAUceuwuU42dtg
1IolDEtk3XPonrodau13ybiBrp2s2NsNuoTVvXazab7vmggdkqNXuO+FhTPfn7KENb52sevZOCAs
38tS6xLM+zX0YP85zJPJdgnWr1BA6I/dc73QG7Em24HW4xoSzFovDJy9cMuQcER6wrZXJmtKeHt/
UM1Zo/6OXWAKuAunaitkXM10H9jzetYotWNne4cycT5xqsUAGeH3fcgtVz14cAC2b/JA1PeNXoQ4
0eP9gUUvlmNXor+2mgn9C7djibOBrub22yPmHO2VstYAs6MnXDgEdKJFxWak9XSFyv/RAy/Go+rl
sQaDHT+sm602NdTtHDdTlnCgH+eiWlhxLimnbz/m+9/cSw7myg0mo7AaNr7GueR/OvR6wrkasu9a
UMC2k12vyZtl5G88KVhkLqjxJKluaBlRTX+c7Fd3LAmr/U7zApGPLb//XW6QNW+KsB/5CW9Jtx05
9G//TZj/Q6EZJBu6zgCiR/CN0oymv0bz7G/MH5lae8n+HZtd230EsSXIru/+qL2bu6981vY32x++
lcD8kOTPVedje0i/fxd+YGaTfJMrajrJc15NqUu4yD4Ek9z1vOrEJTilYrbOKEy3ayAMlYwo6GE6
pi46dXynMrSMwm7LKfFCDp0aGa50a293GBKyqWeh7wZ72EcZHu923ODkfhzlz5473H2NpoTtQSFn
vz4ko8TazZ0R5ZW8CrR8jSrct3HvF4jOAYC4u6ugCIri+EhDfck+3nt/tNg5ftyeg25QIGpN27HW
50/0rzl2ysJRSKlnOdl2rM3QEjbFHUm0LDy536vEoWO5/ajvt6SbStyVm2XpOvN+My7cqgUR7VuP
XZzNp1znw71YRorlI9pwR85oPf2H8BkQ6nbCay9QRsrmIU/mm/VpsS/D9JAxVGWUETYL9eSS46VA
KpwVEJMnG6uAa159M7qE1EAz4fym05MnN5m4B4082Ijten7/Nnvsv/kJEjZyk9SJm1TONe3ajp85
cjjO0KluKUuCies7Va8I1eDjJ9sXZfU2AHVCoipCU5VRMNnsTlyYbPrbP7yxXwm36Ist6QF6Dp9Q
jZ0Fw0eaHdrcAif/uqml/Nt21sJaaACQ33VADvnIb3jO76Fe3vv9i/UV0xO8kK3P/b3I458PE/PB
m0DUqLjaEs4CHjzZvt2Xa2+/+X471gyzdAGEZzvS+o6XMS7ZuEqlQfQFPPbWbeZJHozc7UDr/S1h
2NbUGe2OKSNFtPWnRddFceO10Lip2Fxdgsk9G/vhEAcNRsf7nydhB7ZoJpmEVVDT+8jC931ueh+G
yI7vvgMZd/RXMNOajnY4xpGBtG050fjkaZyMKpf1m8Sgb0zWnc1c6j3VeERo9B97kNoT5PG3w4hj
JOMuQrLSyULsnnfSzfHtKjbFlGBT2rh2SXVYGfnFdjZ1w6hqrmU4RCKD0XXo0FZZiMa7t/H756Xr
PFcPoejJeOye6E73roH3M4bfMNNXGwHK8/Fzbf32v7LxyehfLopwz0VWFAkb7WqMCN52lusbUUYo
dO0+73sFtOXYfsz3X+HXkOyyaeVyoZ2IhHHd571VkBGf9UALT5x0uMcxkXGNgG4Is6xihBUpJRPH
cxYVrwOFruPXlyL23qASTnGPi3S4X3GXcCR6Ti4C62oMhkiXjGUQI+9XhRUZ11wvXAn7u58dkwEM
vHFx8bcPvzYRMq6M9ajV+0KREedu7uMazZpSJ6/MWkbK9P63f+TBvkKkDJzZPZHJXiFEtP0+9qbr
j8vhdOx544rHieqIhKE3nPdX+geo+kkYXNRtq6AMVU6OQqR5T67H4V6tXJEQo/RBfOxrC8hgq/Yp
kVUDTBk3/0NYjdJUTcIF3f/tf4QnD6H/2z/WCdC75Lf/GQzdaulC1SSsNdQ2d09GYN33+9gD8+AE
q30DjXLL8Tv6cfLqgMtADpInoOmAc9Jx0opbhPTa8XNG4sTd8+lVQ4JVapOHEbWc7QzFpaLKuGC/
vIpBVBm1wy+u/+w8LyruliqDgLzRDXl9vi0JPlfTTU4ecOYqyDa0QraL/v1e+Ifnclx5d5aqAr6g
Dx+aZmjMA5B+98D8uDzshtx1bCZ2d/5iJf+fwC/gu7ir6q6TcPpaITUGUZGsxH1SzrV30ne8AoxE
xV+UUcqhCp6NuV4rc36tiJT/aQTaeRiMhCTN9lisHdz36wjv5wNuWODEAelSGflNXuE3psruyF74
1WHf52Xsbtj2Czjon1P4WCtXHXveWO/fr3ZUxHZe9A9iA4NjOiDTRdPP7fv+IwP7497EWvHrL/gm
fp2Q0ENGoeolS/AyPwDXfXbcWXVgCZ7VhwTFimr0KyEjgrjGxAMtlE63e3DtWUlYiF7pCC5jZVgZ
E57SybYS2mgSLrgmpbOqg6JJmCsVoedwVH1nMjz4fuKeXKOKUjHoMpKlFJmrxU4ZIQHX5eTkSvyr
/+F+dzsoMtIVF1CpQcpUF1lBsuvoRAgj748q4VhcOlF1+yoyQJtXZTIpV/vmDAf7+GXYQMCvwr3a
kqJJWOJNMHNgbAlH+gqBsfn09ZJIONfXTrUcC4r8+HUGZO+Er46IIWGVwSqCjdjbyzKcd3L0I7eo
JgoVGbhYBnbK/TMtowp7M46qKULFkvDq7vDaIdEeggkqDSnjz1+5KooMvvYdAr9uFL2CGr4pBPmN
IQfgtIkTYTa2R2PtWCgSPKGHqePuE/tU0S/kd3f/VXembxJfeXBm7uuVJlMhY2iXdP12nI2PJWPG
5PKEW7hv5lQZFulx9Tw+sBwyaABP7jgjIq2shwxTd4swWlicXGRgoaKTv520gVyEWf5yMnc/TrRX
kvACXj7wKg+cdEr67G8n2/90D32opctILvYjYE1eecjeoFMrw/fpuaORNz5pO2m2u2gbMdQ/Pmek
RL7poL2sWn/qztG/DVi1r/+50Z7b/VBUrJHBfTc9+H56ZX2rOLygxPX+z3/97+ncKR3A1iU1d2Zw
DmwEGsKhRUXbydRkgAYeXKBcNSAJ1Tq8hdi/JoNI0R8TFMy32z3925nrhLRg5ak+Ag10Kul+0WRC
lVGWvXbRKIF3n53ch8M5W2BjhoWNo1MPgsnvvrofmN5YC3n/BfMbgMJfqZbLYHwTDfwaevMDto3G
TSqtCW3TtOnfR4vC92FXP+69b0TW/4LvPZmI01cN4mVcCE0CiD0ZExmSws3EWVXLTTJKyqQxvIrb
KcN2t0Iv3IcrynBZ2kPYetXqhwzNxQ7UwuFUYE33gIsyCoUdx5v/Ibf6XXP//k3dzUkeVrJbipSQ
hJsfr7OyNRQZMl0iAKRsU+7efYro0HZsRHI3TvLtKOJCVd43qu+v7mOS70+Wvpvbj/mjGsT74z6B
wFmh61l5cej8vzfyj7sGDnXF+AteCpvGKCghO35YeTky8FFNtNn2CfkS0o59YW7DgxRFGVnNVih4
nf96NaZeHkz+7ZDXLwPPu06eChFqSGjCEB/6HBlKUnQD3/pkFQdchpxUx5252yMsbJCMjFkHtRwh
GT96abYiiEDr9uKvUvkNCXvp5S5EDqp8Pb4ECNvL+OtstnjZgsj7tdYrKjWjykuRcTEAbqhkT2R0
ITgfo4z0skPXz9AbnkGz9bY/qzwEgr/bTfH9N8aVS68YcF3bkdZXnAysX2uakBNDHeNAoKLIEGq9
GS9OWo43pvi0l1iXoRV04+5JFshg8jw5AYiYqjshg4V8A/i9OqqMMysW+MuYOkBVthbZnu1m+f5t
d+dmQ9jjBy8XmklJ+AAnQq5GPMJrrpciGkUf7ReyMNU1tyUcRy6pdOp4hwsZMpBTG0b5+dhD9uQ/
nnxIkT1Igcavjc2DOLHkAknGtfJgWvFT6PF1/Jo9hHN808qq0UpSxrgUOrbDCAumyiiNPuRI1e1N
VsLO/MTrdTfaFp08I2tdmbgM4s4rJ1N9PwH4fmzREnUqoYuyPbS78zag8VsWTcXoCUqjEt2QIR75
uGlw0183g8M5CcLk5DYn7Y6/eNCNs0Sys05nkQZZMNGp9mcOfA406js28NkN44RtfhvfuvvX7Rdw
oeyuIoe6BP5zn3KzsUU+6msf1e0E3hJR645D9FkqZ1NGHfk+T/eK6qqMqsPDb/8bRkE53j2S9IDc
fvtH9/ShHfDPgZceaue4fS3rd/WyfXl7v1/UVQTpq94zu0/zc+z+Q30k/3pPeaib5E/2lLtb44Cp
e7GTQ4/w6+//FwAA//8=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20</xdr:col>
      <xdr:colOff>421805</xdr:colOff>
      <xdr:row>0</xdr:row>
      <xdr:rowOff>151492</xdr:rowOff>
    </xdr:from>
    <xdr:to>
      <xdr:col>23</xdr:col>
      <xdr:colOff>177086</xdr:colOff>
      <xdr:row>28</xdr:row>
      <xdr:rowOff>90534</xdr:rowOff>
    </xdr:to>
    <xdr:sp macro="" textlink="">
      <xdr:nvSpPr>
        <xdr:cNvPr id="42" name="Rectangle: Rounded Corners 41">
          <a:extLst>
            <a:ext uri="{FF2B5EF4-FFF2-40B4-BE49-F238E27FC236}">
              <a16:creationId xmlns:a16="http://schemas.microsoft.com/office/drawing/2014/main" id="{FB440008-6623-4508-BFA4-F8EAF05B359F}"/>
            </a:ext>
          </a:extLst>
        </xdr:cNvPr>
        <xdr:cNvSpPr/>
      </xdr:nvSpPr>
      <xdr:spPr>
        <a:xfrm>
          <a:off x="12643983" y="151492"/>
          <a:ext cx="1588608" cy="5008983"/>
        </a:xfrm>
        <a:prstGeom prst="roundRect">
          <a:avLst>
            <a:gd name="adj" fmla="val 55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298621</xdr:colOff>
      <xdr:row>0</xdr:row>
      <xdr:rowOff>146538</xdr:rowOff>
    </xdr:from>
    <xdr:to>
      <xdr:col>20</xdr:col>
      <xdr:colOff>273802</xdr:colOff>
      <xdr:row>3</xdr:row>
      <xdr:rowOff>139148</xdr:rowOff>
    </xdr:to>
    <xdr:sp macro="" textlink="">
      <xdr:nvSpPr>
        <xdr:cNvPr id="2" name="Rectangle: Rounded Corners 1">
          <a:extLst>
            <a:ext uri="{FF2B5EF4-FFF2-40B4-BE49-F238E27FC236}">
              <a16:creationId xmlns:a16="http://schemas.microsoft.com/office/drawing/2014/main" id="{87B9BCFA-F5CD-BE50-6D8B-17A75D21BCE5}"/>
            </a:ext>
          </a:extLst>
        </xdr:cNvPr>
        <xdr:cNvSpPr/>
      </xdr:nvSpPr>
      <xdr:spPr>
        <a:xfrm>
          <a:off x="298621" y="146538"/>
          <a:ext cx="12167181" cy="54248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377688</xdr:colOff>
      <xdr:row>1</xdr:row>
      <xdr:rowOff>66262</xdr:rowOff>
    </xdr:from>
    <xdr:to>
      <xdr:col>7</xdr:col>
      <xdr:colOff>86140</xdr:colOff>
      <xdr:row>3</xdr:row>
      <xdr:rowOff>19879</xdr:rowOff>
    </xdr:to>
    <xdr:sp macro="" textlink="">
      <xdr:nvSpPr>
        <xdr:cNvPr id="3" name="TextBox 2">
          <a:extLst>
            <a:ext uri="{FF2B5EF4-FFF2-40B4-BE49-F238E27FC236}">
              <a16:creationId xmlns:a16="http://schemas.microsoft.com/office/drawing/2014/main" id="{003FA380-3B0B-5FA3-44DC-7ECEC24969DD}"/>
            </a:ext>
          </a:extLst>
        </xdr:cNvPr>
        <xdr:cNvSpPr txBox="1"/>
      </xdr:nvSpPr>
      <xdr:spPr>
        <a:xfrm>
          <a:off x="377688" y="251792"/>
          <a:ext cx="3975652"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Executive Summary &amp; Profitability</a:t>
          </a:r>
          <a:r>
            <a:rPr lang="en-IN" sz="1600" baseline="0"/>
            <a:t> Dashboard</a:t>
          </a:r>
          <a:endParaRPr lang="en-IN" sz="1600"/>
        </a:p>
      </xdr:txBody>
    </xdr:sp>
    <xdr:clientData/>
  </xdr:twoCellAnchor>
  <xdr:twoCellAnchor>
    <xdr:from>
      <xdr:col>0</xdr:col>
      <xdr:colOff>295462</xdr:colOff>
      <xdr:row>4</xdr:row>
      <xdr:rowOff>56714</xdr:rowOff>
    </xdr:from>
    <xdr:to>
      <xdr:col>3</xdr:col>
      <xdr:colOff>267754</xdr:colOff>
      <xdr:row>8</xdr:row>
      <xdr:rowOff>149480</xdr:rowOff>
    </xdr:to>
    <xdr:grpSp>
      <xdr:nvGrpSpPr>
        <xdr:cNvPr id="7" name="Group 6">
          <a:extLst>
            <a:ext uri="{FF2B5EF4-FFF2-40B4-BE49-F238E27FC236}">
              <a16:creationId xmlns:a16="http://schemas.microsoft.com/office/drawing/2014/main" id="{59B2EE8E-631D-A514-A5A0-4E626A1EEE82}"/>
            </a:ext>
          </a:extLst>
        </xdr:cNvPr>
        <xdr:cNvGrpSpPr/>
      </xdr:nvGrpSpPr>
      <xdr:grpSpPr>
        <a:xfrm>
          <a:off x="295462" y="798119"/>
          <a:ext cx="1794914" cy="834172"/>
          <a:chOff x="205409" y="788504"/>
          <a:chExt cx="1683028" cy="834887"/>
        </a:xfrm>
      </xdr:grpSpPr>
      <xdr:sp macro="" textlink="">
        <xdr:nvSpPr>
          <xdr:cNvPr id="4" name="Rectangle: Rounded Corners 3">
            <a:extLst>
              <a:ext uri="{FF2B5EF4-FFF2-40B4-BE49-F238E27FC236}">
                <a16:creationId xmlns:a16="http://schemas.microsoft.com/office/drawing/2014/main" id="{26E292CA-07E5-4D84-93A1-6DB9C8FAD1E6}"/>
              </a:ext>
            </a:extLst>
          </xdr:cNvPr>
          <xdr:cNvSpPr/>
        </xdr:nvSpPr>
        <xdr:spPr>
          <a:xfrm>
            <a:off x="210250" y="788504"/>
            <a:ext cx="1678185" cy="8348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sp macro="" textlink="">
        <xdr:nvSpPr>
          <xdr:cNvPr id="5" name="TextBox 4">
            <a:extLst>
              <a:ext uri="{FF2B5EF4-FFF2-40B4-BE49-F238E27FC236}">
                <a16:creationId xmlns:a16="http://schemas.microsoft.com/office/drawing/2014/main" id="{F8A5117F-EFB1-4A18-BBCC-DEF9F866FADC}"/>
              </a:ext>
            </a:extLst>
          </xdr:cNvPr>
          <xdr:cNvSpPr txBox="1"/>
        </xdr:nvSpPr>
        <xdr:spPr>
          <a:xfrm>
            <a:off x="205409" y="841513"/>
            <a:ext cx="1683026"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65000"/>
                    <a:lumOff val="35000"/>
                  </a:schemeClr>
                </a:solidFill>
              </a:rPr>
              <a:t>Total Revenue</a:t>
            </a:r>
          </a:p>
        </xdr:txBody>
      </xdr:sp>
      <xdr:sp macro="" textlink="'Pivot Tables'!A4">
        <xdr:nvSpPr>
          <xdr:cNvPr id="6" name="TextBox 5">
            <a:extLst>
              <a:ext uri="{FF2B5EF4-FFF2-40B4-BE49-F238E27FC236}">
                <a16:creationId xmlns:a16="http://schemas.microsoft.com/office/drawing/2014/main" id="{7B6C383C-11E7-4BB2-8312-96FFAC7DF194}"/>
              </a:ext>
            </a:extLst>
          </xdr:cNvPr>
          <xdr:cNvSpPr txBox="1"/>
        </xdr:nvSpPr>
        <xdr:spPr>
          <a:xfrm>
            <a:off x="205411" y="1212572"/>
            <a:ext cx="1683026"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80FA49-76FA-4B70-BA1F-C0FBD5AA1BE9}" type="TxLink">
              <a:rPr lang="en-US" sz="1800" b="1" i="0" u="none" strike="noStrike">
                <a:solidFill>
                  <a:schemeClr val="tx2">
                    <a:lumMod val="75000"/>
                    <a:lumOff val="25000"/>
                  </a:schemeClr>
                </a:solidFill>
                <a:latin typeface="Aptos Narrow"/>
              </a:rPr>
              <a:pPr algn="ctr"/>
              <a:t>$6,45,223</a:t>
            </a:fld>
            <a:endParaRPr lang="en-IN" sz="2800" b="1">
              <a:solidFill>
                <a:schemeClr val="tx2">
                  <a:lumMod val="75000"/>
                  <a:lumOff val="25000"/>
                </a:schemeClr>
              </a:solidFill>
            </a:endParaRPr>
          </a:p>
        </xdr:txBody>
      </xdr:sp>
    </xdr:grpSp>
    <xdr:clientData/>
  </xdr:twoCellAnchor>
  <xdr:twoCellAnchor>
    <xdr:from>
      <xdr:col>3</xdr:col>
      <xdr:colOff>540696</xdr:colOff>
      <xdr:row>4</xdr:row>
      <xdr:rowOff>57530</xdr:rowOff>
    </xdr:from>
    <xdr:to>
      <xdr:col>6</xdr:col>
      <xdr:colOff>512988</xdr:colOff>
      <xdr:row>8</xdr:row>
      <xdr:rowOff>150296</xdr:rowOff>
    </xdr:to>
    <xdr:grpSp>
      <xdr:nvGrpSpPr>
        <xdr:cNvPr id="85" name="Group 84">
          <a:extLst>
            <a:ext uri="{FF2B5EF4-FFF2-40B4-BE49-F238E27FC236}">
              <a16:creationId xmlns:a16="http://schemas.microsoft.com/office/drawing/2014/main" id="{4FD39508-1DC9-CA34-F3BB-60C61C5E7089}"/>
            </a:ext>
          </a:extLst>
        </xdr:cNvPr>
        <xdr:cNvGrpSpPr/>
      </xdr:nvGrpSpPr>
      <xdr:grpSpPr>
        <a:xfrm>
          <a:off x="2363318" y="798935"/>
          <a:ext cx="1794913" cy="834172"/>
          <a:chOff x="205409" y="788504"/>
          <a:chExt cx="1683028" cy="834887"/>
        </a:xfrm>
      </xdr:grpSpPr>
      <xdr:sp macro="" textlink="">
        <xdr:nvSpPr>
          <xdr:cNvPr id="86" name="Rectangle: Rounded Corners 85">
            <a:extLst>
              <a:ext uri="{FF2B5EF4-FFF2-40B4-BE49-F238E27FC236}">
                <a16:creationId xmlns:a16="http://schemas.microsoft.com/office/drawing/2014/main" id="{74664165-1C0C-4DE0-2413-0A34D8B162A1}"/>
              </a:ext>
            </a:extLst>
          </xdr:cNvPr>
          <xdr:cNvSpPr/>
        </xdr:nvSpPr>
        <xdr:spPr>
          <a:xfrm>
            <a:off x="210250" y="788504"/>
            <a:ext cx="1678185" cy="8348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sp macro="" textlink="">
        <xdr:nvSpPr>
          <xdr:cNvPr id="87" name="TextBox 86">
            <a:extLst>
              <a:ext uri="{FF2B5EF4-FFF2-40B4-BE49-F238E27FC236}">
                <a16:creationId xmlns:a16="http://schemas.microsoft.com/office/drawing/2014/main" id="{89D036A7-4FB0-CCDF-1A51-6ABF5DBDBED7}"/>
              </a:ext>
            </a:extLst>
          </xdr:cNvPr>
          <xdr:cNvSpPr txBox="1"/>
        </xdr:nvSpPr>
        <xdr:spPr>
          <a:xfrm>
            <a:off x="205409" y="841513"/>
            <a:ext cx="1683026"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65000"/>
                    <a:lumOff val="35000"/>
                  </a:schemeClr>
                </a:solidFill>
              </a:rPr>
              <a:t>Total Gross Profit</a:t>
            </a:r>
          </a:p>
        </xdr:txBody>
      </xdr:sp>
      <xdr:sp macro="" textlink="'Pivot Tables'!C4">
        <xdr:nvSpPr>
          <xdr:cNvPr id="88" name="TextBox 87">
            <a:extLst>
              <a:ext uri="{FF2B5EF4-FFF2-40B4-BE49-F238E27FC236}">
                <a16:creationId xmlns:a16="http://schemas.microsoft.com/office/drawing/2014/main" id="{F9626904-E78E-D600-2EE1-0B74C029639B}"/>
              </a:ext>
            </a:extLst>
          </xdr:cNvPr>
          <xdr:cNvSpPr txBox="1"/>
        </xdr:nvSpPr>
        <xdr:spPr>
          <a:xfrm>
            <a:off x="205411" y="1212572"/>
            <a:ext cx="1683026"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5E65BDC-4791-48C9-9296-3C03B2A09545}" type="TxLink">
              <a:rPr lang="en-US" sz="1800" b="1" i="0" u="none" strike="noStrike">
                <a:solidFill>
                  <a:schemeClr val="tx2">
                    <a:lumMod val="75000"/>
                    <a:lumOff val="25000"/>
                  </a:schemeClr>
                </a:solidFill>
                <a:latin typeface="Aptos Narrow"/>
                <a:ea typeface="+mn-ea"/>
                <a:cs typeface="+mn-cs"/>
              </a:rPr>
              <a:pPr marL="0" indent="0" algn="ctr"/>
              <a:t>$2,96,384</a:t>
            </a:fld>
            <a:endParaRPr lang="en-IN" sz="1800" b="1" i="0" u="none" strike="noStrike">
              <a:solidFill>
                <a:schemeClr val="tx2">
                  <a:lumMod val="75000"/>
                  <a:lumOff val="25000"/>
                </a:schemeClr>
              </a:solidFill>
              <a:latin typeface="Aptos Narrow"/>
              <a:ea typeface="+mn-ea"/>
              <a:cs typeface="+mn-cs"/>
            </a:endParaRPr>
          </a:p>
        </xdr:txBody>
      </xdr:sp>
    </xdr:grpSp>
    <xdr:clientData/>
  </xdr:twoCellAnchor>
  <xdr:twoCellAnchor>
    <xdr:from>
      <xdr:col>7</xdr:col>
      <xdr:colOff>176301</xdr:colOff>
      <xdr:row>4</xdr:row>
      <xdr:rowOff>60523</xdr:rowOff>
    </xdr:from>
    <xdr:to>
      <xdr:col>10</xdr:col>
      <xdr:colOff>148593</xdr:colOff>
      <xdr:row>8</xdr:row>
      <xdr:rowOff>153289</xdr:rowOff>
    </xdr:to>
    <xdr:grpSp>
      <xdr:nvGrpSpPr>
        <xdr:cNvPr id="89" name="Group 88">
          <a:extLst>
            <a:ext uri="{FF2B5EF4-FFF2-40B4-BE49-F238E27FC236}">
              <a16:creationId xmlns:a16="http://schemas.microsoft.com/office/drawing/2014/main" id="{F9BADFD4-843B-C7D1-3749-466B4338512B}"/>
            </a:ext>
          </a:extLst>
        </xdr:cNvPr>
        <xdr:cNvGrpSpPr/>
      </xdr:nvGrpSpPr>
      <xdr:grpSpPr>
        <a:xfrm>
          <a:off x="4429085" y="801928"/>
          <a:ext cx="1794913" cy="834172"/>
          <a:chOff x="205409" y="788504"/>
          <a:chExt cx="1683028" cy="834887"/>
        </a:xfrm>
      </xdr:grpSpPr>
      <xdr:sp macro="" textlink="">
        <xdr:nvSpPr>
          <xdr:cNvPr id="90" name="Rectangle: Rounded Corners 89">
            <a:extLst>
              <a:ext uri="{FF2B5EF4-FFF2-40B4-BE49-F238E27FC236}">
                <a16:creationId xmlns:a16="http://schemas.microsoft.com/office/drawing/2014/main" id="{2FB089BB-5BB7-5AE7-04B2-830C946EEEE0}"/>
              </a:ext>
            </a:extLst>
          </xdr:cNvPr>
          <xdr:cNvSpPr/>
        </xdr:nvSpPr>
        <xdr:spPr>
          <a:xfrm>
            <a:off x="210250" y="788504"/>
            <a:ext cx="1678185" cy="8348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sp macro="" textlink="">
        <xdr:nvSpPr>
          <xdr:cNvPr id="91" name="TextBox 90">
            <a:extLst>
              <a:ext uri="{FF2B5EF4-FFF2-40B4-BE49-F238E27FC236}">
                <a16:creationId xmlns:a16="http://schemas.microsoft.com/office/drawing/2014/main" id="{85FDC135-6985-05BE-5F4C-66C83137590B}"/>
              </a:ext>
            </a:extLst>
          </xdr:cNvPr>
          <xdr:cNvSpPr txBox="1"/>
        </xdr:nvSpPr>
        <xdr:spPr>
          <a:xfrm>
            <a:off x="205409" y="841513"/>
            <a:ext cx="1683026"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65000"/>
                    <a:lumOff val="35000"/>
                  </a:schemeClr>
                </a:solidFill>
              </a:rPr>
              <a:t>Gross</a:t>
            </a:r>
            <a:r>
              <a:rPr lang="en-IN" sz="1600" baseline="0">
                <a:solidFill>
                  <a:schemeClr val="tx1">
                    <a:lumMod val="65000"/>
                    <a:lumOff val="35000"/>
                  </a:schemeClr>
                </a:solidFill>
              </a:rPr>
              <a:t> Profit Margin</a:t>
            </a:r>
            <a:endParaRPr lang="en-IN" sz="1600">
              <a:solidFill>
                <a:schemeClr val="tx1">
                  <a:lumMod val="65000"/>
                  <a:lumOff val="35000"/>
                </a:schemeClr>
              </a:solidFill>
            </a:endParaRPr>
          </a:p>
        </xdr:txBody>
      </xdr:sp>
      <xdr:sp macro="" textlink="'Pivot Tables'!E4">
        <xdr:nvSpPr>
          <xdr:cNvPr id="92" name="TextBox 91">
            <a:extLst>
              <a:ext uri="{FF2B5EF4-FFF2-40B4-BE49-F238E27FC236}">
                <a16:creationId xmlns:a16="http://schemas.microsoft.com/office/drawing/2014/main" id="{17F05B84-19E0-170A-7C7B-7008E32AFA5E}"/>
              </a:ext>
            </a:extLst>
          </xdr:cNvPr>
          <xdr:cNvSpPr txBox="1"/>
        </xdr:nvSpPr>
        <xdr:spPr>
          <a:xfrm>
            <a:off x="205411" y="1212572"/>
            <a:ext cx="1683026"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2F5F910-BA66-43F0-9A2E-FA31FA011454}" type="TxLink">
              <a:rPr lang="en-US" sz="1800" b="1" i="0" u="none" strike="noStrike">
                <a:solidFill>
                  <a:schemeClr val="tx2">
                    <a:lumMod val="75000"/>
                    <a:lumOff val="25000"/>
                  </a:schemeClr>
                </a:solidFill>
                <a:latin typeface="Aptos Narrow"/>
                <a:ea typeface="+mn-ea"/>
                <a:cs typeface="+mn-cs"/>
              </a:rPr>
              <a:pPr marL="0" indent="0" algn="ctr"/>
              <a:t>45.94%</a:t>
            </a:fld>
            <a:endParaRPr lang="en-IN" sz="18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10</xdr:col>
      <xdr:colOff>421518</xdr:colOff>
      <xdr:row>4</xdr:row>
      <xdr:rowOff>63516</xdr:rowOff>
    </xdr:from>
    <xdr:to>
      <xdr:col>13</xdr:col>
      <xdr:colOff>393810</xdr:colOff>
      <xdr:row>8</xdr:row>
      <xdr:rowOff>156282</xdr:rowOff>
    </xdr:to>
    <xdr:grpSp>
      <xdr:nvGrpSpPr>
        <xdr:cNvPr id="93" name="Group 92">
          <a:extLst>
            <a:ext uri="{FF2B5EF4-FFF2-40B4-BE49-F238E27FC236}">
              <a16:creationId xmlns:a16="http://schemas.microsoft.com/office/drawing/2014/main" id="{78B66DB3-3046-9B29-47B9-9B501100998D}"/>
            </a:ext>
          </a:extLst>
        </xdr:cNvPr>
        <xdr:cNvGrpSpPr/>
      </xdr:nvGrpSpPr>
      <xdr:grpSpPr>
        <a:xfrm>
          <a:off x="6496923" y="804921"/>
          <a:ext cx="1794914" cy="834172"/>
          <a:chOff x="205409" y="788504"/>
          <a:chExt cx="1683028" cy="834887"/>
        </a:xfrm>
      </xdr:grpSpPr>
      <xdr:sp macro="" textlink="">
        <xdr:nvSpPr>
          <xdr:cNvPr id="94" name="Rectangle: Rounded Corners 93">
            <a:extLst>
              <a:ext uri="{FF2B5EF4-FFF2-40B4-BE49-F238E27FC236}">
                <a16:creationId xmlns:a16="http://schemas.microsoft.com/office/drawing/2014/main" id="{9D63EEEF-7934-2CDC-B6B3-0440CAE65947}"/>
              </a:ext>
            </a:extLst>
          </xdr:cNvPr>
          <xdr:cNvSpPr/>
        </xdr:nvSpPr>
        <xdr:spPr>
          <a:xfrm>
            <a:off x="210250" y="788504"/>
            <a:ext cx="1678185" cy="8348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sp macro="" textlink="">
        <xdr:nvSpPr>
          <xdr:cNvPr id="95" name="TextBox 94">
            <a:extLst>
              <a:ext uri="{FF2B5EF4-FFF2-40B4-BE49-F238E27FC236}">
                <a16:creationId xmlns:a16="http://schemas.microsoft.com/office/drawing/2014/main" id="{4099C675-5560-DBA2-6299-D487174F72D3}"/>
              </a:ext>
            </a:extLst>
          </xdr:cNvPr>
          <xdr:cNvSpPr txBox="1"/>
        </xdr:nvSpPr>
        <xdr:spPr>
          <a:xfrm>
            <a:off x="205409" y="841513"/>
            <a:ext cx="1683026"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65000"/>
                    <a:lumOff val="35000"/>
                  </a:schemeClr>
                </a:solidFill>
              </a:rPr>
              <a:t>Total Unit Sold</a:t>
            </a:r>
          </a:p>
        </xdr:txBody>
      </xdr:sp>
      <xdr:sp macro="" textlink="'Pivot Tables'!G4">
        <xdr:nvSpPr>
          <xdr:cNvPr id="96" name="TextBox 95">
            <a:extLst>
              <a:ext uri="{FF2B5EF4-FFF2-40B4-BE49-F238E27FC236}">
                <a16:creationId xmlns:a16="http://schemas.microsoft.com/office/drawing/2014/main" id="{339D4E0E-6465-F185-DE20-0062FC673F82}"/>
              </a:ext>
            </a:extLst>
          </xdr:cNvPr>
          <xdr:cNvSpPr txBox="1"/>
        </xdr:nvSpPr>
        <xdr:spPr>
          <a:xfrm>
            <a:off x="205411" y="1212572"/>
            <a:ext cx="1683026"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B19C3B-7E43-48C0-83AB-6A6F99088BFB}" type="TxLink">
              <a:rPr lang="en-US" sz="1800" b="1" i="0" u="none" strike="noStrike">
                <a:solidFill>
                  <a:schemeClr val="tx2">
                    <a:lumMod val="75000"/>
                    <a:lumOff val="25000"/>
                  </a:schemeClr>
                </a:solidFill>
                <a:latin typeface="Aptos Narrow"/>
                <a:ea typeface="+mn-ea"/>
                <a:cs typeface="+mn-cs"/>
              </a:rPr>
              <a:pPr marL="0" indent="0" algn="ctr"/>
              <a:t>6698</a:t>
            </a:fld>
            <a:endParaRPr lang="en-IN" sz="18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14</xdr:col>
      <xdr:colOff>57134</xdr:colOff>
      <xdr:row>4</xdr:row>
      <xdr:rowOff>66509</xdr:rowOff>
    </xdr:from>
    <xdr:to>
      <xdr:col>17</xdr:col>
      <xdr:colOff>29426</xdr:colOff>
      <xdr:row>8</xdr:row>
      <xdr:rowOff>159275</xdr:rowOff>
    </xdr:to>
    <xdr:grpSp>
      <xdr:nvGrpSpPr>
        <xdr:cNvPr id="97" name="Group 96">
          <a:extLst>
            <a:ext uri="{FF2B5EF4-FFF2-40B4-BE49-F238E27FC236}">
              <a16:creationId xmlns:a16="http://schemas.microsoft.com/office/drawing/2014/main" id="{20C9B297-4514-6952-AECA-5765FA561B18}"/>
            </a:ext>
          </a:extLst>
        </xdr:cNvPr>
        <xdr:cNvGrpSpPr/>
      </xdr:nvGrpSpPr>
      <xdr:grpSpPr>
        <a:xfrm>
          <a:off x="8562702" y="807914"/>
          <a:ext cx="1794913" cy="834172"/>
          <a:chOff x="205409" y="788504"/>
          <a:chExt cx="1683028" cy="834887"/>
        </a:xfrm>
      </xdr:grpSpPr>
      <xdr:sp macro="" textlink="">
        <xdr:nvSpPr>
          <xdr:cNvPr id="98" name="Rectangle: Rounded Corners 97">
            <a:extLst>
              <a:ext uri="{FF2B5EF4-FFF2-40B4-BE49-F238E27FC236}">
                <a16:creationId xmlns:a16="http://schemas.microsoft.com/office/drawing/2014/main" id="{78319267-98A2-3D3C-3C49-21DE2362B2B3}"/>
              </a:ext>
            </a:extLst>
          </xdr:cNvPr>
          <xdr:cNvSpPr/>
        </xdr:nvSpPr>
        <xdr:spPr>
          <a:xfrm>
            <a:off x="210250" y="788504"/>
            <a:ext cx="1678185" cy="8348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sp macro="" textlink="">
        <xdr:nvSpPr>
          <xdr:cNvPr id="99" name="TextBox 98">
            <a:extLst>
              <a:ext uri="{FF2B5EF4-FFF2-40B4-BE49-F238E27FC236}">
                <a16:creationId xmlns:a16="http://schemas.microsoft.com/office/drawing/2014/main" id="{26685175-71C5-2E71-878C-8BAC59A3F36F}"/>
              </a:ext>
            </a:extLst>
          </xdr:cNvPr>
          <xdr:cNvSpPr txBox="1"/>
        </xdr:nvSpPr>
        <xdr:spPr>
          <a:xfrm>
            <a:off x="205409" y="841513"/>
            <a:ext cx="1683026"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65000"/>
                    <a:lumOff val="35000"/>
                  </a:schemeClr>
                </a:solidFill>
              </a:rPr>
              <a:t>Total Orders</a:t>
            </a:r>
          </a:p>
        </xdr:txBody>
      </xdr:sp>
      <xdr:sp macro="" textlink="'Pivot Tables'!I4">
        <xdr:nvSpPr>
          <xdr:cNvPr id="100" name="TextBox 99">
            <a:extLst>
              <a:ext uri="{FF2B5EF4-FFF2-40B4-BE49-F238E27FC236}">
                <a16:creationId xmlns:a16="http://schemas.microsoft.com/office/drawing/2014/main" id="{7711FBB0-8804-3A06-B719-0D4518B3AB64}"/>
              </a:ext>
            </a:extLst>
          </xdr:cNvPr>
          <xdr:cNvSpPr txBox="1"/>
        </xdr:nvSpPr>
        <xdr:spPr>
          <a:xfrm>
            <a:off x="205411" y="1212572"/>
            <a:ext cx="1683026"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4B77F41-9162-4BA7-99B2-C6439C68057A}" type="TxLink">
              <a:rPr lang="en-US" sz="1800" b="1" i="0" u="none" strike="noStrike">
                <a:solidFill>
                  <a:schemeClr val="tx2">
                    <a:lumMod val="75000"/>
                    <a:lumOff val="25000"/>
                  </a:schemeClr>
                </a:solidFill>
                <a:latin typeface="Aptos Narrow"/>
                <a:ea typeface="+mn-ea"/>
                <a:cs typeface="+mn-cs"/>
              </a:rPr>
              <a:pPr marL="0" indent="0" algn="ctr"/>
              <a:t>2707</a:t>
            </a:fld>
            <a:endParaRPr lang="en-IN" sz="18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17</xdr:col>
      <xdr:colOff>302360</xdr:colOff>
      <xdr:row>4</xdr:row>
      <xdr:rowOff>69502</xdr:rowOff>
    </xdr:from>
    <xdr:to>
      <xdr:col>20</xdr:col>
      <xdr:colOff>274652</xdr:colOff>
      <xdr:row>8</xdr:row>
      <xdr:rowOff>162268</xdr:rowOff>
    </xdr:to>
    <xdr:grpSp>
      <xdr:nvGrpSpPr>
        <xdr:cNvPr id="101" name="Group 100">
          <a:extLst>
            <a:ext uri="{FF2B5EF4-FFF2-40B4-BE49-F238E27FC236}">
              <a16:creationId xmlns:a16="http://schemas.microsoft.com/office/drawing/2014/main" id="{3DF99E5D-0F35-8943-3435-5DF8623249DF}"/>
            </a:ext>
          </a:extLst>
        </xdr:cNvPr>
        <xdr:cNvGrpSpPr/>
      </xdr:nvGrpSpPr>
      <xdr:grpSpPr>
        <a:xfrm>
          <a:off x="10630549" y="810907"/>
          <a:ext cx="1794914" cy="834172"/>
          <a:chOff x="205409" y="788504"/>
          <a:chExt cx="1683028" cy="834887"/>
        </a:xfrm>
      </xdr:grpSpPr>
      <xdr:sp macro="" textlink="">
        <xdr:nvSpPr>
          <xdr:cNvPr id="102" name="Rectangle: Rounded Corners 101">
            <a:extLst>
              <a:ext uri="{FF2B5EF4-FFF2-40B4-BE49-F238E27FC236}">
                <a16:creationId xmlns:a16="http://schemas.microsoft.com/office/drawing/2014/main" id="{70C5D66E-4B7D-15B2-DF37-77FF37FDF829}"/>
              </a:ext>
            </a:extLst>
          </xdr:cNvPr>
          <xdr:cNvSpPr/>
        </xdr:nvSpPr>
        <xdr:spPr>
          <a:xfrm>
            <a:off x="210250" y="788504"/>
            <a:ext cx="1678185" cy="8348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sp macro="" textlink="">
        <xdr:nvSpPr>
          <xdr:cNvPr id="103" name="TextBox 102">
            <a:extLst>
              <a:ext uri="{FF2B5EF4-FFF2-40B4-BE49-F238E27FC236}">
                <a16:creationId xmlns:a16="http://schemas.microsoft.com/office/drawing/2014/main" id="{3B1FB5DC-783B-4137-F0ED-45BC8AD5D8EB}"/>
              </a:ext>
            </a:extLst>
          </xdr:cNvPr>
          <xdr:cNvSpPr txBox="1"/>
        </xdr:nvSpPr>
        <xdr:spPr>
          <a:xfrm>
            <a:off x="205409" y="841513"/>
            <a:ext cx="1683026"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65000"/>
                    <a:lumOff val="35000"/>
                  </a:schemeClr>
                </a:solidFill>
              </a:rPr>
              <a:t>COGS</a:t>
            </a:r>
          </a:p>
        </xdr:txBody>
      </xdr:sp>
      <xdr:sp macro="" textlink="'Pivot Tables'!K4">
        <xdr:nvSpPr>
          <xdr:cNvPr id="104" name="TextBox 103">
            <a:extLst>
              <a:ext uri="{FF2B5EF4-FFF2-40B4-BE49-F238E27FC236}">
                <a16:creationId xmlns:a16="http://schemas.microsoft.com/office/drawing/2014/main" id="{CEF622DA-628C-5F61-2A7D-5B13FADE85E4}"/>
              </a:ext>
            </a:extLst>
          </xdr:cNvPr>
          <xdr:cNvSpPr txBox="1"/>
        </xdr:nvSpPr>
        <xdr:spPr>
          <a:xfrm>
            <a:off x="205411" y="1212572"/>
            <a:ext cx="1683026" cy="3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8BC110-CEE8-4780-90A1-706043653847}" type="TxLink">
              <a:rPr lang="en-US" sz="1800" b="1" i="0" u="none" strike="noStrike">
                <a:solidFill>
                  <a:schemeClr val="tx2">
                    <a:lumMod val="75000"/>
                    <a:lumOff val="25000"/>
                  </a:schemeClr>
                </a:solidFill>
                <a:latin typeface="Aptos Narrow"/>
                <a:ea typeface="+mn-ea"/>
                <a:cs typeface="+mn-cs"/>
              </a:rPr>
              <a:pPr marL="0" indent="0" algn="ctr"/>
              <a:t>$3,48,839</a:t>
            </a:fld>
            <a:endParaRPr lang="en-IN" sz="18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18</xdr:col>
      <xdr:colOff>585041</xdr:colOff>
      <xdr:row>1</xdr:row>
      <xdr:rowOff>48558</xdr:rowOff>
    </xdr:from>
    <xdr:to>
      <xdr:col>20</xdr:col>
      <xdr:colOff>205338</xdr:colOff>
      <xdr:row>3</xdr:row>
      <xdr:rowOff>57266</xdr:rowOff>
    </xdr:to>
    <xdr:sp macro="" textlink="">
      <xdr:nvSpPr>
        <xdr:cNvPr id="126" name="Rectangle: Rounded Corners 125">
          <a:extLst>
            <a:ext uri="{FF2B5EF4-FFF2-40B4-BE49-F238E27FC236}">
              <a16:creationId xmlns:a16="http://schemas.microsoft.com/office/drawing/2014/main" id="{A218AA91-8C02-BDA1-870A-2C67F053E6A0}"/>
            </a:ext>
          </a:extLst>
        </xdr:cNvPr>
        <xdr:cNvSpPr/>
      </xdr:nvSpPr>
      <xdr:spPr>
        <a:xfrm>
          <a:off x="11557841" y="231955"/>
          <a:ext cx="839497" cy="3755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18</xdr:col>
      <xdr:colOff>585041</xdr:colOff>
      <xdr:row>1</xdr:row>
      <xdr:rowOff>49075</xdr:rowOff>
    </xdr:from>
    <xdr:to>
      <xdr:col>20</xdr:col>
      <xdr:colOff>205338</xdr:colOff>
      <xdr:row>3</xdr:row>
      <xdr:rowOff>57783</xdr:rowOff>
    </xdr:to>
    <xdr:sp macro="" textlink="">
      <xdr:nvSpPr>
        <xdr:cNvPr id="129" name="Rectangle: Rounded Corners 128">
          <a:hlinkClick xmlns:r="http://schemas.openxmlformats.org/officeDocument/2006/relationships" r:id="rId1"/>
          <a:extLst>
            <a:ext uri="{FF2B5EF4-FFF2-40B4-BE49-F238E27FC236}">
              <a16:creationId xmlns:a16="http://schemas.microsoft.com/office/drawing/2014/main" id="{3839C189-8291-4A33-8F60-E46F27779C8E}"/>
            </a:ext>
          </a:extLst>
        </xdr:cNvPr>
        <xdr:cNvSpPr/>
      </xdr:nvSpPr>
      <xdr:spPr>
        <a:xfrm>
          <a:off x="11557841" y="231955"/>
          <a:ext cx="839497" cy="37446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16</xdr:col>
      <xdr:colOff>595746</xdr:colOff>
      <xdr:row>1</xdr:row>
      <xdr:rowOff>49075</xdr:rowOff>
    </xdr:from>
    <xdr:to>
      <xdr:col>18</xdr:col>
      <xdr:colOff>512044</xdr:colOff>
      <xdr:row>3</xdr:row>
      <xdr:rowOff>57783</xdr:rowOff>
    </xdr:to>
    <xdr:sp macro="" textlink="">
      <xdr:nvSpPr>
        <xdr:cNvPr id="132" name="Rectangle: Rounded Corners 131">
          <a:hlinkClick xmlns:r="http://schemas.openxmlformats.org/officeDocument/2006/relationships" r:id="rId2"/>
          <a:extLst>
            <a:ext uri="{FF2B5EF4-FFF2-40B4-BE49-F238E27FC236}">
              <a16:creationId xmlns:a16="http://schemas.microsoft.com/office/drawing/2014/main" id="{A2A9700E-D99F-5833-84E2-F67AA58E6DC6}"/>
            </a:ext>
          </a:extLst>
        </xdr:cNvPr>
        <xdr:cNvSpPr/>
      </xdr:nvSpPr>
      <xdr:spPr>
        <a:xfrm>
          <a:off x="10349346" y="229184"/>
          <a:ext cx="1135498" cy="36892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a:t>
          </a:r>
          <a:r>
            <a:rPr lang="en-IN" sz="1100" baseline="0"/>
            <a:t> Pivots Tables</a:t>
          </a:r>
          <a:endParaRPr lang="en-IN" sz="1100"/>
        </a:p>
      </xdr:txBody>
    </xdr:sp>
    <xdr:clientData/>
  </xdr:twoCellAnchor>
  <xdr:twoCellAnchor>
    <xdr:from>
      <xdr:col>0</xdr:col>
      <xdr:colOff>297242</xdr:colOff>
      <xdr:row>9</xdr:row>
      <xdr:rowOff>150308</xdr:rowOff>
    </xdr:from>
    <xdr:to>
      <xdr:col>11</xdr:col>
      <xdr:colOff>543339</xdr:colOff>
      <xdr:row>27</xdr:row>
      <xdr:rowOff>154976</xdr:rowOff>
    </xdr:to>
    <xdr:grpSp>
      <xdr:nvGrpSpPr>
        <xdr:cNvPr id="31" name="Group 30">
          <a:extLst>
            <a:ext uri="{FF2B5EF4-FFF2-40B4-BE49-F238E27FC236}">
              <a16:creationId xmlns:a16="http://schemas.microsoft.com/office/drawing/2014/main" id="{7F0A377B-554C-F557-D287-F2E141804F2E}"/>
            </a:ext>
          </a:extLst>
        </xdr:cNvPr>
        <xdr:cNvGrpSpPr/>
      </xdr:nvGrpSpPr>
      <xdr:grpSpPr>
        <a:xfrm>
          <a:off x="297242" y="1818470"/>
          <a:ext cx="6929043" cy="3340992"/>
          <a:chOff x="297242" y="1783165"/>
          <a:chExt cx="6898478" cy="3270382"/>
        </a:xfrm>
      </xdr:grpSpPr>
      <xdr:grpSp>
        <xdr:nvGrpSpPr>
          <xdr:cNvPr id="137" name="Group 136">
            <a:extLst>
              <a:ext uri="{FF2B5EF4-FFF2-40B4-BE49-F238E27FC236}">
                <a16:creationId xmlns:a16="http://schemas.microsoft.com/office/drawing/2014/main" id="{BB903EE7-80EE-F029-C539-F81AF92144DB}"/>
              </a:ext>
            </a:extLst>
          </xdr:cNvPr>
          <xdr:cNvGrpSpPr/>
        </xdr:nvGrpSpPr>
        <xdr:grpSpPr>
          <a:xfrm>
            <a:off x="297242" y="1783165"/>
            <a:ext cx="6898478" cy="3270382"/>
            <a:chOff x="297242" y="1803849"/>
            <a:chExt cx="6186289" cy="2366050"/>
          </a:xfrm>
        </xdr:grpSpPr>
        <xdr:sp macro="" textlink="">
          <xdr:nvSpPr>
            <xdr:cNvPr id="136" name="Rectangle: Rounded Corners 135">
              <a:extLst>
                <a:ext uri="{FF2B5EF4-FFF2-40B4-BE49-F238E27FC236}">
                  <a16:creationId xmlns:a16="http://schemas.microsoft.com/office/drawing/2014/main" id="{1C52B297-9ADD-4765-B602-53671DD35206}"/>
                </a:ext>
              </a:extLst>
            </xdr:cNvPr>
            <xdr:cNvSpPr/>
          </xdr:nvSpPr>
          <xdr:spPr>
            <a:xfrm>
              <a:off x="297242" y="1803849"/>
              <a:ext cx="6186289" cy="2366050"/>
            </a:xfrm>
            <a:prstGeom prst="roundRect">
              <a:avLst>
                <a:gd name="adj" fmla="val 55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3" name="Chart 132">
              <a:extLst>
                <a:ext uri="{FF2B5EF4-FFF2-40B4-BE49-F238E27FC236}">
                  <a16:creationId xmlns:a16="http://schemas.microsoft.com/office/drawing/2014/main" id="{FA4EA678-8F43-4926-A216-23D1E8495115}"/>
                </a:ext>
              </a:extLst>
            </xdr:cNvPr>
            <xdr:cNvGraphicFramePr>
              <a:graphicFrameLocks/>
            </xdr:cNvGraphicFramePr>
          </xdr:nvGraphicFramePr>
          <xdr:xfrm>
            <a:off x="394533" y="2088134"/>
            <a:ext cx="5953179" cy="2007241"/>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26" name="Rectangle: Rounded Corners 25">
            <a:extLst>
              <a:ext uri="{FF2B5EF4-FFF2-40B4-BE49-F238E27FC236}">
                <a16:creationId xmlns:a16="http://schemas.microsoft.com/office/drawing/2014/main" id="{E9A6370D-611F-2094-5A05-BCDA0CFC05DC}"/>
              </a:ext>
            </a:extLst>
          </xdr:cNvPr>
          <xdr:cNvSpPr/>
        </xdr:nvSpPr>
        <xdr:spPr>
          <a:xfrm>
            <a:off x="361749" y="1845074"/>
            <a:ext cx="1909738" cy="288172"/>
          </a:xfrm>
          <a:prstGeom prst="round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lang="en-IN" sz="1100"/>
              <a:t>Monthly Revenue &amp; Profit</a:t>
            </a:r>
          </a:p>
        </xdr:txBody>
      </xdr:sp>
    </xdr:grpSp>
    <xdr:clientData/>
  </xdr:twoCellAnchor>
  <xdr:twoCellAnchor>
    <xdr:from>
      <xdr:col>12</xdr:col>
      <xdr:colOff>62753</xdr:colOff>
      <xdr:row>9</xdr:row>
      <xdr:rowOff>152215</xdr:rowOff>
    </xdr:from>
    <xdr:to>
      <xdr:col>20</xdr:col>
      <xdr:colOff>276032</xdr:colOff>
      <xdr:row>27</xdr:row>
      <xdr:rowOff>156883</xdr:rowOff>
    </xdr:to>
    <xdr:grpSp>
      <xdr:nvGrpSpPr>
        <xdr:cNvPr id="32" name="Group 31">
          <a:extLst>
            <a:ext uri="{FF2B5EF4-FFF2-40B4-BE49-F238E27FC236}">
              <a16:creationId xmlns:a16="http://schemas.microsoft.com/office/drawing/2014/main" id="{E3341860-7592-5FB3-491C-78ECAC58BBCC}"/>
            </a:ext>
          </a:extLst>
        </xdr:cNvPr>
        <xdr:cNvGrpSpPr/>
      </xdr:nvGrpSpPr>
      <xdr:grpSpPr>
        <a:xfrm>
          <a:off x="7353239" y="1820377"/>
          <a:ext cx="5073604" cy="3340992"/>
          <a:chOff x="7319896" y="1785072"/>
          <a:chExt cx="5051374" cy="3270382"/>
        </a:xfrm>
      </xdr:grpSpPr>
      <xdr:grpSp>
        <xdr:nvGrpSpPr>
          <xdr:cNvPr id="22" name="Group 21">
            <a:extLst>
              <a:ext uri="{FF2B5EF4-FFF2-40B4-BE49-F238E27FC236}">
                <a16:creationId xmlns:a16="http://schemas.microsoft.com/office/drawing/2014/main" id="{600920A9-FFB4-5BEA-2C2E-510CBA6E8597}"/>
              </a:ext>
            </a:extLst>
          </xdr:cNvPr>
          <xdr:cNvGrpSpPr/>
        </xdr:nvGrpSpPr>
        <xdr:grpSpPr>
          <a:xfrm>
            <a:off x="7319896" y="1785072"/>
            <a:ext cx="5051374" cy="3270382"/>
            <a:chOff x="7413812" y="1765862"/>
            <a:chExt cx="5113985" cy="2590205"/>
          </a:xfrm>
        </xdr:grpSpPr>
        <xdr:sp macro="" textlink="">
          <xdr:nvSpPr>
            <xdr:cNvPr id="150" name="Rectangle: Rounded Corners 149">
              <a:extLst>
                <a:ext uri="{FF2B5EF4-FFF2-40B4-BE49-F238E27FC236}">
                  <a16:creationId xmlns:a16="http://schemas.microsoft.com/office/drawing/2014/main" id="{734D3189-3118-103E-53AD-79F9B64796B0}"/>
                </a:ext>
              </a:extLst>
            </xdr:cNvPr>
            <xdr:cNvSpPr/>
          </xdr:nvSpPr>
          <xdr:spPr>
            <a:xfrm>
              <a:off x="7413812" y="1765862"/>
              <a:ext cx="5113985" cy="2590205"/>
            </a:xfrm>
            <a:prstGeom prst="roundRect">
              <a:avLst>
                <a:gd name="adj" fmla="val 55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 name="Chart 7">
              <a:extLst>
                <a:ext uri="{FF2B5EF4-FFF2-40B4-BE49-F238E27FC236}">
                  <a16:creationId xmlns:a16="http://schemas.microsoft.com/office/drawing/2014/main" id="{D9B6DFDC-6E4C-4E03-B45A-A4A1CBCCDA4A}"/>
                </a:ext>
              </a:extLst>
            </xdr:cNvPr>
            <xdr:cNvGraphicFramePr>
              <a:graphicFrameLocks/>
            </xdr:cNvGraphicFramePr>
          </xdr:nvGraphicFramePr>
          <xdr:xfrm>
            <a:off x="7539318" y="2081825"/>
            <a:ext cx="4855882" cy="2200200"/>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27" name="Rectangle: Rounded Corners 26">
            <a:extLst>
              <a:ext uri="{FF2B5EF4-FFF2-40B4-BE49-F238E27FC236}">
                <a16:creationId xmlns:a16="http://schemas.microsoft.com/office/drawing/2014/main" id="{01C85332-3FA8-4F59-856E-B3A6B232A42B}"/>
              </a:ext>
            </a:extLst>
          </xdr:cNvPr>
          <xdr:cNvSpPr/>
        </xdr:nvSpPr>
        <xdr:spPr>
          <a:xfrm>
            <a:off x="7407577" y="1842340"/>
            <a:ext cx="1909192" cy="287403"/>
          </a:xfrm>
          <a:prstGeom prst="round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lang="en-IN" sz="1100"/>
              <a:t>Top 5 Country by Revenue</a:t>
            </a:r>
          </a:p>
        </xdr:txBody>
      </xdr:sp>
    </xdr:grpSp>
    <xdr:clientData/>
  </xdr:twoCellAnchor>
  <xdr:twoCellAnchor>
    <xdr:from>
      <xdr:col>0</xdr:col>
      <xdr:colOff>299432</xdr:colOff>
      <xdr:row>29</xdr:row>
      <xdr:rowOff>45267</xdr:rowOff>
    </xdr:from>
    <xdr:to>
      <xdr:col>6</xdr:col>
      <xdr:colOff>545523</xdr:colOff>
      <xdr:row>45</xdr:row>
      <xdr:rowOff>149450</xdr:rowOff>
    </xdr:to>
    <xdr:grpSp>
      <xdr:nvGrpSpPr>
        <xdr:cNvPr id="35" name="Group 34">
          <a:extLst>
            <a:ext uri="{FF2B5EF4-FFF2-40B4-BE49-F238E27FC236}">
              <a16:creationId xmlns:a16="http://schemas.microsoft.com/office/drawing/2014/main" id="{90043878-A131-8FA0-7780-2E2A43247F03}"/>
            </a:ext>
          </a:extLst>
        </xdr:cNvPr>
        <xdr:cNvGrpSpPr/>
      </xdr:nvGrpSpPr>
      <xdr:grpSpPr>
        <a:xfrm>
          <a:off x="299432" y="5420456"/>
          <a:ext cx="3891334" cy="3069805"/>
          <a:chOff x="299432" y="5306696"/>
          <a:chExt cx="3874662" cy="3007040"/>
        </a:xfrm>
      </xdr:grpSpPr>
      <xdr:grpSp>
        <xdr:nvGrpSpPr>
          <xdr:cNvPr id="23" name="Group 22">
            <a:extLst>
              <a:ext uri="{FF2B5EF4-FFF2-40B4-BE49-F238E27FC236}">
                <a16:creationId xmlns:a16="http://schemas.microsoft.com/office/drawing/2014/main" id="{E5E416B8-97B9-75C5-70B7-455E343CE28C}"/>
              </a:ext>
            </a:extLst>
          </xdr:cNvPr>
          <xdr:cNvGrpSpPr/>
        </xdr:nvGrpSpPr>
        <xdr:grpSpPr>
          <a:xfrm>
            <a:off x="299432" y="5306696"/>
            <a:ext cx="3874662" cy="3007040"/>
            <a:chOff x="299432" y="5244796"/>
            <a:chExt cx="3921620" cy="2590205"/>
          </a:xfrm>
        </xdr:grpSpPr>
        <xdr:sp macro="" textlink="">
          <xdr:nvSpPr>
            <xdr:cNvPr id="12" name="Rectangle: Rounded Corners 11">
              <a:extLst>
                <a:ext uri="{FF2B5EF4-FFF2-40B4-BE49-F238E27FC236}">
                  <a16:creationId xmlns:a16="http://schemas.microsoft.com/office/drawing/2014/main" id="{98BC14E7-D297-0DB2-1C5C-DB84F2C9C993}"/>
                </a:ext>
              </a:extLst>
            </xdr:cNvPr>
            <xdr:cNvSpPr/>
          </xdr:nvSpPr>
          <xdr:spPr>
            <a:xfrm>
              <a:off x="299432" y="5244796"/>
              <a:ext cx="3921620" cy="2590205"/>
            </a:xfrm>
            <a:prstGeom prst="roundRect">
              <a:avLst>
                <a:gd name="adj" fmla="val 55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9" name="Chart 8">
              <a:extLst>
                <a:ext uri="{FF2B5EF4-FFF2-40B4-BE49-F238E27FC236}">
                  <a16:creationId xmlns:a16="http://schemas.microsoft.com/office/drawing/2014/main" id="{1FEB1A43-98F1-4740-92E0-87BA16A6BF5D}"/>
                </a:ext>
              </a:extLst>
            </xdr:cNvPr>
            <xdr:cNvGraphicFramePr>
              <a:graphicFrameLocks/>
            </xdr:cNvGraphicFramePr>
          </xdr:nvGraphicFramePr>
          <xdr:xfrm>
            <a:off x="389283" y="5520478"/>
            <a:ext cx="3773971" cy="2247795"/>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
        <xdr:nvSpPr>
          <xdr:cNvPr id="28" name="Rectangle: Rounded Corners 27">
            <a:extLst>
              <a:ext uri="{FF2B5EF4-FFF2-40B4-BE49-F238E27FC236}">
                <a16:creationId xmlns:a16="http://schemas.microsoft.com/office/drawing/2014/main" id="{8F6EB5DB-1EA9-4FA0-B1BF-30067013119F}"/>
              </a:ext>
            </a:extLst>
          </xdr:cNvPr>
          <xdr:cNvSpPr/>
        </xdr:nvSpPr>
        <xdr:spPr>
          <a:xfrm>
            <a:off x="354644" y="5357329"/>
            <a:ext cx="1909192" cy="286719"/>
          </a:xfrm>
          <a:prstGeom prst="round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lang="en-IN" sz="1100"/>
              <a:t>Revenue Share by Channel</a:t>
            </a:r>
          </a:p>
        </xdr:txBody>
      </xdr:sp>
    </xdr:grpSp>
    <xdr:clientData/>
  </xdr:twoCellAnchor>
  <xdr:twoCellAnchor>
    <xdr:from>
      <xdr:col>7</xdr:col>
      <xdr:colOff>33427</xdr:colOff>
      <xdr:row>29</xdr:row>
      <xdr:rowOff>46708</xdr:rowOff>
    </xdr:from>
    <xdr:to>
      <xdr:col>13</xdr:col>
      <xdr:colOff>173184</xdr:colOff>
      <xdr:row>45</xdr:row>
      <xdr:rowOff>150891</xdr:rowOff>
    </xdr:to>
    <xdr:grpSp>
      <xdr:nvGrpSpPr>
        <xdr:cNvPr id="34" name="Group 33">
          <a:extLst>
            <a:ext uri="{FF2B5EF4-FFF2-40B4-BE49-F238E27FC236}">
              <a16:creationId xmlns:a16="http://schemas.microsoft.com/office/drawing/2014/main" id="{ED4FE971-FE26-B307-73B0-1F3ADB7457CA}"/>
            </a:ext>
          </a:extLst>
        </xdr:cNvPr>
        <xdr:cNvGrpSpPr/>
      </xdr:nvGrpSpPr>
      <xdr:grpSpPr>
        <a:xfrm>
          <a:off x="4286211" y="5421897"/>
          <a:ext cx="3785000" cy="3069805"/>
          <a:chOff x="4266760" y="5308137"/>
          <a:chExt cx="3768329" cy="3007040"/>
        </a:xfrm>
      </xdr:grpSpPr>
      <xdr:grpSp>
        <xdr:nvGrpSpPr>
          <xdr:cNvPr id="24" name="Group 23">
            <a:extLst>
              <a:ext uri="{FF2B5EF4-FFF2-40B4-BE49-F238E27FC236}">
                <a16:creationId xmlns:a16="http://schemas.microsoft.com/office/drawing/2014/main" id="{3D489F9A-BEA9-97FC-535E-72D54E1AEA88}"/>
              </a:ext>
            </a:extLst>
          </xdr:cNvPr>
          <xdr:cNvGrpSpPr/>
        </xdr:nvGrpSpPr>
        <xdr:grpSpPr>
          <a:xfrm>
            <a:off x="4266760" y="5308137"/>
            <a:ext cx="3768329" cy="3007040"/>
            <a:chOff x="4321545" y="5246237"/>
            <a:chExt cx="3815286" cy="2590205"/>
          </a:xfrm>
        </xdr:grpSpPr>
        <xdr:sp macro="" textlink="">
          <xdr:nvSpPr>
            <xdr:cNvPr id="14" name="Rectangle: Rounded Corners 13">
              <a:extLst>
                <a:ext uri="{FF2B5EF4-FFF2-40B4-BE49-F238E27FC236}">
                  <a16:creationId xmlns:a16="http://schemas.microsoft.com/office/drawing/2014/main" id="{09DF435F-855E-40CD-BA9D-D80BA8313862}"/>
                </a:ext>
              </a:extLst>
            </xdr:cNvPr>
            <xdr:cNvSpPr/>
          </xdr:nvSpPr>
          <xdr:spPr>
            <a:xfrm>
              <a:off x="4321545" y="5246237"/>
              <a:ext cx="3815286" cy="2590205"/>
            </a:xfrm>
            <a:prstGeom prst="roundRect">
              <a:avLst>
                <a:gd name="adj" fmla="val 55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 name="Chart 15">
              <a:extLst>
                <a:ext uri="{FF2B5EF4-FFF2-40B4-BE49-F238E27FC236}">
                  <a16:creationId xmlns:a16="http://schemas.microsoft.com/office/drawing/2014/main" id="{414B3961-7156-45AD-8B23-FDF36B5FE757}"/>
                </a:ext>
              </a:extLst>
            </xdr:cNvPr>
            <xdr:cNvGraphicFramePr>
              <a:graphicFrameLocks/>
            </xdr:cNvGraphicFramePr>
          </xdr:nvGraphicFramePr>
          <xdr:xfrm>
            <a:off x="4396200" y="5520684"/>
            <a:ext cx="3685398" cy="2251163"/>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29" name="Rectangle: Rounded Corners 28">
            <a:extLst>
              <a:ext uri="{FF2B5EF4-FFF2-40B4-BE49-F238E27FC236}">
                <a16:creationId xmlns:a16="http://schemas.microsoft.com/office/drawing/2014/main" id="{EAF78C17-56E0-B3C1-BEA7-6EEE6F1B1CF1}"/>
              </a:ext>
            </a:extLst>
          </xdr:cNvPr>
          <xdr:cNvSpPr/>
        </xdr:nvSpPr>
        <xdr:spPr>
          <a:xfrm>
            <a:off x="4361806" y="5361173"/>
            <a:ext cx="1909193" cy="286719"/>
          </a:xfrm>
          <a:prstGeom prst="round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lang="en-IN" sz="1100"/>
              <a:t>Region wise Comparison</a:t>
            </a:r>
          </a:p>
        </xdr:txBody>
      </xdr:sp>
    </xdr:grpSp>
    <xdr:clientData/>
  </xdr:twoCellAnchor>
  <xdr:twoCellAnchor>
    <xdr:from>
      <xdr:col>13</xdr:col>
      <xdr:colOff>268432</xdr:colOff>
      <xdr:row>29</xdr:row>
      <xdr:rowOff>40291</xdr:rowOff>
    </xdr:from>
    <xdr:to>
      <xdr:col>20</xdr:col>
      <xdr:colOff>273759</xdr:colOff>
      <xdr:row>45</xdr:row>
      <xdr:rowOff>144474</xdr:rowOff>
    </xdr:to>
    <xdr:grpSp>
      <xdr:nvGrpSpPr>
        <xdr:cNvPr id="33" name="Group 32">
          <a:extLst>
            <a:ext uri="{FF2B5EF4-FFF2-40B4-BE49-F238E27FC236}">
              <a16:creationId xmlns:a16="http://schemas.microsoft.com/office/drawing/2014/main" id="{057EB5FD-869E-AA3D-BB0E-2EB1DA54F79F}"/>
            </a:ext>
          </a:extLst>
        </xdr:cNvPr>
        <xdr:cNvGrpSpPr/>
      </xdr:nvGrpSpPr>
      <xdr:grpSpPr>
        <a:xfrm>
          <a:off x="8166459" y="5415480"/>
          <a:ext cx="4258111" cy="3069805"/>
          <a:chOff x="8130337" y="5301720"/>
          <a:chExt cx="4238660" cy="3007040"/>
        </a:xfrm>
      </xdr:grpSpPr>
      <xdr:grpSp>
        <xdr:nvGrpSpPr>
          <xdr:cNvPr id="25" name="Group 24">
            <a:extLst>
              <a:ext uri="{FF2B5EF4-FFF2-40B4-BE49-F238E27FC236}">
                <a16:creationId xmlns:a16="http://schemas.microsoft.com/office/drawing/2014/main" id="{39A192CF-1BC2-F1B8-215F-EE2FB692B648}"/>
              </a:ext>
            </a:extLst>
          </xdr:cNvPr>
          <xdr:cNvGrpSpPr/>
        </xdr:nvGrpSpPr>
        <xdr:grpSpPr>
          <a:xfrm>
            <a:off x="8130337" y="5301720"/>
            <a:ext cx="4238660" cy="3007040"/>
            <a:chOff x="8232079" y="5239820"/>
            <a:chExt cx="4293445" cy="2590205"/>
          </a:xfrm>
        </xdr:grpSpPr>
        <xdr:sp macro="" textlink="">
          <xdr:nvSpPr>
            <xdr:cNvPr id="17" name="Rectangle: Rounded Corners 16">
              <a:extLst>
                <a:ext uri="{FF2B5EF4-FFF2-40B4-BE49-F238E27FC236}">
                  <a16:creationId xmlns:a16="http://schemas.microsoft.com/office/drawing/2014/main" id="{053AF2F3-17BA-4D01-916D-959F766DE2D2}"/>
                </a:ext>
              </a:extLst>
            </xdr:cNvPr>
            <xdr:cNvSpPr/>
          </xdr:nvSpPr>
          <xdr:spPr>
            <a:xfrm>
              <a:off x="8232079" y="5239820"/>
              <a:ext cx="4293445" cy="2590205"/>
            </a:xfrm>
            <a:prstGeom prst="roundRect">
              <a:avLst>
                <a:gd name="adj" fmla="val 55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A7DE7B85-33D9-4DD6-BE4C-F50A7A9C63D8}"/>
                    </a:ext>
                  </a:extLst>
                </xdr:cNvPr>
                <xdr:cNvGraphicFramePr/>
              </xdr:nvGraphicFramePr>
              <xdr:xfrm>
                <a:off x="8318670" y="5521556"/>
                <a:ext cx="4166467" cy="2258842"/>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318670" y="5521556"/>
                  <a:ext cx="4166467" cy="22588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sp macro="" textlink="">
        <xdr:nvSpPr>
          <xdr:cNvPr id="30" name="Rectangle: Rounded Corners 29">
            <a:extLst>
              <a:ext uri="{FF2B5EF4-FFF2-40B4-BE49-F238E27FC236}">
                <a16:creationId xmlns:a16="http://schemas.microsoft.com/office/drawing/2014/main" id="{C73893F6-6C67-4CAE-A019-2FE93389AABE}"/>
              </a:ext>
            </a:extLst>
          </xdr:cNvPr>
          <xdr:cNvSpPr/>
        </xdr:nvSpPr>
        <xdr:spPr>
          <a:xfrm>
            <a:off x="8233861" y="5365013"/>
            <a:ext cx="1909192" cy="286719"/>
          </a:xfrm>
          <a:prstGeom prst="round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lang="en-IN" sz="1100"/>
              <a:t>Country wise Map Chart</a:t>
            </a:r>
          </a:p>
        </xdr:txBody>
      </xdr:sp>
    </xdr:grpSp>
    <xdr:clientData/>
  </xdr:twoCellAnchor>
  <xdr:twoCellAnchor editAs="oneCell">
    <xdr:from>
      <xdr:col>20</xdr:col>
      <xdr:colOff>490392</xdr:colOff>
      <xdr:row>1</xdr:row>
      <xdr:rowOff>26041</xdr:rowOff>
    </xdr:from>
    <xdr:to>
      <xdr:col>23</xdr:col>
      <xdr:colOff>123422</xdr:colOff>
      <xdr:row>11</xdr:row>
      <xdr:rowOff>78556</xdr:rowOff>
    </xdr:to>
    <mc:AlternateContent xmlns:mc="http://schemas.openxmlformats.org/markup-compatibility/2006">
      <mc:Choice xmlns:a14="http://schemas.microsoft.com/office/drawing/2010/main" Requires="a14">
        <xdr:graphicFrame macro="">
          <xdr:nvGraphicFramePr>
            <xdr:cNvPr id="36" name="Product Category">
              <a:extLst>
                <a:ext uri="{FF2B5EF4-FFF2-40B4-BE49-F238E27FC236}">
                  <a16:creationId xmlns:a16="http://schemas.microsoft.com/office/drawing/2014/main" id="{E67D5412-89D6-0658-3A63-32CAAF99469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641203" y="211392"/>
              <a:ext cx="1455651" cy="1906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489518</xdr:colOff>
      <xdr:row>11</xdr:row>
      <xdr:rowOff>109833</xdr:rowOff>
    </xdr:from>
    <xdr:to>
      <xdr:col>23</xdr:col>
      <xdr:colOff>126023</xdr:colOff>
      <xdr:row>28</xdr:row>
      <xdr:rowOff>19144</xdr:rowOff>
    </xdr:to>
    <mc:AlternateContent xmlns:mc="http://schemas.openxmlformats.org/markup-compatibility/2006">
      <mc:Choice xmlns:a14="http://schemas.microsoft.com/office/drawing/2010/main" Requires="a14">
        <xdr:graphicFrame macro="">
          <xdr:nvGraphicFramePr>
            <xdr:cNvPr id="43" name="Country">
              <a:extLst>
                <a:ext uri="{FF2B5EF4-FFF2-40B4-BE49-F238E27FC236}">
                  <a16:creationId xmlns:a16="http://schemas.microsoft.com/office/drawing/2014/main" id="{40102E93-5FD7-F401-76A1-D52E6D4E2F1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640329" y="2148698"/>
              <a:ext cx="1459126" cy="3060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429900</xdr:colOff>
      <xdr:row>29</xdr:row>
      <xdr:rowOff>52812</xdr:rowOff>
    </xdr:from>
    <xdr:to>
      <xdr:col>23</xdr:col>
      <xdr:colOff>185181</xdr:colOff>
      <xdr:row>45</xdr:row>
      <xdr:rowOff>144780</xdr:rowOff>
    </xdr:to>
    <xdr:sp macro="" textlink="">
      <xdr:nvSpPr>
        <xdr:cNvPr id="44" name="Rectangle: Rounded Corners 43">
          <a:extLst>
            <a:ext uri="{FF2B5EF4-FFF2-40B4-BE49-F238E27FC236}">
              <a16:creationId xmlns:a16="http://schemas.microsoft.com/office/drawing/2014/main" id="{4640DB1B-8F6E-4395-92D8-124CD6DFD500}"/>
            </a:ext>
          </a:extLst>
        </xdr:cNvPr>
        <xdr:cNvSpPr/>
      </xdr:nvSpPr>
      <xdr:spPr>
        <a:xfrm>
          <a:off x="12621900" y="5356332"/>
          <a:ext cx="1584081" cy="3018048"/>
        </a:xfrm>
        <a:prstGeom prst="roundRect">
          <a:avLst>
            <a:gd name="adj" fmla="val 55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489358</xdr:colOff>
      <xdr:row>29</xdr:row>
      <xdr:rowOff>105061</xdr:rowOff>
    </xdr:from>
    <xdr:to>
      <xdr:col>23</xdr:col>
      <xdr:colOff>125835</xdr:colOff>
      <xdr:row>37</xdr:row>
      <xdr:rowOff>171275</xdr:rowOff>
    </xdr:to>
    <mc:AlternateContent xmlns:mc="http://schemas.openxmlformats.org/markup-compatibility/2006">
      <mc:Choice xmlns:a14="http://schemas.microsoft.com/office/drawing/2010/main" Requires="a14">
        <xdr:graphicFrame macro="">
          <xdr:nvGraphicFramePr>
            <xdr:cNvPr id="53" name="Quarter">
              <a:extLst>
                <a:ext uri="{FF2B5EF4-FFF2-40B4-BE49-F238E27FC236}">
                  <a16:creationId xmlns:a16="http://schemas.microsoft.com/office/drawing/2014/main" id="{F0DAB72A-35F1-334E-DCA0-D7A2CE472AA3}"/>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2640169" y="5480250"/>
              <a:ext cx="1459098" cy="1549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489966</xdr:colOff>
      <xdr:row>38</xdr:row>
      <xdr:rowOff>22085</xdr:rowOff>
    </xdr:from>
    <xdr:to>
      <xdr:col>23</xdr:col>
      <xdr:colOff>123198</xdr:colOff>
      <xdr:row>45</xdr:row>
      <xdr:rowOff>67056</xdr:rowOff>
    </xdr:to>
    <mc:AlternateContent xmlns:mc="http://schemas.openxmlformats.org/markup-compatibility/2006">
      <mc:Choice xmlns:a14="http://schemas.microsoft.com/office/drawing/2010/main" Requires="a14">
        <xdr:graphicFrame macro="">
          <xdr:nvGraphicFramePr>
            <xdr:cNvPr id="55" name="Customer Type">
              <a:extLst>
                <a:ext uri="{FF2B5EF4-FFF2-40B4-BE49-F238E27FC236}">
                  <a16:creationId xmlns:a16="http://schemas.microsoft.com/office/drawing/2014/main" id="{1786C906-2790-DC48-2DD3-405CA9C9957B}"/>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2640777" y="7065436"/>
              <a:ext cx="1455853" cy="1342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m Mavani" refreshedDate="46321.598679861112" createdVersion="8" refreshedVersion="8" minRefreshableVersion="3" recordCount="2707" xr:uid="{4B9BE8E7-E85A-470D-8F3E-0CE47F42A0FA}">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97903684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x v="0"/>
    <x v="0"/>
    <s v="Commuter Helmet"/>
    <n v="2"/>
    <n v="82.06"/>
    <n v="0"/>
    <n v="42.94"/>
    <n v="164.12"/>
    <n v="85.88"/>
    <n v="78.240000000000009"/>
    <n v="0.476724348038021"/>
    <n v="2026"/>
    <s v="Q1"/>
    <n v="1"/>
    <x v="0"/>
  </r>
  <r>
    <n v="4836"/>
    <d v="2026-01-02T00:00:00"/>
    <n v="2026"/>
    <x v="0"/>
    <n v="1"/>
    <x v="0"/>
    <x v="1"/>
    <x v="1"/>
    <x v="1"/>
    <x v="0"/>
    <x v="1"/>
    <s v="Hiking Daypack 20L"/>
    <n v="4"/>
    <n v="94.18"/>
    <n v="0.15"/>
    <n v="45.03"/>
    <n v="320.21199999999999"/>
    <n v="180.12"/>
    <n v="140.09199999999998"/>
    <n v="0.43749765780170635"/>
    <n v="2026"/>
    <s v="Q1"/>
    <n v="1"/>
    <x v="0"/>
  </r>
  <r>
    <n v="163"/>
    <d v="2026-01-03T00:00:00"/>
    <n v="2026"/>
    <x v="0"/>
    <n v="1"/>
    <x v="0"/>
    <x v="2"/>
    <x v="2"/>
    <x v="0"/>
    <x v="1"/>
    <x v="2"/>
    <s v="Insulated Bottle"/>
    <n v="2"/>
    <n v="36.72"/>
    <n v="0.05"/>
    <n v="13.76"/>
    <n v="69.768000000000001"/>
    <n v="27.52"/>
    <n v="42.248000000000005"/>
    <n v="0.60554982226808862"/>
    <n v="2026"/>
    <s v="Q1"/>
    <n v="1"/>
    <x v="0"/>
  </r>
  <r>
    <n v="542"/>
    <d v="2026-01-03T00:00:00"/>
    <n v="2026"/>
    <x v="0"/>
    <n v="1"/>
    <x v="0"/>
    <x v="0"/>
    <x v="0"/>
    <x v="1"/>
    <x v="2"/>
    <x v="1"/>
    <s v="Trail Boots"/>
    <n v="4"/>
    <n v="143.66999999999999"/>
    <n v="0.1"/>
    <n v="81.22"/>
    <n v="517.21199999999999"/>
    <n v="324.88"/>
    <n v="192.33199999999999"/>
    <n v="0.37186298848441257"/>
    <n v="2026"/>
    <s v="Q1"/>
    <n v="1"/>
    <x v="0"/>
  </r>
  <r>
    <n v="2002"/>
    <d v="2026-01-03T00:00:00"/>
    <n v="2026"/>
    <x v="0"/>
    <n v="1"/>
    <x v="0"/>
    <x v="0"/>
    <x v="0"/>
    <x v="1"/>
    <x v="2"/>
    <x v="2"/>
    <s v="Insulated Bottle"/>
    <n v="3"/>
    <n v="36.53"/>
    <n v="0.15"/>
    <n v="13.67"/>
    <n v="93.151499999999999"/>
    <n v="41.01"/>
    <n v="52.141500000000001"/>
    <n v="0.55974944042769037"/>
    <n v="2026"/>
    <s v="Q1"/>
    <n v="1"/>
    <x v="0"/>
  </r>
  <r>
    <n v="2005"/>
    <d v="2026-01-03T00:00:00"/>
    <n v="2026"/>
    <x v="0"/>
    <n v="1"/>
    <x v="0"/>
    <x v="2"/>
    <x v="3"/>
    <x v="2"/>
    <x v="1"/>
    <x v="2"/>
    <s v="Insulated Bottle"/>
    <n v="1"/>
    <n v="35.340000000000003"/>
    <n v="0"/>
    <n v="13.37"/>
    <n v="35.340000000000003"/>
    <n v="13.37"/>
    <n v="21.970000000000006"/>
    <n v="0.62167515563101317"/>
    <n v="2026"/>
    <s v="Q1"/>
    <n v="1"/>
    <x v="0"/>
  </r>
  <r>
    <n v="2937"/>
    <d v="2026-01-03T00:00:00"/>
    <n v="2026"/>
    <x v="0"/>
    <n v="1"/>
    <x v="0"/>
    <x v="3"/>
    <x v="4"/>
    <x v="1"/>
    <x v="0"/>
    <x v="0"/>
    <s v="Trail Bike Light"/>
    <n v="8"/>
    <n v="49.6"/>
    <n v="0.1"/>
    <n v="23.05"/>
    <n v="357.12"/>
    <n v="184.4"/>
    <n v="172.72"/>
    <n v="0.4836469534050179"/>
    <n v="2026"/>
    <s v="Q1"/>
    <n v="1"/>
    <x v="0"/>
  </r>
  <r>
    <n v="3326"/>
    <d v="2026-01-03T00:00:00"/>
    <n v="2026"/>
    <x v="0"/>
    <n v="1"/>
    <x v="0"/>
    <x v="0"/>
    <x v="0"/>
    <x v="2"/>
    <x v="1"/>
    <x v="3"/>
    <s v="Alpine Tent 4P"/>
    <n v="2"/>
    <n v="347.51"/>
    <n v="0"/>
    <n v="190.16"/>
    <n v="695.02"/>
    <n v="380.32"/>
    <n v="314.7"/>
    <n v="0.4527927253891974"/>
    <n v="2026"/>
    <s v="Q1"/>
    <n v="1"/>
    <x v="0"/>
  </r>
  <r>
    <n v="3863"/>
    <d v="2026-01-03T00:00:00"/>
    <n v="2026"/>
    <x v="0"/>
    <n v="1"/>
    <x v="0"/>
    <x v="2"/>
    <x v="5"/>
    <x v="1"/>
    <x v="0"/>
    <x v="0"/>
    <s v="Compact Repair Kit"/>
    <n v="12"/>
    <n v="41.22"/>
    <n v="0.1"/>
    <n v="16.64"/>
    <n v="445.17599999999999"/>
    <n v="199.68"/>
    <n v="245.49599999999998"/>
    <n v="0.55145829963879456"/>
    <n v="2026"/>
    <s v="Q1"/>
    <n v="1"/>
    <x v="0"/>
  </r>
  <r>
    <n v="4910"/>
    <d v="2026-01-03T00:00:00"/>
    <n v="2026"/>
    <x v="0"/>
    <n v="1"/>
    <x v="0"/>
    <x v="2"/>
    <x v="3"/>
    <x v="2"/>
    <x v="2"/>
    <x v="3"/>
    <s v="Alpine Tent 4P"/>
    <n v="1"/>
    <n v="332.18"/>
    <n v="0"/>
    <n v="195.33"/>
    <n v="332.18"/>
    <n v="195.33"/>
    <n v="136.85"/>
    <n v="0.41197543500511768"/>
    <n v="2026"/>
    <s v="Q1"/>
    <n v="1"/>
    <x v="0"/>
  </r>
  <r>
    <n v="5188"/>
    <d v="2026-01-03T00:00:00"/>
    <n v="2026"/>
    <x v="0"/>
    <n v="1"/>
    <x v="0"/>
    <x v="1"/>
    <x v="6"/>
    <x v="3"/>
    <x v="0"/>
    <x v="0"/>
    <s v="Trail Bike Light"/>
    <n v="1"/>
    <n v="49.71"/>
    <n v="0"/>
    <n v="23.15"/>
    <n v="49.71"/>
    <n v="23.15"/>
    <n v="26.560000000000002"/>
    <n v="0.53429893381613358"/>
    <n v="2026"/>
    <s v="Q1"/>
    <n v="1"/>
    <x v="0"/>
  </r>
  <r>
    <n v="845"/>
    <d v="2026-01-04T00:00:00"/>
    <n v="2026"/>
    <x v="0"/>
    <n v="1"/>
    <x v="0"/>
    <x v="2"/>
    <x v="3"/>
    <x v="0"/>
    <x v="1"/>
    <x v="3"/>
    <s v="Trail Tent 2P"/>
    <n v="2"/>
    <n v="194.35"/>
    <n v="0"/>
    <n v="104.22"/>
    <n v="388.7"/>
    <n v="208.44"/>
    <n v="180.26"/>
    <n v="0.46375096475430921"/>
    <n v="2026"/>
    <s v="Q1"/>
    <n v="1"/>
    <x v="0"/>
  </r>
  <r>
    <n v="1077"/>
    <d v="2026-01-04T00:00:00"/>
    <n v="2026"/>
    <x v="0"/>
    <n v="1"/>
    <x v="0"/>
    <x v="1"/>
    <x v="6"/>
    <x v="0"/>
    <x v="1"/>
    <x v="0"/>
    <s v="Cycling Pack 12L"/>
    <n v="3"/>
    <n v="102.12"/>
    <n v="0.1"/>
    <n v="51.28"/>
    <n v="275.72400000000005"/>
    <n v="153.84"/>
    <n v="121.88400000000004"/>
    <n v="0.44205074639857256"/>
    <n v="2026"/>
    <s v="Q1"/>
    <n v="1"/>
    <x v="0"/>
  </r>
  <r>
    <n v="1237"/>
    <d v="2026-01-04T00:00:00"/>
    <n v="2026"/>
    <x v="0"/>
    <n v="1"/>
    <x v="0"/>
    <x v="3"/>
    <x v="7"/>
    <x v="2"/>
    <x v="2"/>
    <x v="2"/>
    <s v="Packing Cube Set"/>
    <n v="1"/>
    <n v="46.99"/>
    <n v="0.05"/>
    <n v="18.11"/>
    <n v="44.640500000000003"/>
    <n v="18.11"/>
    <n v="26.530500000000004"/>
    <n v="0.59431457980981395"/>
    <n v="2026"/>
    <s v="Q1"/>
    <n v="1"/>
    <x v="0"/>
  </r>
  <r>
    <n v="1908"/>
    <d v="2026-01-04T00:00:00"/>
    <n v="2026"/>
    <x v="0"/>
    <n v="1"/>
    <x v="0"/>
    <x v="3"/>
    <x v="8"/>
    <x v="0"/>
    <x v="1"/>
    <x v="4"/>
    <s v="Resistance Band Set"/>
    <n v="1"/>
    <n v="40"/>
    <n v="0"/>
    <n v="15.04"/>
    <n v="40"/>
    <n v="15.04"/>
    <n v="24.96"/>
    <n v="0.624"/>
    <n v="2026"/>
    <s v="Q1"/>
    <n v="1"/>
    <x v="0"/>
  </r>
  <r>
    <n v="2245"/>
    <d v="2026-01-04T00:00:00"/>
    <n v="2026"/>
    <x v="0"/>
    <n v="1"/>
    <x v="0"/>
    <x v="0"/>
    <x v="9"/>
    <x v="0"/>
    <x v="1"/>
    <x v="1"/>
    <s v="Summit Backpack 45L"/>
    <n v="1"/>
    <n v="153.38999999999999"/>
    <n v="0"/>
    <n v="78.59"/>
    <n v="153.38999999999999"/>
    <n v="78.59"/>
    <n v="74.799999999999983"/>
    <n v="0.48764587000456344"/>
    <n v="2026"/>
    <s v="Q1"/>
    <n v="1"/>
    <x v="0"/>
  </r>
  <r>
    <n v="2928"/>
    <d v="2026-01-04T00:00:00"/>
    <n v="2026"/>
    <x v="0"/>
    <n v="1"/>
    <x v="0"/>
    <x v="1"/>
    <x v="6"/>
    <x v="0"/>
    <x v="0"/>
    <x v="4"/>
    <s v="Weighted Vest"/>
    <n v="2"/>
    <n v="124.97"/>
    <n v="0.1"/>
    <n v="67.36"/>
    <n v="224.946"/>
    <n v="134.72"/>
    <n v="90.225999999999999"/>
    <n v="0.40110070861451191"/>
    <n v="2026"/>
    <s v="Q1"/>
    <n v="1"/>
    <x v="0"/>
  </r>
  <r>
    <n v="4249"/>
    <d v="2026-01-04T00:00:00"/>
    <n v="2026"/>
    <x v="0"/>
    <n v="1"/>
    <x v="0"/>
    <x v="3"/>
    <x v="4"/>
    <x v="3"/>
    <x v="1"/>
    <x v="0"/>
    <s v="Cycling Pack 12L"/>
    <n v="2"/>
    <n v="100.12"/>
    <n v="0.1"/>
    <n v="49.67"/>
    <n v="180.21600000000001"/>
    <n v="99.34"/>
    <n v="80.876000000000005"/>
    <n v="0.44877258401029874"/>
    <n v="2026"/>
    <s v="Q1"/>
    <n v="1"/>
    <x v="0"/>
  </r>
  <r>
    <n v="1734"/>
    <d v="2026-01-05T00:00:00"/>
    <n v="2026"/>
    <x v="0"/>
    <n v="1"/>
    <x v="0"/>
    <x v="3"/>
    <x v="8"/>
    <x v="3"/>
    <x v="0"/>
    <x v="4"/>
    <s v="Resistance Band Set"/>
    <n v="1"/>
    <n v="40.6"/>
    <n v="0.15"/>
    <n v="14.61"/>
    <n v="34.51"/>
    <n v="14.61"/>
    <n v="19.899999999999999"/>
    <n v="0.57664445088380178"/>
    <n v="2026"/>
    <s v="Q1"/>
    <n v="1"/>
    <x v="0"/>
  </r>
  <r>
    <n v="2331"/>
    <d v="2026-01-05T00:00:00"/>
    <n v="2026"/>
    <x v="0"/>
    <n v="1"/>
    <x v="0"/>
    <x v="3"/>
    <x v="8"/>
    <x v="0"/>
    <x v="1"/>
    <x v="0"/>
    <s v="Cycling Pack 12L"/>
    <n v="1"/>
    <n v="104.23"/>
    <n v="0.1"/>
    <n v="51.6"/>
    <n v="93.807000000000002"/>
    <n v="51.6"/>
    <n v="42.207000000000001"/>
    <n v="0.44993443986056475"/>
    <n v="2026"/>
    <s v="Q1"/>
    <n v="1"/>
    <x v="0"/>
  </r>
  <r>
    <n v="2475"/>
    <d v="2026-01-05T00:00:00"/>
    <n v="2026"/>
    <x v="0"/>
    <n v="1"/>
    <x v="0"/>
    <x v="1"/>
    <x v="1"/>
    <x v="2"/>
    <x v="0"/>
    <x v="4"/>
    <s v="Weighted Vest"/>
    <n v="5"/>
    <n v="122.87"/>
    <n v="0.05"/>
    <n v="69.67"/>
    <n v="583.63250000000005"/>
    <n v="348.35"/>
    <n v="235.28250000000003"/>
    <n v="0.40313467807224584"/>
    <n v="2026"/>
    <s v="Q1"/>
    <n v="1"/>
    <x v="0"/>
  </r>
  <r>
    <n v="1433"/>
    <d v="2026-01-06T00:00:00"/>
    <n v="2026"/>
    <x v="0"/>
    <n v="1"/>
    <x v="0"/>
    <x v="2"/>
    <x v="10"/>
    <x v="0"/>
    <x v="1"/>
    <x v="2"/>
    <s v="Insulated Bottle"/>
    <n v="2"/>
    <n v="36.619999999999997"/>
    <n v="0.05"/>
    <n v="13.87"/>
    <n v="69.577999999999989"/>
    <n v="27.74"/>
    <n v="41.837999999999994"/>
    <n v="0.60131075914800658"/>
    <n v="2026"/>
    <s v="Q1"/>
    <n v="1"/>
    <x v="0"/>
  </r>
  <r>
    <n v="3624"/>
    <d v="2026-01-06T00:00:00"/>
    <n v="2026"/>
    <x v="0"/>
    <n v="1"/>
    <x v="0"/>
    <x v="3"/>
    <x v="7"/>
    <x v="0"/>
    <x v="1"/>
    <x v="1"/>
    <s v="Hiking Daypack 20L"/>
    <n v="1"/>
    <n v="93.4"/>
    <n v="0"/>
    <n v="46.11"/>
    <n v="93.4"/>
    <n v="46.11"/>
    <n v="47.290000000000006"/>
    <n v="0.50631691648822275"/>
    <n v="2026"/>
    <s v="Q1"/>
    <n v="1"/>
    <x v="0"/>
  </r>
  <r>
    <n v="4680"/>
    <d v="2026-01-06T00:00:00"/>
    <n v="2026"/>
    <x v="0"/>
    <n v="1"/>
    <x v="0"/>
    <x v="1"/>
    <x v="1"/>
    <x v="3"/>
    <x v="1"/>
    <x v="3"/>
    <s v="Portable Camp Stove"/>
    <n v="2"/>
    <n v="81.260000000000005"/>
    <n v="0"/>
    <n v="39.119999999999997"/>
    <n v="162.52000000000001"/>
    <n v="78.239999999999995"/>
    <n v="84.280000000000015"/>
    <n v="0.51858232832882112"/>
    <n v="2026"/>
    <s v="Q1"/>
    <n v="1"/>
    <x v="0"/>
  </r>
  <r>
    <n v="4803"/>
    <d v="2026-01-06T00:00:00"/>
    <n v="2026"/>
    <x v="0"/>
    <n v="1"/>
    <x v="0"/>
    <x v="1"/>
    <x v="11"/>
    <x v="3"/>
    <x v="1"/>
    <x v="4"/>
    <s v="Recovery Roller"/>
    <n v="2"/>
    <n v="35.78"/>
    <n v="0"/>
    <n v="13.84"/>
    <n v="71.56"/>
    <n v="27.68"/>
    <n v="43.88"/>
    <n v="0.61319172722191173"/>
    <n v="2026"/>
    <s v="Q1"/>
    <n v="1"/>
    <x v="0"/>
  </r>
  <r>
    <n v="248"/>
    <d v="2026-01-07T00:00:00"/>
    <n v="2026"/>
    <x v="0"/>
    <n v="1"/>
    <x v="0"/>
    <x v="1"/>
    <x v="12"/>
    <x v="3"/>
    <x v="1"/>
    <x v="0"/>
    <s v="Commuter Helmet"/>
    <n v="3"/>
    <n v="81.64"/>
    <n v="0"/>
    <n v="43.84"/>
    <n v="244.92000000000002"/>
    <n v="131.52000000000001"/>
    <n v="113.4"/>
    <n v="0.46300832925036745"/>
    <n v="2026"/>
    <s v="Q1"/>
    <n v="1"/>
    <x v="0"/>
  </r>
  <r>
    <n v="1118"/>
    <d v="2026-01-07T00:00:00"/>
    <n v="2026"/>
    <x v="0"/>
    <n v="1"/>
    <x v="0"/>
    <x v="1"/>
    <x v="12"/>
    <x v="0"/>
    <x v="0"/>
    <x v="2"/>
    <s v="Carry-On Duffel"/>
    <n v="2"/>
    <n v="131.63999999999999"/>
    <n v="0.05"/>
    <n v="69.02"/>
    <n v="250.11599999999996"/>
    <n v="138.04"/>
    <n v="112.07599999999996"/>
    <n v="0.44809608341729429"/>
    <n v="2026"/>
    <s v="Q1"/>
    <n v="1"/>
    <x v="0"/>
  </r>
  <r>
    <n v="3023"/>
    <d v="2026-01-07T00:00:00"/>
    <n v="2026"/>
    <x v="0"/>
    <n v="1"/>
    <x v="0"/>
    <x v="2"/>
    <x v="3"/>
    <x v="3"/>
    <x v="1"/>
    <x v="1"/>
    <s v="Summit Backpack 45L"/>
    <n v="2"/>
    <n v="155.35"/>
    <n v="0"/>
    <n v="80.790000000000006"/>
    <n v="310.7"/>
    <n v="161.58000000000001"/>
    <n v="149.11999999999998"/>
    <n v="0.47994850337946565"/>
    <n v="2026"/>
    <s v="Q1"/>
    <n v="1"/>
    <x v="0"/>
  </r>
  <r>
    <n v="3903"/>
    <d v="2026-01-07T00:00:00"/>
    <n v="2026"/>
    <x v="0"/>
    <n v="1"/>
    <x v="0"/>
    <x v="3"/>
    <x v="8"/>
    <x v="0"/>
    <x v="0"/>
    <x v="4"/>
    <s v="Training Mat"/>
    <n v="2"/>
    <n v="51.56"/>
    <n v="0.05"/>
    <n v="22.26"/>
    <n v="97.963999999999999"/>
    <n v="44.52"/>
    <n v="53.443999999999996"/>
    <n v="0.54554734392225712"/>
    <n v="2026"/>
    <s v="Q1"/>
    <n v="1"/>
    <x v="0"/>
  </r>
  <r>
    <n v="62"/>
    <d v="2026-01-08T00:00:00"/>
    <n v="2026"/>
    <x v="0"/>
    <n v="1"/>
    <x v="0"/>
    <x v="1"/>
    <x v="12"/>
    <x v="0"/>
    <x v="1"/>
    <x v="0"/>
    <s v="Trail Bike Light"/>
    <n v="2"/>
    <n v="51.63"/>
    <n v="0"/>
    <n v="22.54"/>
    <n v="103.26"/>
    <n v="45.08"/>
    <n v="58.180000000000007"/>
    <n v="0.5634321131125315"/>
    <n v="2026"/>
    <s v="Q1"/>
    <n v="1"/>
    <x v="0"/>
  </r>
  <r>
    <n v="142"/>
    <d v="2026-01-08T00:00:00"/>
    <n v="2026"/>
    <x v="0"/>
    <n v="1"/>
    <x v="0"/>
    <x v="0"/>
    <x v="9"/>
    <x v="1"/>
    <x v="2"/>
    <x v="3"/>
    <s v="Alpine Tent 4P"/>
    <n v="5"/>
    <n v="344.88"/>
    <n v="0.15"/>
    <n v="190.66"/>
    <n v="1465.74"/>
    <n v="953.3"/>
    <n v="512.44000000000005"/>
    <n v="0.34961180018284282"/>
    <n v="2026"/>
    <s v="Q1"/>
    <n v="1"/>
    <x v="0"/>
  </r>
  <r>
    <n v="450"/>
    <d v="2026-01-08T00:00:00"/>
    <n v="2026"/>
    <x v="0"/>
    <n v="1"/>
    <x v="0"/>
    <x v="2"/>
    <x v="3"/>
    <x v="2"/>
    <x v="1"/>
    <x v="1"/>
    <s v="Hiking Daypack 20L"/>
    <n v="2"/>
    <n v="94.06"/>
    <n v="0.15"/>
    <n v="46.33"/>
    <n v="159.90199999999999"/>
    <n v="92.66"/>
    <n v="67.24199999999999"/>
    <n v="0.42052006854198193"/>
    <n v="2026"/>
    <s v="Q1"/>
    <n v="1"/>
    <x v="0"/>
  </r>
  <r>
    <n v="4397"/>
    <d v="2026-01-08T00:00:00"/>
    <n v="2026"/>
    <x v="0"/>
    <n v="1"/>
    <x v="0"/>
    <x v="0"/>
    <x v="0"/>
    <x v="0"/>
    <x v="2"/>
    <x v="1"/>
    <s v="Trekking Poles"/>
    <n v="1"/>
    <n v="72.38"/>
    <n v="0"/>
    <n v="31.65"/>
    <n v="72.38"/>
    <n v="31.65"/>
    <n v="40.729999999999997"/>
    <n v="0.56272450953302011"/>
    <n v="2026"/>
    <s v="Q1"/>
    <n v="1"/>
    <x v="0"/>
  </r>
  <r>
    <n v="4798"/>
    <d v="2026-01-08T00:00:00"/>
    <n v="2026"/>
    <x v="0"/>
    <n v="1"/>
    <x v="0"/>
    <x v="1"/>
    <x v="6"/>
    <x v="0"/>
    <x v="1"/>
    <x v="1"/>
    <s v="Summit Backpack 45L"/>
    <n v="1"/>
    <n v="153.69"/>
    <n v="0"/>
    <n v="77.47"/>
    <n v="153.69"/>
    <n v="77.47"/>
    <n v="76.22"/>
    <n v="0.49593337237295854"/>
    <n v="2026"/>
    <s v="Q1"/>
    <n v="1"/>
    <x v="0"/>
  </r>
  <r>
    <n v="136"/>
    <d v="2026-01-09T00:00:00"/>
    <n v="2026"/>
    <x v="0"/>
    <n v="1"/>
    <x v="0"/>
    <x v="3"/>
    <x v="13"/>
    <x v="1"/>
    <x v="2"/>
    <x v="2"/>
    <s v="Travel Backpack 35L"/>
    <n v="15"/>
    <n v="168.62"/>
    <n v="0.05"/>
    <n v="86.09"/>
    <n v="2402.835"/>
    <n v="1291.3500000000001"/>
    <n v="1111.4849999999999"/>
    <n v="0.46257233642759488"/>
    <n v="2026"/>
    <s v="Q1"/>
    <n v="1"/>
    <x v="0"/>
  </r>
  <r>
    <n v="2782"/>
    <d v="2026-01-09T00:00:00"/>
    <n v="2026"/>
    <x v="0"/>
    <n v="1"/>
    <x v="0"/>
    <x v="3"/>
    <x v="4"/>
    <x v="0"/>
    <x v="1"/>
    <x v="1"/>
    <s v="Summit Backpack 45L"/>
    <n v="1"/>
    <n v="152.75"/>
    <n v="0.05"/>
    <n v="79.88"/>
    <n v="145.11249999999998"/>
    <n v="79.88"/>
    <n v="65.232499999999987"/>
    <n v="0.44953053665259707"/>
    <n v="2026"/>
    <s v="Q1"/>
    <n v="1"/>
    <x v="0"/>
  </r>
  <r>
    <n v="4704"/>
    <d v="2026-01-09T00:00:00"/>
    <n v="2026"/>
    <x v="0"/>
    <n v="1"/>
    <x v="0"/>
    <x v="1"/>
    <x v="14"/>
    <x v="3"/>
    <x v="1"/>
    <x v="4"/>
    <s v="Recovery Roller"/>
    <n v="2"/>
    <n v="36.72"/>
    <n v="0.05"/>
    <n v="14.15"/>
    <n v="69.768000000000001"/>
    <n v="28.3"/>
    <n v="41.468000000000004"/>
    <n v="0.59436991170737308"/>
    <n v="2026"/>
    <s v="Q1"/>
    <n v="1"/>
    <x v="0"/>
  </r>
  <r>
    <n v="69"/>
    <d v="2026-01-10T00:00:00"/>
    <n v="2026"/>
    <x v="0"/>
    <n v="1"/>
    <x v="0"/>
    <x v="0"/>
    <x v="15"/>
    <x v="0"/>
    <x v="0"/>
    <x v="1"/>
    <s v="Trail Boots"/>
    <n v="6"/>
    <n v="141.31"/>
    <n v="0.05"/>
    <n v="79.349999999999994"/>
    <n v="805.46699999999998"/>
    <n v="476.09999999999997"/>
    <n v="329.36700000000002"/>
    <n v="0.4089143316858419"/>
    <n v="2026"/>
    <s v="Q1"/>
    <n v="1"/>
    <x v="0"/>
  </r>
  <r>
    <n v="490"/>
    <d v="2026-01-10T00:00:00"/>
    <n v="2026"/>
    <x v="0"/>
    <n v="1"/>
    <x v="0"/>
    <x v="2"/>
    <x v="10"/>
    <x v="0"/>
    <x v="2"/>
    <x v="3"/>
    <s v="Compact Sleeping Bag"/>
    <n v="2"/>
    <n v="121.23"/>
    <n v="0"/>
    <n v="59.66"/>
    <n v="242.46"/>
    <n v="119.32"/>
    <n v="123.14000000000001"/>
    <n v="0.50787758805576178"/>
    <n v="2026"/>
    <s v="Q1"/>
    <n v="1"/>
    <x v="0"/>
  </r>
  <r>
    <n v="3685"/>
    <d v="2026-01-10T00:00:00"/>
    <n v="2026"/>
    <x v="0"/>
    <n v="1"/>
    <x v="0"/>
    <x v="3"/>
    <x v="8"/>
    <x v="0"/>
    <x v="1"/>
    <x v="2"/>
    <s v="Travel Backpack 35L"/>
    <n v="3"/>
    <n v="161.58000000000001"/>
    <n v="0"/>
    <n v="85.58"/>
    <n v="484.74"/>
    <n v="256.74"/>
    <n v="228"/>
    <n v="0.47035524198539425"/>
    <n v="2026"/>
    <s v="Q1"/>
    <n v="1"/>
    <x v="0"/>
  </r>
  <r>
    <n v="3796"/>
    <d v="2026-01-10T00:00:00"/>
    <n v="2026"/>
    <x v="0"/>
    <n v="1"/>
    <x v="0"/>
    <x v="3"/>
    <x v="8"/>
    <x v="2"/>
    <x v="0"/>
    <x v="2"/>
    <s v="Travel Backpack 35L"/>
    <n v="2"/>
    <n v="166.84"/>
    <n v="0"/>
    <n v="88.67"/>
    <n v="333.68"/>
    <n v="177.34"/>
    <n v="156.34"/>
    <n v="0.4685327259649964"/>
    <n v="2026"/>
    <s v="Q1"/>
    <n v="1"/>
    <x v="0"/>
  </r>
  <r>
    <n v="387"/>
    <d v="2026-01-11T00:00:00"/>
    <n v="2026"/>
    <x v="0"/>
    <n v="1"/>
    <x v="0"/>
    <x v="2"/>
    <x v="5"/>
    <x v="0"/>
    <x v="0"/>
    <x v="1"/>
    <s v="Summit Backpack 45L"/>
    <n v="1"/>
    <n v="150.96"/>
    <n v="0"/>
    <n v="77.5"/>
    <n v="150.96"/>
    <n v="77.5"/>
    <n v="73.460000000000008"/>
    <n v="0.48661897191308956"/>
    <n v="2026"/>
    <s v="Q1"/>
    <n v="1"/>
    <x v="0"/>
  </r>
  <r>
    <n v="2796"/>
    <d v="2026-01-11T00:00:00"/>
    <n v="2026"/>
    <x v="0"/>
    <n v="1"/>
    <x v="0"/>
    <x v="3"/>
    <x v="7"/>
    <x v="2"/>
    <x v="0"/>
    <x v="2"/>
    <s v="Insulated Bottle"/>
    <n v="3"/>
    <n v="36.33"/>
    <n v="0.05"/>
    <n v="13.27"/>
    <n v="103.54049999999999"/>
    <n v="39.81"/>
    <n v="63.730499999999992"/>
    <n v="0.61551277036521934"/>
    <n v="2026"/>
    <s v="Q1"/>
    <n v="1"/>
    <x v="0"/>
  </r>
  <r>
    <n v="3703"/>
    <d v="2026-01-11T00:00:00"/>
    <n v="2026"/>
    <x v="0"/>
    <n v="1"/>
    <x v="0"/>
    <x v="3"/>
    <x v="8"/>
    <x v="0"/>
    <x v="0"/>
    <x v="2"/>
    <s v="Insulated Bottle"/>
    <n v="1"/>
    <n v="35.340000000000003"/>
    <n v="0.1"/>
    <n v="13.36"/>
    <n v="31.806000000000004"/>
    <n v="13.36"/>
    <n v="18.446000000000005"/>
    <n v="0.5799534678991386"/>
    <n v="2026"/>
    <s v="Q1"/>
    <n v="1"/>
    <x v="0"/>
  </r>
  <r>
    <n v="4674"/>
    <d v="2026-01-11T00:00:00"/>
    <n v="2026"/>
    <x v="0"/>
    <n v="1"/>
    <x v="0"/>
    <x v="3"/>
    <x v="8"/>
    <x v="0"/>
    <x v="0"/>
    <x v="2"/>
    <s v="Packing Cube Set"/>
    <n v="2"/>
    <n v="46.27"/>
    <n v="0"/>
    <n v="18.23"/>
    <n v="92.54"/>
    <n v="36.46"/>
    <n v="56.080000000000005"/>
    <n v="0.60600821266479366"/>
    <n v="2026"/>
    <s v="Q1"/>
    <n v="1"/>
    <x v="0"/>
  </r>
  <r>
    <n v="4789"/>
    <d v="2026-01-11T00:00:00"/>
    <n v="2026"/>
    <x v="0"/>
    <n v="1"/>
    <x v="0"/>
    <x v="3"/>
    <x v="7"/>
    <x v="0"/>
    <x v="0"/>
    <x v="0"/>
    <s v="Commuter Helmet"/>
    <n v="1"/>
    <n v="79.930000000000007"/>
    <n v="0.05"/>
    <n v="43.73"/>
    <n v="75.933500000000009"/>
    <n v="43.73"/>
    <n v="32.203500000000012"/>
    <n v="0.42410135184075554"/>
    <n v="2026"/>
    <s v="Q1"/>
    <n v="1"/>
    <x v="0"/>
  </r>
  <r>
    <n v="804"/>
    <d v="2026-01-12T00:00:00"/>
    <n v="2026"/>
    <x v="0"/>
    <n v="1"/>
    <x v="0"/>
    <x v="1"/>
    <x v="12"/>
    <x v="2"/>
    <x v="1"/>
    <x v="1"/>
    <s v="Trail Boots"/>
    <n v="1"/>
    <n v="141.25"/>
    <n v="0"/>
    <n v="78.72"/>
    <n v="141.25"/>
    <n v="78.72"/>
    <n v="62.53"/>
    <n v="0.44269026548672569"/>
    <n v="2026"/>
    <s v="Q1"/>
    <n v="1"/>
    <x v="0"/>
  </r>
  <r>
    <n v="1780"/>
    <d v="2026-01-12T00:00:00"/>
    <n v="2026"/>
    <x v="0"/>
    <n v="1"/>
    <x v="0"/>
    <x v="3"/>
    <x v="8"/>
    <x v="0"/>
    <x v="0"/>
    <x v="0"/>
    <s v="Cycling Pack 12L"/>
    <n v="2"/>
    <n v="103.64"/>
    <n v="0.1"/>
    <n v="50.96"/>
    <n v="186.55199999999999"/>
    <n v="101.92"/>
    <n v="84.631999999999991"/>
    <n v="0.45366439384193147"/>
    <n v="2026"/>
    <s v="Q1"/>
    <n v="1"/>
    <x v="0"/>
  </r>
  <r>
    <n v="2844"/>
    <d v="2026-01-12T00:00:00"/>
    <n v="2026"/>
    <x v="0"/>
    <n v="1"/>
    <x v="0"/>
    <x v="0"/>
    <x v="0"/>
    <x v="0"/>
    <x v="1"/>
    <x v="2"/>
    <s v="Carry-On Duffel"/>
    <n v="1"/>
    <n v="136.18"/>
    <n v="0"/>
    <n v="68.34"/>
    <n v="136.18"/>
    <n v="68.34"/>
    <n v="67.84"/>
    <n v="0.498164194448524"/>
    <n v="2026"/>
    <s v="Q1"/>
    <n v="1"/>
    <x v="0"/>
  </r>
  <r>
    <n v="3068"/>
    <d v="2026-01-12T00:00:00"/>
    <n v="2026"/>
    <x v="0"/>
    <n v="1"/>
    <x v="0"/>
    <x v="2"/>
    <x v="2"/>
    <x v="3"/>
    <x v="1"/>
    <x v="4"/>
    <s v="Recovery Roller"/>
    <n v="1"/>
    <n v="36.43"/>
    <n v="0"/>
    <n v="14.33"/>
    <n v="36.43"/>
    <n v="14.33"/>
    <n v="22.1"/>
    <n v="0.60664287674993145"/>
    <n v="2026"/>
    <s v="Q1"/>
    <n v="1"/>
    <x v="0"/>
  </r>
  <r>
    <n v="3096"/>
    <d v="2026-01-12T00:00:00"/>
    <n v="2026"/>
    <x v="0"/>
    <n v="1"/>
    <x v="0"/>
    <x v="3"/>
    <x v="7"/>
    <x v="0"/>
    <x v="1"/>
    <x v="4"/>
    <s v="Training Mat"/>
    <n v="2"/>
    <n v="50.51"/>
    <n v="0.1"/>
    <n v="21.84"/>
    <n v="90.917999999999992"/>
    <n v="43.68"/>
    <n v="47.237999999999992"/>
    <n v="0.5195670824259222"/>
    <n v="2026"/>
    <s v="Q1"/>
    <n v="1"/>
    <x v="0"/>
  </r>
  <r>
    <n v="3129"/>
    <d v="2026-01-12T00:00:00"/>
    <n v="2026"/>
    <x v="0"/>
    <n v="1"/>
    <x v="0"/>
    <x v="3"/>
    <x v="13"/>
    <x v="2"/>
    <x v="0"/>
    <x v="4"/>
    <s v="Weighted Vest"/>
    <n v="1"/>
    <n v="123"/>
    <n v="0"/>
    <n v="67.3"/>
    <n v="123"/>
    <n v="67.3"/>
    <n v="55.7"/>
    <n v="0.45284552845528458"/>
    <n v="2026"/>
    <s v="Q1"/>
    <n v="1"/>
    <x v="0"/>
  </r>
  <r>
    <n v="3948"/>
    <d v="2026-01-12T00:00:00"/>
    <n v="2026"/>
    <x v="0"/>
    <n v="1"/>
    <x v="0"/>
    <x v="1"/>
    <x v="14"/>
    <x v="0"/>
    <x v="1"/>
    <x v="1"/>
    <s v="Trekking Poles"/>
    <n v="2"/>
    <n v="72.239999999999995"/>
    <n v="0"/>
    <n v="32.94"/>
    <n v="144.47999999999999"/>
    <n v="65.88"/>
    <n v="78.599999999999994"/>
    <n v="0.54401993355481726"/>
    <n v="2026"/>
    <s v="Q1"/>
    <n v="1"/>
    <x v="0"/>
  </r>
  <r>
    <n v="5036"/>
    <d v="2026-01-12T00:00:00"/>
    <n v="2026"/>
    <x v="0"/>
    <n v="1"/>
    <x v="0"/>
    <x v="2"/>
    <x v="3"/>
    <x v="2"/>
    <x v="0"/>
    <x v="1"/>
    <s v="Summit Backpack 45L"/>
    <n v="1"/>
    <n v="151.11000000000001"/>
    <n v="0.15"/>
    <n v="79.650000000000006"/>
    <n v="128.4435"/>
    <n v="79.650000000000006"/>
    <n v="48.793499999999995"/>
    <n v="0.37988298356865075"/>
    <n v="2026"/>
    <s v="Q1"/>
    <n v="1"/>
    <x v="0"/>
  </r>
  <r>
    <n v="2681"/>
    <d v="2026-01-13T00:00:00"/>
    <n v="2026"/>
    <x v="0"/>
    <n v="1"/>
    <x v="0"/>
    <x v="3"/>
    <x v="4"/>
    <x v="0"/>
    <x v="1"/>
    <x v="1"/>
    <s v="Hiking Daypack 20L"/>
    <n v="1"/>
    <n v="94.32"/>
    <n v="0"/>
    <n v="45.93"/>
    <n v="94.32"/>
    <n v="45.93"/>
    <n v="48.389999999999993"/>
    <n v="0.51304071246819338"/>
    <n v="2026"/>
    <s v="Q1"/>
    <n v="1"/>
    <x v="0"/>
  </r>
  <r>
    <n v="5101"/>
    <d v="2026-01-13T00:00:00"/>
    <n v="2026"/>
    <x v="0"/>
    <n v="1"/>
    <x v="0"/>
    <x v="1"/>
    <x v="12"/>
    <x v="0"/>
    <x v="0"/>
    <x v="0"/>
    <s v="Trail Bike Light"/>
    <n v="3"/>
    <n v="51.52"/>
    <n v="0"/>
    <n v="21.92"/>
    <n v="154.56"/>
    <n v="65.760000000000005"/>
    <n v="88.8"/>
    <n v="0.57453416149068315"/>
    <n v="2026"/>
    <s v="Q1"/>
    <n v="1"/>
    <x v="0"/>
  </r>
  <r>
    <n v="3871"/>
    <d v="2026-01-14T00:00:00"/>
    <n v="2026"/>
    <x v="0"/>
    <n v="1"/>
    <x v="0"/>
    <x v="0"/>
    <x v="15"/>
    <x v="0"/>
    <x v="1"/>
    <x v="1"/>
    <s v="Trail Boots"/>
    <n v="2"/>
    <n v="146.4"/>
    <n v="0.05"/>
    <n v="81.72"/>
    <n v="278.16000000000003"/>
    <n v="163.44"/>
    <n v="114.72000000000003"/>
    <n v="0.4124245038826575"/>
    <n v="2026"/>
    <s v="Q1"/>
    <n v="1"/>
    <x v="0"/>
  </r>
  <r>
    <n v="4643"/>
    <d v="2026-01-14T00:00:00"/>
    <n v="2026"/>
    <x v="0"/>
    <n v="1"/>
    <x v="0"/>
    <x v="0"/>
    <x v="0"/>
    <x v="1"/>
    <x v="2"/>
    <x v="2"/>
    <s v="Packing Cube Set"/>
    <n v="3"/>
    <n v="47.32"/>
    <n v="0.1"/>
    <n v="18.420000000000002"/>
    <n v="127.76400000000001"/>
    <n v="55.260000000000005"/>
    <n v="72.504000000000005"/>
    <n v="0.56748379825302897"/>
    <n v="2026"/>
    <s v="Q1"/>
    <n v="1"/>
    <x v="0"/>
  </r>
  <r>
    <n v="4703"/>
    <d v="2026-01-14T00:00:00"/>
    <n v="2026"/>
    <x v="0"/>
    <n v="1"/>
    <x v="0"/>
    <x v="3"/>
    <x v="13"/>
    <x v="2"/>
    <x v="2"/>
    <x v="4"/>
    <s v="Resistance Band Set"/>
    <n v="2"/>
    <n v="40.450000000000003"/>
    <n v="0.05"/>
    <n v="15.14"/>
    <n v="76.855000000000004"/>
    <n v="30.28"/>
    <n v="46.575000000000003"/>
    <n v="0.60601132001821612"/>
    <n v="2026"/>
    <s v="Q1"/>
    <n v="1"/>
    <x v="0"/>
  </r>
  <r>
    <n v="5068"/>
    <d v="2026-01-14T00:00:00"/>
    <n v="2026"/>
    <x v="0"/>
    <n v="1"/>
    <x v="0"/>
    <x v="0"/>
    <x v="0"/>
    <x v="0"/>
    <x v="0"/>
    <x v="2"/>
    <s v="Packing Cube Set"/>
    <n v="2"/>
    <n v="47.05"/>
    <n v="0.1"/>
    <n v="18.8"/>
    <n v="84.69"/>
    <n v="37.6"/>
    <n v="47.089999999999996"/>
    <n v="0.55602786633604906"/>
    <n v="2026"/>
    <s v="Q1"/>
    <n v="1"/>
    <x v="0"/>
  </r>
  <r>
    <n v="1539"/>
    <d v="2026-01-15T00:00:00"/>
    <n v="2026"/>
    <x v="0"/>
    <n v="1"/>
    <x v="0"/>
    <x v="3"/>
    <x v="8"/>
    <x v="2"/>
    <x v="2"/>
    <x v="4"/>
    <s v="Weighted Vest"/>
    <n v="3"/>
    <n v="123.14"/>
    <n v="0.05"/>
    <n v="70.67"/>
    <n v="350.94900000000001"/>
    <n v="212.01"/>
    <n v="138.93900000000002"/>
    <n v="0.39589513006163296"/>
    <n v="2026"/>
    <s v="Q1"/>
    <n v="1"/>
    <x v="0"/>
  </r>
  <r>
    <n v="1709"/>
    <d v="2026-01-15T00:00:00"/>
    <n v="2026"/>
    <x v="0"/>
    <n v="1"/>
    <x v="0"/>
    <x v="3"/>
    <x v="13"/>
    <x v="0"/>
    <x v="0"/>
    <x v="1"/>
    <s v="Summit Backpack 45L"/>
    <n v="2"/>
    <n v="151.33000000000001"/>
    <n v="0.1"/>
    <n v="78.44"/>
    <n v="272.39400000000001"/>
    <n v="156.88"/>
    <n v="115.51400000000001"/>
    <n v="0.42406954631893512"/>
    <n v="2026"/>
    <s v="Q1"/>
    <n v="1"/>
    <x v="0"/>
  </r>
  <r>
    <n v="2702"/>
    <d v="2026-01-15T00:00:00"/>
    <n v="2026"/>
    <x v="0"/>
    <n v="1"/>
    <x v="0"/>
    <x v="1"/>
    <x v="14"/>
    <x v="0"/>
    <x v="0"/>
    <x v="1"/>
    <s v="Trail Boots"/>
    <n v="5"/>
    <n v="144.01"/>
    <n v="0.05"/>
    <n v="79.64"/>
    <n v="684.0474999999999"/>
    <n v="398.2"/>
    <n v="285.84749999999991"/>
    <n v="0.41787668254032062"/>
    <n v="2026"/>
    <s v="Q1"/>
    <n v="1"/>
    <x v="0"/>
  </r>
  <r>
    <n v="3176"/>
    <d v="2026-01-15T00:00:00"/>
    <n v="2026"/>
    <x v="0"/>
    <n v="1"/>
    <x v="0"/>
    <x v="3"/>
    <x v="8"/>
    <x v="0"/>
    <x v="0"/>
    <x v="1"/>
    <s v="Hiking Daypack 20L"/>
    <n v="3"/>
    <n v="91.19"/>
    <n v="0"/>
    <n v="44.47"/>
    <n v="273.57"/>
    <n v="133.41"/>
    <n v="140.16"/>
    <n v="0.5123368790437548"/>
    <n v="2026"/>
    <s v="Q1"/>
    <n v="1"/>
    <x v="0"/>
  </r>
  <r>
    <n v="3705"/>
    <d v="2026-01-15T00:00:00"/>
    <n v="2026"/>
    <x v="0"/>
    <n v="1"/>
    <x v="0"/>
    <x v="3"/>
    <x v="7"/>
    <x v="2"/>
    <x v="1"/>
    <x v="2"/>
    <s v="Packing Cube Set"/>
    <n v="2"/>
    <n v="45.45"/>
    <n v="0"/>
    <n v="18.190000000000001"/>
    <n v="90.9"/>
    <n v="36.380000000000003"/>
    <n v="54.52"/>
    <n v="0.59977997799779981"/>
    <n v="2026"/>
    <s v="Q1"/>
    <n v="1"/>
    <x v="0"/>
  </r>
  <r>
    <n v="3736"/>
    <d v="2026-01-15T00:00:00"/>
    <n v="2026"/>
    <x v="0"/>
    <n v="1"/>
    <x v="0"/>
    <x v="1"/>
    <x v="1"/>
    <x v="3"/>
    <x v="1"/>
    <x v="4"/>
    <s v="Resistance Band Set"/>
    <n v="1"/>
    <n v="40.72"/>
    <n v="0"/>
    <n v="14.94"/>
    <n v="40.72"/>
    <n v="14.94"/>
    <n v="25.78"/>
    <n v="0.6331041257367388"/>
    <n v="2026"/>
    <s v="Q1"/>
    <n v="1"/>
    <x v="0"/>
  </r>
  <r>
    <n v="3967"/>
    <d v="2026-01-15T00:00:00"/>
    <n v="2026"/>
    <x v="0"/>
    <n v="1"/>
    <x v="0"/>
    <x v="1"/>
    <x v="12"/>
    <x v="0"/>
    <x v="2"/>
    <x v="2"/>
    <s v="Insulated Bottle"/>
    <n v="2"/>
    <n v="37.090000000000003"/>
    <n v="0"/>
    <n v="13.29"/>
    <n v="74.180000000000007"/>
    <n v="26.58"/>
    <n v="47.600000000000009"/>
    <n v="0.64168239417632789"/>
    <n v="2026"/>
    <s v="Q1"/>
    <n v="1"/>
    <x v="0"/>
  </r>
  <r>
    <n v="170"/>
    <d v="2026-01-16T00:00:00"/>
    <n v="2026"/>
    <x v="0"/>
    <n v="1"/>
    <x v="0"/>
    <x v="2"/>
    <x v="10"/>
    <x v="0"/>
    <x v="1"/>
    <x v="3"/>
    <s v="Compact Sleeping Bag"/>
    <n v="1"/>
    <n v="124.45"/>
    <n v="0.15"/>
    <n v="59.77"/>
    <n v="105.7825"/>
    <n v="59.77"/>
    <n v="46.012499999999996"/>
    <n v="0.43497270342447941"/>
    <n v="2026"/>
    <s v="Q1"/>
    <n v="1"/>
    <x v="0"/>
  </r>
  <r>
    <n v="1040"/>
    <d v="2026-01-16T00:00:00"/>
    <n v="2026"/>
    <x v="0"/>
    <n v="1"/>
    <x v="0"/>
    <x v="0"/>
    <x v="0"/>
    <x v="2"/>
    <x v="1"/>
    <x v="2"/>
    <s v="Insulated Bottle"/>
    <n v="1"/>
    <n v="35.93"/>
    <n v="0.05"/>
    <n v="13.33"/>
    <n v="34.133499999999998"/>
    <n v="13.33"/>
    <n v="20.8035"/>
    <n v="0.60947456311248482"/>
    <n v="2026"/>
    <s v="Q1"/>
    <n v="1"/>
    <x v="0"/>
  </r>
  <r>
    <n v="2380"/>
    <d v="2026-01-16T00:00:00"/>
    <n v="2026"/>
    <x v="0"/>
    <n v="1"/>
    <x v="0"/>
    <x v="3"/>
    <x v="13"/>
    <x v="0"/>
    <x v="0"/>
    <x v="3"/>
    <s v="Compact Sleeping Bag"/>
    <n v="4"/>
    <n v="121.8"/>
    <n v="0.05"/>
    <n v="59.57"/>
    <n v="462.84"/>
    <n v="238.28"/>
    <n v="224.55999999999997"/>
    <n v="0.48517846339987897"/>
    <n v="2026"/>
    <s v="Q1"/>
    <n v="1"/>
    <x v="0"/>
  </r>
  <r>
    <n v="3219"/>
    <d v="2026-01-16T00:00:00"/>
    <n v="2026"/>
    <x v="0"/>
    <n v="1"/>
    <x v="0"/>
    <x v="1"/>
    <x v="11"/>
    <x v="2"/>
    <x v="0"/>
    <x v="1"/>
    <s v="Hiking Daypack 20L"/>
    <n v="1"/>
    <n v="92.6"/>
    <n v="0.05"/>
    <n v="44.15"/>
    <n v="87.969999999999985"/>
    <n v="44.15"/>
    <n v="43.819999999999986"/>
    <n v="0.4981243605774695"/>
    <n v="2026"/>
    <s v="Q1"/>
    <n v="1"/>
    <x v="0"/>
  </r>
  <r>
    <n v="4425"/>
    <d v="2026-01-16T00:00:00"/>
    <n v="2026"/>
    <x v="0"/>
    <n v="1"/>
    <x v="0"/>
    <x v="1"/>
    <x v="12"/>
    <x v="1"/>
    <x v="2"/>
    <x v="0"/>
    <s v="Cycling Pack 12L"/>
    <n v="10"/>
    <n v="102.68"/>
    <n v="0.15"/>
    <n v="51.07"/>
    <n v="872.78000000000009"/>
    <n v="510.7"/>
    <n v="362.0800000000001"/>
    <n v="0.41485826897958256"/>
    <n v="2026"/>
    <s v="Q1"/>
    <n v="1"/>
    <x v="0"/>
  </r>
  <r>
    <n v="4508"/>
    <d v="2026-01-16T00:00:00"/>
    <n v="2026"/>
    <x v="0"/>
    <n v="1"/>
    <x v="0"/>
    <x v="3"/>
    <x v="13"/>
    <x v="3"/>
    <x v="1"/>
    <x v="0"/>
    <s v="Compact Repair Kit"/>
    <n v="3"/>
    <n v="40.92"/>
    <n v="0.15"/>
    <n v="16.71"/>
    <n v="104.346"/>
    <n v="50.13"/>
    <n v="54.216000000000001"/>
    <n v="0.51957909263412105"/>
    <n v="2026"/>
    <s v="Q1"/>
    <n v="1"/>
    <x v="0"/>
  </r>
  <r>
    <n v="4806"/>
    <d v="2026-01-16T00:00:00"/>
    <n v="2026"/>
    <x v="0"/>
    <n v="1"/>
    <x v="0"/>
    <x v="2"/>
    <x v="16"/>
    <x v="2"/>
    <x v="1"/>
    <x v="0"/>
    <s v="Cycling Pack 12L"/>
    <n v="4"/>
    <n v="102.68"/>
    <n v="0"/>
    <n v="50.83"/>
    <n v="410.72"/>
    <n v="203.32"/>
    <n v="207.40000000000003"/>
    <n v="0.50496688741721862"/>
    <n v="2026"/>
    <s v="Q1"/>
    <n v="1"/>
    <x v="0"/>
  </r>
  <r>
    <n v="755"/>
    <d v="2026-01-17T00:00:00"/>
    <n v="2026"/>
    <x v="0"/>
    <n v="1"/>
    <x v="0"/>
    <x v="0"/>
    <x v="9"/>
    <x v="3"/>
    <x v="1"/>
    <x v="2"/>
    <s v="Travel Backpack 35L"/>
    <n v="2"/>
    <n v="164.38"/>
    <n v="0.05"/>
    <n v="85.93"/>
    <n v="312.322"/>
    <n v="171.86"/>
    <n v="140.46199999999999"/>
    <n v="0.44973456881039436"/>
    <n v="2026"/>
    <s v="Q1"/>
    <n v="1"/>
    <x v="0"/>
  </r>
  <r>
    <n v="3171"/>
    <d v="2026-01-17T00:00:00"/>
    <n v="2026"/>
    <x v="0"/>
    <n v="1"/>
    <x v="0"/>
    <x v="0"/>
    <x v="15"/>
    <x v="2"/>
    <x v="0"/>
    <x v="0"/>
    <s v="Trail Bike Light"/>
    <n v="1"/>
    <n v="51.78"/>
    <n v="0"/>
    <n v="22.64"/>
    <n v="51.78"/>
    <n v="22.64"/>
    <n v="29.14"/>
    <n v="0.56276554654306687"/>
    <n v="2026"/>
    <s v="Q1"/>
    <n v="1"/>
    <x v="0"/>
  </r>
  <r>
    <n v="4277"/>
    <d v="2026-01-17T00:00:00"/>
    <n v="2026"/>
    <x v="0"/>
    <n v="1"/>
    <x v="0"/>
    <x v="1"/>
    <x v="11"/>
    <x v="2"/>
    <x v="0"/>
    <x v="4"/>
    <s v="Training Mat"/>
    <n v="1"/>
    <n v="50.52"/>
    <n v="0.05"/>
    <n v="22.37"/>
    <n v="47.994"/>
    <n v="22.37"/>
    <n v="25.623999999999999"/>
    <n v="0.5339000708421886"/>
    <n v="2026"/>
    <s v="Q1"/>
    <n v="1"/>
    <x v="0"/>
  </r>
  <r>
    <n v="4648"/>
    <d v="2026-01-17T00:00:00"/>
    <n v="2026"/>
    <x v="0"/>
    <n v="1"/>
    <x v="0"/>
    <x v="1"/>
    <x v="14"/>
    <x v="3"/>
    <x v="1"/>
    <x v="3"/>
    <s v="Trail Tent 2P"/>
    <n v="1"/>
    <n v="199.02"/>
    <n v="0"/>
    <n v="106.49"/>
    <n v="199.02"/>
    <n v="106.49"/>
    <n v="92.530000000000015"/>
    <n v="0.46492814792483173"/>
    <n v="2026"/>
    <s v="Q1"/>
    <n v="1"/>
    <x v="0"/>
  </r>
  <r>
    <n v="157"/>
    <d v="2026-01-18T00:00:00"/>
    <n v="2026"/>
    <x v="0"/>
    <n v="1"/>
    <x v="0"/>
    <x v="3"/>
    <x v="8"/>
    <x v="2"/>
    <x v="0"/>
    <x v="3"/>
    <s v="Portable Camp Stove"/>
    <n v="3"/>
    <n v="80.27"/>
    <n v="0.1"/>
    <n v="39.26"/>
    <n v="216.72900000000001"/>
    <n v="117.78"/>
    <n v="98.949000000000012"/>
    <n v="0.45655634455933447"/>
    <n v="2026"/>
    <s v="Q1"/>
    <n v="1"/>
    <x v="0"/>
  </r>
  <r>
    <n v="2271"/>
    <d v="2026-01-18T00:00:00"/>
    <n v="2026"/>
    <x v="0"/>
    <n v="1"/>
    <x v="0"/>
    <x v="1"/>
    <x v="1"/>
    <x v="2"/>
    <x v="1"/>
    <x v="3"/>
    <s v="Alpine Tent 4P"/>
    <n v="4"/>
    <n v="333.28"/>
    <n v="0"/>
    <n v="195.76"/>
    <n v="1333.12"/>
    <n v="783.04"/>
    <n v="550.07999999999993"/>
    <n v="0.41262602016322608"/>
    <n v="2026"/>
    <s v="Q1"/>
    <n v="1"/>
    <x v="0"/>
  </r>
  <r>
    <n v="3330"/>
    <d v="2026-01-18T00:00:00"/>
    <n v="2026"/>
    <x v="0"/>
    <n v="1"/>
    <x v="0"/>
    <x v="3"/>
    <x v="13"/>
    <x v="3"/>
    <x v="1"/>
    <x v="0"/>
    <s v="Cycling Pack 12L"/>
    <n v="1"/>
    <n v="104.36"/>
    <n v="0"/>
    <n v="51.63"/>
    <n v="104.36"/>
    <n v="51.63"/>
    <n v="52.73"/>
    <n v="0.50527021847451126"/>
    <n v="2026"/>
    <s v="Q1"/>
    <n v="1"/>
    <x v="0"/>
  </r>
  <r>
    <n v="4547"/>
    <d v="2026-01-18T00:00:00"/>
    <n v="2026"/>
    <x v="0"/>
    <n v="1"/>
    <x v="0"/>
    <x v="2"/>
    <x v="5"/>
    <x v="3"/>
    <x v="1"/>
    <x v="0"/>
    <s v="Commuter Helmet"/>
    <n v="1"/>
    <n v="83.52"/>
    <n v="0.05"/>
    <n v="42.97"/>
    <n v="79.343999999999994"/>
    <n v="42.97"/>
    <n v="36.373999999999995"/>
    <n v="0.45843416011292598"/>
    <n v="2026"/>
    <s v="Q1"/>
    <n v="1"/>
    <x v="0"/>
  </r>
  <r>
    <n v="1840"/>
    <d v="2026-01-19T00:00:00"/>
    <n v="2026"/>
    <x v="0"/>
    <n v="1"/>
    <x v="0"/>
    <x v="2"/>
    <x v="10"/>
    <x v="0"/>
    <x v="1"/>
    <x v="4"/>
    <s v="Weighted Vest"/>
    <n v="2"/>
    <n v="125.93"/>
    <n v="0"/>
    <n v="69.150000000000006"/>
    <n v="251.86"/>
    <n v="138.30000000000001"/>
    <n v="113.56"/>
    <n v="0.45088541253077102"/>
    <n v="2026"/>
    <s v="Q1"/>
    <n v="1"/>
    <x v="0"/>
  </r>
  <r>
    <n v="1850"/>
    <d v="2026-01-19T00:00:00"/>
    <n v="2026"/>
    <x v="0"/>
    <n v="1"/>
    <x v="0"/>
    <x v="1"/>
    <x v="6"/>
    <x v="0"/>
    <x v="2"/>
    <x v="0"/>
    <s v="Trail Bike Light"/>
    <n v="1"/>
    <n v="49.85"/>
    <n v="0"/>
    <n v="23.07"/>
    <n v="49.85"/>
    <n v="23.07"/>
    <n v="26.78"/>
    <n v="0.53721163490471413"/>
    <n v="2026"/>
    <s v="Q1"/>
    <n v="1"/>
    <x v="0"/>
  </r>
  <r>
    <n v="1858"/>
    <d v="2026-01-19T00:00:00"/>
    <n v="2026"/>
    <x v="0"/>
    <n v="1"/>
    <x v="0"/>
    <x v="1"/>
    <x v="1"/>
    <x v="0"/>
    <x v="0"/>
    <x v="2"/>
    <s v="Insulated Bottle"/>
    <n v="1"/>
    <n v="36.130000000000003"/>
    <n v="0"/>
    <n v="13.39"/>
    <n v="36.130000000000003"/>
    <n v="13.39"/>
    <n v="22.740000000000002"/>
    <n v="0.62939385552172711"/>
    <n v="2026"/>
    <s v="Q1"/>
    <n v="1"/>
    <x v="0"/>
  </r>
  <r>
    <n v="2910"/>
    <d v="2026-01-19T00:00:00"/>
    <n v="2026"/>
    <x v="0"/>
    <n v="1"/>
    <x v="0"/>
    <x v="3"/>
    <x v="13"/>
    <x v="2"/>
    <x v="0"/>
    <x v="0"/>
    <s v="Cycling Pack 12L"/>
    <n v="1"/>
    <n v="104.83"/>
    <n v="0.05"/>
    <n v="51.06"/>
    <n v="99.588499999999996"/>
    <n v="51.06"/>
    <n v="48.528499999999994"/>
    <n v="0.48729019916958277"/>
    <n v="2026"/>
    <s v="Q1"/>
    <n v="1"/>
    <x v="0"/>
  </r>
  <r>
    <n v="3694"/>
    <d v="2026-01-19T00:00:00"/>
    <n v="2026"/>
    <x v="0"/>
    <n v="1"/>
    <x v="0"/>
    <x v="0"/>
    <x v="0"/>
    <x v="2"/>
    <x v="0"/>
    <x v="2"/>
    <s v="Insulated Bottle"/>
    <n v="1"/>
    <n v="35.46"/>
    <n v="0.05"/>
    <n v="13.81"/>
    <n v="33.686999999999998"/>
    <n v="13.81"/>
    <n v="19.876999999999995"/>
    <n v="0.59004957401965141"/>
    <n v="2026"/>
    <s v="Q1"/>
    <n v="1"/>
    <x v="0"/>
  </r>
  <r>
    <n v="631"/>
    <d v="2026-01-20T00:00:00"/>
    <n v="2026"/>
    <x v="0"/>
    <n v="1"/>
    <x v="0"/>
    <x v="3"/>
    <x v="8"/>
    <x v="3"/>
    <x v="0"/>
    <x v="2"/>
    <s v="Travel Backpack 35L"/>
    <n v="1"/>
    <n v="165.42"/>
    <n v="0"/>
    <n v="85.69"/>
    <n v="165.42"/>
    <n v="85.69"/>
    <n v="79.72999999999999"/>
    <n v="0.48198524966751299"/>
    <n v="2026"/>
    <s v="Q1"/>
    <n v="1"/>
    <x v="0"/>
  </r>
  <r>
    <n v="1113"/>
    <d v="2026-01-20T00:00:00"/>
    <n v="2026"/>
    <x v="0"/>
    <n v="1"/>
    <x v="0"/>
    <x v="2"/>
    <x v="5"/>
    <x v="0"/>
    <x v="0"/>
    <x v="3"/>
    <s v="Compact Sleeping Bag"/>
    <n v="1"/>
    <n v="122.86"/>
    <n v="0.05"/>
    <n v="60.36"/>
    <n v="116.717"/>
    <n v="60.36"/>
    <n v="56.356999999999999"/>
    <n v="0.48285168398776529"/>
    <n v="2026"/>
    <s v="Q1"/>
    <n v="1"/>
    <x v="0"/>
  </r>
  <r>
    <n v="1525"/>
    <d v="2026-01-20T00:00:00"/>
    <n v="2026"/>
    <x v="0"/>
    <n v="1"/>
    <x v="0"/>
    <x v="0"/>
    <x v="0"/>
    <x v="2"/>
    <x v="0"/>
    <x v="4"/>
    <s v="Recovery Roller"/>
    <n v="2"/>
    <n v="35.82"/>
    <n v="0"/>
    <n v="14.09"/>
    <n v="71.64"/>
    <n v="28.18"/>
    <n v="43.46"/>
    <n v="0.60664433277498608"/>
    <n v="2026"/>
    <s v="Q1"/>
    <n v="1"/>
    <x v="0"/>
  </r>
  <r>
    <n v="3233"/>
    <d v="2026-01-20T00:00:00"/>
    <n v="2026"/>
    <x v="0"/>
    <n v="1"/>
    <x v="0"/>
    <x v="0"/>
    <x v="0"/>
    <x v="0"/>
    <x v="1"/>
    <x v="3"/>
    <s v="Compact Sleeping Bag"/>
    <n v="3"/>
    <n v="120.29"/>
    <n v="0.1"/>
    <n v="62.41"/>
    <n v="324.78300000000002"/>
    <n v="187.23"/>
    <n v="137.55300000000003"/>
    <n v="0.42352278290427769"/>
    <n v="2026"/>
    <s v="Q1"/>
    <n v="1"/>
    <x v="0"/>
  </r>
  <r>
    <n v="4455"/>
    <d v="2026-01-20T00:00:00"/>
    <n v="2026"/>
    <x v="0"/>
    <n v="1"/>
    <x v="0"/>
    <x v="1"/>
    <x v="11"/>
    <x v="3"/>
    <x v="0"/>
    <x v="3"/>
    <s v="Portable Camp Stove"/>
    <n v="1"/>
    <n v="80.239999999999995"/>
    <n v="0.1"/>
    <n v="39.950000000000003"/>
    <n v="72.215999999999994"/>
    <n v="39.950000000000003"/>
    <n v="32.265999999999991"/>
    <n v="0.44679849340866279"/>
    <n v="2026"/>
    <s v="Q1"/>
    <n v="1"/>
    <x v="0"/>
  </r>
  <r>
    <n v="1769"/>
    <d v="2026-01-21T00:00:00"/>
    <n v="2026"/>
    <x v="0"/>
    <n v="1"/>
    <x v="0"/>
    <x v="0"/>
    <x v="15"/>
    <x v="2"/>
    <x v="1"/>
    <x v="4"/>
    <s v="Recovery Roller"/>
    <n v="2"/>
    <n v="35.97"/>
    <n v="0"/>
    <n v="13.55"/>
    <n v="71.94"/>
    <n v="27.1"/>
    <n v="44.839999999999996"/>
    <n v="0.62329719210453149"/>
    <n v="2026"/>
    <s v="Q1"/>
    <n v="1"/>
    <x v="0"/>
  </r>
  <r>
    <n v="3467"/>
    <d v="2026-01-21T00:00:00"/>
    <n v="2026"/>
    <x v="0"/>
    <n v="1"/>
    <x v="0"/>
    <x v="1"/>
    <x v="11"/>
    <x v="0"/>
    <x v="1"/>
    <x v="1"/>
    <s v="Trekking Poles"/>
    <n v="1"/>
    <n v="72.239999999999995"/>
    <n v="0"/>
    <n v="33.26"/>
    <n v="72.239999999999995"/>
    <n v="33.26"/>
    <n v="38.979999999999997"/>
    <n v="0.53959025470653377"/>
    <n v="2026"/>
    <s v="Q1"/>
    <n v="1"/>
    <x v="0"/>
  </r>
  <r>
    <n v="3911"/>
    <d v="2026-01-21T00:00:00"/>
    <n v="2026"/>
    <x v="0"/>
    <n v="1"/>
    <x v="0"/>
    <x v="0"/>
    <x v="15"/>
    <x v="0"/>
    <x v="0"/>
    <x v="1"/>
    <s v="Summit Backpack 45L"/>
    <n v="5"/>
    <n v="152.81"/>
    <n v="0"/>
    <n v="78.989999999999995"/>
    <n v="764.05"/>
    <n v="394.95"/>
    <n v="369.09999999999997"/>
    <n v="0.48308356782933054"/>
    <n v="2026"/>
    <s v="Q1"/>
    <n v="1"/>
    <x v="0"/>
  </r>
  <r>
    <n v="4401"/>
    <d v="2026-01-21T00:00:00"/>
    <n v="2026"/>
    <x v="0"/>
    <n v="1"/>
    <x v="0"/>
    <x v="0"/>
    <x v="15"/>
    <x v="0"/>
    <x v="1"/>
    <x v="0"/>
    <s v="Commuter Helmet"/>
    <n v="3"/>
    <n v="83.34"/>
    <n v="0"/>
    <n v="41.44"/>
    <n v="250.02"/>
    <n v="124.32"/>
    <n v="125.70000000000002"/>
    <n v="0.50275977921766268"/>
    <n v="2026"/>
    <s v="Q1"/>
    <n v="1"/>
    <x v="0"/>
  </r>
  <r>
    <n v="4864"/>
    <d v="2026-01-21T00:00:00"/>
    <n v="2026"/>
    <x v="0"/>
    <n v="1"/>
    <x v="0"/>
    <x v="3"/>
    <x v="13"/>
    <x v="0"/>
    <x v="0"/>
    <x v="4"/>
    <s v="Recovery Roller"/>
    <n v="1"/>
    <n v="35.869999999999997"/>
    <n v="0"/>
    <n v="13.64"/>
    <n v="35.869999999999997"/>
    <n v="13.64"/>
    <n v="22.229999999999997"/>
    <n v="0.61973794257039305"/>
    <n v="2026"/>
    <s v="Q1"/>
    <n v="1"/>
    <x v="0"/>
  </r>
  <r>
    <n v="347"/>
    <d v="2026-01-22T00:00:00"/>
    <n v="2026"/>
    <x v="0"/>
    <n v="1"/>
    <x v="0"/>
    <x v="3"/>
    <x v="4"/>
    <x v="3"/>
    <x v="1"/>
    <x v="3"/>
    <s v="Trail Tent 2P"/>
    <n v="1"/>
    <n v="199.42"/>
    <n v="0.05"/>
    <n v="101.82"/>
    <n v="189.44899999999998"/>
    <n v="101.82"/>
    <n v="87.628999999999991"/>
    <n v="0.46254664843836601"/>
    <n v="2026"/>
    <s v="Q1"/>
    <n v="1"/>
    <x v="0"/>
  </r>
  <r>
    <n v="2051"/>
    <d v="2026-01-22T00:00:00"/>
    <n v="2026"/>
    <x v="0"/>
    <n v="1"/>
    <x v="0"/>
    <x v="2"/>
    <x v="5"/>
    <x v="0"/>
    <x v="1"/>
    <x v="3"/>
    <s v="Alpine Tent 4P"/>
    <n v="3"/>
    <n v="347.41"/>
    <n v="0.1"/>
    <n v="192.13"/>
    <n v="938.00700000000006"/>
    <n v="576.39"/>
    <n v="361.61700000000008"/>
    <n v="0.38551631277804971"/>
    <n v="2026"/>
    <s v="Q1"/>
    <n v="1"/>
    <x v="0"/>
  </r>
  <r>
    <n v="2314"/>
    <d v="2026-01-22T00:00:00"/>
    <n v="2026"/>
    <x v="0"/>
    <n v="1"/>
    <x v="0"/>
    <x v="0"/>
    <x v="9"/>
    <x v="0"/>
    <x v="1"/>
    <x v="0"/>
    <s v="Compact Repair Kit"/>
    <n v="1"/>
    <n v="40.28"/>
    <n v="0"/>
    <n v="16.79"/>
    <n v="40.28"/>
    <n v="16.79"/>
    <n v="23.490000000000002"/>
    <n v="0.58316782522343602"/>
    <n v="2026"/>
    <s v="Q1"/>
    <n v="1"/>
    <x v="0"/>
  </r>
  <r>
    <n v="3861"/>
    <d v="2026-01-22T00:00:00"/>
    <n v="2026"/>
    <x v="0"/>
    <n v="1"/>
    <x v="0"/>
    <x v="3"/>
    <x v="13"/>
    <x v="0"/>
    <x v="0"/>
    <x v="3"/>
    <s v="Trail Tent 2P"/>
    <n v="3"/>
    <n v="195.49"/>
    <n v="0.05"/>
    <n v="106.38"/>
    <n v="557.14649999999995"/>
    <n v="319.14"/>
    <n v="238.00649999999996"/>
    <n v="0.42718836069148775"/>
    <n v="2026"/>
    <s v="Q1"/>
    <n v="1"/>
    <x v="0"/>
  </r>
  <r>
    <n v="843"/>
    <d v="2026-01-23T00:00:00"/>
    <n v="2026"/>
    <x v="0"/>
    <n v="1"/>
    <x v="0"/>
    <x v="1"/>
    <x v="11"/>
    <x v="0"/>
    <x v="0"/>
    <x v="4"/>
    <s v="Recovery Roller"/>
    <n v="2"/>
    <n v="35.75"/>
    <n v="0"/>
    <n v="13.94"/>
    <n v="71.5"/>
    <n v="27.88"/>
    <n v="43.620000000000005"/>
    <n v="0.61006993006993016"/>
    <n v="2026"/>
    <s v="Q1"/>
    <n v="1"/>
    <x v="0"/>
  </r>
  <r>
    <n v="868"/>
    <d v="2026-01-23T00:00:00"/>
    <n v="2026"/>
    <x v="0"/>
    <n v="1"/>
    <x v="0"/>
    <x v="0"/>
    <x v="15"/>
    <x v="0"/>
    <x v="0"/>
    <x v="0"/>
    <s v="Cycling Pack 12L"/>
    <n v="1"/>
    <n v="103.39"/>
    <n v="0"/>
    <n v="51.32"/>
    <n v="103.39"/>
    <n v="51.32"/>
    <n v="52.07"/>
    <n v="0.50362704323435536"/>
    <n v="2026"/>
    <s v="Q1"/>
    <n v="1"/>
    <x v="0"/>
  </r>
  <r>
    <n v="890"/>
    <d v="2026-01-23T00:00:00"/>
    <n v="2026"/>
    <x v="0"/>
    <n v="1"/>
    <x v="0"/>
    <x v="0"/>
    <x v="15"/>
    <x v="0"/>
    <x v="1"/>
    <x v="3"/>
    <s v="Portable Camp Stove"/>
    <n v="3"/>
    <n v="81.98"/>
    <n v="0.1"/>
    <n v="40.229999999999997"/>
    <n v="221.346"/>
    <n v="120.69"/>
    <n v="100.65600000000001"/>
    <n v="0.45474505977067581"/>
    <n v="2026"/>
    <s v="Q1"/>
    <n v="1"/>
    <x v="0"/>
  </r>
  <r>
    <n v="2185"/>
    <d v="2026-01-23T00:00:00"/>
    <n v="2026"/>
    <x v="0"/>
    <n v="1"/>
    <x v="0"/>
    <x v="2"/>
    <x v="2"/>
    <x v="1"/>
    <x v="2"/>
    <x v="3"/>
    <s v="Alpine Tent 4P"/>
    <n v="10"/>
    <n v="337.69"/>
    <n v="0.1"/>
    <n v="200.27"/>
    <n v="3039.21"/>
    <n v="2002.7"/>
    <n v="1036.51"/>
    <n v="0.34104586389226149"/>
    <n v="2026"/>
    <s v="Q1"/>
    <n v="1"/>
    <x v="0"/>
  </r>
  <r>
    <n v="2335"/>
    <d v="2026-01-23T00:00:00"/>
    <n v="2026"/>
    <x v="0"/>
    <n v="1"/>
    <x v="0"/>
    <x v="3"/>
    <x v="8"/>
    <x v="0"/>
    <x v="1"/>
    <x v="3"/>
    <s v="Alpine Tent 4P"/>
    <n v="2"/>
    <n v="333.29"/>
    <n v="0"/>
    <n v="197.18"/>
    <n v="666.58"/>
    <n v="394.36"/>
    <n v="272.22000000000003"/>
    <n v="0.40838308980167426"/>
    <n v="2026"/>
    <s v="Q1"/>
    <n v="1"/>
    <x v="0"/>
  </r>
  <r>
    <n v="2784"/>
    <d v="2026-01-23T00:00:00"/>
    <n v="2026"/>
    <x v="0"/>
    <n v="1"/>
    <x v="0"/>
    <x v="0"/>
    <x v="15"/>
    <x v="2"/>
    <x v="1"/>
    <x v="0"/>
    <s v="Commuter Helmet"/>
    <n v="1"/>
    <n v="80.11"/>
    <n v="0.05"/>
    <n v="43.54"/>
    <n v="76.104500000000002"/>
    <n v="43.54"/>
    <n v="32.564500000000002"/>
    <n v="0.42789191177919839"/>
    <n v="2026"/>
    <s v="Q1"/>
    <n v="1"/>
    <x v="0"/>
  </r>
  <r>
    <n v="3820"/>
    <d v="2026-01-23T00:00:00"/>
    <n v="2026"/>
    <x v="0"/>
    <n v="1"/>
    <x v="0"/>
    <x v="3"/>
    <x v="13"/>
    <x v="2"/>
    <x v="1"/>
    <x v="3"/>
    <s v="Portable Camp Stove"/>
    <n v="1"/>
    <n v="82.6"/>
    <n v="0.05"/>
    <n v="38.299999999999997"/>
    <n v="78.469999999999985"/>
    <n v="38.299999999999997"/>
    <n v="40.169999999999987"/>
    <n v="0.51191538167452522"/>
    <n v="2026"/>
    <s v="Q1"/>
    <n v="1"/>
    <x v="0"/>
  </r>
  <r>
    <n v="994"/>
    <d v="2026-01-24T00:00:00"/>
    <n v="2026"/>
    <x v="0"/>
    <n v="1"/>
    <x v="0"/>
    <x v="0"/>
    <x v="15"/>
    <x v="0"/>
    <x v="0"/>
    <x v="1"/>
    <s v="Hiking Daypack 20L"/>
    <n v="1"/>
    <n v="94.07"/>
    <n v="0"/>
    <n v="46.28"/>
    <n v="94.07"/>
    <n v="46.28"/>
    <n v="47.789999999999992"/>
    <n v="0.50802593813117891"/>
    <n v="2026"/>
    <s v="Q1"/>
    <n v="1"/>
    <x v="0"/>
  </r>
  <r>
    <n v="1643"/>
    <d v="2026-01-24T00:00:00"/>
    <n v="2026"/>
    <x v="0"/>
    <n v="1"/>
    <x v="0"/>
    <x v="0"/>
    <x v="15"/>
    <x v="0"/>
    <x v="0"/>
    <x v="2"/>
    <s v="Travel Backpack 35L"/>
    <n v="1"/>
    <n v="163.71"/>
    <n v="0"/>
    <n v="90.06"/>
    <n v="163.71"/>
    <n v="90.06"/>
    <n v="73.650000000000006"/>
    <n v="0.44988088693421296"/>
    <n v="2026"/>
    <s v="Q1"/>
    <n v="1"/>
    <x v="0"/>
  </r>
  <r>
    <n v="1971"/>
    <d v="2026-01-24T00:00:00"/>
    <n v="2026"/>
    <x v="0"/>
    <n v="1"/>
    <x v="0"/>
    <x v="3"/>
    <x v="8"/>
    <x v="2"/>
    <x v="0"/>
    <x v="3"/>
    <s v="Trail Tent 2P"/>
    <n v="4"/>
    <n v="191.43"/>
    <n v="0"/>
    <n v="106.82"/>
    <n v="765.72"/>
    <n v="427.28"/>
    <n v="338.44000000000005"/>
    <n v="0.441989238886277"/>
    <n v="2026"/>
    <s v="Q1"/>
    <n v="1"/>
    <x v="0"/>
  </r>
  <r>
    <n v="2828"/>
    <d v="2026-01-24T00:00:00"/>
    <n v="2026"/>
    <x v="0"/>
    <n v="1"/>
    <x v="0"/>
    <x v="1"/>
    <x v="11"/>
    <x v="1"/>
    <x v="2"/>
    <x v="2"/>
    <s v="Packing Cube Set"/>
    <n v="3"/>
    <n v="46.94"/>
    <n v="0.05"/>
    <n v="18.18"/>
    <n v="133.779"/>
    <n v="54.54"/>
    <n v="79.239000000000004"/>
    <n v="0.59231269481757232"/>
    <n v="2026"/>
    <s v="Q1"/>
    <n v="1"/>
    <x v="0"/>
  </r>
  <r>
    <n v="5175"/>
    <d v="2026-01-24T00:00:00"/>
    <n v="2026"/>
    <x v="0"/>
    <n v="1"/>
    <x v="0"/>
    <x v="3"/>
    <x v="7"/>
    <x v="0"/>
    <x v="0"/>
    <x v="1"/>
    <s v="Trail Boots"/>
    <n v="1"/>
    <n v="147.21"/>
    <n v="0"/>
    <n v="79.510000000000005"/>
    <n v="147.21"/>
    <n v="79.510000000000005"/>
    <n v="67.7"/>
    <n v="0.45988723592147274"/>
    <n v="2026"/>
    <s v="Q1"/>
    <n v="1"/>
    <x v="0"/>
  </r>
  <r>
    <n v="1874"/>
    <d v="2026-01-25T00:00:00"/>
    <n v="2026"/>
    <x v="0"/>
    <n v="1"/>
    <x v="0"/>
    <x v="0"/>
    <x v="0"/>
    <x v="0"/>
    <x v="2"/>
    <x v="2"/>
    <s v="Insulated Bottle"/>
    <n v="1"/>
    <n v="35.729999999999997"/>
    <n v="0"/>
    <n v="13.57"/>
    <n v="35.729999999999997"/>
    <n v="13.57"/>
    <n v="22.159999999999997"/>
    <n v="0.62020710887209629"/>
    <n v="2026"/>
    <s v="Q1"/>
    <n v="1"/>
    <x v="0"/>
  </r>
  <r>
    <n v="2490"/>
    <d v="2026-01-25T00:00:00"/>
    <n v="2026"/>
    <x v="0"/>
    <n v="1"/>
    <x v="0"/>
    <x v="1"/>
    <x v="14"/>
    <x v="0"/>
    <x v="1"/>
    <x v="0"/>
    <s v="Cycling Pack 12L"/>
    <n v="2"/>
    <n v="103.99"/>
    <n v="0.15"/>
    <n v="51.94"/>
    <n v="176.78299999999999"/>
    <n v="103.88"/>
    <n v="72.902999999999992"/>
    <n v="0.41238693765803269"/>
    <n v="2026"/>
    <s v="Q1"/>
    <n v="1"/>
    <x v="0"/>
  </r>
  <r>
    <n v="5078"/>
    <d v="2026-01-25T00:00:00"/>
    <n v="2026"/>
    <x v="0"/>
    <n v="1"/>
    <x v="0"/>
    <x v="1"/>
    <x v="12"/>
    <x v="0"/>
    <x v="0"/>
    <x v="1"/>
    <s v="Trekking Poles"/>
    <n v="2"/>
    <n v="72.739999999999995"/>
    <n v="0"/>
    <n v="31.96"/>
    <n v="145.47999999999999"/>
    <n v="63.92"/>
    <n v="81.559999999999988"/>
    <n v="0.56062689029419843"/>
    <n v="2026"/>
    <s v="Q1"/>
    <n v="1"/>
    <x v="0"/>
  </r>
  <r>
    <n v="230"/>
    <d v="2026-01-26T00:00:00"/>
    <n v="2026"/>
    <x v="0"/>
    <n v="1"/>
    <x v="0"/>
    <x v="2"/>
    <x v="10"/>
    <x v="2"/>
    <x v="0"/>
    <x v="0"/>
    <s v="Cycling Pack 12L"/>
    <n v="1"/>
    <n v="100.01"/>
    <n v="0.05"/>
    <n v="49.41"/>
    <n v="95.009500000000003"/>
    <n v="49.41"/>
    <n v="45.599500000000006"/>
    <n v="0.47994674216788852"/>
    <n v="2026"/>
    <s v="Q1"/>
    <n v="1"/>
    <x v="0"/>
  </r>
  <r>
    <n v="1757"/>
    <d v="2026-01-26T00:00:00"/>
    <n v="2026"/>
    <x v="0"/>
    <n v="1"/>
    <x v="0"/>
    <x v="3"/>
    <x v="7"/>
    <x v="0"/>
    <x v="2"/>
    <x v="2"/>
    <s v="Packing Cube Set"/>
    <n v="2"/>
    <n v="45.73"/>
    <n v="0"/>
    <n v="18.11"/>
    <n v="91.46"/>
    <n v="36.22"/>
    <n v="55.239999999999995"/>
    <n v="0.60397988191559149"/>
    <n v="2026"/>
    <s v="Q1"/>
    <n v="1"/>
    <x v="0"/>
  </r>
  <r>
    <n v="1944"/>
    <d v="2026-01-26T00:00:00"/>
    <n v="2026"/>
    <x v="0"/>
    <n v="1"/>
    <x v="0"/>
    <x v="2"/>
    <x v="16"/>
    <x v="0"/>
    <x v="0"/>
    <x v="1"/>
    <s v="Trail Boots"/>
    <n v="2"/>
    <n v="143.66"/>
    <n v="0.15"/>
    <n v="78.14"/>
    <n v="244.22199999999998"/>
    <n v="156.28"/>
    <n v="87.941999999999979"/>
    <n v="0.36009040954541355"/>
    <n v="2026"/>
    <s v="Q1"/>
    <n v="1"/>
    <x v="0"/>
  </r>
  <r>
    <n v="3485"/>
    <d v="2026-01-26T00:00:00"/>
    <n v="2026"/>
    <x v="0"/>
    <n v="1"/>
    <x v="0"/>
    <x v="2"/>
    <x v="10"/>
    <x v="0"/>
    <x v="2"/>
    <x v="3"/>
    <s v="Compact Sleeping Bag"/>
    <n v="2"/>
    <n v="121.88"/>
    <n v="0.05"/>
    <n v="62.17"/>
    <n v="231.57199999999997"/>
    <n v="124.34"/>
    <n v="107.23199999999997"/>
    <n v="0.46306116456220953"/>
    <n v="2026"/>
    <s v="Q1"/>
    <n v="1"/>
    <x v="0"/>
  </r>
  <r>
    <n v="4002"/>
    <d v="2026-01-26T00:00:00"/>
    <n v="2026"/>
    <x v="0"/>
    <n v="1"/>
    <x v="0"/>
    <x v="0"/>
    <x v="15"/>
    <x v="0"/>
    <x v="0"/>
    <x v="4"/>
    <s v="Training Mat"/>
    <n v="3"/>
    <n v="50.92"/>
    <n v="0.05"/>
    <n v="21.87"/>
    <n v="145.12199999999999"/>
    <n v="65.61"/>
    <n v="79.511999999999986"/>
    <n v="0.54789763095877941"/>
    <n v="2026"/>
    <s v="Q1"/>
    <n v="1"/>
    <x v="0"/>
  </r>
  <r>
    <n v="818"/>
    <d v="2026-01-27T00:00:00"/>
    <n v="2026"/>
    <x v="0"/>
    <n v="1"/>
    <x v="0"/>
    <x v="0"/>
    <x v="0"/>
    <x v="0"/>
    <x v="0"/>
    <x v="0"/>
    <s v="Cycling Pack 12L"/>
    <n v="1"/>
    <n v="103.78"/>
    <n v="0"/>
    <n v="49.36"/>
    <n v="103.78"/>
    <n v="49.36"/>
    <n v="54.42"/>
    <n v="0.52437849296588934"/>
    <n v="2026"/>
    <s v="Q1"/>
    <n v="1"/>
    <x v="0"/>
  </r>
  <r>
    <n v="1439"/>
    <d v="2026-01-27T00:00:00"/>
    <n v="2026"/>
    <x v="0"/>
    <n v="1"/>
    <x v="0"/>
    <x v="1"/>
    <x v="6"/>
    <x v="3"/>
    <x v="1"/>
    <x v="1"/>
    <s v="Summit Backpack 45L"/>
    <n v="2"/>
    <n v="157.16999999999999"/>
    <n v="0"/>
    <n v="81.260000000000005"/>
    <n v="314.33999999999997"/>
    <n v="162.52000000000001"/>
    <n v="151.81999999999996"/>
    <n v="0.4829802125087484"/>
    <n v="2026"/>
    <s v="Q1"/>
    <n v="1"/>
    <x v="0"/>
  </r>
  <r>
    <n v="1616"/>
    <d v="2026-01-27T00:00:00"/>
    <n v="2026"/>
    <x v="0"/>
    <n v="1"/>
    <x v="0"/>
    <x v="1"/>
    <x v="12"/>
    <x v="0"/>
    <x v="2"/>
    <x v="2"/>
    <s v="Carry-On Duffel"/>
    <n v="2"/>
    <n v="132.91999999999999"/>
    <n v="0"/>
    <n v="69.02"/>
    <n v="265.83999999999997"/>
    <n v="138.04"/>
    <n v="127.79999999999998"/>
    <n v="0.48074029491423409"/>
    <n v="2026"/>
    <s v="Q1"/>
    <n v="1"/>
    <x v="0"/>
  </r>
  <r>
    <n v="1798"/>
    <d v="2026-01-27T00:00:00"/>
    <n v="2026"/>
    <x v="0"/>
    <n v="1"/>
    <x v="0"/>
    <x v="3"/>
    <x v="8"/>
    <x v="2"/>
    <x v="0"/>
    <x v="1"/>
    <s v="Trekking Poles"/>
    <n v="1"/>
    <n v="71.41"/>
    <n v="0.05"/>
    <n v="32.28"/>
    <n v="67.839499999999987"/>
    <n v="32.28"/>
    <n v="35.559499999999986"/>
    <n v="0.52417102130764515"/>
    <n v="2026"/>
    <s v="Q1"/>
    <n v="1"/>
    <x v="0"/>
  </r>
  <r>
    <n v="4449"/>
    <d v="2026-01-27T00:00:00"/>
    <n v="2026"/>
    <x v="0"/>
    <n v="1"/>
    <x v="0"/>
    <x v="3"/>
    <x v="8"/>
    <x v="0"/>
    <x v="1"/>
    <x v="3"/>
    <s v="Trail Tent 2P"/>
    <n v="1"/>
    <n v="199.67"/>
    <n v="0"/>
    <n v="103.81"/>
    <n v="199.67"/>
    <n v="103.81"/>
    <n v="95.859999999999985"/>
    <n v="0.4800921520508839"/>
    <n v="2026"/>
    <s v="Q1"/>
    <n v="1"/>
    <x v="0"/>
  </r>
  <r>
    <n v="4473"/>
    <d v="2026-01-27T00:00:00"/>
    <n v="2026"/>
    <x v="0"/>
    <n v="1"/>
    <x v="0"/>
    <x v="0"/>
    <x v="0"/>
    <x v="2"/>
    <x v="0"/>
    <x v="3"/>
    <s v="Trail Tent 2P"/>
    <n v="1"/>
    <n v="196.88"/>
    <n v="0"/>
    <n v="102.76"/>
    <n v="196.88"/>
    <n v="102.76"/>
    <n v="94.11999999999999"/>
    <n v="0.47805770012190163"/>
    <n v="2026"/>
    <s v="Q1"/>
    <n v="1"/>
    <x v="0"/>
  </r>
  <r>
    <n v="203"/>
    <d v="2026-01-28T00:00:00"/>
    <n v="2026"/>
    <x v="0"/>
    <n v="1"/>
    <x v="0"/>
    <x v="3"/>
    <x v="7"/>
    <x v="0"/>
    <x v="0"/>
    <x v="0"/>
    <s v="Trail Bike Light"/>
    <n v="3"/>
    <n v="49.95"/>
    <n v="0"/>
    <n v="22.55"/>
    <n v="149.85000000000002"/>
    <n v="67.650000000000006"/>
    <n v="82.200000000000017"/>
    <n v="0.54854854854854862"/>
    <n v="2026"/>
    <s v="Q1"/>
    <n v="1"/>
    <x v="0"/>
  </r>
  <r>
    <n v="1654"/>
    <d v="2026-01-28T00:00:00"/>
    <n v="2026"/>
    <x v="0"/>
    <n v="1"/>
    <x v="0"/>
    <x v="1"/>
    <x v="6"/>
    <x v="3"/>
    <x v="2"/>
    <x v="1"/>
    <s v="Trekking Poles"/>
    <n v="1"/>
    <n v="70.41"/>
    <n v="0"/>
    <n v="32.74"/>
    <n v="70.41"/>
    <n v="32.74"/>
    <n v="37.669999999999995"/>
    <n v="0.53500923164323244"/>
    <n v="2026"/>
    <s v="Q1"/>
    <n v="1"/>
    <x v="0"/>
  </r>
  <r>
    <n v="2203"/>
    <d v="2026-01-28T00:00:00"/>
    <n v="2026"/>
    <x v="0"/>
    <n v="1"/>
    <x v="0"/>
    <x v="2"/>
    <x v="16"/>
    <x v="3"/>
    <x v="0"/>
    <x v="1"/>
    <s v="Trekking Poles"/>
    <n v="2"/>
    <n v="70.290000000000006"/>
    <n v="0.15"/>
    <n v="31.84"/>
    <n v="119.49300000000001"/>
    <n v="63.68"/>
    <n v="55.813000000000009"/>
    <n v="0.46708175374289712"/>
    <n v="2026"/>
    <s v="Q1"/>
    <n v="1"/>
    <x v="0"/>
  </r>
  <r>
    <n v="3352"/>
    <d v="2026-01-28T00:00:00"/>
    <n v="2026"/>
    <x v="0"/>
    <n v="1"/>
    <x v="0"/>
    <x v="2"/>
    <x v="16"/>
    <x v="0"/>
    <x v="2"/>
    <x v="1"/>
    <s v="Hiking Daypack 20L"/>
    <n v="4"/>
    <n v="91.46"/>
    <n v="0"/>
    <n v="44.04"/>
    <n v="365.84"/>
    <n v="176.16"/>
    <n v="189.67999999999998"/>
    <n v="0.51847802317953207"/>
    <n v="2026"/>
    <s v="Q1"/>
    <n v="1"/>
    <x v="0"/>
  </r>
  <r>
    <n v="183"/>
    <d v="2026-01-29T00:00:00"/>
    <n v="2026"/>
    <x v="0"/>
    <n v="1"/>
    <x v="0"/>
    <x v="1"/>
    <x v="12"/>
    <x v="0"/>
    <x v="1"/>
    <x v="3"/>
    <s v="Compact Sleeping Bag"/>
    <n v="2"/>
    <n v="123.27"/>
    <n v="0"/>
    <n v="60.26"/>
    <n v="246.54"/>
    <n v="120.52"/>
    <n v="126.02"/>
    <n v="0.51115437657175311"/>
    <n v="2026"/>
    <s v="Q1"/>
    <n v="1"/>
    <x v="0"/>
  </r>
  <r>
    <n v="3525"/>
    <d v="2026-01-29T00:00:00"/>
    <n v="2026"/>
    <x v="0"/>
    <n v="1"/>
    <x v="0"/>
    <x v="2"/>
    <x v="5"/>
    <x v="1"/>
    <x v="2"/>
    <x v="4"/>
    <s v="Training Mat"/>
    <n v="3"/>
    <n v="49.63"/>
    <n v="0.1"/>
    <n v="22.06"/>
    <n v="134.001"/>
    <n v="66.179999999999993"/>
    <n v="67.821000000000012"/>
    <n v="0.50612308863366695"/>
    <n v="2026"/>
    <s v="Q1"/>
    <n v="1"/>
    <x v="0"/>
  </r>
  <r>
    <n v="4299"/>
    <d v="2026-01-29T00:00:00"/>
    <n v="2026"/>
    <x v="0"/>
    <n v="1"/>
    <x v="0"/>
    <x v="0"/>
    <x v="9"/>
    <x v="1"/>
    <x v="2"/>
    <x v="2"/>
    <s v="Carry-On Duffel"/>
    <n v="12"/>
    <n v="132.21"/>
    <n v="0.1"/>
    <n v="68.95"/>
    <n v="1427.8679999999999"/>
    <n v="827.40000000000009"/>
    <n v="600.46799999999985"/>
    <n v="0.42053467127213429"/>
    <n v="2026"/>
    <s v="Q1"/>
    <n v="1"/>
    <x v="0"/>
  </r>
  <r>
    <n v="748"/>
    <d v="2026-01-30T00:00:00"/>
    <n v="2026"/>
    <x v="0"/>
    <n v="1"/>
    <x v="0"/>
    <x v="1"/>
    <x v="1"/>
    <x v="2"/>
    <x v="2"/>
    <x v="0"/>
    <s v="Compact Repair Kit"/>
    <n v="1"/>
    <n v="39.549999999999997"/>
    <n v="0"/>
    <n v="17.059999999999999"/>
    <n v="39.549999999999997"/>
    <n v="17.059999999999999"/>
    <n v="22.49"/>
    <n v="0.56864728192161818"/>
    <n v="2026"/>
    <s v="Q1"/>
    <n v="1"/>
    <x v="0"/>
  </r>
  <r>
    <n v="3117"/>
    <d v="2026-01-30T00:00:00"/>
    <n v="2026"/>
    <x v="0"/>
    <n v="1"/>
    <x v="0"/>
    <x v="1"/>
    <x v="12"/>
    <x v="0"/>
    <x v="1"/>
    <x v="3"/>
    <s v="Portable Camp Stove"/>
    <n v="3"/>
    <n v="80.08"/>
    <n v="0"/>
    <n v="39.450000000000003"/>
    <n v="240.24"/>
    <n v="118.35000000000001"/>
    <n v="121.89"/>
    <n v="0.50736763236763238"/>
    <n v="2026"/>
    <s v="Q1"/>
    <n v="1"/>
    <x v="0"/>
  </r>
  <r>
    <n v="3328"/>
    <d v="2026-01-30T00:00:00"/>
    <n v="2026"/>
    <x v="0"/>
    <n v="1"/>
    <x v="0"/>
    <x v="2"/>
    <x v="5"/>
    <x v="2"/>
    <x v="0"/>
    <x v="4"/>
    <s v="Weighted Vest"/>
    <n v="1"/>
    <n v="120.48"/>
    <n v="0"/>
    <n v="69.55"/>
    <n v="120.48"/>
    <n v="69.55"/>
    <n v="50.930000000000007"/>
    <n v="0.42272576361221786"/>
    <n v="2026"/>
    <s v="Q1"/>
    <n v="1"/>
    <x v="0"/>
  </r>
  <r>
    <n v="3822"/>
    <d v="2026-01-30T00:00:00"/>
    <n v="2026"/>
    <x v="0"/>
    <n v="1"/>
    <x v="0"/>
    <x v="3"/>
    <x v="7"/>
    <x v="0"/>
    <x v="0"/>
    <x v="4"/>
    <s v="Resistance Band Set"/>
    <n v="1"/>
    <n v="39.369999999999997"/>
    <n v="0.05"/>
    <n v="14.66"/>
    <n v="37.401499999999999"/>
    <n v="14.66"/>
    <n v="22.741499999999998"/>
    <n v="0.60803711081106371"/>
    <n v="2026"/>
    <s v="Q1"/>
    <n v="1"/>
    <x v="0"/>
  </r>
  <r>
    <n v="4125"/>
    <d v="2026-01-30T00:00:00"/>
    <n v="2026"/>
    <x v="0"/>
    <n v="1"/>
    <x v="0"/>
    <x v="1"/>
    <x v="12"/>
    <x v="1"/>
    <x v="2"/>
    <x v="3"/>
    <s v="Portable Camp Stove"/>
    <n v="8"/>
    <n v="81.06"/>
    <n v="0.15"/>
    <n v="39.549999999999997"/>
    <n v="551.20799999999997"/>
    <n v="316.39999999999998"/>
    <n v="234.80799999999999"/>
    <n v="0.42598801178502488"/>
    <n v="2026"/>
    <s v="Q1"/>
    <n v="1"/>
    <x v="0"/>
  </r>
  <r>
    <n v="4592"/>
    <d v="2026-01-30T00:00:00"/>
    <n v="2026"/>
    <x v="0"/>
    <n v="1"/>
    <x v="0"/>
    <x v="1"/>
    <x v="12"/>
    <x v="3"/>
    <x v="0"/>
    <x v="4"/>
    <s v="Weighted Vest"/>
    <n v="5"/>
    <n v="120.4"/>
    <n v="0"/>
    <n v="69.510000000000005"/>
    <n v="602"/>
    <n v="347.55"/>
    <n v="254.45"/>
    <n v="0.42267441860465116"/>
    <n v="2026"/>
    <s v="Q1"/>
    <n v="1"/>
    <x v="0"/>
  </r>
  <r>
    <n v="373"/>
    <d v="2026-01-31T00:00:00"/>
    <n v="2026"/>
    <x v="0"/>
    <n v="1"/>
    <x v="0"/>
    <x v="2"/>
    <x v="10"/>
    <x v="1"/>
    <x v="2"/>
    <x v="2"/>
    <s v="Packing Cube Set"/>
    <n v="10"/>
    <n v="47.71"/>
    <n v="0.1"/>
    <n v="18.649999999999999"/>
    <n v="429.39000000000004"/>
    <n v="186.5"/>
    <n v="242.89000000000004"/>
    <n v="0.56566291716155481"/>
    <n v="2026"/>
    <s v="Q1"/>
    <n v="1"/>
    <x v="0"/>
  </r>
  <r>
    <n v="672"/>
    <d v="2026-01-31T00:00:00"/>
    <n v="2026"/>
    <x v="0"/>
    <n v="1"/>
    <x v="0"/>
    <x v="0"/>
    <x v="9"/>
    <x v="0"/>
    <x v="2"/>
    <x v="0"/>
    <s v="Cycling Pack 12L"/>
    <n v="1"/>
    <n v="102.92"/>
    <n v="0.05"/>
    <n v="50.92"/>
    <n v="97.774000000000001"/>
    <n v="50.92"/>
    <n v="46.853999999999999"/>
    <n v="0.4792071511853867"/>
    <n v="2026"/>
    <s v="Q1"/>
    <n v="1"/>
    <x v="0"/>
  </r>
  <r>
    <n v="1125"/>
    <d v="2026-01-31T00:00:00"/>
    <n v="2026"/>
    <x v="0"/>
    <n v="1"/>
    <x v="0"/>
    <x v="1"/>
    <x v="1"/>
    <x v="0"/>
    <x v="0"/>
    <x v="1"/>
    <s v="Trekking Poles"/>
    <n v="1"/>
    <n v="72.69"/>
    <n v="0.1"/>
    <n v="32.67"/>
    <n v="65.421000000000006"/>
    <n v="32.67"/>
    <n v="32.751000000000005"/>
    <n v="0.50061906727197691"/>
    <n v="2026"/>
    <s v="Q1"/>
    <n v="1"/>
    <x v="0"/>
  </r>
  <r>
    <n v="1164"/>
    <d v="2026-01-31T00:00:00"/>
    <n v="2026"/>
    <x v="0"/>
    <n v="1"/>
    <x v="0"/>
    <x v="0"/>
    <x v="0"/>
    <x v="0"/>
    <x v="1"/>
    <x v="0"/>
    <s v="Commuter Helmet"/>
    <n v="1"/>
    <n v="79.989999999999995"/>
    <n v="0.05"/>
    <n v="43.02"/>
    <n v="75.990499999999997"/>
    <n v="43.02"/>
    <n v="32.970499999999994"/>
    <n v="0.43387660299642711"/>
    <n v="2026"/>
    <s v="Q1"/>
    <n v="1"/>
    <x v="0"/>
  </r>
  <r>
    <n v="1613"/>
    <d v="2026-01-31T00:00:00"/>
    <n v="2026"/>
    <x v="0"/>
    <n v="1"/>
    <x v="0"/>
    <x v="1"/>
    <x v="6"/>
    <x v="1"/>
    <x v="2"/>
    <x v="4"/>
    <s v="Training Mat"/>
    <n v="4"/>
    <n v="51.11"/>
    <n v="0.15"/>
    <n v="22.25"/>
    <n v="173.774"/>
    <n v="89"/>
    <n v="84.774000000000001"/>
    <n v="0.48784052850253778"/>
    <n v="2026"/>
    <s v="Q1"/>
    <n v="1"/>
    <x v="0"/>
  </r>
  <r>
    <n v="2149"/>
    <d v="2026-01-31T00:00:00"/>
    <n v="2026"/>
    <x v="0"/>
    <n v="1"/>
    <x v="0"/>
    <x v="0"/>
    <x v="15"/>
    <x v="0"/>
    <x v="0"/>
    <x v="4"/>
    <s v="Weighted Vest"/>
    <n v="2"/>
    <n v="124.83"/>
    <n v="0"/>
    <n v="70.91"/>
    <n v="249.66"/>
    <n v="141.82"/>
    <n v="107.84"/>
    <n v="0.43194744853000083"/>
    <n v="2026"/>
    <s v="Q1"/>
    <n v="1"/>
    <x v="0"/>
  </r>
  <r>
    <n v="2593"/>
    <d v="2026-01-31T00:00:00"/>
    <n v="2026"/>
    <x v="0"/>
    <n v="1"/>
    <x v="0"/>
    <x v="1"/>
    <x v="11"/>
    <x v="2"/>
    <x v="1"/>
    <x v="0"/>
    <s v="Compact Repair Kit"/>
    <n v="6"/>
    <n v="41.07"/>
    <n v="0.1"/>
    <n v="16.29"/>
    <n v="221.77800000000002"/>
    <n v="97.74"/>
    <n v="124.03800000000003"/>
    <n v="0.55928901874847825"/>
    <n v="2026"/>
    <s v="Q1"/>
    <n v="1"/>
    <x v="0"/>
  </r>
  <r>
    <n v="2659"/>
    <d v="2026-01-31T00:00:00"/>
    <n v="2026"/>
    <x v="0"/>
    <n v="1"/>
    <x v="0"/>
    <x v="0"/>
    <x v="15"/>
    <x v="0"/>
    <x v="1"/>
    <x v="2"/>
    <s v="Insulated Bottle"/>
    <n v="1"/>
    <n v="36.020000000000003"/>
    <n v="0"/>
    <n v="13.34"/>
    <n v="36.020000000000003"/>
    <n v="13.34"/>
    <n v="22.680000000000003"/>
    <n v="0.62965019433647973"/>
    <n v="2026"/>
    <s v="Q1"/>
    <n v="1"/>
    <x v="0"/>
  </r>
  <r>
    <n v="3496"/>
    <d v="2026-01-31T00:00:00"/>
    <n v="2026"/>
    <x v="0"/>
    <n v="1"/>
    <x v="0"/>
    <x v="0"/>
    <x v="0"/>
    <x v="2"/>
    <x v="0"/>
    <x v="4"/>
    <s v="Recovery Roller"/>
    <n v="1"/>
    <n v="35.82"/>
    <n v="0.05"/>
    <n v="14.32"/>
    <n v="34.028999999999996"/>
    <n v="14.32"/>
    <n v="19.708999999999996"/>
    <n v="0.57918246201769075"/>
    <n v="2026"/>
    <s v="Q1"/>
    <n v="1"/>
    <x v="0"/>
  </r>
  <r>
    <n v="3889"/>
    <d v="2026-01-31T00:00:00"/>
    <n v="2026"/>
    <x v="0"/>
    <n v="1"/>
    <x v="0"/>
    <x v="2"/>
    <x v="3"/>
    <x v="2"/>
    <x v="0"/>
    <x v="0"/>
    <s v="Cycling Pack 12L"/>
    <n v="3"/>
    <n v="103.94"/>
    <n v="0.1"/>
    <n v="50.67"/>
    <n v="280.63799999999998"/>
    <n v="152.01"/>
    <n v="128.62799999999999"/>
    <n v="0.45834135077929572"/>
    <n v="2026"/>
    <s v="Q1"/>
    <n v="1"/>
    <x v="0"/>
  </r>
  <r>
    <n v="1432"/>
    <d v="2026-02-01T00:00:00"/>
    <n v="2026"/>
    <x v="0"/>
    <n v="2"/>
    <x v="1"/>
    <x v="0"/>
    <x v="0"/>
    <x v="0"/>
    <x v="0"/>
    <x v="1"/>
    <s v="Trail Boots"/>
    <n v="1"/>
    <n v="140.53"/>
    <n v="0"/>
    <n v="77.36"/>
    <n v="140.53"/>
    <n v="77.36"/>
    <n v="63.17"/>
    <n v="0.44951255959581587"/>
    <n v="2026"/>
    <s v="Q1"/>
    <n v="2"/>
    <x v="1"/>
  </r>
  <r>
    <n v="1778"/>
    <d v="2026-02-01T00:00:00"/>
    <n v="2026"/>
    <x v="0"/>
    <n v="2"/>
    <x v="1"/>
    <x v="3"/>
    <x v="7"/>
    <x v="2"/>
    <x v="0"/>
    <x v="1"/>
    <s v="Trail Boots"/>
    <n v="1"/>
    <n v="142.03"/>
    <n v="0.05"/>
    <n v="77.069999999999993"/>
    <n v="134.92849999999999"/>
    <n v="77.069999999999993"/>
    <n v="57.858499999999992"/>
    <n v="0.42880859121682963"/>
    <n v="2026"/>
    <s v="Q1"/>
    <n v="2"/>
    <x v="1"/>
  </r>
  <r>
    <n v="2047"/>
    <d v="2026-02-01T00:00:00"/>
    <n v="2026"/>
    <x v="0"/>
    <n v="2"/>
    <x v="1"/>
    <x v="2"/>
    <x v="5"/>
    <x v="1"/>
    <x v="2"/>
    <x v="3"/>
    <s v="Compact Sleeping Bag"/>
    <n v="12"/>
    <n v="124.84"/>
    <n v="0.1"/>
    <n v="59.47"/>
    <n v="1348.2719999999999"/>
    <n v="713.64"/>
    <n v="634.63199999999995"/>
    <n v="0.47070027412866244"/>
    <n v="2026"/>
    <s v="Q1"/>
    <n v="2"/>
    <x v="1"/>
  </r>
  <r>
    <n v="2668"/>
    <d v="2026-02-01T00:00:00"/>
    <n v="2026"/>
    <x v="0"/>
    <n v="2"/>
    <x v="1"/>
    <x v="1"/>
    <x v="12"/>
    <x v="0"/>
    <x v="0"/>
    <x v="4"/>
    <s v="Recovery Roller"/>
    <n v="3"/>
    <n v="35.36"/>
    <n v="0"/>
    <n v="13.7"/>
    <n v="106.08"/>
    <n v="41.099999999999994"/>
    <n v="64.98"/>
    <n v="0.61255656108597289"/>
    <n v="2026"/>
    <s v="Q1"/>
    <n v="2"/>
    <x v="1"/>
  </r>
  <r>
    <n v="2706"/>
    <d v="2026-02-01T00:00:00"/>
    <n v="2026"/>
    <x v="0"/>
    <n v="2"/>
    <x v="1"/>
    <x v="3"/>
    <x v="13"/>
    <x v="3"/>
    <x v="0"/>
    <x v="4"/>
    <s v="Weighted Vest"/>
    <n v="2"/>
    <n v="122.43"/>
    <n v="0"/>
    <n v="69.08"/>
    <n v="244.86"/>
    <n v="138.16"/>
    <n v="106.70000000000002"/>
    <n v="0.43575920934411505"/>
    <n v="2026"/>
    <s v="Q1"/>
    <n v="2"/>
    <x v="1"/>
  </r>
  <r>
    <n v="2940"/>
    <d v="2026-02-01T00:00:00"/>
    <n v="2026"/>
    <x v="0"/>
    <n v="2"/>
    <x v="1"/>
    <x v="0"/>
    <x v="15"/>
    <x v="3"/>
    <x v="1"/>
    <x v="1"/>
    <s v="Trail Boots"/>
    <n v="2"/>
    <n v="140.47"/>
    <n v="0.05"/>
    <n v="78.39"/>
    <n v="266.89299999999997"/>
    <n v="156.78"/>
    <n v="110.11299999999997"/>
    <n v="0.41257357817552348"/>
    <n v="2026"/>
    <s v="Q1"/>
    <n v="2"/>
    <x v="1"/>
  </r>
  <r>
    <n v="1263"/>
    <d v="2026-02-02T00:00:00"/>
    <n v="2026"/>
    <x v="0"/>
    <n v="2"/>
    <x v="1"/>
    <x v="1"/>
    <x v="14"/>
    <x v="0"/>
    <x v="0"/>
    <x v="2"/>
    <s v="Packing Cube Set"/>
    <n v="1"/>
    <n v="45.43"/>
    <n v="0.05"/>
    <n v="18.670000000000002"/>
    <n v="43.158499999999997"/>
    <n v="18.670000000000002"/>
    <n v="24.488499999999995"/>
    <n v="0.56740850585632019"/>
    <n v="2026"/>
    <s v="Q1"/>
    <n v="2"/>
    <x v="1"/>
  </r>
  <r>
    <n v="1641"/>
    <d v="2026-02-02T00:00:00"/>
    <n v="2026"/>
    <x v="0"/>
    <n v="2"/>
    <x v="1"/>
    <x v="3"/>
    <x v="13"/>
    <x v="1"/>
    <x v="2"/>
    <x v="0"/>
    <s v="Cycling Pack 12L"/>
    <n v="8"/>
    <n v="102.78"/>
    <n v="0.15"/>
    <n v="50.39"/>
    <n v="698.904"/>
    <n v="403.12"/>
    <n v="295.78399999999999"/>
    <n v="0.42321119924911005"/>
    <n v="2026"/>
    <s v="Q1"/>
    <n v="2"/>
    <x v="1"/>
  </r>
  <r>
    <n v="2014"/>
    <d v="2026-02-02T00:00:00"/>
    <n v="2026"/>
    <x v="0"/>
    <n v="2"/>
    <x v="1"/>
    <x v="1"/>
    <x v="11"/>
    <x v="3"/>
    <x v="1"/>
    <x v="3"/>
    <s v="Compact Sleeping Bag"/>
    <n v="1"/>
    <n v="123.95"/>
    <n v="0"/>
    <n v="61.32"/>
    <n v="123.95"/>
    <n v="61.32"/>
    <n v="62.63"/>
    <n v="0.50528438886647842"/>
    <n v="2026"/>
    <s v="Q1"/>
    <n v="2"/>
    <x v="1"/>
  </r>
  <r>
    <n v="2642"/>
    <d v="2026-02-02T00:00:00"/>
    <n v="2026"/>
    <x v="0"/>
    <n v="2"/>
    <x v="1"/>
    <x v="1"/>
    <x v="11"/>
    <x v="3"/>
    <x v="0"/>
    <x v="3"/>
    <s v="Trail Tent 2P"/>
    <n v="3"/>
    <n v="199.9"/>
    <n v="0"/>
    <n v="104.18"/>
    <n v="599.70000000000005"/>
    <n v="312.54000000000002"/>
    <n v="287.16000000000003"/>
    <n v="0.47883941970985494"/>
    <n v="2026"/>
    <s v="Q1"/>
    <n v="2"/>
    <x v="1"/>
  </r>
  <r>
    <n v="2929"/>
    <d v="2026-02-02T00:00:00"/>
    <n v="2026"/>
    <x v="0"/>
    <n v="2"/>
    <x v="1"/>
    <x v="1"/>
    <x v="12"/>
    <x v="3"/>
    <x v="0"/>
    <x v="1"/>
    <s v="Hiking Daypack 20L"/>
    <n v="1"/>
    <n v="93.78"/>
    <n v="0"/>
    <n v="44.21"/>
    <n v="93.78"/>
    <n v="44.21"/>
    <n v="49.57"/>
    <n v="0.52857752185967155"/>
    <n v="2026"/>
    <s v="Q1"/>
    <n v="2"/>
    <x v="1"/>
  </r>
  <r>
    <n v="3855"/>
    <d v="2026-02-02T00:00:00"/>
    <n v="2026"/>
    <x v="0"/>
    <n v="2"/>
    <x v="1"/>
    <x v="0"/>
    <x v="0"/>
    <x v="0"/>
    <x v="2"/>
    <x v="4"/>
    <s v="Resistance Band Set"/>
    <n v="1"/>
    <n v="39.39"/>
    <n v="0.1"/>
    <n v="15.09"/>
    <n v="35.451000000000001"/>
    <n v="15.09"/>
    <n v="20.361000000000001"/>
    <n v="0.57434204958957435"/>
    <n v="2026"/>
    <s v="Q1"/>
    <n v="2"/>
    <x v="1"/>
  </r>
  <r>
    <n v="4031"/>
    <d v="2026-02-02T00:00:00"/>
    <n v="2026"/>
    <x v="0"/>
    <n v="2"/>
    <x v="1"/>
    <x v="0"/>
    <x v="0"/>
    <x v="0"/>
    <x v="1"/>
    <x v="0"/>
    <s v="Cycling Pack 12L"/>
    <n v="6"/>
    <n v="101.64"/>
    <n v="0"/>
    <n v="51.06"/>
    <n v="609.84"/>
    <n v="306.36"/>
    <n v="303.48"/>
    <n v="0.49763872491145217"/>
    <n v="2026"/>
    <s v="Q1"/>
    <n v="2"/>
    <x v="1"/>
  </r>
  <r>
    <n v="2"/>
    <d v="2026-02-03T00:00:00"/>
    <n v="2026"/>
    <x v="0"/>
    <n v="2"/>
    <x v="1"/>
    <x v="0"/>
    <x v="0"/>
    <x v="1"/>
    <x v="2"/>
    <x v="4"/>
    <s v="Recovery Roller"/>
    <n v="12"/>
    <n v="36.74"/>
    <n v="0.2"/>
    <n v="13.53"/>
    <n v="352.70400000000001"/>
    <n v="162.35999999999999"/>
    <n v="190.34400000000002"/>
    <n v="0.53967065868263475"/>
    <n v="2026"/>
    <s v="Q1"/>
    <n v="2"/>
    <x v="1"/>
  </r>
  <r>
    <n v="4228"/>
    <d v="2026-02-03T00:00:00"/>
    <n v="2026"/>
    <x v="0"/>
    <n v="2"/>
    <x v="1"/>
    <x v="3"/>
    <x v="8"/>
    <x v="2"/>
    <x v="1"/>
    <x v="1"/>
    <s v="Summit Backpack 45L"/>
    <n v="2"/>
    <n v="154.62"/>
    <n v="0"/>
    <n v="78.209999999999994"/>
    <n v="309.24"/>
    <n v="156.41999999999999"/>
    <n v="152.82000000000002"/>
    <n v="0.49417927823050062"/>
    <n v="2026"/>
    <s v="Q1"/>
    <n v="2"/>
    <x v="1"/>
  </r>
  <r>
    <n v="928"/>
    <d v="2026-02-04T00:00:00"/>
    <n v="2026"/>
    <x v="0"/>
    <n v="2"/>
    <x v="1"/>
    <x v="0"/>
    <x v="0"/>
    <x v="3"/>
    <x v="1"/>
    <x v="3"/>
    <s v="Compact Sleeping Bag"/>
    <n v="1"/>
    <n v="125.63"/>
    <n v="0.1"/>
    <n v="60.38"/>
    <n v="113.06699999999999"/>
    <n v="60.38"/>
    <n v="52.686999999999991"/>
    <n v="0.46598034793529497"/>
    <n v="2026"/>
    <s v="Q1"/>
    <n v="2"/>
    <x v="1"/>
  </r>
  <r>
    <n v="933"/>
    <d v="2026-02-04T00:00:00"/>
    <n v="2026"/>
    <x v="0"/>
    <n v="2"/>
    <x v="1"/>
    <x v="1"/>
    <x v="11"/>
    <x v="0"/>
    <x v="1"/>
    <x v="3"/>
    <s v="Portable Camp Stove"/>
    <n v="2"/>
    <n v="81.59"/>
    <n v="0.1"/>
    <n v="38.64"/>
    <n v="146.86200000000002"/>
    <n v="77.28"/>
    <n v="69.582000000000022"/>
    <n v="0.47379172284185161"/>
    <n v="2026"/>
    <s v="Q1"/>
    <n v="2"/>
    <x v="1"/>
  </r>
  <r>
    <n v="1646"/>
    <d v="2026-02-04T00:00:00"/>
    <n v="2026"/>
    <x v="0"/>
    <n v="2"/>
    <x v="1"/>
    <x v="2"/>
    <x v="5"/>
    <x v="0"/>
    <x v="1"/>
    <x v="2"/>
    <s v="Packing Cube Set"/>
    <n v="2"/>
    <n v="45.81"/>
    <n v="0.1"/>
    <n v="18.420000000000002"/>
    <n v="82.458000000000013"/>
    <n v="36.840000000000003"/>
    <n v="45.618000000000009"/>
    <n v="0.55322709743141962"/>
    <n v="2026"/>
    <s v="Q1"/>
    <n v="2"/>
    <x v="1"/>
  </r>
  <r>
    <n v="380"/>
    <d v="2026-02-05T00:00:00"/>
    <n v="2026"/>
    <x v="0"/>
    <n v="2"/>
    <x v="1"/>
    <x v="1"/>
    <x v="12"/>
    <x v="0"/>
    <x v="0"/>
    <x v="4"/>
    <s v="Weighted Vest"/>
    <n v="3"/>
    <n v="125.63"/>
    <n v="0"/>
    <n v="71.05"/>
    <n v="376.89"/>
    <n v="213.14999999999998"/>
    <n v="163.74"/>
    <n v="0.43445037013452203"/>
    <n v="2026"/>
    <s v="Q1"/>
    <n v="2"/>
    <x v="1"/>
  </r>
  <r>
    <n v="1723"/>
    <d v="2026-02-05T00:00:00"/>
    <n v="2026"/>
    <x v="0"/>
    <n v="2"/>
    <x v="1"/>
    <x v="3"/>
    <x v="8"/>
    <x v="0"/>
    <x v="0"/>
    <x v="0"/>
    <s v="Cycling Pack 12L"/>
    <n v="2"/>
    <n v="101.01"/>
    <n v="0"/>
    <n v="50.26"/>
    <n v="202.02"/>
    <n v="100.52"/>
    <n v="101.50000000000001"/>
    <n v="0.50242550242550243"/>
    <n v="2026"/>
    <s v="Q1"/>
    <n v="2"/>
    <x v="1"/>
  </r>
  <r>
    <n v="2529"/>
    <d v="2026-02-05T00:00:00"/>
    <n v="2026"/>
    <x v="0"/>
    <n v="2"/>
    <x v="1"/>
    <x v="3"/>
    <x v="13"/>
    <x v="0"/>
    <x v="0"/>
    <x v="1"/>
    <s v="Summit Backpack 45L"/>
    <n v="6"/>
    <n v="154.22"/>
    <n v="0"/>
    <n v="79.599999999999994"/>
    <n v="925.31999999999994"/>
    <n v="477.59999999999997"/>
    <n v="447.71999999999997"/>
    <n v="0.4838542342108676"/>
    <n v="2026"/>
    <s v="Q1"/>
    <n v="2"/>
    <x v="1"/>
  </r>
  <r>
    <n v="2685"/>
    <d v="2026-02-05T00:00:00"/>
    <n v="2026"/>
    <x v="0"/>
    <n v="2"/>
    <x v="1"/>
    <x v="1"/>
    <x v="14"/>
    <x v="0"/>
    <x v="1"/>
    <x v="1"/>
    <s v="Trekking Poles"/>
    <n v="1"/>
    <n v="72.78"/>
    <n v="0.05"/>
    <n v="33.26"/>
    <n v="69.140999999999991"/>
    <n v="33.26"/>
    <n v="35.880999999999993"/>
    <n v="0.51895402149231273"/>
    <n v="2026"/>
    <s v="Q1"/>
    <n v="2"/>
    <x v="1"/>
  </r>
  <r>
    <n v="2793"/>
    <d v="2026-02-05T00:00:00"/>
    <n v="2026"/>
    <x v="0"/>
    <n v="2"/>
    <x v="1"/>
    <x v="1"/>
    <x v="14"/>
    <x v="1"/>
    <x v="2"/>
    <x v="3"/>
    <s v="Compact Sleeping Bag"/>
    <n v="3"/>
    <n v="122.69"/>
    <n v="0.05"/>
    <n v="62.08"/>
    <n v="349.66649999999998"/>
    <n v="186.24"/>
    <n v="163.42649999999998"/>
    <n v="0.46737820180085876"/>
    <n v="2026"/>
    <s v="Q1"/>
    <n v="2"/>
    <x v="1"/>
  </r>
  <r>
    <n v="346"/>
    <d v="2026-02-06T00:00:00"/>
    <n v="2026"/>
    <x v="0"/>
    <n v="2"/>
    <x v="1"/>
    <x v="1"/>
    <x v="1"/>
    <x v="0"/>
    <x v="2"/>
    <x v="0"/>
    <s v="Cycling Pack 12L"/>
    <n v="3"/>
    <n v="103.22"/>
    <n v="0"/>
    <n v="50.74"/>
    <n v="309.65999999999997"/>
    <n v="152.22"/>
    <n v="157.43999999999997"/>
    <n v="0.50842859910869986"/>
    <n v="2026"/>
    <s v="Q1"/>
    <n v="2"/>
    <x v="1"/>
  </r>
  <r>
    <n v="539"/>
    <d v="2026-02-06T00:00:00"/>
    <n v="2026"/>
    <x v="0"/>
    <n v="2"/>
    <x v="1"/>
    <x v="0"/>
    <x v="15"/>
    <x v="3"/>
    <x v="1"/>
    <x v="1"/>
    <s v="Hiking Daypack 20L"/>
    <n v="3"/>
    <n v="92.96"/>
    <n v="0.15"/>
    <n v="44.56"/>
    <n v="237.048"/>
    <n v="133.68"/>
    <n v="103.36799999999999"/>
    <n v="0.43606358205932971"/>
    <n v="2026"/>
    <s v="Q1"/>
    <n v="2"/>
    <x v="1"/>
  </r>
  <r>
    <n v="1368"/>
    <d v="2026-02-06T00:00:00"/>
    <n v="2026"/>
    <x v="0"/>
    <n v="2"/>
    <x v="1"/>
    <x v="1"/>
    <x v="12"/>
    <x v="2"/>
    <x v="1"/>
    <x v="2"/>
    <s v="Insulated Bottle"/>
    <n v="1"/>
    <n v="36.520000000000003"/>
    <n v="0"/>
    <n v="13.94"/>
    <n v="36.520000000000003"/>
    <n v="13.94"/>
    <n v="22.580000000000005"/>
    <n v="0.61829134720700996"/>
    <n v="2026"/>
    <s v="Q1"/>
    <n v="2"/>
    <x v="1"/>
  </r>
  <r>
    <n v="3506"/>
    <d v="2026-02-06T00:00:00"/>
    <n v="2026"/>
    <x v="0"/>
    <n v="2"/>
    <x v="1"/>
    <x v="0"/>
    <x v="0"/>
    <x v="2"/>
    <x v="0"/>
    <x v="4"/>
    <s v="Training Mat"/>
    <n v="3"/>
    <n v="50.65"/>
    <n v="0"/>
    <n v="21.49"/>
    <n v="151.94999999999999"/>
    <n v="64.47"/>
    <n v="87.47999999999999"/>
    <n v="0.57571569595261596"/>
    <n v="2026"/>
    <s v="Q1"/>
    <n v="2"/>
    <x v="1"/>
  </r>
  <r>
    <n v="1314"/>
    <d v="2026-02-07T00:00:00"/>
    <n v="2026"/>
    <x v="0"/>
    <n v="2"/>
    <x v="1"/>
    <x v="3"/>
    <x v="4"/>
    <x v="0"/>
    <x v="0"/>
    <x v="2"/>
    <s v="Insulated Bottle"/>
    <n v="2"/>
    <n v="37.03"/>
    <n v="0.15"/>
    <n v="13.87"/>
    <n v="62.951000000000001"/>
    <n v="27.74"/>
    <n v="35.210999999999999"/>
    <n v="0.55933980397451988"/>
    <n v="2026"/>
    <s v="Q1"/>
    <n v="2"/>
    <x v="1"/>
  </r>
  <r>
    <n v="2092"/>
    <d v="2026-02-07T00:00:00"/>
    <n v="2026"/>
    <x v="0"/>
    <n v="2"/>
    <x v="1"/>
    <x v="2"/>
    <x v="2"/>
    <x v="0"/>
    <x v="1"/>
    <x v="4"/>
    <s v="Recovery Roller"/>
    <n v="1"/>
    <n v="36.619999999999997"/>
    <n v="0"/>
    <n v="13.55"/>
    <n v="36.619999999999997"/>
    <n v="13.55"/>
    <n v="23.069999999999997"/>
    <n v="0.62998361551064985"/>
    <n v="2026"/>
    <s v="Q1"/>
    <n v="2"/>
    <x v="1"/>
  </r>
  <r>
    <n v="5083"/>
    <d v="2026-02-07T00:00:00"/>
    <n v="2026"/>
    <x v="0"/>
    <n v="2"/>
    <x v="1"/>
    <x v="2"/>
    <x v="16"/>
    <x v="2"/>
    <x v="0"/>
    <x v="3"/>
    <s v="Portable Camp Stove"/>
    <n v="1"/>
    <n v="81.47"/>
    <n v="0"/>
    <n v="39.18"/>
    <n v="81.47"/>
    <n v="39.18"/>
    <n v="42.29"/>
    <n v="0.51908678040996681"/>
    <n v="2026"/>
    <s v="Q1"/>
    <n v="2"/>
    <x v="1"/>
  </r>
  <r>
    <n v="582"/>
    <d v="2026-02-08T00:00:00"/>
    <n v="2026"/>
    <x v="0"/>
    <n v="2"/>
    <x v="1"/>
    <x v="1"/>
    <x v="1"/>
    <x v="1"/>
    <x v="0"/>
    <x v="3"/>
    <s v="Compact Sleeping Bag"/>
    <n v="12"/>
    <n v="122.75"/>
    <n v="0.15"/>
    <n v="62.51"/>
    <n v="1252.05"/>
    <n v="750.12"/>
    <n v="501.92999999999995"/>
    <n v="0.40088654606445429"/>
    <n v="2026"/>
    <s v="Q1"/>
    <n v="2"/>
    <x v="1"/>
  </r>
  <r>
    <n v="902"/>
    <d v="2026-02-08T00:00:00"/>
    <n v="2026"/>
    <x v="0"/>
    <n v="2"/>
    <x v="1"/>
    <x v="0"/>
    <x v="9"/>
    <x v="0"/>
    <x v="2"/>
    <x v="4"/>
    <s v="Training Mat"/>
    <n v="1"/>
    <n v="50.38"/>
    <n v="0.05"/>
    <n v="21.95"/>
    <n v="47.860999999999997"/>
    <n v="21.95"/>
    <n v="25.910999999999998"/>
    <n v="0.54138024696516995"/>
    <n v="2026"/>
    <s v="Q1"/>
    <n v="2"/>
    <x v="1"/>
  </r>
  <r>
    <n v="2396"/>
    <d v="2026-02-08T00:00:00"/>
    <n v="2026"/>
    <x v="0"/>
    <n v="2"/>
    <x v="1"/>
    <x v="3"/>
    <x v="7"/>
    <x v="0"/>
    <x v="2"/>
    <x v="4"/>
    <s v="Training Mat"/>
    <n v="2"/>
    <n v="50.4"/>
    <n v="0"/>
    <n v="21.43"/>
    <n v="100.8"/>
    <n v="42.86"/>
    <n v="57.94"/>
    <n v="0.57480158730158726"/>
    <n v="2026"/>
    <s v="Q1"/>
    <n v="2"/>
    <x v="1"/>
  </r>
  <r>
    <n v="2494"/>
    <d v="2026-02-08T00:00:00"/>
    <n v="2026"/>
    <x v="0"/>
    <n v="2"/>
    <x v="1"/>
    <x v="2"/>
    <x v="5"/>
    <x v="0"/>
    <x v="1"/>
    <x v="1"/>
    <s v="Trekking Poles"/>
    <n v="1"/>
    <n v="69.98"/>
    <n v="0"/>
    <n v="33.21"/>
    <n v="69.98"/>
    <n v="33.21"/>
    <n v="36.770000000000003"/>
    <n v="0.52543583881108891"/>
    <n v="2026"/>
    <s v="Q1"/>
    <n v="2"/>
    <x v="1"/>
  </r>
  <r>
    <n v="2925"/>
    <d v="2026-02-08T00:00:00"/>
    <n v="2026"/>
    <x v="0"/>
    <n v="2"/>
    <x v="1"/>
    <x v="0"/>
    <x v="0"/>
    <x v="2"/>
    <x v="1"/>
    <x v="1"/>
    <s v="Hiking Daypack 20L"/>
    <n v="3"/>
    <n v="90.04"/>
    <n v="0.05"/>
    <n v="45.25"/>
    <n v="256.61399999999998"/>
    <n v="135.75"/>
    <n v="120.86399999999998"/>
    <n v="0.47099534709719654"/>
    <n v="2026"/>
    <s v="Q1"/>
    <n v="2"/>
    <x v="1"/>
  </r>
  <r>
    <n v="3614"/>
    <d v="2026-02-08T00:00:00"/>
    <n v="2026"/>
    <x v="0"/>
    <n v="2"/>
    <x v="1"/>
    <x v="1"/>
    <x v="14"/>
    <x v="0"/>
    <x v="1"/>
    <x v="4"/>
    <s v="Training Mat"/>
    <n v="3"/>
    <n v="51.18"/>
    <n v="0"/>
    <n v="21.95"/>
    <n v="153.54"/>
    <n v="65.849999999999994"/>
    <n v="87.69"/>
    <n v="0.57112153184837833"/>
    <n v="2026"/>
    <s v="Q1"/>
    <n v="2"/>
    <x v="1"/>
  </r>
  <r>
    <n v="4360"/>
    <d v="2026-02-08T00:00:00"/>
    <n v="2026"/>
    <x v="0"/>
    <n v="2"/>
    <x v="1"/>
    <x v="0"/>
    <x v="15"/>
    <x v="0"/>
    <x v="1"/>
    <x v="2"/>
    <s v="Insulated Bottle"/>
    <n v="1"/>
    <n v="35.69"/>
    <n v="0"/>
    <n v="13.38"/>
    <n v="35.69"/>
    <n v="13.38"/>
    <n v="22.309999999999995"/>
    <n v="0.62510507144858496"/>
    <n v="2026"/>
    <s v="Q1"/>
    <n v="2"/>
    <x v="1"/>
  </r>
  <r>
    <n v="4582"/>
    <d v="2026-02-08T00:00:00"/>
    <n v="2026"/>
    <x v="0"/>
    <n v="2"/>
    <x v="1"/>
    <x v="3"/>
    <x v="7"/>
    <x v="0"/>
    <x v="1"/>
    <x v="0"/>
    <s v="Trail Bike Light"/>
    <n v="3"/>
    <n v="50.29"/>
    <n v="0.05"/>
    <n v="22.87"/>
    <n v="143.32650000000001"/>
    <n v="68.61"/>
    <n v="74.716500000000011"/>
    <n v="0.52130275978273388"/>
    <n v="2026"/>
    <s v="Q1"/>
    <n v="2"/>
    <x v="1"/>
  </r>
  <r>
    <n v="4381"/>
    <d v="2026-02-09T00:00:00"/>
    <n v="2026"/>
    <x v="0"/>
    <n v="2"/>
    <x v="1"/>
    <x v="1"/>
    <x v="12"/>
    <x v="3"/>
    <x v="0"/>
    <x v="3"/>
    <s v="Trail Tent 2P"/>
    <n v="1"/>
    <n v="194.32"/>
    <n v="0.05"/>
    <n v="102.52"/>
    <n v="184.60399999999998"/>
    <n v="102.52"/>
    <n v="82.083999999999989"/>
    <n v="0.44464908669367942"/>
    <n v="2026"/>
    <s v="Q1"/>
    <n v="2"/>
    <x v="1"/>
  </r>
  <r>
    <n v="4964"/>
    <d v="2026-02-09T00:00:00"/>
    <n v="2026"/>
    <x v="0"/>
    <n v="2"/>
    <x v="1"/>
    <x v="3"/>
    <x v="13"/>
    <x v="2"/>
    <x v="1"/>
    <x v="4"/>
    <s v="Resistance Band Set"/>
    <n v="4"/>
    <n v="40.44"/>
    <n v="0"/>
    <n v="14.75"/>
    <n v="161.76"/>
    <n v="59"/>
    <n v="102.75999999999999"/>
    <n v="0.63526211671612265"/>
    <n v="2026"/>
    <s v="Q1"/>
    <n v="2"/>
    <x v="1"/>
  </r>
  <r>
    <n v="255"/>
    <d v="2026-02-10T00:00:00"/>
    <n v="2026"/>
    <x v="0"/>
    <n v="2"/>
    <x v="1"/>
    <x v="3"/>
    <x v="7"/>
    <x v="0"/>
    <x v="1"/>
    <x v="2"/>
    <s v="Carry-On Duffel"/>
    <n v="3"/>
    <n v="134.53"/>
    <n v="0.1"/>
    <n v="69.12"/>
    <n v="363.23100000000005"/>
    <n v="207.36"/>
    <n v="155.87100000000004"/>
    <n v="0.42912361555043488"/>
    <n v="2026"/>
    <s v="Q1"/>
    <n v="2"/>
    <x v="1"/>
  </r>
  <r>
    <n v="2178"/>
    <d v="2026-02-10T00:00:00"/>
    <n v="2026"/>
    <x v="0"/>
    <n v="2"/>
    <x v="1"/>
    <x v="2"/>
    <x v="2"/>
    <x v="3"/>
    <x v="1"/>
    <x v="1"/>
    <s v="Summit Backpack 45L"/>
    <n v="6"/>
    <n v="154.05000000000001"/>
    <n v="0"/>
    <n v="79.25"/>
    <n v="924.30000000000007"/>
    <n v="475.5"/>
    <n v="448.80000000000007"/>
    <n v="0.4855566374553717"/>
    <n v="2026"/>
    <s v="Q1"/>
    <n v="2"/>
    <x v="1"/>
  </r>
  <r>
    <n v="3416"/>
    <d v="2026-02-10T00:00:00"/>
    <n v="2026"/>
    <x v="0"/>
    <n v="2"/>
    <x v="1"/>
    <x v="2"/>
    <x v="2"/>
    <x v="0"/>
    <x v="1"/>
    <x v="2"/>
    <s v="Carry-On Duffel"/>
    <n v="1"/>
    <n v="135.4"/>
    <n v="0"/>
    <n v="67.56"/>
    <n v="135.4"/>
    <n v="67.56"/>
    <n v="67.84"/>
    <n v="0.50103397341211231"/>
    <n v="2026"/>
    <s v="Q1"/>
    <n v="2"/>
    <x v="1"/>
  </r>
  <r>
    <n v="3854"/>
    <d v="2026-02-10T00:00:00"/>
    <n v="2026"/>
    <x v="0"/>
    <n v="2"/>
    <x v="1"/>
    <x v="0"/>
    <x v="0"/>
    <x v="0"/>
    <x v="1"/>
    <x v="0"/>
    <s v="Compact Repair Kit"/>
    <n v="2"/>
    <n v="41.03"/>
    <n v="0"/>
    <n v="16.260000000000002"/>
    <n v="82.06"/>
    <n v="32.520000000000003"/>
    <n v="49.54"/>
    <n v="0.60370460638557155"/>
    <n v="2026"/>
    <s v="Q1"/>
    <n v="2"/>
    <x v="1"/>
  </r>
  <r>
    <n v="3952"/>
    <d v="2026-02-10T00:00:00"/>
    <n v="2026"/>
    <x v="0"/>
    <n v="2"/>
    <x v="1"/>
    <x v="3"/>
    <x v="8"/>
    <x v="3"/>
    <x v="1"/>
    <x v="0"/>
    <s v="Commuter Helmet"/>
    <n v="1"/>
    <n v="81.44"/>
    <n v="0.05"/>
    <n v="43.9"/>
    <n v="77.367999999999995"/>
    <n v="43.9"/>
    <n v="33.467999999999996"/>
    <n v="0.43258194602419603"/>
    <n v="2026"/>
    <s v="Q1"/>
    <n v="2"/>
    <x v="1"/>
  </r>
  <r>
    <n v="4076"/>
    <d v="2026-02-10T00:00:00"/>
    <n v="2026"/>
    <x v="0"/>
    <n v="2"/>
    <x v="1"/>
    <x v="0"/>
    <x v="0"/>
    <x v="1"/>
    <x v="2"/>
    <x v="3"/>
    <s v="Compact Sleeping Bag"/>
    <n v="8"/>
    <n v="122.19"/>
    <n v="0.1"/>
    <n v="60"/>
    <n v="879.76800000000003"/>
    <n v="480"/>
    <n v="399.76800000000003"/>
    <n v="0.45440161497121973"/>
    <n v="2026"/>
    <s v="Q1"/>
    <n v="2"/>
    <x v="1"/>
  </r>
  <r>
    <n v="4156"/>
    <d v="2026-02-10T00:00:00"/>
    <n v="2026"/>
    <x v="0"/>
    <n v="2"/>
    <x v="1"/>
    <x v="2"/>
    <x v="16"/>
    <x v="2"/>
    <x v="0"/>
    <x v="1"/>
    <s v="Trail Boots"/>
    <n v="2"/>
    <n v="146.33000000000001"/>
    <n v="0.1"/>
    <n v="81.34"/>
    <n v="263.39400000000001"/>
    <n v="162.68"/>
    <n v="100.714"/>
    <n v="0.38237013751262366"/>
    <n v="2026"/>
    <s v="Q1"/>
    <n v="2"/>
    <x v="1"/>
  </r>
  <r>
    <n v="4260"/>
    <d v="2026-02-10T00:00:00"/>
    <n v="2026"/>
    <x v="0"/>
    <n v="2"/>
    <x v="1"/>
    <x v="2"/>
    <x v="16"/>
    <x v="3"/>
    <x v="0"/>
    <x v="2"/>
    <s v="Carry-On Duffel"/>
    <n v="1"/>
    <n v="131.24"/>
    <n v="0.05"/>
    <n v="66.14"/>
    <n v="124.678"/>
    <n v="66.14"/>
    <n v="58.537999999999997"/>
    <n v="0.46951346669019395"/>
    <n v="2026"/>
    <s v="Q1"/>
    <n v="2"/>
    <x v="1"/>
  </r>
  <r>
    <n v="4294"/>
    <d v="2026-02-10T00:00:00"/>
    <n v="2026"/>
    <x v="0"/>
    <n v="2"/>
    <x v="1"/>
    <x v="1"/>
    <x v="1"/>
    <x v="1"/>
    <x v="1"/>
    <x v="4"/>
    <s v="Training Mat"/>
    <n v="5"/>
    <n v="51.37"/>
    <n v="0.05"/>
    <n v="21.81"/>
    <n v="244.00749999999996"/>
    <n v="109.05"/>
    <n v="134.95749999999998"/>
    <n v="0.55308750755612024"/>
    <n v="2026"/>
    <s v="Q1"/>
    <n v="2"/>
    <x v="1"/>
  </r>
  <r>
    <n v="1019"/>
    <d v="2026-02-11T00:00:00"/>
    <n v="2026"/>
    <x v="0"/>
    <n v="2"/>
    <x v="1"/>
    <x v="1"/>
    <x v="12"/>
    <x v="2"/>
    <x v="1"/>
    <x v="3"/>
    <s v="Compact Sleeping Bag"/>
    <n v="5"/>
    <n v="121.94"/>
    <n v="0"/>
    <n v="62.3"/>
    <n v="609.70000000000005"/>
    <n v="311.5"/>
    <n v="298.20000000000005"/>
    <n v="0.48909299655568317"/>
    <n v="2026"/>
    <s v="Q1"/>
    <n v="2"/>
    <x v="1"/>
  </r>
  <r>
    <n v="1471"/>
    <d v="2026-02-11T00:00:00"/>
    <n v="2026"/>
    <x v="0"/>
    <n v="2"/>
    <x v="1"/>
    <x v="0"/>
    <x v="0"/>
    <x v="0"/>
    <x v="0"/>
    <x v="3"/>
    <s v="Compact Sleeping Bag"/>
    <n v="4"/>
    <n v="124.55"/>
    <n v="0"/>
    <n v="60.41"/>
    <n v="498.2"/>
    <n v="241.64"/>
    <n v="256.56"/>
    <n v="0.51497390606182258"/>
    <n v="2026"/>
    <s v="Q1"/>
    <n v="2"/>
    <x v="1"/>
  </r>
  <r>
    <n v="2520"/>
    <d v="2026-02-11T00:00:00"/>
    <n v="2026"/>
    <x v="0"/>
    <n v="2"/>
    <x v="1"/>
    <x v="1"/>
    <x v="14"/>
    <x v="1"/>
    <x v="2"/>
    <x v="3"/>
    <s v="Alpine Tent 4P"/>
    <n v="10"/>
    <n v="343.77"/>
    <n v="0.15"/>
    <n v="195.29"/>
    <n v="2922.0449999999996"/>
    <n v="1952.8999999999999"/>
    <n v="969.14499999999975"/>
    <n v="0.33166669233362245"/>
    <n v="2026"/>
    <s v="Q1"/>
    <n v="2"/>
    <x v="1"/>
  </r>
  <r>
    <n v="4649"/>
    <d v="2026-02-11T00:00:00"/>
    <n v="2026"/>
    <x v="0"/>
    <n v="2"/>
    <x v="1"/>
    <x v="1"/>
    <x v="1"/>
    <x v="3"/>
    <x v="0"/>
    <x v="0"/>
    <s v="Commuter Helmet"/>
    <n v="1"/>
    <n v="81.819999999999993"/>
    <n v="0.05"/>
    <n v="43.83"/>
    <n v="77.728999999999985"/>
    <n v="43.83"/>
    <n v="33.898999999999987"/>
    <n v="0.43611779387358635"/>
    <n v="2026"/>
    <s v="Q1"/>
    <n v="2"/>
    <x v="1"/>
  </r>
  <r>
    <n v="4545"/>
    <d v="2026-02-12T00:00:00"/>
    <n v="2026"/>
    <x v="0"/>
    <n v="2"/>
    <x v="1"/>
    <x v="0"/>
    <x v="9"/>
    <x v="2"/>
    <x v="1"/>
    <x v="2"/>
    <s v="Insulated Bottle"/>
    <n v="1"/>
    <n v="36.58"/>
    <n v="0.1"/>
    <n v="13.76"/>
    <n v="32.921999999999997"/>
    <n v="13.76"/>
    <n v="19.161999999999999"/>
    <n v="0.58204240325618128"/>
    <n v="2026"/>
    <s v="Q1"/>
    <n v="2"/>
    <x v="1"/>
  </r>
  <r>
    <n v="285"/>
    <d v="2026-02-13T00:00:00"/>
    <n v="2026"/>
    <x v="0"/>
    <n v="2"/>
    <x v="1"/>
    <x v="3"/>
    <x v="8"/>
    <x v="2"/>
    <x v="1"/>
    <x v="1"/>
    <s v="Hiking Daypack 20L"/>
    <n v="4"/>
    <n v="92.87"/>
    <n v="0"/>
    <n v="44.95"/>
    <n v="371.48"/>
    <n v="179.8"/>
    <n v="191.68"/>
    <n v="0.51599009367933668"/>
    <n v="2026"/>
    <s v="Q1"/>
    <n v="2"/>
    <x v="1"/>
  </r>
  <r>
    <n v="1499"/>
    <d v="2026-02-13T00:00:00"/>
    <n v="2026"/>
    <x v="0"/>
    <n v="2"/>
    <x v="1"/>
    <x v="3"/>
    <x v="8"/>
    <x v="0"/>
    <x v="1"/>
    <x v="0"/>
    <s v="Compact Repair Kit"/>
    <n v="2"/>
    <n v="41.21"/>
    <n v="0"/>
    <n v="16.64"/>
    <n v="82.42"/>
    <n v="33.28"/>
    <n v="49.14"/>
    <n v="0.59621451104100942"/>
    <n v="2026"/>
    <s v="Q1"/>
    <n v="2"/>
    <x v="1"/>
  </r>
  <r>
    <n v="2615"/>
    <d v="2026-02-13T00:00:00"/>
    <n v="2026"/>
    <x v="0"/>
    <n v="2"/>
    <x v="1"/>
    <x v="0"/>
    <x v="15"/>
    <x v="0"/>
    <x v="0"/>
    <x v="1"/>
    <s v="Summit Backpack 45L"/>
    <n v="6"/>
    <n v="155.79"/>
    <n v="0"/>
    <n v="77.48"/>
    <n v="934.74"/>
    <n v="464.88"/>
    <n v="469.86"/>
    <n v="0.50266384235188399"/>
    <n v="2026"/>
    <s v="Q1"/>
    <n v="2"/>
    <x v="1"/>
  </r>
  <r>
    <n v="479"/>
    <d v="2026-02-14T00:00:00"/>
    <n v="2026"/>
    <x v="0"/>
    <n v="2"/>
    <x v="1"/>
    <x v="0"/>
    <x v="0"/>
    <x v="0"/>
    <x v="0"/>
    <x v="4"/>
    <s v="Training Mat"/>
    <n v="2"/>
    <n v="50.16"/>
    <n v="0.1"/>
    <n v="21.48"/>
    <n v="90.287999999999997"/>
    <n v="42.96"/>
    <n v="47.327999999999996"/>
    <n v="0.52418926103136632"/>
    <n v="2026"/>
    <s v="Q1"/>
    <n v="2"/>
    <x v="1"/>
  </r>
  <r>
    <n v="4069"/>
    <d v="2026-02-14T00:00:00"/>
    <n v="2026"/>
    <x v="0"/>
    <n v="2"/>
    <x v="1"/>
    <x v="3"/>
    <x v="8"/>
    <x v="0"/>
    <x v="1"/>
    <x v="1"/>
    <s v="Trail Boots"/>
    <n v="4"/>
    <n v="140.63999999999999"/>
    <n v="0"/>
    <n v="77.510000000000005"/>
    <n v="562.55999999999995"/>
    <n v="310.04000000000002"/>
    <n v="252.51999999999992"/>
    <n v="0.4488765642775881"/>
    <n v="2026"/>
    <s v="Q1"/>
    <n v="2"/>
    <x v="1"/>
  </r>
  <r>
    <n v="4588"/>
    <d v="2026-02-14T00:00:00"/>
    <n v="2026"/>
    <x v="0"/>
    <n v="2"/>
    <x v="1"/>
    <x v="0"/>
    <x v="0"/>
    <x v="3"/>
    <x v="1"/>
    <x v="3"/>
    <s v="Portable Camp Stove"/>
    <n v="1"/>
    <n v="80.680000000000007"/>
    <n v="0"/>
    <n v="39.630000000000003"/>
    <n v="80.680000000000007"/>
    <n v="39.630000000000003"/>
    <n v="41.050000000000004"/>
    <n v="0.50880019831432821"/>
    <n v="2026"/>
    <s v="Q1"/>
    <n v="2"/>
    <x v="1"/>
  </r>
  <r>
    <n v="14"/>
    <d v="2026-02-15T00:00:00"/>
    <n v="2026"/>
    <x v="0"/>
    <n v="2"/>
    <x v="1"/>
    <x v="0"/>
    <x v="0"/>
    <x v="1"/>
    <x v="2"/>
    <x v="2"/>
    <s v="Travel Backpack 35L"/>
    <n v="3"/>
    <n v="162.44999999999999"/>
    <n v="0.05"/>
    <n v="86.43"/>
    <n v="462.98249999999996"/>
    <n v="259.29000000000002"/>
    <n v="203.69249999999994"/>
    <n v="0.43995723380473334"/>
    <n v="2026"/>
    <s v="Q1"/>
    <n v="2"/>
    <x v="1"/>
  </r>
  <r>
    <n v="303"/>
    <d v="2026-02-15T00:00:00"/>
    <n v="2026"/>
    <x v="0"/>
    <n v="2"/>
    <x v="1"/>
    <x v="1"/>
    <x v="6"/>
    <x v="3"/>
    <x v="0"/>
    <x v="0"/>
    <s v="Cycling Pack 12L"/>
    <n v="2"/>
    <n v="102.12"/>
    <n v="0.15"/>
    <n v="51.03"/>
    <n v="173.60400000000001"/>
    <n v="102.06"/>
    <n v="71.544000000000011"/>
    <n v="0.41211032003870884"/>
    <n v="2026"/>
    <s v="Q1"/>
    <n v="2"/>
    <x v="1"/>
  </r>
  <r>
    <n v="1197"/>
    <d v="2026-02-16T00:00:00"/>
    <n v="2026"/>
    <x v="0"/>
    <n v="2"/>
    <x v="1"/>
    <x v="2"/>
    <x v="3"/>
    <x v="0"/>
    <x v="1"/>
    <x v="0"/>
    <s v="Cycling Pack 12L"/>
    <n v="2"/>
    <n v="101.77"/>
    <n v="0"/>
    <n v="51.34"/>
    <n v="203.54"/>
    <n v="102.68"/>
    <n v="100.85999999999999"/>
    <n v="0.49552913432249185"/>
    <n v="2026"/>
    <s v="Q1"/>
    <n v="2"/>
    <x v="1"/>
  </r>
  <r>
    <n v="2714"/>
    <d v="2026-02-16T00:00:00"/>
    <n v="2026"/>
    <x v="0"/>
    <n v="2"/>
    <x v="1"/>
    <x v="0"/>
    <x v="15"/>
    <x v="0"/>
    <x v="2"/>
    <x v="1"/>
    <s v="Summit Backpack 45L"/>
    <n v="3"/>
    <n v="153.24"/>
    <n v="0.15"/>
    <n v="77.61"/>
    <n v="390.762"/>
    <n v="232.82999999999998"/>
    <n v="157.93200000000002"/>
    <n v="0.40416417154175693"/>
    <n v="2026"/>
    <s v="Q1"/>
    <n v="2"/>
    <x v="1"/>
  </r>
  <r>
    <n v="2753"/>
    <d v="2026-02-16T00:00:00"/>
    <n v="2026"/>
    <x v="0"/>
    <n v="2"/>
    <x v="1"/>
    <x v="3"/>
    <x v="4"/>
    <x v="3"/>
    <x v="0"/>
    <x v="1"/>
    <s v="Trail Boots"/>
    <n v="1"/>
    <n v="140.47"/>
    <n v="0"/>
    <n v="79.66"/>
    <n v="140.47"/>
    <n v="79.66"/>
    <n v="60.81"/>
    <n v="0.43290382288033036"/>
    <n v="2026"/>
    <s v="Q1"/>
    <n v="2"/>
    <x v="1"/>
  </r>
  <r>
    <n v="3901"/>
    <d v="2026-02-16T00:00:00"/>
    <n v="2026"/>
    <x v="0"/>
    <n v="2"/>
    <x v="1"/>
    <x v="3"/>
    <x v="7"/>
    <x v="2"/>
    <x v="1"/>
    <x v="1"/>
    <s v="Trekking Poles"/>
    <n v="4"/>
    <n v="70.67"/>
    <n v="0.05"/>
    <n v="32.96"/>
    <n v="268.54599999999999"/>
    <n v="131.84"/>
    <n v="136.70599999999999"/>
    <n v="0.50905990035226734"/>
    <n v="2026"/>
    <s v="Q1"/>
    <n v="2"/>
    <x v="1"/>
  </r>
  <r>
    <n v="594"/>
    <d v="2026-02-17T00:00:00"/>
    <n v="2026"/>
    <x v="0"/>
    <n v="2"/>
    <x v="1"/>
    <x v="0"/>
    <x v="15"/>
    <x v="2"/>
    <x v="2"/>
    <x v="2"/>
    <s v="Carry-On Duffel"/>
    <n v="3"/>
    <n v="134.91"/>
    <n v="0"/>
    <n v="67.69"/>
    <n v="404.73"/>
    <n v="203.07"/>
    <n v="201.66000000000003"/>
    <n v="0.49825809799125348"/>
    <n v="2026"/>
    <s v="Q1"/>
    <n v="2"/>
    <x v="1"/>
  </r>
  <r>
    <n v="624"/>
    <d v="2026-02-17T00:00:00"/>
    <n v="2026"/>
    <x v="0"/>
    <n v="2"/>
    <x v="1"/>
    <x v="2"/>
    <x v="2"/>
    <x v="0"/>
    <x v="2"/>
    <x v="1"/>
    <s v="Trekking Poles"/>
    <n v="1"/>
    <n v="70.86"/>
    <n v="0.1"/>
    <n v="33.299999999999997"/>
    <n v="63.774000000000001"/>
    <n v="33.299999999999997"/>
    <n v="30.474000000000004"/>
    <n v="0.47784363533728486"/>
    <n v="2026"/>
    <s v="Q1"/>
    <n v="2"/>
    <x v="1"/>
  </r>
  <r>
    <n v="1013"/>
    <d v="2026-02-17T00:00:00"/>
    <n v="2026"/>
    <x v="0"/>
    <n v="2"/>
    <x v="1"/>
    <x v="1"/>
    <x v="12"/>
    <x v="2"/>
    <x v="1"/>
    <x v="0"/>
    <s v="Cycling Pack 12L"/>
    <n v="1"/>
    <n v="104.35"/>
    <n v="0"/>
    <n v="51.49"/>
    <n v="104.35"/>
    <n v="51.49"/>
    <n v="52.859999999999992"/>
    <n v="0.50656444657402966"/>
    <n v="2026"/>
    <s v="Q1"/>
    <n v="2"/>
    <x v="1"/>
  </r>
  <r>
    <n v="1100"/>
    <d v="2026-02-17T00:00:00"/>
    <n v="2026"/>
    <x v="0"/>
    <n v="2"/>
    <x v="1"/>
    <x v="3"/>
    <x v="8"/>
    <x v="0"/>
    <x v="0"/>
    <x v="4"/>
    <s v="Weighted Vest"/>
    <n v="2"/>
    <n v="120.48"/>
    <n v="0"/>
    <n v="70.680000000000007"/>
    <n v="240.96"/>
    <n v="141.36000000000001"/>
    <n v="99.6"/>
    <n v="0.4133466135458167"/>
    <n v="2026"/>
    <s v="Q1"/>
    <n v="2"/>
    <x v="1"/>
  </r>
  <r>
    <n v="2353"/>
    <d v="2026-02-17T00:00:00"/>
    <n v="2026"/>
    <x v="0"/>
    <n v="2"/>
    <x v="1"/>
    <x v="1"/>
    <x v="12"/>
    <x v="0"/>
    <x v="0"/>
    <x v="3"/>
    <s v="Alpine Tent 4P"/>
    <n v="1"/>
    <n v="339.52"/>
    <n v="0.1"/>
    <n v="191.19"/>
    <n v="305.56799999999998"/>
    <n v="191.19"/>
    <n v="114.37799999999999"/>
    <n v="0.3743127552623311"/>
    <n v="2026"/>
    <s v="Q1"/>
    <n v="2"/>
    <x v="1"/>
  </r>
  <r>
    <n v="3020"/>
    <d v="2026-02-17T00:00:00"/>
    <n v="2026"/>
    <x v="0"/>
    <n v="2"/>
    <x v="1"/>
    <x v="1"/>
    <x v="14"/>
    <x v="1"/>
    <x v="2"/>
    <x v="1"/>
    <s v="Summit Backpack 45L"/>
    <n v="5"/>
    <n v="154.72999999999999"/>
    <n v="0.1"/>
    <n v="77.42"/>
    <n v="696.28499999999997"/>
    <n v="387.1"/>
    <n v="309.18499999999995"/>
    <n v="0.44404949122844806"/>
    <n v="2026"/>
    <s v="Q1"/>
    <n v="2"/>
    <x v="1"/>
  </r>
  <r>
    <n v="3227"/>
    <d v="2026-02-17T00:00:00"/>
    <n v="2026"/>
    <x v="0"/>
    <n v="2"/>
    <x v="1"/>
    <x v="2"/>
    <x v="5"/>
    <x v="2"/>
    <x v="2"/>
    <x v="1"/>
    <s v="Hiking Daypack 20L"/>
    <n v="4"/>
    <n v="93.98"/>
    <n v="0.05"/>
    <n v="44.6"/>
    <n v="357.12400000000002"/>
    <n v="178.4"/>
    <n v="178.72400000000002"/>
    <n v="0.50045362395134463"/>
    <n v="2026"/>
    <s v="Q1"/>
    <n v="2"/>
    <x v="1"/>
  </r>
  <r>
    <n v="3530"/>
    <d v="2026-02-17T00:00:00"/>
    <n v="2026"/>
    <x v="0"/>
    <n v="2"/>
    <x v="1"/>
    <x v="0"/>
    <x v="0"/>
    <x v="0"/>
    <x v="1"/>
    <x v="3"/>
    <s v="Alpine Tent 4P"/>
    <n v="2"/>
    <n v="336.83"/>
    <n v="0"/>
    <n v="194.42"/>
    <n v="673.66"/>
    <n v="388.84"/>
    <n v="284.82"/>
    <n v="0.42279488169106078"/>
    <n v="2026"/>
    <s v="Q1"/>
    <n v="2"/>
    <x v="1"/>
  </r>
  <r>
    <n v="6"/>
    <d v="2026-02-18T00:00:00"/>
    <n v="2026"/>
    <x v="0"/>
    <n v="2"/>
    <x v="1"/>
    <x v="3"/>
    <x v="8"/>
    <x v="2"/>
    <x v="0"/>
    <x v="3"/>
    <s v="Alpine Tent 4P"/>
    <n v="1"/>
    <n v="338.93"/>
    <n v="0"/>
    <n v="197.92"/>
    <n v="338.93"/>
    <n v="197.92"/>
    <n v="141.01000000000002"/>
    <n v="0.41604461098161866"/>
    <n v="2026"/>
    <s v="Q1"/>
    <n v="2"/>
    <x v="1"/>
  </r>
  <r>
    <n v="2038"/>
    <d v="2026-02-18T00:00:00"/>
    <n v="2026"/>
    <x v="0"/>
    <n v="2"/>
    <x v="1"/>
    <x v="0"/>
    <x v="9"/>
    <x v="0"/>
    <x v="1"/>
    <x v="3"/>
    <s v="Compact Sleeping Bag"/>
    <n v="5"/>
    <n v="122.72"/>
    <n v="0"/>
    <n v="62.41"/>
    <n v="613.6"/>
    <n v="312.04999999999995"/>
    <n v="301.55000000000007"/>
    <n v="0.49144393741851378"/>
    <n v="2026"/>
    <s v="Q1"/>
    <n v="2"/>
    <x v="1"/>
  </r>
  <r>
    <n v="4104"/>
    <d v="2026-02-18T00:00:00"/>
    <n v="2026"/>
    <x v="0"/>
    <n v="2"/>
    <x v="1"/>
    <x v="3"/>
    <x v="4"/>
    <x v="0"/>
    <x v="1"/>
    <x v="2"/>
    <s v="Carry-On Duffel"/>
    <n v="4"/>
    <n v="135.63"/>
    <n v="0.05"/>
    <n v="65.900000000000006"/>
    <n v="515.39400000000001"/>
    <n v="263.60000000000002"/>
    <n v="251.79399999999998"/>
    <n v="0.4885466264644136"/>
    <n v="2026"/>
    <s v="Q1"/>
    <n v="2"/>
    <x v="1"/>
  </r>
  <r>
    <n v="1072"/>
    <d v="2026-02-19T00:00:00"/>
    <n v="2026"/>
    <x v="0"/>
    <n v="2"/>
    <x v="1"/>
    <x v="2"/>
    <x v="16"/>
    <x v="0"/>
    <x v="0"/>
    <x v="3"/>
    <s v="Portable Camp Stove"/>
    <n v="2"/>
    <n v="81.34"/>
    <n v="0.05"/>
    <n v="40.64"/>
    <n v="154.54599999999999"/>
    <n v="81.28"/>
    <n v="73.265999999999991"/>
    <n v="0.47407244445019603"/>
    <n v="2026"/>
    <s v="Q1"/>
    <n v="2"/>
    <x v="1"/>
  </r>
  <r>
    <n v="2435"/>
    <d v="2026-02-19T00:00:00"/>
    <n v="2026"/>
    <x v="0"/>
    <n v="2"/>
    <x v="1"/>
    <x v="2"/>
    <x v="3"/>
    <x v="0"/>
    <x v="1"/>
    <x v="0"/>
    <s v="Compact Repair Kit"/>
    <n v="1"/>
    <n v="41.01"/>
    <n v="0.05"/>
    <n v="16.489999999999998"/>
    <n v="38.959499999999998"/>
    <n v="16.489999999999998"/>
    <n v="22.4695"/>
    <n v="0.57673994789460847"/>
    <n v="2026"/>
    <s v="Q1"/>
    <n v="2"/>
    <x v="1"/>
  </r>
  <r>
    <n v="4476"/>
    <d v="2026-02-19T00:00:00"/>
    <n v="2026"/>
    <x v="0"/>
    <n v="2"/>
    <x v="1"/>
    <x v="1"/>
    <x v="11"/>
    <x v="3"/>
    <x v="2"/>
    <x v="1"/>
    <s v="Summit Backpack 45L"/>
    <n v="2"/>
    <n v="153.03"/>
    <n v="0"/>
    <n v="81.02"/>
    <n v="306.06"/>
    <n v="162.04"/>
    <n v="144.02000000000001"/>
    <n v="0.47056132784421356"/>
    <n v="2026"/>
    <s v="Q1"/>
    <n v="2"/>
    <x v="1"/>
  </r>
  <r>
    <n v="174"/>
    <d v="2026-02-20T00:00:00"/>
    <n v="2026"/>
    <x v="0"/>
    <n v="2"/>
    <x v="1"/>
    <x v="1"/>
    <x v="11"/>
    <x v="0"/>
    <x v="1"/>
    <x v="4"/>
    <s v="Weighted Vest"/>
    <n v="2"/>
    <n v="124.92"/>
    <n v="0"/>
    <n v="69.98"/>
    <n v="249.84"/>
    <n v="139.96"/>
    <n v="109.88"/>
    <n v="0.43980147294268329"/>
    <n v="2026"/>
    <s v="Q1"/>
    <n v="2"/>
    <x v="1"/>
  </r>
  <r>
    <n v="304"/>
    <d v="2026-02-20T00:00:00"/>
    <n v="2026"/>
    <x v="0"/>
    <n v="2"/>
    <x v="1"/>
    <x v="1"/>
    <x v="12"/>
    <x v="0"/>
    <x v="2"/>
    <x v="2"/>
    <s v="Carry-On Duffel"/>
    <n v="2"/>
    <n v="136.55000000000001"/>
    <n v="0"/>
    <n v="68.84"/>
    <n v="273.10000000000002"/>
    <n v="137.68"/>
    <n v="135.42000000000002"/>
    <n v="0.49586232149395826"/>
    <n v="2026"/>
    <s v="Q1"/>
    <n v="2"/>
    <x v="1"/>
  </r>
  <r>
    <n v="404"/>
    <d v="2026-02-20T00:00:00"/>
    <n v="2026"/>
    <x v="0"/>
    <n v="2"/>
    <x v="1"/>
    <x v="2"/>
    <x v="5"/>
    <x v="1"/>
    <x v="2"/>
    <x v="3"/>
    <s v="Compact Sleeping Bag"/>
    <n v="15"/>
    <n v="121.98"/>
    <n v="0.1"/>
    <n v="59.86"/>
    <n v="1646.73"/>
    <n v="897.9"/>
    <n v="748.83"/>
    <n v="0.45473757082217486"/>
    <n v="2026"/>
    <s v="Q1"/>
    <n v="2"/>
    <x v="1"/>
  </r>
  <r>
    <n v="675"/>
    <d v="2026-02-20T00:00:00"/>
    <n v="2026"/>
    <x v="0"/>
    <n v="2"/>
    <x v="1"/>
    <x v="1"/>
    <x v="12"/>
    <x v="0"/>
    <x v="1"/>
    <x v="2"/>
    <s v="Packing Cube Set"/>
    <n v="1"/>
    <n v="45.54"/>
    <n v="0"/>
    <n v="18.29"/>
    <n v="45.54"/>
    <n v="18.29"/>
    <n v="27.25"/>
    <n v="0.59837505489679399"/>
    <n v="2026"/>
    <s v="Q1"/>
    <n v="2"/>
    <x v="1"/>
  </r>
  <r>
    <n v="940"/>
    <d v="2026-02-20T00:00:00"/>
    <n v="2026"/>
    <x v="0"/>
    <n v="2"/>
    <x v="1"/>
    <x v="2"/>
    <x v="3"/>
    <x v="3"/>
    <x v="0"/>
    <x v="4"/>
    <s v="Training Mat"/>
    <n v="1"/>
    <n v="51.73"/>
    <n v="0"/>
    <n v="21.83"/>
    <n v="51.73"/>
    <n v="21.83"/>
    <n v="29.9"/>
    <n v="0.57800115986854828"/>
    <n v="2026"/>
    <s v="Q1"/>
    <n v="2"/>
    <x v="1"/>
  </r>
  <r>
    <n v="2375"/>
    <d v="2026-02-20T00:00:00"/>
    <n v="2026"/>
    <x v="0"/>
    <n v="2"/>
    <x v="1"/>
    <x v="1"/>
    <x v="12"/>
    <x v="3"/>
    <x v="0"/>
    <x v="3"/>
    <s v="Portable Camp Stove"/>
    <n v="2"/>
    <n v="80.510000000000005"/>
    <n v="0.05"/>
    <n v="38.630000000000003"/>
    <n v="152.96899999999999"/>
    <n v="77.260000000000005"/>
    <n v="75.708999999999989"/>
    <n v="0.4949303453640933"/>
    <n v="2026"/>
    <s v="Q1"/>
    <n v="2"/>
    <x v="1"/>
  </r>
  <r>
    <n v="4184"/>
    <d v="2026-02-20T00:00:00"/>
    <n v="2026"/>
    <x v="0"/>
    <n v="2"/>
    <x v="1"/>
    <x v="3"/>
    <x v="7"/>
    <x v="0"/>
    <x v="1"/>
    <x v="4"/>
    <s v="Recovery Roller"/>
    <n v="1"/>
    <n v="36.31"/>
    <n v="0"/>
    <n v="14"/>
    <n v="36.31"/>
    <n v="14"/>
    <n v="22.310000000000002"/>
    <n v="0.61443128614706699"/>
    <n v="2026"/>
    <s v="Q1"/>
    <n v="2"/>
    <x v="1"/>
  </r>
  <r>
    <n v="4390"/>
    <d v="2026-02-20T00:00:00"/>
    <n v="2026"/>
    <x v="0"/>
    <n v="2"/>
    <x v="1"/>
    <x v="2"/>
    <x v="16"/>
    <x v="0"/>
    <x v="0"/>
    <x v="0"/>
    <s v="Commuter Helmet"/>
    <n v="1"/>
    <n v="82.86"/>
    <n v="0.05"/>
    <n v="42.3"/>
    <n v="78.716999999999999"/>
    <n v="42.3"/>
    <n v="36.417000000000002"/>
    <n v="0.46263196005945351"/>
    <n v="2026"/>
    <s v="Q1"/>
    <n v="2"/>
    <x v="1"/>
  </r>
  <r>
    <n v="1475"/>
    <d v="2026-02-21T00:00:00"/>
    <n v="2026"/>
    <x v="0"/>
    <n v="2"/>
    <x v="1"/>
    <x v="0"/>
    <x v="0"/>
    <x v="2"/>
    <x v="1"/>
    <x v="0"/>
    <s v="Cycling Pack 12L"/>
    <n v="2"/>
    <n v="103.03"/>
    <n v="0.05"/>
    <n v="50.73"/>
    <n v="195.75700000000001"/>
    <n v="101.46"/>
    <n v="94.297000000000011"/>
    <n v="0.48170435795399402"/>
    <n v="2026"/>
    <s v="Q1"/>
    <n v="2"/>
    <x v="1"/>
  </r>
  <r>
    <n v="3504"/>
    <d v="2026-02-21T00:00:00"/>
    <n v="2026"/>
    <x v="0"/>
    <n v="2"/>
    <x v="1"/>
    <x v="1"/>
    <x v="14"/>
    <x v="0"/>
    <x v="2"/>
    <x v="2"/>
    <s v="Insulated Bottle"/>
    <n v="1"/>
    <n v="36.39"/>
    <n v="0"/>
    <n v="13.49"/>
    <n v="36.39"/>
    <n v="13.49"/>
    <n v="22.9"/>
    <n v="0.62929376202253362"/>
    <n v="2026"/>
    <s v="Q1"/>
    <n v="2"/>
    <x v="1"/>
  </r>
  <r>
    <n v="1649"/>
    <d v="2026-02-22T00:00:00"/>
    <n v="2026"/>
    <x v="0"/>
    <n v="2"/>
    <x v="1"/>
    <x v="2"/>
    <x v="5"/>
    <x v="0"/>
    <x v="0"/>
    <x v="3"/>
    <s v="Compact Sleeping Bag"/>
    <n v="1"/>
    <n v="124.93"/>
    <n v="0.1"/>
    <n v="59.74"/>
    <n v="112.43700000000001"/>
    <n v="59.74"/>
    <n v="52.69700000000001"/>
    <n v="0.46868023871145625"/>
    <n v="2026"/>
    <s v="Q1"/>
    <n v="2"/>
    <x v="1"/>
  </r>
  <r>
    <n v="2170"/>
    <d v="2026-02-22T00:00:00"/>
    <n v="2026"/>
    <x v="0"/>
    <n v="2"/>
    <x v="1"/>
    <x v="1"/>
    <x v="11"/>
    <x v="3"/>
    <x v="0"/>
    <x v="0"/>
    <s v="Cycling Pack 12L"/>
    <n v="1"/>
    <n v="101.19"/>
    <n v="0.05"/>
    <n v="49.14"/>
    <n v="96.130499999999998"/>
    <n v="49.14"/>
    <n v="46.990499999999997"/>
    <n v="0.48881988546819166"/>
    <n v="2026"/>
    <s v="Q1"/>
    <n v="2"/>
    <x v="1"/>
  </r>
  <r>
    <n v="3402"/>
    <d v="2026-02-22T00:00:00"/>
    <n v="2026"/>
    <x v="0"/>
    <n v="2"/>
    <x v="1"/>
    <x v="3"/>
    <x v="8"/>
    <x v="0"/>
    <x v="0"/>
    <x v="4"/>
    <s v="Training Mat"/>
    <n v="2"/>
    <n v="51.2"/>
    <n v="0"/>
    <n v="21.38"/>
    <n v="102.4"/>
    <n v="42.76"/>
    <n v="59.640000000000008"/>
    <n v="0.58242187500000009"/>
    <n v="2026"/>
    <s v="Q1"/>
    <n v="2"/>
    <x v="1"/>
  </r>
  <r>
    <n v="3773"/>
    <d v="2026-02-22T00:00:00"/>
    <n v="2026"/>
    <x v="0"/>
    <n v="2"/>
    <x v="1"/>
    <x v="3"/>
    <x v="4"/>
    <x v="0"/>
    <x v="0"/>
    <x v="3"/>
    <s v="Portable Camp Stove"/>
    <n v="1"/>
    <n v="81.81"/>
    <n v="0"/>
    <n v="40.32"/>
    <n v="81.81"/>
    <n v="40.32"/>
    <n v="41.49"/>
    <n v="0.50715071507150711"/>
    <n v="2026"/>
    <s v="Q1"/>
    <n v="2"/>
    <x v="1"/>
  </r>
  <r>
    <n v="4670"/>
    <d v="2026-02-22T00:00:00"/>
    <n v="2026"/>
    <x v="0"/>
    <n v="2"/>
    <x v="1"/>
    <x v="0"/>
    <x v="15"/>
    <x v="2"/>
    <x v="2"/>
    <x v="1"/>
    <s v="Summit Backpack 45L"/>
    <n v="1"/>
    <n v="152.96"/>
    <n v="0"/>
    <n v="79.510000000000005"/>
    <n v="152.96"/>
    <n v="79.510000000000005"/>
    <n v="73.45"/>
    <n v="0.48019089958158995"/>
    <n v="2026"/>
    <s v="Q1"/>
    <n v="2"/>
    <x v="1"/>
  </r>
  <r>
    <n v="587"/>
    <d v="2026-02-23T00:00:00"/>
    <n v="2026"/>
    <x v="0"/>
    <n v="2"/>
    <x v="1"/>
    <x v="3"/>
    <x v="7"/>
    <x v="3"/>
    <x v="2"/>
    <x v="2"/>
    <s v="Travel Backpack 35L"/>
    <n v="1"/>
    <n v="166.13"/>
    <n v="0.05"/>
    <n v="85.7"/>
    <n v="157.8235"/>
    <n v="85.7"/>
    <n v="72.123499999999993"/>
    <n v="0.45698834457479398"/>
    <n v="2026"/>
    <s v="Q1"/>
    <n v="2"/>
    <x v="1"/>
  </r>
  <r>
    <n v="1085"/>
    <d v="2026-02-23T00:00:00"/>
    <n v="2026"/>
    <x v="0"/>
    <n v="2"/>
    <x v="1"/>
    <x v="0"/>
    <x v="15"/>
    <x v="0"/>
    <x v="1"/>
    <x v="3"/>
    <s v="Trail Tent 2P"/>
    <n v="3"/>
    <n v="193.18"/>
    <n v="0.05"/>
    <n v="106.19"/>
    <n v="550.56299999999999"/>
    <n v="318.57"/>
    <n v="231.99299999999999"/>
    <n v="0.42137412067283853"/>
    <n v="2026"/>
    <s v="Q1"/>
    <n v="2"/>
    <x v="1"/>
  </r>
  <r>
    <n v="1635"/>
    <d v="2026-02-23T00:00:00"/>
    <n v="2026"/>
    <x v="0"/>
    <n v="2"/>
    <x v="1"/>
    <x v="2"/>
    <x v="10"/>
    <x v="0"/>
    <x v="0"/>
    <x v="0"/>
    <s v="Commuter Helmet"/>
    <n v="1"/>
    <n v="80.42"/>
    <n v="0"/>
    <n v="41.72"/>
    <n v="80.42"/>
    <n v="41.72"/>
    <n v="38.700000000000003"/>
    <n v="0.4812235762248197"/>
    <n v="2026"/>
    <s v="Q1"/>
    <n v="2"/>
    <x v="1"/>
  </r>
  <r>
    <n v="4067"/>
    <d v="2026-02-23T00:00:00"/>
    <n v="2026"/>
    <x v="0"/>
    <n v="2"/>
    <x v="1"/>
    <x v="3"/>
    <x v="13"/>
    <x v="0"/>
    <x v="0"/>
    <x v="3"/>
    <s v="Compact Sleeping Bag"/>
    <n v="2"/>
    <n v="122.17"/>
    <n v="0"/>
    <n v="60.62"/>
    <n v="244.34"/>
    <n v="121.24"/>
    <n v="123.10000000000001"/>
    <n v="0.50380617172792019"/>
    <n v="2026"/>
    <s v="Q1"/>
    <n v="2"/>
    <x v="1"/>
  </r>
  <r>
    <n v="287"/>
    <d v="2026-02-24T00:00:00"/>
    <n v="2026"/>
    <x v="0"/>
    <n v="2"/>
    <x v="1"/>
    <x v="1"/>
    <x v="6"/>
    <x v="3"/>
    <x v="1"/>
    <x v="2"/>
    <s v="Travel Backpack 35L"/>
    <n v="1"/>
    <n v="164.6"/>
    <n v="0"/>
    <n v="85.07"/>
    <n v="164.6"/>
    <n v="85.07"/>
    <n v="79.53"/>
    <n v="0.48317132442284327"/>
    <n v="2026"/>
    <s v="Q1"/>
    <n v="2"/>
    <x v="1"/>
  </r>
  <r>
    <n v="794"/>
    <d v="2026-02-24T00:00:00"/>
    <n v="2026"/>
    <x v="0"/>
    <n v="2"/>
    <x v="1"/>
    <x v="1"/>
    <x v="14"/>
    <x v="0"/>
    <x v="1"/>
    <x v="2"/>
    <s v="Carry-On Duffel"/>
    <n v="1"/>
    <n v="132.19999999999999"/>
    <n v="0"/>
    <n v="67.180000000000007"/>
    <n v="132.19999999999999"/>
    <n v="67.180000000000007"/>
    <n v="65.019999999999982"/>
    <n v="0.49183055975794243"/>
    <n v="2026"/>
    <s v="Q1"/>
    <n v="2"/>
    <x v="1"/>
  </r>
  <r>
    <n v="1609"/>
    <d v="2026-02-24T00:00:00"/>
    <n v="2026"/>
    <x v="0"/>
    <n v="2"/>
    <x v="1"/>
    <x v="3"/>
    <x v="4"/>
    <x v="0"/>
    <x v="0"/>
    <x v="0"/>
    <s v="Compact Repair Kit"/>
    <n v="2"/>
    <n v="40.700000000000003"/>
    <n v="0"/>
    <n v="16.63"/>
    <n v="81.400000000000006"/>
    <n v="33.26"/>
    <n v="48.140000000000008"/>
    <n v="0.59140049140049145"/>
    <n v="2026"/>
    <s v="Q1"/>
    <n v="2"/>
    <x v="1"/>
  </r>
  <r>
    <n v="4921"/>
    <d v="2026-02-24T00:00:00"/>
    <n v="2026"/>
    <x v="0"/>
    <n v="2"/>
    <x v="1"/>
    <x v="1"/>
    <x v="12"/>
    <x v="0"/>
    <x v="0"/>
    <x v="2"/>
    <s v="Insulated Bottle"/>
    <n v="1"/>
    <n v="35.39"/>
    <n v="0"/>
    <n v="13.93"/>
    <n v="35.39"/>
    <n v="13.93"/>
    <n v="21.46"/>
    <n v="0.60638598474145244"/>
    <n v="2026"/>
    <s v="Q1"/>
    <n v="2"/>
    <x v="1"/>
  </r>
  <r>
    <n v="2209"/>
    <d v="2026-02-25T00:00:00"/>
    <n v="2026"/>
    <x v="0"/>
    <n v="2"/>
    <x v="1"/>
    <x v="0"/>
    <x v="0"/>
    <x v="0"/>
    <x v="2"/>
    <x v="0"/>
    <s v="Trail Bike Light"/>
    <n v="5"/>
    <n v="50.58"/>
    <n v="0.1"/>
    <n v="22.42"/>
    <n v="227.60999999999999"/>
    <n v="112.10000000000001"/>
    <n v="115.50999999999998"/>
    <n v="0.50749088352884308"/>
    <n v="2026"/>
    <s v="Q1"/>
    <n v="2"/>
    <x v="1"/>
  </r>
  <r>
    <n v="4757"/>
    <d v="2026-02-25T00:00:00"/>
    <n v="2026"/>
    <x v="0"/>
    <n v="2"/>
    <x v="1"/>
    <x v="1"/>
    <x v="11"/>
    <x v="3"/>
    <x v="2"/>
    <x v="4"/>
    <s v="Training Mat"/>
    <n v="2"/>
    <n v="49.48"/>
    <n v="0"/>
    <n v="21.37"/>
    <n v="98.96"/>
    <n v="42.74"/>
    <n v="56.219999999999992"/>
    <n v="0.5681083265966046"/>
    <n v="2026"/>
    <s v="Q1"/>
    <n v="2"/>
    <x v="1"/>
  </r>
  <r>
    <n v="5155"/>
    <d v="2026-02-25T00:00:00"/>
    <n v="2026"/>
    <x v="0"/>
    <n v="2"/>
    <x v="1"/>
    <x v="3"/>
    <x v="13"/>
    <x v="2"/>
    <x v="1"/>
    <x v="4"/>
    <s v="Training Mat"/>
    <n v="1"/>
    <n v="50.51"/>
    <n v="0"/>
    <n v="21.4"/>
    <n v="50.51"/>
    <n v="21.4"/>
    <n v="29.11"/>
    <n v="0.57632152049099195"/>
    <n v="2026"/>
    <s v="Q1"/>
    <n v="2"/>
    <x v="1"/>
  </r>
  <r>
    <n v="1737"/>
    <d v="2026-02-26T00:00:00"/>
    <n v="2026"/>
    <x v="0"/>
    <n v="2"/>
    <x v="1"/>
    <x v="0"/>
    <x v="15"/>
    <x v="0"/>
    <x v="1"/>
    <x v="3"/>
    <s v="Compact Sleeping Bag"/>
    <n v="2"/>
    <n v="122.16"/>
    <n v="0"/>
    <n v="61.31"/>
    <n v="244.32"/>
    <n v="122.62"/>
    <n v="121.69999999999999"/>
    <n v="0.49811722331368691"/>
    <n v="2026"/>
    <s v="Q1"/>
    <n v="2"/>
    <x v="1"/>
  </r>
  <r>
    <n v="1905"/>
    <d v="2026-02-26T00:00:00"/>
    <n v="2026"/>
    <x v="0"/>
    <n v="2"/>
    <x v="1"/>
    <x v="3"/>
    <x v="7"/>
    <x v="2"/>
    <x v="0"/>
    <x v="0"/>
    <s v="Trail Bike Light"/>
    <n v="3"/>
    <n v="51.32"/>
    <n v="0.1"/>
    <n v="22.62"/>
    <n v="138.56400000000002"/>
    <n v="67.86"/>
    <n v="70.704000000000022"/>
    <n v="0.51026240581969351"/>
    <n v="2026"/>
    <s v="Q1"/>
    <n v="2"/>
    <x v="1"/>
  </r>
  <r>
    <n v="2359"/>
    <d v="2026-02-26T00:00:00"/>
    <n v="2026"/>
    <x v="0"/>
    <n v="2"/>
    <x v="1"/>
    <x v="2"/>
    <x v="10"/>
    <x v="0"/>
    <x v="0"/>
    <x v="3"/>
    <s v="Trail Tent 2P"/>
    <n v="2"/>
    <n v="195.92"/>
    <n v="0.05"/>
    <n v="104.13"/>
    <n v="372.24799999999993"/>
    <n v="208.26"/>
    <n v="163.98799999999994"/>
    <n v="0.4405342674775955"/>
    <n v="2026"/>
    <s v="Q1"/>
    <n v="2"/>
    <x v="1"/>
  </r>
  <r>
    <n v="3666"/>
    <d v="2026-02-26T00:00:00"/>
    <n v="2026"/>
    <x v="0"/>
    <n v="2"/>
    <x v="1"/>
    <x v="0"/>
    <x v="15"/>
    <x v="0"/>
    <x v="0"/>
    <x v="2"/>
    <s v="Insulated Bottle"/>
    <n v="1"/>
    <n v="36.19"/>
    <n v="0.1"/>
    <n v="13.62"/>
    <n v="32.570999999999998"/>
    <n v="13.62"/>
    <n v="18.951000000000001"/>
    <n v="0.58183660311319896"/>
    <n v="2026"/>
    <s v="Q1"/>
    <n v="2"/>
    <x v="1"/>
  </r>
  <r>
    <n v="518"/>
    <d v="2026-02-27T00:00:00"/>
    <n v="2026"/>
    <x v="0"/>
    <n v="2"/>
    <x v="1"/>
    <x v="2"/>
    <x v="2"/>
    <x v="0"/>
    <x v="1"/>
    <x v="1"/>
    <s v="Trekking Poles"/>
    <n v="1"/>
    <n v="72.97"/>
    <n v="0"/>
    <n v="32.43"/>
    <n v="72.97"/>
    <n v="32.43"/>
    <n v="40.54"/>
    <n v="0.55557078251336167"/>
    <n v="2026"/>
    <s v="Q1"/>
    <n v="2"/>
    <x v="1"/>
  </r>
  <r>
    <n v="892"/>
    <d v="2026-02-27T00:00:00"/>
    <n v="2026"/>
    <x v="0"/>
    <n v="2"/>
    <x v="1"/>
    <x v="3"/>
    <x v="7"/>
    <x v="1"/>
    <x v="2"/>
    <x v="2"/>
    <s v="Packing Cube Set"/>
    <n v="12"/>
    <n v="47.15"/>
    <n v="0.1"/>
    <n v="17.829999999999998"/>
    <n v="509.21999999999997"/>
    <n v="213.95999999999998"/>
    <n v="295.26"/>
    <n v="0.57982797219276538"/>
    <n v="2026"/>
    <s v="Q1"/>
    <n v="2"/>
    <x v="1"/>
  </r>
  <r>
    <n v="1115"/>
    <d v="2026-02-27T00:00:00"/>
    <n v="2026"/>
    <x v="0"/>
    <n v="2"/>
    <x v="1"/>
    <x v="0"/>
    <x v="0"/>
    <x v="2"/>
    <x v="2"/>
    <x v="2"/>
    <s v="Travel Backpack 35L"/>
    <n v="3"/>
    <n v="161.19999999999999"/>
    <n v="0.1"/>
    <n v="87.37"/>
    <n v="435.23999999999995"/>
    <n v="262.11"/>
    <n v="173.12999999999994"/>
    <n v="0.39778053487730897"/>
    <n v="2026"/>
    <s v="Q1"/>
    <n v="2"/>
    <x v="1"/>
  </r>
  <r>
    <n v="1186"/>
    <d v="2026-02-27T00:00:00"/>
    <n v="2026"/>
    <x v="0"/>
    <n v="2"/>
    <x v="1"/>
    <x v="0"/>
    <x v="9"/>
    <x v="2"/>
    <x v="2"/>
    <x v="0"/>
    <s v="Trail Bike Light"/>
    <n v="1"/>
    <n v="49.73"/>
    <n v="0"/>
    <n v="22"/>
    <n v="49.73"/>
    <n v="22"/>
    <n v="27.729999999999997"/>
    <n v="0.55761109993967417"/>
    <n v="2026"/>
    <s v="Q1"/>
    <n v="2"/>
    <x v="1"/>
  </r>
  <r>
    <n v="2093"/>
    <d v="2026-02-27T00:00:00"/>
    <n v="2026"/>
    <x v="0"/>
    <n v="2"/>
    <x v="1"/>
    <x v="2"/>
    <x v="16"/>
    <x v="0"/>
    <x v="0"/>
    <x v="3"/>
    <s v="Compact Sleeping Bag"/>
    <n v="2"/>
    <n v="126.19"/>
    <n v="0"/>
    <n v="58.99"/>
    <n v="252.38"/>
    <n v="117.98"/>
    <n v="134.39999999999998"/>
    <n v="0.5325303114351374"/>
    <n v="2026"/>
    <s v="Q1"/>
    <n v="2"/>
    <x v="1"/>
  </r>
  <r>
    <n v="2136"/>
    <d v="2026-02-27T00:00:00"/>
    <n v="2026"/>
    <x v="0"/>
    <n v="2"/>
    <x v="1"/>
    <x v="1"/>
    <x v="12"/>
    <x v="0"/>
    <x v="0"/>
    <x v="2"/>
    <s v="Carry-On Duffel"/>
    <n v="2"/>
    <n v="135.38999999999999"/>
    <n v="0.05"/>
    <n v="65.69"/>
    <n v="257.24099999999999"/>
    <n v="131.38"/>
    <n v="125.86099999999999"/>
    <n v="0.48927270536189799"/>
    <n v="2026"/>
    <s v="Q1"/>
    <n v="2"/>
    <x v="1"/>
  </r>
  <r>
    <n v="3538"/>
    <d v="2026-02-27T00:00:00"/>
    <n v="2026"/>
    <x v="0"/>
    <n v="2"/>
    <x v="1"/>
    <x v="1"/>
    <x v="14"/>
    <x v="1"/>
    <x v="2"/>
    <x v="4"/>
    <s v="Resistance Band Set"/>
    <n v="12"/>
    <n v="41.27"/>
    <n v="0.1"/>
    <n v="14.71"/>
    <n v="445.71600000000001"/>
    <n v="176.52"/>
    <n v="269.19600000000003"/>
    <n v="0.60396306168053204"/>
    <n v="2026"/>
    <s v="Q1"/>
    <n v="2"/>
    <x v="1"/>
  </r>
  <r>
    <n v="3891"/>
    <d v="2026-02-27T00:00:00"/>
    <n v="2026"/>
    <x v="0"/>
    <n v="2"/>
    <x v="1"/>
    <x v="0"/>
    <x v="0"/>
    <x v="2"/>
    <x v="0"/>
    <x v="0"/>
    <s v="Commuter Helmet"/>
    <n v="1"/>
    <n v="82.04"/>
    <n v="0.1"/>
    <n v="41.46"/>
    <n v="73.836000000000013"/>
    <n v="41.46"/>
    <n v="32.376000000000012"/>
    <n v="0.43848529172761264"/>
    <n v="2026"/>
    <s v="Q1"/>
    <n v="2"/>
    <x v="1"/>
  </r>
  <r>
    <n v="3917"/>
    <d v="2026-02-27T00:00:00"/>
    <n v="2026"/>
    <x v="0"/>
    <n v="2"/>
    <x v="1"/>
    <x v="3"/>
    <x v="4"/>
    <x v="0"/>
    <x v="0"/>
    <x v="2"/>
    <s v="Insulated Bottle"/>
    <n v="3"/>
    <n v="36.630000000000003"/>
    <n v="0"/>
    <n v="13.26"/>
    <n v="109.89000000000001"/>
    <n v="39.78"/>
    <n v="70.110000000000014"/>
    <n v="0.63800163800163801"/>
    <n v="2026"/>
    <s v="Q1"/>
    <n v="2"/>
    <x v="1"/>
  </r>
  <r>
    <n v="4594"/>
    <d v="2026-02-27T00:00:00"/>
    <n v="2026"/>
    <x v="0"/>
    <n v="2"/>
    <x v="1"/>
    <x v="3"/>
    <x v="7"/>
    <x v="2"/>
    <x v="0"/>
    <x v="1"/>
    <s v="Hiking Daypack 20L"/>
    <n v="5"/>
    <n v="92.94"/>
    <n v="0.05"/>
    <n v="46.47"/>
    <n v="441.46499999999997"/>
    <n v="232.35"/>
    <n v="209.11499999999998"/>
    <n v="0.47368421052631576"/>
    <n v="2026"/>
    <s v="Q1"/>
    <n v="2"/>
    <x v="1"/>
  </r>
  <r>
    <n v="4750"/>
    <d v="2026-02-27T00:00:00"/>
    <n v="2026"/>
    <x v="0"/>
    <n v="2"/>
    <x v="1"/>
    <x v="1"/>
    <x v="12"/>
    <x v="2"/>
    <x v="0"/>
    <x v="4"/>
    <s v="Weighted Vest"/>
    <n v="2"/>
    <n v="120.44"/>
    <n v="0.05"/>
    <n v="68.98"/>
    <n v="228.83599999999998"/>
    <n v="137.96"/>
    <n v="90.875999999999976"/>
    <n v="0.3971228303239"/>
    <n v="2026"/>
    <s v="Q1"/>
    <n v="2"/>
    <x v="1"/>
  </r>
  <r>
    <n v="4960"/>
    <d v="2026-02-27T00:00:00"/>
    <n v="2026"/>
    <x v="0"/>
    <n v="2"/>
    <x v="1"/>
    <x v="1"/>
    <x v="6"/>
    <x v="3"/>
    <x v="1"/>
    <x v="2"/>
    <s v="Insulated Bottle"/>
    <n v="2"/>
    <n v="36.130000000000003"/>
    <n v="0"/>
    <n v="13.72"/>
    <n v="72.260000000000005"/>
    <n v="27.44"/>
    <n v="44.820000000000007"/>
    <n v="0.62026017160254643"/>
    <n v="2026"/>
    <s v="Q1"/>
    <n v="2"/>
    <x v="1"/>
  </r>
  <r>
    <n v="4245"/>
    <d v="2026-02-28T00:00:00"/>
    <n v="2026"/>
    <x v="0"/>
    <n v="2"/>
    <x v="1"/>
    <x v="1"/>
    <x v="1"/>
    <x v="2"/>
    <x v="0"/>
    <x v="4"/>
    <s v="Weighted Vest"/>
    <n v="1"/>
    <n v="124.97"/>
    <n v="0.1"/>
    <n v="69.790000000000006"/>
    <n v="112.473"/>
    <n v="69.790000000000006"/>
    <n v="42.682999999999993"/>
    <n v="0.37949552337005321"/>
    <n v="2026"/>
    <s v="Q1"/>
    <n v="2"/>
    <x v="1"/>
  </r>
  <r>
    <n v="4664"/>
    <d v="2026-02-28T00:00:00"/>
    <n v="2026"/>
    <x v="0"/>
    <n v="2"/>
    <x v="1"/>
    <x v="3"/>
    <x v="13"/>
    <x v="0"/>
    <x v="0"/>
    <x v="2"/>
    <s v="Travel Backpack 35L"/>
    <n v="1"/>
    <n v="163.31"/>
    <n v="0.05"/>
    <n v="87.22"/>
    <n v="155.14449999999999"/>
    <n v="87.22"/>
    <n v="67.924499999999995"/>
    <n v="0.43781442461705056"/>
    <n v="2026"/>
    <s v="Q1"/>
    <n v="2"/>
    <x v="1"/>
  </r>
  <r>
    <n v="383"/>
    <d v="2026-03-01T00:00:00"/>
    <n v="2026"/>
    <x v="0"/>
    <n v="3"/>
    <x v="2"/>
    <x v="2"/>
    <x v="2"/>
    <x v="2"/>
    <x v="0"/>
    <x v="1"/>
    <s v="Hiking Daypack 20L"/>
    <n v="3"/>
    <n v="92.76"/>
    <n v="0"/>
    <n v="45.84"/>
    <n v="278.28000000000003"/>
    <n v="137.52000000000001"/>
    <n v="140.76000000000002"/>
    <n v="0.50582147477360928"/>
    <n v="2026"/>
    <s v="Q1"/>
    <n v="3"/>
    <x v="2"/>
  </r>
  <r>
    <n v="730"/>
    <d v="2026-03-01T00:00:00"/>
    <n v="2026"/>
    <x v="0"/>
    <n v="3"/>
    <x v="2"/>
    <x v="0"/>
    <x v="15"/>
    <x v="1"/>
    <x v="2"/>
    <x v="4"/>
    <s v="Resistance Band Set"/>
    <n v="5"/>
    <n v="41.31"/>
    <n v="0.1"/>
    <n v="15.14"/>
    <n v="185.89500000000001"/>
    <n v="75.7"/>
    <n v="110.19500000000001"/>
    <n v="0.59278087092175691"/>
    <n v="2026"/>
    <s v="Q1"/>
    <n v="3"/>
    <x v="2"/>
  </r>
  <r>
    <n v="985"/>
    <d v="2026-03-01T00:00:00"/>
    <n v="2026"/>
    <x v="0"/>
    <n v="3"/>
    <x v="2"/>
    <x v="1"/>
    <x v="14"/>
    <x v="3"/>
    <x v="1"/>
    <x v="4"/>
    <s v="Resistance Band Set"/>
    <n v="2"/>
    <n v="41.23"/>
    <n v="0"/>
    <n v="14.28"/>
    <n v="82.46"/>
    <n v="28.56"/>
    <n v="53.899999999999991"/>
    <n v="0.65365025466893034"/>
    <n v="2026"/>
    <s v="Q1"/>
    <n v="3"/>
    <x v="2"/>
  </r>
  <r>
    <n v="1457"/>
    <d v="2026-03-01T00:00:00"/>
    <n v="2026"/>
    <x v="0"/>
    <n v="3"/>
    <x v="2"/>
    <x v="1"/>
    <x v="1"/>
    <x v="0"/>
    <x v="1"/>
    <x v="2"/>
    <s v="Insulated Bottle"/>
    <n v="1"/>
    <n v="36.47"/>
    <n v="0.05"/>
    <n v="13.21"/>
    <n v="34.646499999999996"/>
    <n v="13.21"/>
    <n v="21.436499999999995"/>
    <n v="0.61872050567878423"/>
    <n v="2026"/>
    <s v="Q1"/>
    <n v="3"/>
    <x v="2"/>
  </r>
  <r>
    <n v="2558"/>
    <d v="2026-03-01T00:00:00"/>
    <n v="2026"/>
    <x v="0"/>
    <n v="3"/>
    <x v="2"/>
    <x v="0"/>
    <x v="15"/>
    <x v="3"/>
    <x v="1"/>
    <x v="4"/>
    <s v="Recovery Roller"/>
    <n v="1"/>
    <n v="36.67"/>
    <n v="0"/>
    <n v="13.97"/>
    <n v="36.67"/>
    <n v="13.97"/>
    <n v="22.700000000000003"/>
    <n v="0.61903463321516228"/>
    <n v="2026"/>
    <s v="Q1"/>
    <n v="3"/>
    <x v="2"/>
  </r>
  <r>
    <n v="3024"/>
    <d v="2026-03-01T00:00:00"/>
    <n v="2026"/>
    <x v="0"/>
    <n v="3"/>
    <x v="2"/>
    <x v="1"/>
    <x v="11"/>
    <x v="0"/>
    <x v="2"/>
    <x v="0"/>
    <s v="Trail Bike Light"/>
    <n v="2"/>
    <n v="51.87"/>
    <n v="0.1"/>
    <n v="22.95"/>
    <n v="93.366"/>
    <n v="45.9"/>
    <n v="47.466000000000001"/>
    <n v="0.50838635049161363"/>
    <n v="2026"/>
    <s v="Q1"/>
    <n v="3"/>
    <x v="2"/>
  </r>
  <r>
    <n v="3225"/>
    <d v="2026-03-01T00:00:00"/>
    <n v="2026"/>
    <x v="0"/>
    <n v="3"/>
    <x v="2"/>
    <x v="2"/>
    <x v="2"/>
    <x v="2"/>
    <x v="2"/>
    <x v="3"/>
    <s v="Trail Tent 2P"/>
    <n v="1"/>
    <n v="195.06"/>
    <n v="0.1"/>
    <n v="106.68"/>
    <n v="175.554"/>
    <n v="106.68"/>
    <n v="68.873999999999995"/>
    <n v="0.39232372945076727"/>
    <n v="2026"/>
    <s v="Q1"/>
    <n v="3"/>
    <x v="2"/>
  </r>
  <r>
    <n v="3551"/>
    <d v="2026-03-01T00:00:00"/>
    <n v="2026"/>
    <x v="0"/>
    <n v="3"/>
    <x v="2"/>
    <x v="1"/>
    <x v="11"/>
    <x v="3"/>
    <x v="0"/>
    <x v="0"/>
    <s v="Cycling Pack 12L"/>
    <n v="2"/>
    <n v="100.79"/>
    <n v="0.05"/>
    <n v="49"/>
    <n v="191.501"/>
    <n v="98"/>
    <n v="93.501000000000005"/>
    <n v="0.48825332504791097"/>
    <n v="2026"/>
    <s v="Q1"/>
    <n v="3"/>
    <x v="2"/>
  </r>
  <r>
    <n v="4157"/>
    <d v="2026-03-01T00:00:00"/>
    <n v="2026"/>
    <x v="0"/>
    <n v="3"/>
    <x v="2"/>
    <x v="3"/>
    <x v="8"/>
    <x v="0"/>
    <x v="1"/>
    <x v="0"/>
    <s v="Trail Bike Light"/>
    <n v="5"/>
    <n v="51.92"/>
    <n v="0.15"/>
    <n v="22.24"/>
    <n v="220.66000000000003"/>
    <n v="111.19999999999999"/>
    <n v="109.46000000000004"/>
    <n v="0.49605728269736254"/>
    <n v="2026"/>
    <s v="Q1"/>
    <n v="3"/>
    <x v="2"/>
  </r>
  <r>
    <n v="4398"/>
    <d v="2026-03-01T00:00:00"/>
    <n v="2026"/>
    <x v="0"/>
    <n v="3"/>
    <x v="2"/>
    <x v="3"/>
    <x v="7"/>
    <x v="0"/>
    <x v="1"/>
    <x v="3"/>
    <s v="Compact Sleeping Bag"/>
    <n v="1"/>
    <n v="123.99"/>
    <n v="0.05"/>
    <n v="61.67"/>
    <n v="117.79049999999999"/>
    <n v="61.67"/>
    <n v="56.120499999999993"/>
    <n v="0.47644334644984099"/>
    <n v="2026"/>
    <s v="Q1"/>
    <n v="3"/>
    <x v="2"/>
  </r>
  <r>
    <n v="4951"/>
    <d v="2026-03-01T00:00:00"/>
    <n v="2026"/>
    <x v="0"/>
    <n v="3"/>
    <x v="2"/>
    <x v="1"/>
    <x v="14"/>
    <x v="0"/>
    <x v="1"/>
    <x v="3"/>
    <s v="Alpine Tent 4P"/>
    <n v="1"/>
    <n v="344.8"/>
    <n v="0.05"/>
    <n v="196.14"/>
    <n v="327.56"/>
    <n v="196.14"/>
    <n v="131.42000000000002"/>
    <n v="0.40120893882036884"/>
    <n v="2026"/>
    <s v="Q1"/>
    <n v="3"/>
    <x v="2"/>
  </r>
  <r>
    <n v="1354"/>
    <d v="2026-03-02T00:00:00"/>
    <n v="2026"/>
    <x v="0"/>
    <n v="3"/>
    <x v="2"/>
    <x v="3"/>
    <x v="8"/>
    <x v="3"/>
    <x v="0"/>
    <x v="2"/>
    <s v="Carry-On Duffel"/>
    <n v="3"/>
    <n v="131.91999999999999"/>
    <n v="0.05"/>
    <n v="67.47"/>
    <n v="375.97199999999998"/>
    <n v="202.41"/>
    <n v="173.56199999999998"/>
    <n v="0.46163544093709102"/>
    <n v="2026"/>
    <s v="Q1"/>
    <n v="3"/>
    <x v="2"/>
  </r>
  <r>
    <n v="2042"/>
    <d v="2026-03-02T00:00:00"/>
    <n v="2026"/>
    <x v="0"/>
    <n v="3"/>
    <x v="2"/>
    <x v="2"/>
    <x v="16"/>
    <x v="0"/>
    <x v="2"/>
    <x v="1"/>
    <s v="Trail Boots"/>
    <n v="3"/>
    <n v="146.99"/>
    <n v="0"/>
    <n v="80.069999999999993"/>
    <n v="440.97"/>
    <n v="240.20999999999998"/>
    <n v="200.76000000000005"/>
    <n v="0.45526906592285199"/>
    <n v="2026"/>
    <s v="Q1"/>
    <n v="3"/>
    <x v="2"/>
  </r>
  <r>
    <n v="3895"/>
    <d v="2026-03-02T00:00:00"/>
    <n v="2026"/>
    <x v="0"/>
    <n v="3"/>
    <x v="2"/>
    <x v="3"/>
    <x v="7"/>
    <x v="0"/>
    <x v="2"/>
    <x v="2"/>
    <s v="Travel Backpack 35L"/>
    <n v="2"/>
    <n v="164.74"/>
    <n v="0.05"/>
    <n v="89.9"/>
    <n v="313.00600000000003"/>
    <n v="179.8"/>
    <n v="133.20600000000002"/>
    <n v="0.42557011686676932"/>
    <n v="2026"/>
    <s v="Q1"/>
    <n v="3"/>
    <x v="2"/>
  </r>
  <r>
    <n v="5074"/>
    <d v="2026-03-02T00:00:00"/>
    <n v="2026"/>
    <x v="0"/>
    <n v="3"/>
    <x v="2"/>
    <x v="3"/>
    <x v="7"/>
    <x v="0"/>
    <x v="0"/>
    <x v="1"/>
    <s v="Hiking Daypack 20L"/>
    <n v="2"/>
    <n v="89.81"/>
    <n v="0"/>
    <n v="46.44"/>
    <n v="179.62"/>
    <n v="92.88"/>
    <n v="86.740000000000009"/>
    <n v="0.482908362097762"/>
    <n v="2026"/>
    <s v="Q1"/>
    <n v="3"/>
    <x v="2"/>
  </r>
  <r>
    <n v="179"/>
    <d v="2026-03-03T00:00:00"/>
    <n v="2026"/>
    <x v="0"/>
    <n v="3"/>
    <x v="2"/>
    <x v="2"/>
    <x v="16"/>
    <x v="2"/>
    <x v="0"/>
    <x v="4"/>
    <s v="Recovery Roller"/>
    <n v="1"/>
    <n v="35.369999999999997"/>
    <n v="0"/>
    <n v="13.88"/>
    <n v="35.369999999999997"/>
    <n v="13.88"/>
    <n v="21.489999999999995"/>
    <n v="0.60757704269154644"/>
    <n v="2026"/>
    <s v="Q1"/>
    <n v="3"/>
    <x v="2"/>
  </r>
  <r>
    <n v="459"/>
    <d v="2026-03-03T00:00:00"/>
    <n v="2026"/>
    <x v="0"/>
    <n v="3"/>
    <x v="2"/>
    <x v="1"/>
    <x v="12"/>
    <x v="3"/>
    <x v="1"/>
    <x v="0"/>
    <s v="Trail Bike Light"/>
    <n v="4"/>
    <n v="50.64"/>
    <n v="0"/>
    <n v="23.09"/>
    <n v="202.56"/>
    <n v="92.36"/>
    <n v="110.2"/>
    <n v="0.54403633491311221"/>
    <n v="2026"/>
    <s v="Q1"/>
    <n v="3"/>
    <x v="2"/>
  </r>
  <r>
    <n v="525"/>
    <d v="2026-03-03T00:00:00"/>
    <n v="2026"/>
    <x v="0"/>
    <n v="3"/>
    <x v="2"/>
    <x v="3"/>
    <x v="7"/>
    <x v="2"/>
    <x v="0"/>
    <x v="1"/>
    <s v="Trail Boots"/>
    <n v="1"/>
    <n v="146.37"/>
    <n v="0"/>
    <n v="78.3"/>
    <n v="146.37"/>
    <n v="78.3"/>
    <n v="68.070000000000007"/>
    <n v="0.46505431440869033"/>
    <n v="2026"/>
    <s v="Q1"/>
    <n v="3"/>
    <x v="2"/>
  </r>
  <r>
    <n v="3374"/>
    <d v="2026-03-03T00:00:00"/>
    <n v="2026"/>
    <x v="0"/>
    <n v="3"/>
    <x v="2"/>
    <x v="2"/>
    <x v="2"/>
    <x v="0"/>
    <x v="0"/>
    <x v="1"/>
    <s v="Trail Boots"/>
    <n v="3"/>
    <n v="143.74"/>
    <n v="0"/>
    <n v="81.58"/>
    <n v="431.22"/>
    <n v="244.74"/>
    <n v="186.48000000000002"/>
    <n v="0.43244747460692917"/>
    <n v="2026"/>
    <s v="Q1"/>
    <n v="3"/>
    <x v="2"/>
  </r>
  <r>
    <n v="3850"/>
    <d v="2026-03-03T00:00:00"/>
    <n v="2026"/>
    <x v="0"/>
    <n v="3"/>
    <x v="2"/>
    <x v="3"/>
    <x v="7"/>
    <x v="3"/>
    <x v="1"/>
    <x v="3"/>
    <s v="Portable Camp Stove"/>
    <n v="2"/>
    <n v="81.94"/>
    <n v="0.1"/>
    <n v="39.9"/>
    <n v="147.49199999999999"/>
    <n v="79.8"/>
    <n v="67.691999999999993"/>
    <n v="0.45895370596371327"/>
    <n v="2026"/>
    <s v="Q1"/>
    <n v="3"/>
    <x v="2"/>
  </r>
  <r>
    <n v="4004"/>
    <d v="2026-03-03T00:00:00"/>
    <n v="2026"/>
    <x v="0"/>
    <n v="3"/>
    <x v="2"/>
    <x v="2"/>
    <x v="5"/>
    <x v="0"/>
    <x v="1"/>
    <x v="2"/>
    <s v="Packing Cube Set"/>
    <n v="1"/>
    <n v="46.46"/>
    <n v="0.1"/>
    <n v="17.989999999999998"/>
    <n v="41.814"/>
    <n v="17.989999999999998"/>
    <n v="23.824000000000002"/>
    <n v="0.56976132395848289"/>
    <n v="2026"/>
    <s v="Q1"/>
    <n v="3"/>
    <x v="2"/>
  </r>
  <r>
    <n v="788"/>
    <d v="2026-03-04T00:00:00"/>
    <n v="2026"/>
    <x v="0"/>
    <n v="3"/>
    <x v="2"/>
    <x v="1"/>
    <x v="11"/>
    <x v="0"/>
    <x v="1"/>
    <x v="0"/>
    <s v="Compact Repair Kit"/>
    <n v="3"/>
    <n v="39.49"/>
    <n v="0"/>
    <n v="16.420000000000002"/>
    <n v="118.47"/>
    <n v="49.260000000000005"/>
    <n v="69.209999999999994"/>
    <n v="0.58419853127374011"/>
    <n v="2026"/>
    <s v="Q1"/>
    <n v="3"/>
    <x v="2"/>
  </r>
  <r>
    <n v="1717"/>
    <d v="2026-03-04T00:00:00"/>
    <n v="2026"/>
    <x v="0"/>
    <n v="3"/>
    <x v="2"/>
    <x v="3"/>
    <x v="13"/>
    <x v="0"/>
    <x v="0"/>
    <x v="4"/>
    <s v="Resistance Band Set"/>
    <n v="1"/>
    <n v="40.909999999999997"/>
    <n v="0"/>
    <n v="14.89"/>
    <n v="40.909999999999997"/>
    <n v="14.89"/>
    <n v="26.019999999999996"/>
    <n v="0.63603031043754577"/>
    <n v="2026"/>
    <s v="Q1"/>
    <n v="3"/>
    <x v="2"/>
  </r>
  <r>
    <n v="1819"/>
    <d v="2026-03-04T00:00:00"/>
    <n v="2026"/>
    <x v="0"/>
    <n v="3"/>
    <x v="2"/>
    <x v="3"/>
    <x v="8"/>
    <x v="3"/>
    <x v="1"/>
    <x v="0"/>
    <s v="Trail Bike Light"/>
    <n v="1"/>
    <n v="49.94"/>
    <n v="0.1"/>
    <n v="21.84"/>
    <n v="44.945999999999998"/>
    <n v="21.84"/>
    <n v="23.105999999999998"/>
    <n v="0.51408356694700308"/>
    <n v="2026"/>
    <s v="Q1"/>
    <n v="3"/>
    <x v="2"/>
  </r>
  <r>
    <n v="1992"/>
    <d v="2026-03-04T00:00:00"/>
    <n v="2026"/>
    <x v="0"/>
    <n v="3"/>
    <x v="2"/>
    <x v="2"/>
    <x v="5"/>
    <x v="0"/>
    <x v="2"/>
    <x v="2"/>
    <s v="Insulated Bottle"/>
    <n v="1"/>
    <n v="35.520000000000003"/>
    <n v="0"/>
    <n v="13.21"/>
    <n v="35.520000000000003"/>
    <n v="13.21"/>
    <n v="22.310000000000002"/>
    <n v="0.62809684684684686"/>
    <n v="2026"/>
    <s v="Q1"/>
    <n v="3"/>
    <x v="2"/>
  </r>
  <r>
    <n v="2499"/>
    <d v="2026-03-04T00:00:00"/>
    <n v="2026"/>
    <x v="0"/>
    <n v="3"/>
    <x v="2"/>
    <x v="3"/>
    <x v="7"/>
    <x v="2"/>
    <x v="1"/>
    <x v="3"/>
    <s v="Alpine Tent 4P"/>
    <n v="2"/>
    <n v="341.1"/>
    <n v="0"/>
    <n v="200.19"/>
    <n v="682.2"/>
    <n v="400.38"/>
    <n v="281.82000000000005"/>
    <n v="0.41310466138962187"/>
    <n v="2026"/>
    <s v="Q1"/>
    <n v="3"/>
    <x v="2"/>
  </r>
  <r>
    <n v="2698"/>
    <d v="2026-03-04T00:00:00"/>
    <n v="2026"/>
    <x v="0"/>
    <n v="3"/>
    <x v="2"/>
    <x v="2"/>
    <x v="16"/>
    <x v="3"/>
    <x v="1"/>
    <x v="4"/>
    <s v="Recovery Roller"/>
    <n v="4"/>
    <n v="36.08"/>
    <n v="0"/>
    <n v="13.89"/>
    <n v="144.32"/>
    <n v="55.56"/>
    <n v="88.759999999999991"/>
    <n v="0.61502217294900219"/>
    <n v="2026"/>
    <s v="Q1"/>
    <n v="3"/>
    <x v="2"/>
  </r>
  <r>
    <n v="4416"/>
    <d v="2026-03-04T00:00:00"/>
    <n v="2026"/>
    <x v="0"/>
    <n v="3"/>
    <x v="2"/>
    <x v="3"/>
    <x v="4"/>
    <x v="0"/>
    <x v="2"/>
    <x v="1"/>
    <s v="Summit Backpack 45L"/>
    <n v="2"/>
    <n v="151.69999999999999"/>
    <n v="0"/>
    <n v="80.44"/>
    <n v="303.39999999999998"/>
    <n v="160.88"/>
    <n v="142.51999999999998"/>
    <n v="0.46974291364535264"/>
    <n v="2026"/>
    <s v="Q1"/>
    <n v="3"/>
    <x v="2"/>
  </r>
  <r>
    <n v="4434"/>
    <d v="2026-03-04T00:00:00"/>
    <n v="2026"/>
    <x v="0"/>
    <n v="3"/>
    <x v="2"/>
    <x v="1"/>
    <x v="6"/>
    <x v="3"/>
    <x v="1"/>
    <x v="1"/>
    <s v="Summit Backpack 45L"/>
    <n v="2"/>
    <n v="151.55000000000001"/>
    <n v="0.1"/>
    <n v="80.680000000000007"/>
    <n v="272.79000000000002"/>
    <n v="161.36000000000001"/>
    <n v="111.43"/>
    <n v="0.40848271564206901"/>
    <n v="2026"/>
    <s v="Q1"/>
    <n v="3"/>
    <x v="2"/>
  </r>
  <r>
    <n v="4992"/>
    <d v="2026-03-04T00:00:00"/>
    <n v="2026"/>
    <x v="0"/>
    <n v="3"/>
    <x v="2"/>
    <x v="2"/>
    <x v="2"/>
    <x v="1"/>
    <x v="2"/>
    <x v="0"/>
    <s v="Commuter Helmet"/>
    <n v="5"/>
    <n v="82.44"/>
    <n v="0.1"/>
    <n v="41.57"/>
    <n v="370.98"/>
    <n v="207.85"/>
    <n v="163.13000000000002"/>
    <n v="0.43972720901396306"/>
    <n v="2026"/>
    <s v="Q1"/>
    <n v="3"/>
    <x v="2"/>
  </r>
  <r>
    <n v="388"/>
    <d v="2026-03-05T00:00:00"/>
    <n v="2026"/>
    <x v="0"/>
    <n v="3"/>
    <x v="2"/>
    <x v="3"/>
    <x v="8"/>
    <x v="0"/>
    <x v="0"/>
    <x v="4"/>
    <s v="Recovery Roller"/>
    <n v="1"/>
    <n v="35.61"/>
    <n v="0.05"/>
    <n v="13.8"/>
    <n v="33.829499999999996"/>
    <n v="13.8"/>
    <n v="20.029499999999995"/>
    <n v="0.59207200815855976"/>
    <n v="2026"/>
    <s v="Q1"/>
    <n v="3"/>
    <x v="2"/>
  </r>
  <r>
    <n v="977"/>
    <d v="2026-03-05T00:00:00"/>
    <n v="2026"/>
    <x v="0"/>
    <n v="3"/>
    <x v="2"/>
    <x v="0"/>
    <x v="0"/>
    <x v="3"/>
    <x v="1"/>
    <x v="1"/>
    <s v="Summit Backpack 45L"/>
    <n v="5"/>
    <n v="156.13"/>
    <n v="0"/>
    <n v="77.03"/>
    <n v="780.65"/>
    <n v="385.15"/>
    <n v="395.5"/>
    <n v="0.50662909114199706"/>
    <n v="2026"/>
    <s v="Q1"/>
    <n v="3"/>
    <x v="2"/>
  </r>
  <r>
    <n v="996"/>
    <d v="2026-03-05T00:00:00"/>
    <n v="2026"/>
    <x v="0"/>
    <n v="3"/>
    <x v="2"/>
    <x v="0"/>
    <x v="15"/>
    <x v="0"/>
    <x v="0"/>
    <x v="3"/>
    <s v="Compact Sleeping Bag"/>
    <n v="1"/>
    <n v="124.31"/>
    <n v="0"/>
    <n v="61.16"/>
    <n v="124.31"/>
    <n v="61.16"/>
    <n v="63.150000000000006"/>
    <n v="0.50800418309066053"/>
    <n v="2026"/>
    <s v="Q1"/>
    <n v="3"/>
    <x v="2"/>
  </r>
  <r>
    <n v="1923"/>
    <d v="2026-03-05T00:00:00"/>
    <n v="2026"/>
    <x v="0"/>
    <n v="3"/>
    <x v="2"/>
    <x v="1"/>
    <x v="14"/>
    <x v="2"/>
    <x v="2"/>
    <x v="3"/>
    <s v="Portable Camp Stove"/>
    <n v="3"/>
    <n v="82.9"/>
    <n v="0.1"/>
    <n v="38.31"/>
    <n v="223.83"/>
    <n v="114.93"/>
    <n v="108.9"/>
    <n v="0.48652995577000402"/>
    <n v="2026"/>
    <s v="Q1"/>
    <n v="3"/>
    <x v="2"/>
  </r>
  <r>
    <n v="4904"/>
    <d v="2026-03-05T00:00:00"/>
    <n v="2026"/>
    <x v="0"/>
    <n v="3"/>
    <x v="2"/>
    <x v="1"/>
    <x v="11"/>
    <x v="2"/>
    <x v="2"/>
    <x v="0"/>
    <s v="Compact Repair Kit"/>
    <n v="1"/>
    <n v="41.1"/>
    <n v="0"/>
    <n v="16.34"/>
    <n v="41.1"/>
    <n v="16.34"/>
    <n v="24.76"/>
    <n v="0.60243309002433088"/>
    <n v="2026"/>
    <s v="Q1"/>
    <n v="3"/>
    <x v="2"/>
  </r>
  <r>
    <n v="1036"/>
    <d v="2026-03-06T00:00:00"/>
    <n v="2026"/>
    <x v="0"/>
    <n v="3"/>
    <x v="2"/>
    <x v="0"/>
    <x v="0"/>
    <x v="0"/>
    <x v="2"/>
    <x v="0"/>
    <s v="Compact Repair Kit"/>
    <n v="1"/>
    <n v="40.380000000000003"/>
    <n v="0"/>
    <n v="16.41"/>
    <n v="40.380000000000003"/>
    <n v="16.41"/>
    <n v="23.970000000000002"/>
    <n v="0.59361069836552749"/>
    <n v="2026"/>
    <s v="Q1"/>
    <n v="3"/>
    <x v="2"/>
  </r>
  <r>
    <n v="1470"/>
    <d v="2026-03-06T00:00:00"/>
    <n v="2026"/>
    <x v="0"/>
    <n v="3"/>
    <x v="2"/>
    <x v="2"/>
    <x v="2"/>
    <x v="0"/>
    <x v="0"/>
    <x v="0"/>
    <s v="Commuter Helmet"/>
    <n v="1"/>
    <n v="80.349999999999994"/>
    <n v="0.1"/>
    <n v="42.43"/>
    <n v="72.314999999999998"/>
    <n v="42.43"/>
    <n v="29.884999999999998"/>
    <n v="0.41326142570697638"/>
    <n v="2026"/>
    <s v="Q1"/>
    <n v="3"/>
    <x v="2"/>
  </r>
  <r>
    <n v="2907"/>
    <d v="2026-03-06T00:00:00"/>
    <n v="2026"/>
    <x v="0"/>
    <n v="3"/>
    <x v="2"/>
    <x v="3"/>
    <x v="13"/>
    <x v="0"/>
    <x v="0"/>
    <x v="0"/>
    <s v="Compact Repair Kit"/>
    <n v="1"/>
    <n v="40.44"/>
    <n v="0.05"/>
    <n v="16.829999999999998"/>
    <n v="38.417999999999999"/>
    <n v="16.829999999999998"/>
    <n v="21.588000000000001"/>
    <n v="0.56192409807902555"/>
    <n v="2026"/>
    <s v="Q1"/>
    <n v="3"/>
    <x v="2"/>
  </r>
  <r>
    <n v="2997"/>
    <d v="2026-03-06T00:00:00"/>
    <n v="2026"/>
    <x v="0"/>
    <n v="3"/>
    <x v="2"/>
    <x v="2"/>
    <x v="16"/>
    <x v="0"/>
    <x v="0"/>
    <x v="2"/>
    <s v="Insulated Bottle"/>
    <n v="3"/>
    <n v="35.89"/>
    <n v="0"/>
    <n v="13.25"/>
    <n v="107.67"/>
    <n v="39.75"/>
    <n v="67.92"/>
    <n v="0.63081638339370294"/>
    <n v="2026"/>
    <s v="Q1"/>
    <n v="3"/>
    <x v="2"/>
  </r>
  <r>
    <n v="3056"/>
    <d v="2026-03-06T00:00:00"/>
    <n v="2026"/>
    <x v="0"/>
    <n v="3"/>
    <x v="2"/>
    <x v="1"/>
    <x v="12"/>
    <x v="3"/>
    <x v="0"/>
    <x v="2"/>
    <s v="Travel Backpack 35L"/>
    <n v="3"/>
    <n v="163.44999999999999"/>
    <n v="0"/>
    <n v="86.88"/>
    <n v="490.34999999999997"/>
    <n v="260.64"/>
    <n v="229.70999999999998"/>
    <n v="0.46846130315081064"/>
    <n v="2026"/>
    <s v="Q1"/>
    <n v="3"/>
    <x v="2"/>
  </r>
  <r>
    <n v="471"/>
    <d v="2026-03-07T00:00:00"/>
    <n v="2026"/>
    <x v="0"/>
    <n v="3"/>
    <x v="2"/>
    <x v="1"/>
    <x v="1"/>
    <x v="2"/>
    <x v="0"/>
    <x v="4"/>
    <s v="Resistance Band Set"/>
    <n v="2"/>
    <n v="40.020000000000003"/>
    <n v="0"/>
    <n v="14.38"/>
    <n v="80.040000000000006"/>
    <n v="28.76"/>
    <n v="51.28"/>
    <n v="0.64067966016991496"/>
    <n v="2026"/>
    <s v="Q1"/>
    <n v="3"/>
    <x v="2"/>
  </r>
  <r>
    <n v="842"/>
    <d v="2026-03-07T00:00:00"/>
    <n v="2026"/>
    <x v="0"/>
    <n v="3"/>
    <x v="2"/>
    <x v="0"/>
    <x v="15"/>
    <x v="0"/>
    <x v="1"/>
    <x v="4"/>
    <s v="Resistance Band Set"/>
    <n v="1"/>
    <n v="40.01"/>
    <n v="0.05"/>
    <n v="14.35"/>
    <n v="38.009499999999996"/>
    <n v="14.35"/>
    <n v="23.659499999999994"/>
    <n v="0.62246280535129372"/>
    <n v="2026"/>
    <s v="Q1"/>
    <n v="3"/>
    <x v="2"/>
  </r>
  <r>
    <n v="3386"/>
    <d v="2026-03-07T00:00:00"/>
    <n v="2026"/>
    <x v="0"/>
    <n v="3"/>
    <x v="2"/>
    <x v="1"/>
    <x v="12"/>
    <x v="0"/>
    <x v="0"/>
    <x v="1"/>
    <s v="Summit Backpack 45L"/>
    <n v="3"/>
    <n v="155.16"/>
    <n v="0"/>
    <n v="76.849999999999994"/>
    <n v="465.48"/>
    <n v="230.54999999999998"/>
    <n v="234.93000000000004"/>
    <n v="0.50470482083011092"/>
    <n v="2026"/>
    <s v="Q1"/>
    <n v="3"/>
    <x v="2"/>
  </r>
  <r>
    <n v="4505"/>
    <d v="2026-03-07T00:00:00"/>
    <n v="2026"/>
    <x v="0"/>
    <n v="3"/>
    <x v="2"/>
    <x v="1"/>
    <x v="14"/>
    <x v="3"/>
    <x v="1"/>
    <x v="4"/>
    <s v="Resistance Band Set"/>
    <n v="1"/>
    <n v="39.96"/>
    <n v="0"/>
    <n v="14.5"/>
    <n v="39.96"/>
    <n v="14.5"/>
    <n v="25.46"/>
    <n v="0.63713713713713716"/>
    <n v="2026"/>
    <s v="Q1"/>
    <n v="3"/>
    <x v="2"/>
  </r>
  <r>
    <n v="1286"/>
    <d v="2026-03-08T00:00:00"/>
    <n v="2026"/>
    <x v="0"/>
    <n v="3"/>
    <x v="2"/>
    <x v="1"/>
    <x v="1"/>
    <x v="0"/>
    <x v="1"/>
    <x v="1"/>
    <s v="Trail Boots"/>
    <n v="1"/>
    <n v="146.6"/>
    <n v="0"/>
    <n v="78.92"/>
    <n v="146.6"/>
    <n v="78.92"/>
    <n v="67.679999999999993"/>
    <n v="0.46166439290586625"/>
    <n v="2026"/>
    <s v="Q1"/>
    <n v="3"/>
    <x v="2"/>
  </r>
  <r>
    <n v="2653"/>
    <d v="2026-03-08T00:00:00"/>
    <n v="2026"/>
    <x v="0"/>
    <n v="3"/>
    <x v="2"/>
    <x v="1"/>
    <x v="14"/>
    <x v="2"/>
    <x v="0"/>
    <x v="1"/>
    <s v="Hiking Daypack 20L"/>
    <n v="1"/>
    <n v="94.38"/>
    <n v="0"/>
    <n v="44.78"/>
    <n v="94.38"/>
    <n v="44.78"/>
    <n v="49.599999999999994"/>
    <n v="0.52553507098961638"/>
    <n v="2026"/>
    <s v="Q1"/>
    <n v="3"/>
    <x v="2"/>
  </r>
  <r>
    <n v="4465"/>
    <d v="2026-03-08T00:00:00"/>
    <n v="2026"/>
    <x v="0"/>
    <n v="3"/>
    <x v="2"/>
    <x v="1"/>
    <x v="12"/>
    <x v="2"/>
    <x v="0"/>
    <x v="4"/>
    <s v="Weighted Vest"/>
    <n v="1"/>
    <n v="121.77"/>
    <n v="0"/>
    <n v="67.52"/>
    <n v="121.77"/>
    <n v="67.52"/>
    <n v="54.25"/>
    <n v="0.44551203087788455"/>
    <n v="2026"/>
    <s v="Q1"/>
    <n v="3"/>
    <x v="2"/>
  </r>
  <r>
    <n v="4576"/>
    <d v="2026-03-08T00:00:00"/>
    <n v="2026"/>
    <x v="0"/>
    <n v="3"/>
    <x v="2"/>
    <x v="3"/>
    <x v="8"/>
    <x v="3"/>
    <x v="0"/>
    <x v="3"/>
    <s v="Compact Sleeping Bag"/>
    <n v="5"/>
    <n v="123.29"/>
    <n v="0"/>
    <n v="61.34"/>
    <n v="616.45000000000005"/>
    <n v="306.70000000000005"/>
    <n v="309.75"/>
    <n v="0.50247384216075919"/>
    <n v="2026"/>
    <s v="Q1"/>
    <n v="3"/>
    <x v="2"/>
  </r>
  <r>
    <n v="718"/>
    <d v="2026-03-09T00:00:00"/>
    <n v="2026"/>
    <x v="0"/>
    <n v="3"/>
    <x v="2"/>
    <x v="1"/>
    <x v="12"/>
    <x v="0"/>
    <x v="1"/>
    <x v="4"/>
    <s v="Resistance Band Set"/>
    <n v="1"/>
    <n v="41.15"/>
    <n v="0.05"/>
    <n v="14.4"/>
    <n v="39.092499999999994"/>
    <n v="14.4"/>
    <n v="24.692499999999995"/>
    <n v="0.63164289825414077"/>
    <n v="2026"/>
    <s v="Q1"/>
    <n v="3"/>
    <x v="2"/>
  </r>
  <r>
    <n v="1527"/>
    <d v="2026-03-09T00:00:00"/>
    <n v="2026"/>
    <x v="0"/>
    <n v="3"/>
    <x v="2"/>
    <x v="3"/>
    <x v="4"/>
    <x v="3"/>
    <x v="1"/>
    <x v="2"/>
    <s v="Insulated Bottle"/>
    <n v="4"/>
    <n v="35.42"/>
    <n v="0"/>
    <n v="13.31"/>
    <n v="141.68"/>
    <n v="53.24"/>
    <n v="88.44"/>
    <n v="0.62422360248447195"/>
    <n v="2026"/>
    <s v="Q1"/>
    <n v="3"/>
    <x v="2"/>
  </r>
  <r>
    <n v="1797"/>
    <d v="2026-03-09T00:00:00"/>
    <n v="2026"/>
    <x v="0"/>
    <n v="3"/>
    <x v="2"/>
    <x v="1"/>
    <x v="12"/>
    <x v="0"/>
    <x v="2"/>
    <x v="0"/>
    <s v="Cycling Pack 12L"/>
    <n v="1"/>
    <n v="103.74"/>
    <n v="0.1"/>
    <n v="51.32"/>
    <n v="93.366"/>
    <n v="51.32"/>
    <n v="42.045999999999999"/>
    <n v="0.45033523980892404"/>
    <n v="2026"/>
    <s v="Q1"/>
    <n v="3"/>
    <x v="2"/>
  </r>
  <r>
    <n v="2917"/>
    <d v="2026-03-09T00:00:00"/>
    <n v="2026"/>
    <x v="0"/>
    <n v="3"/>
    <x v="2"/>
    <x v="2"/>
    <x v="16"/>
    <x v="3"/>
    <x v="2"/>
    <x v="2"/>
    <s v="Travel Backpack 35L"/>
    <n v="2"/>
    <n v="165.49"/>
    <n v="0.05"/>
    <n v="89.82"/>
    <n v="314.43099999999998"/>
    <n v="179.64"/>
    <n v="134.791"/>
    <n v="0.4286822864157796"/>
    <n v="2026"/>
    <s v="Q1"/>
    <n v="3"/>
    <x v="2"/>
  </r>
  <r>
    <n v="4095"/>
    <d v="2026-03-09T00:00:00"/>
    <n v="2026"/>
    <x v="0"/>
    <n v="3"/>
    <x v="2"/>
    <x v="1"/>
    <x v="6"/>
    <x v="3"/>
    <x v="1"/>
    <x v="1"/>
    <s v="Trekking Poles"/>
    <n v="1"/>
    <n v="72.87"/>
    <n v="0.05"/>
    <n v="32"/>
    <n v="69.226500000000001"/>
    <n v="32"/>
    <n v="37.226500000000001"/>
    <n v="0.53774927231623726"/>
    <n v="2026"/>
    <s v="Q1"/>
    <n v="3"/>
    <x v="2"/>
  </r>
  <r>
    <n v="5050"/>
    <d v="2026-03-09T00:00:00"/>
    <n v="2026"/>
    <x v="0"/>
    <n v="3"/>
    <x v="2"/>
    <x v="3"/>
    <x v="13"/>
    <x v="2"/>
    <x v="0"/>
    <x v="2"/>
    <s v="Travel Backpack 35L"/>
    <n v="1"/>
    <n v="161.04"/>
    <n v="0"/>
    <n v="85.83"/>
    <n v="161.04"/>
    <n v="85.83"/>
    <n v="75.209999999999994"/>
    <n v="0.46702682563338299"/>
    <n v="2026"/>
    <s v="Q1"/>
    <n v="3"/>
    <x v="2"/>
  </r>
  <r>
    <n v="709"/>
    <d v="2026-03-10T00:00:00"/>
    <n v="2026"/>
    <x v="0"/>
    <n v="3"/>
    <x v="2"/>
    <x v="0"/>
    <x v="0"/>
    <x v="0"/>
    <x v="1"/>
    <x v="2"/>
    <s v="Carry-On Duffel"/>
    <n v="3"/>
    <n v="130.6"/>
    <n v="0.05"/>
    <n v="65.62"/>
    <n v="372.20999999999992"/>
    <n v="196.86"/>
    <n v="175.34999999999991"/>
    <n v="0.47110502135891014"/>
    <n v="2026"/>
    <s v="Q1"/>
    <n v="3"/>
    <x v="2"/>
  </r>
  <r>
    <n v="1073"/>
    <d v="2026-03-10T00:00:00"/>
    <n v="2026"/>
    <x v="0"/>
    <n v="3"/>
    <x v="2"/>
    <x v="2"/>
    <x v="10"/>
    <x v="3"/>
    <x v="0"/>
    <x v="0"/>
    <s v="Commuter Helmet"/>
    <n v="2"/>
    <n v="81.290000000000006"/>
    <n v="0"/>
    <n v="43.9"/>
    <n v="162.58000000000001"/>
    <n v="87.8"/>
    <n v="74.780000000000015"/>
    <n v="0.45995817443720022"/>
    <n v="2026"/>
    <s v="Q1"/>
    <n v="3"/>
    <x v="2"/>
  </r>
  <r>
    <n v="2623"/>
    <d v="2026-03-10T00:00:00"/>
    <n v="2026"/>
    <x v="0"/>
    <n v="3"/>
    <x v="2"/>
    <x v="1"/>
    <x v="12"/>
    <x v="3"/>
    <x v="1"/>
    <x v="0"/>
    <s v="Cycling Pack 12L"/>
    <n v="2"/>
    <n v="103.33"/>
    <n v="0.05"/>
    <n v="51.58"/>
    <n v="196.327"/>
    <n v="103.16"/>
    <n v="93.167000000000002"/>
    <n v="0.47455011282197557"/>
    <n v="2026"/>
    <s v="Q1"/>
    <n v="3"/>
    <x v="2"/>
  </r>
  <r>
    <n v="2625"/>
    <d v="2026-03-10T00:00:00"/>
    <n v="2026"/>
    <x v="0"/>
    <n v="3"/>
    <x v="2"/>
    <x v="3"/>
    <x v="7"/>
    <x v="2"/>
    <x v="2"/>
    <x v="4"/>
    <s v="Training Mat"/>
    <n v="2"/>
    <n v="51.14"/>
    <n v="0"/>
    <n v="21.58"/>
    <n v="102.28"/>
    <n v="43.16"/>
    <n v="59.120000000000005"/>
    <n v="0.57802111849824012"/>
    <n v="2026"/>
    <s v="Q1"/>
    <n v="3"/>
    <x v="2"/>
  </r>
  <r>
    <n v="3304"/>
    <d v="2026-03-10T00:00:00"/>
    <n v="2026"/>
    <x v="0"/>
    <n v="3"/>
    <x v="2"/>
    <x v="1"/>
    <x v="12"/>
    <x v="3"/>
    <x v="0"/>
    <x v="0"/>
    <s v="Trail Bike Light"/>
    <n v="2"/>
    <n v="49.7"/>
    <n v="0"/>
    <n v="23.14"/>
    <n v="99.4"/>
    <n v="46.28"/>
    <n v="53.120000000000005"/>
    <n v="0.53440643863179071"/>
    <n v="2026"/>
    <s v="Q1"/>
    <n v="3"/>
    <x v="2"/>
  </r>
  <r>
    <n v="4876"/>
    <d v="2026-03-10T00:00:00"/>
    <n v="2026"/>
    <x v="0"/>
    <n v="3"/>
    <x v="2"/>
    <x v="3"/>
    <x v="4"/>
    <x v="0"/>
    <x v="0"/>
    <x v="0"/>
    <s v="Compact Repair Kit"/>
    <n v="1"/>
    <n v="39.659999999999997"/>
    <n v="0.05"/>
    <n v="16.93"/>
    <n v="37.676999999999992"/>
    <n v="16.93"/>
    <n v="20.746999999999993"/>
    <n v="0.5506542452955383"/>
    <n v="2026"/>
    <s v="Q1"/>
    <n v="3"/>
    <x v="2"/>
  </r>
  <r>
    <n v="83"/>
    <d v="2026-03-11T00:00:00"/>
    <n v="2026"/>
    <x v="0"/>
    <n v="3"/>
    <x v="2"/>
    <x v="1"/>
    <x v="12"/>
    <x v="1"/>
    <x v="2"/>
    <x v="4"/>
    <s v="Training Mat"/>
    <n v="4"/>
    <n v="50.65"/>
    <n v="0.15"/>
    <n v="22"/>
    <n v="172.20999999999998"/>
    <n v="88"/>
    <n v="84.20999999999998"/>
    <n v="0.48899599326403803"/>
    <n v="2026"/>
    <s v="Q1"/>
    <n v="3"/>
    <x v="2"/>
  </r>
  <r>
    <n v="863"/>
    <d v="2026-03-11T00:00:00"/>
    <n v="2026"/>
    <x v="0"/>
    <n v="3"/>
    <x v="2"/>
    <x v="2"/>
    <x v="2"/>
    <x v="3"/>
    <x v="0"/>
    <x v="4"/>
    <s v="Training Mat"/>
    <n v="2"/>
    <n v="50.72"/>
    <n v="0"/>
    <n v="21.88"/>
    <n v="101.44"/>
    <n v="43.76"/>
    <n v="57.68"/>
    <n v="0.56861198738170349"/>
    <n v="2026"/>
    <s v="Q1"/>
    <n v="3"/>
    <x v="2"/>
  </r>
  <r>
    <n v="2323"/>
    <d v="2026-03-11T00:00:00"/>
    <n v="2026"/>
    <x v="0"/>
    <n v="3"/>
    <x v="2"/>
    <x v="1"/>
    <x v="12"/>
    <x v="2"/>
    <x v="1"/>
    <x v="2"/>
    <s v="Insulated Bottle"/>
    <n v="2"/>
    <n v="36.08"/>
    <n v="0.05"/>
    <n v="13.19"/>
    <n v="68.551999999999992"/>
    <n v="26.38"/>
    <n v="42.171999999999997"/>
    <n v="0.61518263507993931"/>
    <n v="2026"/>
    <s v="Q1"/>
    <n v="3"/>
    <x v="2"/>
  </r>
  <r>
    <n v="3064"/>
    <d v="2026-03-11T00:00:00"/>
    <n v="2026"/>
    <x v="0"/>
    <n v="3"/>
    <x v="2"/>
    <x v="3"/>
    <x v="8"/>
    <x v="0"/>
    <x v="0"/>
    <x v="3"/>
    <s v="Compact Sleeping Bag"/>
    <n v="6"/>
    <n v="124.04"/>
    <n v="0.05"/>
    <n v="61.17"/>
    <n v="707.02800000000002"/>
    <n v="367.02"/>
    <n v="340.00800000000004"/>
    <n v="0.48089750335205966"/>
    <n v="2026"/>
    <s v="Q1"/>
    <n v="3"/>
    <x v="2"/>
  </r>
  <r>
    <n v="4995"/>
    <d v="2026-03-11T00:00:00"/>
    <n v="2026"/>
    <x v="0"/>
    <n v="3"/>
    <x v="2"/>
    <x v="1"/>
    <x v="12"/>
    <x v="3"/>
    <x v="1"/>
    <x v="1"/>
    <s v="Hiking Daypack 20L"/>
    <n v="3"/>
    <n v="90.31"/>
    <n v="0"/>
    <n v="44.58"/>
    <n v="270.93"/>
    <n v="133.74"/>
    <n v="137.19"/>
    <n v="0.50636695825489975"/>
    <n v="2026"/>
    <s v="Q1"/>
    <n v="3"/>
    <x v="2"/>
  </r>
  <r>
    <n v="46"/>
    <d v="2026-03-12T00:00:00"/>
    <n v="2026"/>
    <x v="0"/>
    <n v="3"/>
    <x v="2"/>
    <x v="3"/>
    <x v="7"/>
    <x v="0"/>
    <x v="0"/>
    <x v="1"/>
    <s v="Trekking Poles"/>
    <n v="4"/>
    <n v="72.63"/>
    <n v="0.1"/>
    <n v="31.45"/>
    <n v="261.46800000000002"/>
    <n v="125.8"/>
    <n v="135.66800000000001"/>
    <n v="0.51887037801948999"/>
    <n v="2026"/>
    <s v="Q1"/>
    <n v="3"/>
    <x v="2"/>
  </r>
  <r>
    <n v="443"/>
    <d v="2026-03-12T00:00:00"/>
    <n v="2026"/>
    <x v="0"/>
    <n v="3"/>
    <x v="2"/>
    <x v="1"/>
    <x v="14"/>
    <x v="0"/>
    <x v="0"/>
    <x v="4"/>
    <s v="Resistance Band Set"/>
    <n v="3"/>
    <n v="39.9"/>
    <n v="0"/>
    <n v="14.49"/>
    <n v="119.69999999999999"/>
    <n v="43.47"/>
    <n v="76.22999999999999"/>
    <n v="0.63684210526315788"/>
    <n v="2026"/>
    <s v="Q1"/>
    <n v="3"/>
    <x v="2"/>
  </r>
  <r>
    <n v="759"/>
    <d v="2026-03-12T00:00:00"/>
    <n v="2026"/>
    <x v="0"/>
    <n v="3"/>
    <x v="2"/>
    <x v="1"/>
    <x v="12"/>
    <x v="0"/>
    <x v="1"/>
    <x v="4"/>
    <s v="Training Mat"/>
    <n v="1"/>
    <n v="49.79"/>
    <n v="0.1"/>
    <n v="22.29"/>
    <n v="44.811"/>
    <n v="22.29"/>
    <n v="22.521000000000001"/>
    <n v="0.5025774921336279"/>
    <n v="2026"/>
    <s v="Q1"/>
    <n v="3"/>
    <x v="2"/>
  </r>
  <r>
    <n v="1097"/>
    <d v="2026-03-12T00:00:00"/>
    <n v="2026"/>
    <x v="0"/>
    <n v="3"/>
    <x v="2"/>
    <x v="2"/>
    <x v="2"/>
    <x v="3"/>
    <x v="1"/>
    <x v="0"/>
    <s v="Compact Repair Kit"/>
    <n v="1"/>
    <n v="41.24"/>
    <n v="0.05"/>
    <n v="16.64"/>
    <n v="39.177999999999997"/>
    <n v="16.64"/>
    <n v="22.537999999999997"/>
    <n v="0.57527183623462141"/>
    <n v="2026"/>
    <s v="Q1"/>
    <n v="3"/>
    <x v="2"/>
  </r>
  <r>
    <n v="2152"/>
    <d v="2026-03-12T00:00:00"/>
    <n v="2026"/>
    <x v="0"/>
    <n v="3"/>
    <x v="2"/>
    <x v="0"/>
    <x v="9"/>
    <x v="0"/>
    <x v="1"/>
    <x v="1"/>
    <s v="Trail Boots"/>
    <n v="1"/>
    <n v="142.88999999999999"/>
    <n v="0"/>
    <n v="81.099999999999994"/>
    <n v="142.88999999999999"/>
    <n v="81.099999999999994"/>
    <n v="61.789999999999992"/>
    <n v="0.43243054097557559"/>
    <n v="2026"/>
    <s v="Q1"/>
    <n v="3"/>
    <x v="2"/>
  </r>
  <r>
    <n v="2512"/>
    <d v="2026-03-12T00:00:00"/>
    <n v="2026"/>
    <x v="0"/>
    <n v="3"/>
    <x v="2"/>
    <x v="1"/>
    <x v="1"/>
    <x v="0"/>
    <x v="1"/>
    <x v="3"/>
    <s v="Trail Tent 2P"/>
    <n v="2"/>
    <n v="192.76"/>
    <n v="0"/>
    <n v="103.08"/>
    <n v="385.52"/>
    <n v="206.16"/>
    <n v="179.35999999999999"/>
    <n v="0.46524175140070551"/>
    <n v="2026"/>
    <s v="Q1"/>
    <n v="3"/>
    <x v="2"/>
  </r>
  <r>
    <n v="2578"/>
    <d v="2026-03-12T00:00:00"/>
    <n v="2026"/>
    <x v="0"/>
    <n v="3"/>
    <x v="2"/>
    <x v="2"/>
    <x v="5"/>
    <x v="0"/>
    <x v="1"/>
    <x v="2"/>
    <s v="Travel Backpack 35L"/>
    <n v="1"/>
    <n v="165.72"/>
    <n v="0"/>
    <n v="89.31"/>
    <n v="165.72"/>
    <n v="89.31"/>
    <n v="76.41"/>
    <n v="0.46107892831281677"/>
    <n v="2026"/>
    <s v="Q1"/>
    <n v="3"/>
    <x v="2"/>
  </r>
  <r>
    <n v="3302"/>
    <d v="2026-03-12T00:00:00"/>
    <n v="2026"/>
    <x v="0"/>
    <n v="3"/>
    <x v="2"/>
    <x v="3"/>
    <x v="7"/>
    <x v="2"/>
    <x v="2"/>
    <x v="2"/>
    <s v="Travel Backpack 35L"/>
    <n v="2"/>
    <n v="164.33"/>
    <n v="0"/>
    <n v="86.07"/>
    <n v="328.66"/>
    <n v="172.14"/>
    <n v="156.52000000000004"/>
    <n v="0.47623684050386428"/>
    <n v="2026"/>
    <s v="Q1"/>
    <n v="3"/>
    <x v="2"/>
  </r>
  <r>
    <n v="3752"/>
    <d v="2026-03-12T00:00:00"/>
    <n v="2026"/>
    <x v="0"/>
    <n v="3"/>
    <x v="2"/>
    <x v="3"/>
    <x v="8"/>
    <x v="1"/>
    <x v="2"/>
    <x v="2"/>
    <s v="Packing Cube Set"/>
    <n v="3"/>
    <n v="45.8"/>
    <n v="0.15"/>
    <n v="18.47"/>
    <n v="116.78999999999998"/>
    <n v="55.41"/>
    <n v="61.379999999999981"/>
    <n v="0.52555869509375797"/>
    <n v="2026"/>
    <s v="Q1"/>
    <n v="3"/>
    <x v="2"/>
  </r>
  <r>
    <n v="4839"/>
    <d v="2026-03-12T00:00:00"/>
    <n v="2026"/>
    <x v="0"/>
    <n v="3"/>
    <x v="2"/>
    <x v="1"/>
    <x v="1"/>
    <x v="0"/>
    <x v="1"/>
    <x v="0"/>
    <s v="Cycling Pack 12L"/>
    <n v="2"/>
    <n v="103.08"/>
    <n v="0.05"/>
    <n v="49.27"/>
    <n v="195.85199999999998"/>
    <n v="98.54"/>
    <n v="97.311999999999969"/>
    <n v="0.49686497967853266"/>
    <n v="2026"/>
    <s v="Q1"/>
    <n v="3"/>
    <x v="2"/>
  </r>
  <r>
    <n v="264"/>
    <d v="2026-03-13T00:00:00"/>
    <n v="2026"/>
    <x v="0"/>
    <n v="3"/>
    <x v="2"/>
    <x v="0"/>
    <x v="0"/>
    <x v="0"/>
    <x v="2"/>
    <x v="2"/>
    <s v="Packing Cube Set"/>
    <n v="4"/>
    <n v="47.33"/>
    <n v="0"/>
    <n v="18.739999999999998"/>
    <n v="189.32"/>
    <n v="74.959999999999994"/>
    <n v="114.36"/>
    <n v="0.60405662370589475"/>
    <n v="2026"/>
    <s v="Q1"/>
    <n v="3"/>
    <x v="2"/>
  </r>
  <r>
    <n v="2498"/>
    <d v="2026-03-13T00:00:00"/>
    <n v="2026"/>
    <x v="0"/>
    <n v="3"/>
    <x v="2"/>
    <x v="2"/>
    <x v="3"/>
    <x v="2"/>
    <x v="1"/>
    <x v="0"/>
    <s v="Trail Bike Light"/>
    <n v="1"/>
    <n v="50.04"/>
    <n v="0"/>
    <n v="22.64"/>
    <n v="50.04"/>
    <n v="22.64"/>
    <n v="27.4"/>
    <n v="0.54756195043964828"/>
    <n v="2026"/>
    <s v="Q1"/>
    <n v="3"/>
    <x v="2"/>
  </r>
  <r>
    <n v="3929"/>
    <d v="2026-03-13T00:00:00"/>
    <n v="2026"/>
    <x v="0"/>
    <n v="3"/>
    <x v="2"/>
    <x v="3"/>
    <x v="13"/>
    <x v="0"/>
    <x v="1"/>
    <x v="4"/>
    <s v="Weighted Vest"/>
    <n v="1"/>
    <n v="125.69"/>
    <n v="0"/>
    <n v="67.150000000000006"/>
    <n v="125.69"/>
    <n v="67.150000000000006"/>
    <n v="58.539999999999992"/>
    <n v="0.465749065160315"/>
    <n v="2026"/>
    <s v="Q1"/>
    <n v="3"/>
    <x v="2"/>
  </r>
  <r>
    <n v="4195"/>
    <d v="2026-03-13T00:00:00"/>
    <n v="2026"/>
    <x v="0"/>
    <n v="3"/>
    <x v="2"/>
    <x v="3"/>
    <x v="13"/>
    <x v="3"/>
    <x v="1"/>
    <x v="1"/>
    <s v="Trail Boots"/>
    <n v="2"/>
    <n v="142.72999999999999"/>
    <n v="0.1"/>
    <n v="77.28"/>
    <n v="256.91399999999999"/>
    <n v="154.56"/>
    <n v="102.35399999999998"/>
    <n v="0.39839790747098247"/>
    <n v="2026"/>
    <s v="Q1"/>
    <n v="3"/>
    <x v="2"/>
  </r>
  <r>
    <n v="4684"/>
    <d v="2026-03-13T00:00:00"/>
    <n v="2026"/>
    <x v="0"/>
    <n v="3"/>
    <x v="2"/>
    <x v="1"/>
    <x v="12"/>
    <x v="0"/>
    <x v="0"/>
    <x v="4"/>
    <s v="Weighted Vest"/>
    <n v="4"/>
    <n v="124.36"/>
    <n v="0"/>
    <n v="68.790000000000006"/>
    <n v="497.44"/>
    <n v="275.16000000000003"/>
    <n v="222.27999999999997"/>
    <n v="0.44684786104856861"/>
    <n v="2026"/>
    <s v="Q1"/>
    <n v="3"/>
    <x v="2"/>
  </r>
  <r>
    <n v="313"/>
    <d v="2026-03-14T00:00:00"/>
    <n v="2026"/>
    <x v="0"/>
    <n v="3"/>
    <x v="2"/>
    <x v="3"/>
    <x v="8"/>
    <x v="0"/>
    <x v="1"/>
    <x v="0"/>
    <s v="Compact Repair Kit"/>
    <n v="4"/>
    <n v="40.42"/>
    <n v="0.1"/>
    <n v="16.25"/>
    <n v="145.512"/>
    <n v="65"/>
    <n v="80.512"/>
    <n v="0.5533014459288581"/>
    <n v="2026"/>
    <s v="Q1"/>
    <n v="3"/>
    <x v="2"/>
  </r>
  <r>
    <n v="1056"/>
    <d v="2026-03-14T00:00:00"/>
    <n v="2026"/>
    <x v="0"/>
    <n v="3"/>
    <x v="2"/>
    <x v="0"/>
    <x v="15"/>
    <x v="0"/>
    <x v="0"/>
    <x v="3"/>
    <s v="Trail Tent 2P"/>
    <n v="1"/>
    <n v="192.86"/>
    <n v="0"/>
    <n v="101.13"/>
    <n v="192.86"/>
    <n v="101.13"/>
    <n v="91.730000000000018"/>
    <n v="0.475629990666805"/>
    <n v="2026"/>
    <s v="Q1"/>
    <n v="3"/>
    <x v="2"/>
  </r>
  <r>
    <n v="2189"/>
    <d v="2026-03-14T00:00:00"/>
    <n v="2026"/>
    <x v="0"/>
    <n v="3"/>
    <x v="2"/>
    <x v="3"/>
    <x v="4"/>
    <x v="3"/>
    <x v="1"/>
    <x v="1"/>
    <s v="Trekking Poles"/>
    <n v="2"/>
    <n v="72.34"/>
    <n v="0"/>
    <n v="33.29"/>
    <n v="144.68"/>
    <n v="66.58"/>
    <n v="78.100000000000009"/>
    <n v="0.53981199889411113"/>
    <n v="2026"/>
    <s v="Q1"/>
    <n v="3"/>
    <x v="2"/>
  </r>
  <r>
    <n v="2617"/>
    <d v="2026-03-14T00:00:00"/>
    <n v="2026"/>
    <x v="0"/>
    <n v="3"/>
    <x v="2"/>
    <x v="3"/>
    <x v="13"/>
    <x v="0"/>
    <x v="1"/>
    <x v="2"/>
    <s v="Insulated Bottle"/>
    <n v="2"/>
    <n v="35.409999999999997"/>
    <n v="0"/>
    <n v="13.89"/>
    <n v="70.819999999999993"/>
    <n v="27.78"/>
    <n v="43.039999999999992"/>
    <n v="0.60773792713922614"/>
    <n v="2026"/>
    <s v="Q1"/>
    <n v="3"/>
    <x v="2"/>
  </r>
  <r>
    <n v="2901"/>
    <d v="2026-03-14T00:00:00"/>
    <n v="2026"/>
    <x v="0"/>
    <n v="3"/>
    <x v="2"/>
    <x v="3"/>
    <x v="8"/>
    <x v="1"/>
    <x v="2"/>
    <x v="0"/>
    <s v="Cycling Pack 12L"/>
    <n v="12"/>
    <n v="102.25"/>
    <n v="0.1"/>
    <n v="51.07"/>
    <n v="1104.3"/>
    <n v="612.84"/>
    <n v="491.45999999999992"/>
    <n v="0.44504210812279266"/>
    <n v="2026"/>
    <s v="Q1"/>
    <n v="3"/>
    <x v="2"/>
  </r>
  <r>
    <n v="2952"/>
    <d v="2026-03-14T00:00:00"/>
    <n v="2026"/>
    <x v="0"/>
    <n v="3"/>
    <x v="2"/>
    <x v="1"/>
    <x v="1"/>
    <x v="0"/>
    <x v="1"/>
    <x v="0"/>
    <s v="Trail Bike Light"/>
    <n v="1"/>
    <n v="51.86"/>
    <n v="0.1"/>
    <n v="22.34"/>
    <n v="46.673999999999999"/>
    <n v="22.34"/>
    <n v="24.334"/>
    <n v="0.52136092899687192"/>
    <n v="2026"/>
    <s v="Q1"/>
    <n v="3"/>
    <x v="2"/>
  </r>
  <r>
    <n v="3421"/>
    <d v="2026-03-14T00:00:00"/>
    <n v="2026"/>
    <x v="0"/>
    <n v="3"/>
    <x v="2"/>
    <x v="3"/>
    <x v="8"/>
    <x v="0"/>
    <x v="0"/>
    <x v="2"/>
    <s v="Insulated Bottle"/>
    <n v="1"/>
    <n v="36.520000000000003"/>
    <n v="0.05"/>
    <n v="13.23"/>
    <n v="34.694000000000003"/>
    <n v="13.23"/>
    <n v="21.464000000000002"/>
    <n v="0.61866605176687617"/>
    <n v="2026"/>
    <s v="Q1"/>
    <n v="3"/>
    <x v="2"/>
  </r>
  <r>
    <n v="3536"/>
    <d v="2026-03-14T00:00:00"/>
    <n v="2026"/>
    <x v="0"/>
    <n v="3"/>
    <x v="2"/>
    <x v="2"/>
    <x v="10"/>
    <x v="0"/>
    <x v="1"/>
    <x v="1"/>
    <s v="Summit Backpack 45L"/>
    <n v="2"/>
    <n v="153.66"/>
    <n v="0.1"/>
    <n v="78.430000000000007"/>
    <n v="276.58800000000002"/>
    <n v="156.86000000000001"/>
    <n v="119.72800000000001"/>
    <n v="0.43287488972768162"/>
    <n v="2026"/>
    <s v="Q1"/>
    <n v="3"/>
    <x v="2"/>
  </r>
  <r>
    <n v="3878"/>
    <d v="2026-03-14T00:00:00"/>
    <n v="2026"/>
    <x v="0"/>
    <n v="3"/>
    <x v="2"/>
    <x v="1"/>
    <x v="14"/>
    <x v="3"/>
    <x v="0"/>
    <x v="4"/>
    <s v="Resistance Band Set"/>
    <n v="1"/>
    <n v="41.05"/>
    <n v="0.1"/>
    <n v="14.94"/>
    <n v="36.945"/>
    <n v="14.94"/>
    <n v="22.005000000000003"/>
    <n v="0.59561510353227776"/>
    <n v="2026"/>
    <s v="Q1"/>
    <n v="3"/>
    <x v="2"/>
  </r>
  <r>
    <n v="2027"/>
    <d v="2026-03-15T00:00:00"/>
    <n v="2026"/>
    <x v="0"/>
    <n v="3"/>
    <x v="2"/>
    <x v="2"/>
    <x v="2"/>
    <x v="0"/>
    <x v="0"/>
    <x v="2"/>
    <s v="Carry-On Duffel"/>
    <n v="4"/>
    <n v="136.21"/>
    <n v="0.05"/>
    <n v="68.55"/>
    <n v="517.59799999999996"/>
    <n v="274.2"/>
    <n v="243.39799999999997"/>
    <n v="0.4702452482428448"/>
    <n v="2026"/>
    <s v="Q1"/>
    <n v="3"/>
    <x v="2"/>
  </r>
  <r>
    <n v="3280"/>
    <d v="2026-03-15T00:00:00"/>
    <n v="2026"/>
    <x v="0"/>
    <n v="3"/>
    <x v="2"/>
    <x v="3"/>
    <x v="4"/>
    <x v="0"/>
    <x v="0"/>
    <x v="2"/>
    <s v="Packing Cube Set"/>
    <n v="3"/>
    <n v="46.68"/>
    <n v="0"/>
    <n v="18.760000000000002"/>
    <n v="140.04"/>
    <n v="56.28"/>
    <n v="83.759999999999991"/>
    <n v="0.59811482433590402"/>
    <n v="2026"/>
    <s v="Q1"/>
    <n v="3"/>
    <x v="2"/>
  </r>
  <r>
    <n v="5149"/>
    <d v="2026-03-15T00:00:00"/>
    <n v="2026"/>
    <x v="0"/>
    <n v="3"/>
    <x v="2"/>
    <x v="1"/>
    <x v="12"/>
    <x v="2"/>
    <x v="1"/>
    <x v="2"/>
    <s v="Insulated Bottle"/>
    <n v="1"/>
    <n v="35.340000000000003"/>
    <n v="0.05"/>
    <n v="13.37"/>
    <n v="33.573"/>
    <n v="13.37"/>
    <n v="20.203000000000003"/>
    <n v="0.60176332171685587"/>
    <n v="2026"/>
    <s v="Q1"/>
    <n v="3"/>
    <x v="2"/>
  </r>
  <r>
    <n v="412"/>
    <d v="2026-03-16T00:00:00"/>
    <n v="2026"/>
    <x v="0"/>
    <n v="3"/>
    <x v="2"/>
    <x v="3"/>
    <x v="7"/>
    <x v="2"/>
    <x v="0"/>
    <x v="4"/>
    <s v="Resistance Band Set"/>
    <n v="2"/>
    <n v="40.19"/>
    <n v="0"/>
    <n v="14.92"/>
    <n v="80.38"/>
    <n v="29.84"/>
    <n v="50.539999999999992"/>
    <n v="0.62876337397362525"/>
    <n v="2026"/>
    <s v="Q1"/>
    <n v="3"/>
    <x v="2"/>
  </r>
  <r>
    <n v="1161"/>
    <d v="2026-03-16T00:00:00"/>
    <n v="2026"/>
    <x v="0"/>
    <n v="3"/>
    <x v="2"/>
    <x v="1"/>
    <x v="12"/>
    <x v="0"/>
    <x v="1"/>
    <x v="0"/>
    <s v="Cycling Pack 12L"/>
    <n v="2"/>
    <n v="101.73"/>
    <n v="0.05"/>
    <n v="51.56"/>
    <n v="193.28700000000001"/>
    <n v="103.12"/>
    <n v="90.167000000000002"/>
    <n v="0.46649283190281809"/>
    <n v="2026"/>
    <s v="Q1"/>
    <n v="3"/>
    <x v="2"/>
  </r>
  <r>
    <n v="1320"/>
    <d v="2026-03-16T00:00:00"/>
    <n v="2026"/>
    <x v="0"/>
    <n v="3"/>
    <x v="2"/>
    <x v="2"/>
    <x v="3"/>
    <x v="2"/>
    <x v="2"/>
    <x v="3"/>
    <s v="Trail Tent 2P"/>
    <n v="1"/>
    <n v="200.05"/>
    <n v="0"/>
    <n v="102.69"/>
    <n v="200.05"/>
    <n v="102.69"/>
    <n v="97.360000000000014"/>
    <n v="0.48667833041739567"/>
    <n v="2026"/>
    <s v="Q1"/>
    <n v="3"/>
    <x v="2"/>
  </r>
  <r>
    <n v="2528"/>
    <d v="2026-03-16T00:00:00"/>
    <n v="2026"/>
    <x v="0"/>
    <n v="3"/>
    <x v="2"/>
    <x v="3"/>
    <x v="7"/>
    <x v="0"/>
    <x v="1"/>
    <x v="1"/>
    <s v="Hiking Daypack 20L"/>
    <n v="1"/>
    <n v="90.06"/>
    <n v="0"/>
    <n v="44.49"/>
    <n v="90.06"/>
    <n v="44.49"/>
    <n v="45.57"/>
    <n v="0.50599600266489009"/>
    <n v="2026"/>
    <s v="Q1"/>
    <n v="3"/>
    <x v="2"/>
  </r>
  <r>
    <n v="2956"/>
    <d v="2026-03-16T00:00:00"/>
    <n v="2026"/>
    <x v="0"/>
    <n v="3"/>
    <x v="2"/>
    <x v="1"/>
    <x v="11"/>
    <x v="0"/>
    <x v="1"/>
    <x v="2"/>
    <s v="Insulated Bottle"/>
    <n v="1"/>
    <n v="37.119999999999997"/>
    <n v="0.1"/>
    <n v="13.39"/>
    <n v="33.408000000000001"/>
    <n v="13.39"/>
    <n v="20.018000000000001"/>
    <n v="0.59919779693486586"/>
    <n v="2026"/>
    <s v="Q1"/>
    <n v="3"/>
    <x v="2"/>
  </r>
  <r>
    <n v="2973"/>
    <d v="2026-03-16T00:00:00"/>
    <n v="2026"/>
    <x v="0"/>
    <n v="3"/>
    <x v="2"/>
    <x v="0"/>
    <x v="0"/>
    <x v="2"/>
    <x v="0"/>
    <x v="1"/>
    <s v="Summit Backpack 45L"/>
    <n v="2"/>
    <n v="156.09"/>
    <n v="0.1"/>
    <n v="79.72"/>
    <n v="280.96199999999999"/>
    <n v="159.44"/>
    <n v="121.52199999999999"/>
    <n v="0.43252112385304775"/>
    <n v="2026"/>
    <s v="Q1"/>
    <n v="3"/>
    <x v="2"/>
  </r>
  <r>
    <n v="3358"/>
    <d v="2026-03-16T00:00:00"/>
    <n v="2026"/>
    <x v="0"/>
    <n v="3"/>
    <x v="2"/>
    <x v="0"/>
    <x v="0"/>
    <x v="1"/>
    <x v="2"/>
    <x v="4"/>
    <s v="Recovery Roller"/>
    <n v="12"/>
    <n v="36.44"/>
    <n v="0.05"/>
    <n v="13.65"/>
    <n v="415.41599999999994"/>
    <n v="163.80000000000001"/>
    <n v="251.61599999999993"/>
    <n v="0.60569645848980291"/>
    <n v="2026"/>
    <s v="Q1"/>
    <n v="3"/>
    <x v="2"/>
  </r>
  <r>
    <n v="164"/>
    <d v="2026-03-17T00:00:00"/>
    <n v="2026"/>
    <x v="0"/>
    <n v="3"/>
    <x v="2"/>
    <x v="0"/>
    <x v="15"/>
    <x v="3"/>
    <x v="2"/>
    <x v="3"/>
    <s v="Compact Sleeping Bag"/>
    <n v="5"/>
    <n v="123.95"/>
    <n v="0.05"/>
    <n v="59.23"/>
    <n v="588.76249999999993"/>
    <n v="296.14999999999998"/>
    <n v="292.61249999999995"/>
    <n v="0.49699581749856692"/>
    <n v="2026"/>
    <s v="Q1"/>
    <n v="3"/>
    <x v="2"/>
  </r>
  <r>
    <n v="995"/>
    <d v="2026-03-17T00:00:00"/>
    <n v="2026"/>
    <x v="0"/>
    <n v="3"/>
    <x v="2"/>
    <x v="2"/>
    <x v="16"/>
    <x v="3"/>
    <x v="2"/>
    <x v="3"/>
    <s v="Trail Tent 2P"/>
    <n v="1"/>
    <n v="192.84"/>
    <n v="0.15"/>
    <n v="101.42"/>
    <n v="163.91399999999999"/>
    <n v="101.42"/>
    <n v="62.493999999999986"/>
    <n v="0.38126090510877647"/>
    <n v="2026"/>
    <s v="Q1"/>
    <n v="3"/>
    <x v="2"/>
  </r>
  <r>
    <n v="4912"/>
    <d v="2026-03-17T00:00:00"/>
    <n v="2026"/>
    <x v="0"/>
    <n v="3"/>
    <x v="2"/>
    <x v="1"/>
    <x v="11"/>
    <x v="0"/>
    <x v="1"/>
    <x v="1"/>
    <s v="Summit Backpack 45L"/>
    <n v="1"/>
    <n v="152.57"/>
    <n v="0.1"/>
    <n v="80.319999999999993"/>
    <n v="137.31299999999999"/>
    <n v="80.319999999999993"/>
    <n v="56.992999999999995"/>
    <n v="0.41505902572953762"/>
    <n v="2026"/>
    <s v="Q1"/>
    <n v="3"/>
    <x v="2"/>
  </r>
  <r>
    <n v="29"/>
    <d v="2026-03-18T00:00:00"/>
    <n v="2026"/>
    <x v="0"/>
    <n v="3"/>
    <x v="2"/>
    <x v="3"/>
    <x v="4"/>
    <x v="0"/>
    <x v="2"/>
    <x v="2"/>
    <s v="Carry-On Duffel"/>
    <n v="2"/>
    <n v="130.4"/>
    <n v="0"/>
    <n v="67.599999999999994"/>
    <n v="260.8"/>
    <n v="135.19999999999999"/>
    <n v="125.60000000000002"/>
    <n v="0.48159509202453993"/>
    <n v="2026"/>
    <s v="Q1"/>
    <n v="3"/>
    <x v="2"/>
  </r>
  <r>
    <n v="891"/>
    <d v="2026-03-18T00:00:00"/>
    <n v="2026"/>
    <x v="0"/>
    <n v="3"/>
    <x v="2"/>
    <x v="2"/>
    <x v="3"/>
    <x v="0"/>
    <x v="1"/>
    <x v="1"/>
    <s v="Hiking Daypack 20L"/>
    <n v="2"/>
    <n v="94.25"/>
    <n v="0.1"/>
    <n v="44.99"/>
    <n v="169.65"/>
    <n v="89.98"/>
    <n v="79.67"/>
    <n v="0.46961391099322131"/>
    <n v="2026"/>
    <s v="Q1"/>
    <n v="3"/>
    <x v="2"/>
  </r>
  <r>
    <n v="1143"/>
    <d v="2026-03-18T00:00:00"/>
    <n v="2026"/>
    <x v="0"/>
    <n v="3"/>
    <x v="2"/>
    <x v="1"/>
    <x v="12"/>
    <x v="0"/>
    <x v="2"/>
    <x v="3"/>
    <s v="Compact Sleeping Bag"/>
    <n v="5"/>
    <n v="125.91"/>
    <n v="0"/>
    <n v="59.36"/>
    <n v="629.54999999999995"/>
    <n v="296.8"/>
    <n v="332.74999999999994"/>
    <n v="0.52855214041775866"/>
    <n v="2026"/>
    <s v="Q1"/>
    <n v="3"/>
    <x v="2"/>
  </r>
  <r>
    <n v="2478"/>
    <d v="2026-03-18T00:00:00"/>
    <n v="2026"/>
    <x v="0"/>
    <n v="3"/>
    <x v="2"/>
    <x v="3"/>
    <x v="7"/>
    <x v="2"/>
    <x v="0"/>
    <x v="4"/>
    <s v="Resistance Band Set"/>
    <n v="2"/>
    <n v="39.619999999999997"/>
    <n v="0"/>
    <n v="14.78"/>
    <n v="79.239999999999995"/>
    <n v="29.56"/>
    <n v="49.679999999999993"/>
    <n v="0.62695608278647141"/>
    <n v="2026"/>
    <s v="Q1"/>
    <n v="3"/>
    <x v="2"/>
  </r>
  <r>
    <n v="3961"/>
    <d v="2026-03-18T00:00:00"/>
    <n v="2026"/>
    <x v="0"/>
    <n v="3"/>
    <x v="2"/>
    <x v="0"/>
    <x v="9"/>
    <x v="0"/>
    <x v="2"/>
    <x v="4"/>
    <s v="Recovery Roller"/>
    <n v="3"/>
    <n v="36.32"/>
    <n v="0"/>
    <n v="14.18"/>
    <n v="108.96000000000001"/>
    <n v="42.54"/>
    <n v="66.420000000000016"/>
    <n v="0.60958149779735693"/>
    <n v="2026"/>
    <s v="Q1"/>
    <n v="3"/>
    <x v="2"/>
  </r>
  <r>
    <n v="4724"/>
    <d v="2026-03-18T00:00:00"/>
    <n v="2026"/>
    <x v="0"/>
    <n v="3"/>
    <x v="2"/>
    <x v="0"/>
    <x v="15"/>
    <x v="2"/>
    <x v="1"/>
    <x v="4"/>
    <s v="Training Mat"/>
    <n v="1"/>
    <n v="51.16"/>
    <n v="0"/>
    <n v="22.39"/>
    <n v="51.16"/>
    <n v="22.39"/>
    <n v="28.769999999999996"/>
    <n v="0.56235340109460508"/>
    <n v="2026"/>
    <s v="Q1"/>
    <n v="3"/>
    <x v="2"/>
  </r>
  <r>
    <n v="2171"/>
    <d v="2026-03-19T00:00:00"/>
    <n v="2026"/>
    <x v="0"/>
    <n v="3"/>
    <x v="2"/>
    <x v="3"/>
    <x v="13"/>
    <x v="1"/>
    <x v="2"/>
    <x v="4"/>
    <s v="Recovery Roller"/>
    <n v="5"/>
    <n v="35.65"/>
    <n v="0.1"/>
    <n v="13.64"/>
    <n v="160.42500000000001"/>
    <n v="68.2"/>
    <n v="92.225000000000009"/>
    <n v="0.5748792270531401"/>
    <n v="2026"/>
    <s v="Q1"/>
    <n v="3"/>
    <x v="2"/>
  </r>
  <r>
    <n v="2311"/>
    <d v="2026-03-19T00:00:00"/>
    <n v="2026"/>
    <x v="0"/>
    <n v="3"/>
    <x v="2"/>
    <x v="3"/>
    <x v="8"/>
    <x v="0"/>
    <x v="1"/>
    <x v="1"/>
    <s v="Trail Boots"/>
    <n v="1"/>
    <n v="145.19"/>
    <n v="0"/>
    <n v="80.67"/>
    <n v="145.19"/>
    <n v="80.67"/>
    <n v="64.52"/>
    <n v="0.44438322198498514"/>
    <n v="2026"/>
    <s v="Q1"/>
    <n v="3"/>
    <x v="2"/>
  </r>
  <r>
    <n v="3563"/>
    <d v="2026-03-19T00:00:00"/>
    <n v="2026"/>
    <x v="0"/>
    <n v="3"/>
    <x v="2"/>
    <x v="3"/>
    <x v="8"/>
    <x v="0"/>
    <x v="0"/>
    <x v="0"/>
    <s v="Compact Repair Kit"/>
    <n v="2"/>
    <n v="40.090000000000003"/>
    <n v="0"/>
    <n v="17.2"/>
    <n v="80.180000000000007"/>
    <n v="34.4"/>
    <n v="45.780000000000008"/>
    <n v="0.57096532801197308"/>
    <n v="2026"/>
    <s v="Q1"/>
    <n v="3"/>
    <x v="2"/>
  </r>
  <r>
    <n v="3587"/>
    <d v="2026-03-19T00:00:00"/>
    <n v="2026"/>
    <x v="0"/>
    <n v="3"/>
    <x v="2"/>
    <x v="3"/>
    <x v="7"/>
    <x v="0"/>
    <x v="0"/>
    <x v="4"/>
    <s v="Resistance Band Set"/>
    <n v="1"/>
    <n v="39.47"/>
    <n v="0"/>
    <n v="15.02"/>
    <n v="39.47"/>
    <n v="15.02"/>
    <n v="24.45"/>
    <n v="0.61945781606283257"/>
    <n v="2026"/>
    <s v="Q1"/>
    <n v="3"/>
    <x v="2"/>
  </r>
  <r>
    <n v="3706"/>
    <d v="2026-03-19T00:00:00"/>
    <n v="2026"/>
    <x v="0"/>
    <n v="3"/>
    <x v="2"/>
    <x v="0"/>
    <x v="0"/>
    <x v="0"/>
    <x v="0"/>
    <x v="0"/>
    <s v="Cycling Pack 12L"/>
    <n v="2"/>
    <n v="103.42"/>
    <n v="0"/>
    <n v="49.51"/>
    <n v="206.84"/>
    <n v="99.02"/>
    <n v="107.82000000000001"/>
    <n v="0.52127248114484626"/>
    <n v="2026"/>
    <s v="Q1"/>
    <n v="3"/>
    <x v="2"/>
  </r>
  <r>
    <n v="4121"/>
    <d v="2026-03-19T00:00:00"/>
    <n v="2026"/>
    <x v="0"/>
    <n v="3"/>
    <x v="2"/>
    <x v="0"/>
    <x v="0"/>
    <x v="0"/>
    <x v="0"/>
    <x v="2"/>
    <s v="Travel Backpack 35L"/>
    <n v="4"/>
    <n v="161.93"/>
    <n v="0.15"/>
    <n v="88"/>
    <n v="550.56200000000001"/>
    <n v="352"/>
    <n v="198.56200000000001"/>
    <n v="0.36065329608654428"/>
    <n v="2026"/>
    <s v="Q1"/>
    <n v="3"/>
    <x v="2"/>
  </r>
  <r>
    <n v="1047"/>
    <d v="2026-03-20T00:00:00"/>
    <n v="2026"/>
    <x v="0"/>
    <n v="3"/>
    <x v="2"/>
    <x v="0"/>
    <x v="0"/>
    <x v="0"/>
    <x v="0"/>
    <x v="2"/>
    <s v="Packing Cube Set"/>
    <n v="2"/>
    <n v="46.21"/>
    <n v="0.05"/>
    <n v="18.37"/>
    <n v="87.798999999999992"/>
    <n v="36.74"/>
    <n v="51.05899999999999"/>
    <n v="0.58154420893176451"/>
    <n v="2026"/>
    <s v="Q1"/>
    <n v="3"/>
    <x v="2"/>
  </r>
  <r>
    <n v="1142"/>
    <d v="2026-03-20T00:00:00"/>
    <n v="2026"/>
    <x v="0"/>
    <n v="3"/>
    <x v="2"/>
    <x v="1"/>
    <x v="11"/>
    <x v="0"/>
    <x v="1"/>
    <x v="3"/>
    <s v="Compact Sleeping Bag"/>
    <n v="3"/>
    <n v="125.85"/>
    <n v="0"/>
    <n v="59.19"/>
    <n v="377.54999999999995"/>
    <n v="177.57"/>
    <n v="199.97999999999996"/>
    <n v="0.52967818831942781"/>
    <n v="2026"/>
    <s v="Q1"/>
    <n v="3"/>
    <x v="2"/>
  </r>
  <r>
    <n v="2232"/>
    <d v="2026-03-20T00:00:00"/>
    <n v="2026"/>
    <x v="0"/>
    <n v="3"/>
    <x v="2"/>
    <x v="3"/>
    <x v="13"/>
    <x v="2"/>
    <x v="1"/>
    <x v="2"/>
    <s v="Insulated Bottle"/>
    <n v="2"/>
    <n v="36.340000000000003"/>
    <n v="0"/>
    <n v="13.8"/>
    <n v="72.680000000000007"/>
    <n v="27.6"/>
    <n v="45.080000000000005"/>
    <n v="0.620253164556962"/>
    <n v="2026"/>
    <s v="Q1"/>
    <n v="3"/>
    <x v="2"/>
  </r>
  <r>
    <n v="2339"/>
    <d v="2026-03-20T00:00:00"/>
    <n v="2026"/>
    <x v="0"/>
    <n v="3"/>
    <x v="2"/>
    <x v="1"/>
    <x v="12"/>
    <x v="3"/>
    <x v="1"/>
    <x v="0"/>
    <s v="Trail Bike Light"/>
    <n v="2"/>
    <n v="51.29"/>
    <n v="0"/>
    <n v="23.15"/>
    <n v="102.58"/>
    <n v="46.3"/>
    <n v="56.28"/>
    <n v="0.54864496003119523"/>
    <n v="2026"/>
    <s v="Q1"/>
    <n v="3"/>
    <x v="2"/>
  </r>
  <r>
    <n v="3611"/>
    <d v="2026-03-20T00:00:00"/>
    <n v="2026"/>
    <x v="0"/>
    <n v="3"/>
    <x v="2"/>
    <x v="1"/>
    <x v="1"/>
    <x v="1"/>
    <x v="2"/>
    <x v="0"/>
    <s v="Compact Repair Kit"/>
    <n v="6"/>
    <n v="40.89"/>
    <n v="0.1"/>
    <n v="16.84"/>
    <n v="220.80600000000001"/>
    <n v="101.03999999999999"/>
    <n v="119.76600000000002"/>
    <n v="0.54240373902883077"/>
    <n v="2026"/>
    <s v="Q1"/>
    <n v="3"/>
    <x v="2"/>
  </r>
  <r>
    <n v="3953"/>
    <d v="2026-03-20T00:00:00"/>
    <n v="2026"/>
    <x v="0"/>
    <n v="3"/>
    <x v="2"/>
    <x v="1"/>
    <x v="14"/>
    <x v="0"/>
    <x v="1"/>
    <x v="4"/>
    <s v="Weighted Vest"/>
    <n v="1"/>
    <n v="120.63"/>
    <n v="0"/>
    <n v="70.28"/>
    <n v="120.63"/>
    <n v="70.28"/>
    <n v="50.349999999999994"/>
    <n v="0.41739202520102792"/>
    <n v="2026"/>
    <s v="Q1"/>
    <n v="3"/>
    <x v="2"/>
  </r>
  <r>
    <n v="4253"/>
    <d v="2026-03-20T00:00:00"/>
    <n v="2026"/>
    <x v="0"/>
    <n v="3"/>
    <x v="2"/>
    <x v="3"/>
    <x v="13"/>
    <x v="1"/>
    <x v="1"/>
    <x v="0"/>
    <s v="Commuter Helmet"/>
    <n v="5"/>
    <n v="82.64"/>
    <n v="0.1"/>
    <n v="43.52"/>
    <n v="371.88"/>
    <n v="217.60000000000002"/>
    <n v="154.27999999999997"/>
    <n v="0.41486501021834993"/>
    <n v="2026"/>
    <s v="Q1"/>
    <n v="3"/>
    <x v="2"/>
  </r>
  <r>
    <n v="4952"/>
    <d v="2026-03-20T00:00:00"/>
    <n v="2026"/>
    <x v="0"/>
    <n v="3"/>
    <x v="2"/>
    <x v="1"/>
    <x v="6"/>
    <x v="0"/>
    <x v="2"/>
    <x v="1"/>
    <s v="Trekking Poles"/>
    <n v="2"/>
    <n v="72.459999999999994"/>
    <n v="0"/>
    <n v="33.31"/>
    <n v="144.91999999999999"/>
    <n v="66.62"/>
    <n v="78.299999999999983"/>
    <n v="0.54029809550096597"/>
    <n v="2026"/>
    <s v="Q1"/>
    <n v="3"/>
    <x v="2"/>
  </r>
  <r>
    <n v="5016"/>
    <d v="2026-03-20T00:00:00"/>
    <n v="2026"/>
    <x v="0"/>
    <n v="3"/>
    <x v="2"/>
    <x v="1"/>
    <x v="12"/>
    <x v="3"/>
    <x v="1"/>
    <x v="4"/>
    <s v="Resistance Band Set"/>
    <n v="2"/>
    <n v="40.659999999999997"/>
    <n v="0.1"/>
    <n v="14.63"/>
    <n v="73.188000000000002"/>
    <n v="29.26"/>
    <n v="43.927999999999997"/>
    <n v="0.60020768431983385"/>
    <n v="2026"/>
    <s v="Q1"/>
    <n v="3"/>
    <x v="2"/>
  </r>
  <r>
    <n v="839"/>
    <d v="2026-03-21T00:00:00"/>
    <n v="2026"/>
    <x v="0"/>
    <n v="3"/>
    <x v="2"/>
    <x v="1"/>
    <x v="12"/>
    <x v="3"/>
    <x v="1"/>
    <x v="0"/>
    <s v="Compact Repair Kit"/>
    <n v="1"/>
    <n v="40.5"/>
    <n v="0.05"/>
    <n v="17.16"/>
    <n v="38.475000000000001"/>
    <n v="17.16"/>
    <n v="21.315000000000001"/>
    <n v="0.55399610136452238"/>
    <n v="2026"/>
    <s v="Q1"/>
    <n v="3"/>
    <x v="2"/>
  </r>
  <r>
    <n v="1382"/>
    <d v="2026-03-21T00:00:00"/>
    <n v="2026"/>
    <x v="0"/>
    <n v="3"/>
    <x v="2"/>
    <x v="2"/>
    <x v="2"/>
    <x v="0"/>
    <x v="2"/>
    <x v="1"/>
    <s v="Trekking Poles"/>
    <n v="1"/>
    <n v="72.16"/>
    <n v="0"/>
    <n v="33.11"/>
    <n v="72.16"/>
    <n v="33.11"/>
    <n v="39.049999999999997"/>
    <n v="0.54115853658536583"/>
    <n v="2026"/>
    <s v="Q1"/>
    <n v="3"/>
    <x v="2"/>
  </r>
  <r>
    <n v="1452"/>
    <d v="2026-03-21T00:00:00"/>
    <n v="2026"/>
    <x v="0"/>
    <n v="3"/>
    <x v="2"/>
    <x v="2"/>
    <x v="5"/>
    <x v="3"/>
    <x v="2"/>
    <x v="2"/>
    <s v="Travel Backpack 35L"/>
    <n v="1"/>
    <n v="161.93"/>
    <n v="0.15"/>
    <n v="87.5"/>
    <n v="137.6405"/>
    <n v="87.5"/>
    <n v="50.140500000000003"/>
    <n v="0.36428594781332529"/>
    <n v="2026"/>
    <s v="Q1"/>
    <n v="3"/>
    <x v="2"/>
  </r>
  <r>
    <n v="1845"/>
    <d v="2026-03-21T00:00:00"/>
    <n v="2026"/>
    <x v="0"/>
    <n v="3"/>
    <x v="2"/>
    <x v="0"/>
    <x v="9"/>
    <x v="0"/>
    <x v="0"/>
    <x v="3"/>
    <s v="Alpine Tent 4P"/>
    <n v="3"/>
    <n v="348.54"/>
    <n v="0.1"/>
    <n v="200.3"/>
    <n v="941.05800000000011"/>
    <n v="600.90000000000009"/>
    <n v="340.15800000000002"/>
    <n v="0.36146337420222768"/>
    <n v="2026"/>
    <s v="Q1"/>
    <n v="3"/>
    <x v="2"/>
  </r>
  <r>
    <n v="3560"/>
    <d v="2026-03-21T00:00:00"/>
    <n v="2026"/>
    <x v="0"/>
    <n v="3"/>
    <x v="2"/>
    <x v="2"/>
    <x v="16"/>
    <x v="0"/>
    <x v="0"/>
    <x v="4"/>
    <s v="Training Mat"/>
    <n v="3"/>
    <n v="50.46"/>
    <n v="0.1"/>
    <n v="21.9"/>
    <n v="136.24199999999999"/>
    <n v="65.699999999999989"/>
    <n v="70.542000000000002"/>
    <n v="0.51776985070683057"/>
    <n v="2026"/>
    <s v="Q1"/>
    <n v="3"/>
    <x v="2"/>
  </r>
  <r>
    <n v="4059"/>
    <d v="2026-03-21T00:00:00"/>
    <n v="2026"/>
    <x v="0"/>
    <n v="3"/>
    <x v="2"/>
    <x v="3"/>
    <x v="13"/>
    <x v="3"/>
    <x v="1"/>
    <x v="3"/>
    <s v="Portable Camp Stove"/>
    <n v="1"/>
    <n v="83.62"/>
    <n v="0"/>
    <n v="39.15"/>
    <n v="83.62"/>
    <n v="39.15"/>
    <n v="44.470000000000006"/>
    <n v="0.53181057163358048"/>
    <n v="2026"/>
    <s v="Q1"/>
    <n v="3"/>
    <x v="2"/>
  </r>
  <r>
    <n v="4731"/>
    <d v="2026-03-21T00:00:00"/>
    <n v="2026"/>
    <x v="0"/>
    <n v="3"/>
    <x v="2"/>
    <x v="1"/>
    <x v="12"/>
    <x v="1"/>
    <x v="2"/>
    <x v="0"/>
    <s v="Trail Bike Light"/>
    <n v="6"/>
    <n v="51.07"/>
    <n v="0.1"/>
    <n v="22.68"/>
    <n v="275.77800000000002"/>
    <n v="136.07999999999998"/>
    <n v="139.69800000000004"/>
    <n v="0.50655962404542798"/>
    <n v="2026"/>
    <s v="Q1"/>
    <n v="3"/>
    <x v="2"/>
  </r>
  <r>
    <n v="693"/>
    <d v="2026-03-22T00:00:00"/>
    <n v="2026"/>
    <x v="0"/>
    <n v="3"/>
    <x v="2"/>
    <x v="1"/>
    <x v="11"/>
    <x v="0"/>
    <x v="1"/>
    <x v="2"/>
    <s v="Packing Cube Set"/>
    <n v="3"/>
    <n v="47.02"/>
    <n v="0.1"/>
    <n v="17.989999999999998"/>
    <n v="126.95400000000001"/>
    <n v="53.97"/>
    <n v="72.984000000000009"/>
    <n v="0.57488539155914742"/>
    <n v="2026"/>
    <s v="Q1"/>
    <n v="3"/>
    <x v="2"/>
  </r>
  <r>
    <n v="1672"/>
    <d v="2026-03-22T00:00:00"/>
    <n v="2026"/>
    <x v="0"/>
    <n v="3"/>
    <x v="2"/>
    <x v="2"/>
    <x v="5"/>
    <x v="3"/>
    <x v="0"/>
    <x v="2"/>
    <s v="Packing Cube Set"/>
    <n v="1"/>
    <n v="47.1"/>
    <n v="0.05"/>
    <n v="18.48"/>
    <n v="44.744999999999997"/>
    <n v="18.48"/>
    <n v="26.264999999999997"/>
    <n v="0.58699296010727453"/>
    <n v="2026"/>
    <s v="Q1"/>
    <n v="3"/>
    <x v="2"/>
  </r>
  <r>
    <n v="2347"/>
    <d v="2026-03-22T00:00:00"/>
    <n v="2026"/>
    <x v="0"/>
    <n v="3"/>
    <x v="2"/>
    <x v="3"/>
    <x v="13"/>
    <x v="0"/>
    <x v="0"/>
    <x v="2"/>
    <s v="Carry-On Duffel"/>
    <n v="2"/>
    <n v="131.38999999999999"/>
    <n v="0"/>
    <n v="66.91"/>
    <n v="262.77999999999997"/>
    <n v="133.82"/>
    <n v="128.95999999999998"/>
    <n v="0.49075272090722277"/>
    <n v="2026"/>
    <s v="Q1"/>
    <n v="3"/>
    <x v="2"/>
  </r>
  <r>
    <n v="2582"/>
    <d v="2026-03-22T00:00:00"/>
    <n v="2026"/>
    <x v="0"/>
    <n v="3"/>
    <x v="2"/>
    <x v="1"/>
    <x v="1"/>
    <x v="3"/>
    <x v="1"/>
    <x v="4"/>
    <s v="Weighted Vest"/>
    <n v="1"/>
    <n v="120.16"/>
    <n v="0.15"/>
    <n v="68.33"/>
    <n v="102.136"/>
    <n v="68.33"/>
    <n v="33.805999999999997"/>
    <n v="0.33099005247904756"/>
    <n v="2026"/>
    <s v="Q1"/>
    <n v="3"/>
    <x v="2"/>
  </r>
  <r>
    <n v="2762"/>
    <d v="2026-03-22T00:00:00"/>
    <n v="2026"/>
    <x v="0"/>
    <n v="3"/>
    <x v="2"/>
    <x v="3"/>
    <x v="8"/>
    <x v="2"/>
    <x v="0"/>
    <x v="3"/>
    <s v="Trail Tent 2P"/>
    <n v="1"/>
    <n v="196.48"/>
    <n v="0"/>
    <n v="101.29"/>
    <n v="196.48"/>
    <n v="101.29"/>
    <n v="95.189999999999984"/>
    <n v="0.48447679153094458"/>
    <n v="2026"/>
    <s v="Q1"/>
    <n v="3"/>
    <x v="2"/>
  </r>
  <r>
    <n v="4090"/>
    <d v="2026-03-22T00:00:00"/>
    <n v="2026"/>
    <x v="0"/>
    <n v="3"/>
    <x v="2"/>
    <x v="1"/>
    <x v="11"/>
    <x v="3"/>
    <x v="2"/>
    <x v="2"/>
    <s v="Insulated Bottle"/>
    <n v="1"/>
    <n v="36.520000000000003"/>
    <n v="0"/>
    <n v="13.96"/>
    <n v="36.520000000000003"/>
    <n v="13.96"/>
    <n v="22.560000000000002"/>
    <n v="0.61774370208105145"/>
    <n v="2026"/>
    <s v="Q1"/>
    <n v="3"/>
    <x v="2"/>
  </r>
  <r>
    <n v="4491"/>
    <d v="2026-03-22T00:00:00"/>
    <n v="2026"/>
    <x v="0"/>
    <n v="3"/>
    <x v="2"/>
    <x v="1"/>
    <x v="12"/>
    <x v="2"/>
    <x v="2"/>
    <x v="4"/>
    <s v="Training Mat"/>
    <n v="4"/>
    <n v="49.71"/>
    <n v="0.1"/>
    <n v="22.46"/>
    <n v="178.95600000000002"/>
    <n v="89.84"/>
    <n v="89.116000000000014"/>
    <n v="0.49797715639598561"/>
    <n v="2026"/>
    <s v="Q1"/>
    <n v="3"/>
    <x v="2"/>
  </r>
  <r>
    <n v="4678"/>
    <d v="2026-03-22T00:00:00"/>
    <n v="2026"/>
    <x v="0"/>
    <n v="3"/>
    <x v="2"/>
    <x v="0"/>
    <x v="0"/>
    <x v="0"/>
    <x v="0"/>
    <x v="3"/>
    <s v="Portable Camp Stove"/>
    <n v="1"/>
    <n v="81.209999999999994"/>
    <n v="0.05"/>
    <n v="40.44"/>
    <n v="77.149499999999989"/>
    <n v="40.44"/>
    <n v="36.709499999999991"/>
    <n v="0.47582291524896464"/>
    <n v="2026"/>
    <s v="Q1"/>
    <n v="3"/>
    <x v="2"/>
  </r>
  <r>
    <n v="1189"/>
    <d v="2026-03-23T00:00:00"/>
    <n v="2026"/>
    <x v="0"/>
    <n v="3"/>
    <x v="2"/>
    <x v="3"/>
    <x v="13"/>
    <x v="0"/>
    <x v="1"/>
    <x v="0"/>
    <s v="Cycling Pack 12L"/>
    <n v="2"/>
    <n v="103.22"/>
    <n v="0"/>
    <n v="51.33"/>
    <n v="206.44"/>
    <n v="102.66"/>
    <n v="103.78"/>
    <n v="0.50271265258670805"/>
    <n v="2026"/>
    <s v="Q1"/>
    <n v="3"/>
    <x v="2"/>
  </r>
  <r>
    <n v="1590"/>
    <d v="2026-03-23T00:00:00"/>
    <n v="2026"/>
    <x v="0"/>
    <n v="3"/>
    <x v="2"/>
    <x v="0"/>
    <x v="15"/>
    <x v="3"/>
    <x v="1"/>
    <x v="1"/>
    <s v="Summit Backpack 45L"/>
    <n v="1"/>
    <n v="153.47"/>
    <n v="0"/>
    <n v="78.19"/>
    <n v="153.47"/>
    <n v="78.19"/>
    <n v="75.28"/>
    <n v="0.49051931973675639"/>
    <n v="2026"/>
    <s v="Q1"/>
    <n v="3"/>
    <x v="2"/>
  </r>
  <r>
    <n v="2309"/>
    <d v="2026-03-23T00:00:00"/>
    <n v="2026"/>
    <x v="0"/>
    <n v="3"/>
    <x v="2"/>
    <x v="3"/>
    <x v="7"/>
    <x v="0"/>
    <x v="0"/>
    <x v="3"/>
    <s v="Trail Tent 2P"/>
    <n v="6"/>
    <n v="199.75"/>
    <n v="0"/>
    <n v="105.84"/>
    <n v="1198.5"/>
    <n v="635.04"/>
    <n v="563.46"/>
    <n v="0.47013767209011265"/>
    <n v="2026"/>
    <s v="Q1"/>
    <n v="3"/>
    <x v="2"/>
  </r>
  <r>
    <n v="3628"/>
    <d v="2026-03-23T00:00:00"/>
    <n v="2026"/>
    <x v="0"/>
    <n v="3"/>
    <x v="2"/>
    <x v="1"/>
    <x v="12"/>
    <x v="3"/>
    <x v="1"/>
    <x v="2"/>
    <s v="Packing Cube Set"/>
    <n v="1"/>
    <n v="45.84"/>
    <n v="0"/>
    <n v="18.079999999999998"/>
    <n v="45.84"/>
    <n v="18.079999999999998"/>
    <n v="27.760000000000005"/>
    <n v="0.605584642233857"/>
    <n v="2026"/>
    <s v="Q1"/>
    <n v="3"/>
    <x v="2"/>
  </r>
  <r>
    <n v="3718"/>
    <d v="2026-03-23T00:00:00"/>
    <n v="2026"/>
    <x v="0"/>
    <n v="3"/>
    <x v="2"/>
    <x v="1"/>
    <x v="12"/>
    <x v="3"/>
    <x v="1"/>
    <x v="3"/>
    <s v="Compact Sleeping Bag"/>
    <n v="2"/>
    <n v="122.07"/>
    <n v="0.05"/>
    <n v="59.16"/>
    <n v="231.93299999999996"/>
    <n v="118.32"/>
    <n v="113.61299999999997"/>
    <n v="0.48985267297021118"/>
    <n v="2026"/>
    <s v="Q1"/>
    <n v="3"/>
    <x v="2"/>
  </r>
  <r>
    <n v="4198"/>
    <d v="2026-03-23T00:00:00"/>
    <n v="2026"/>
    <x v="0"/>
    <n v="3"/>
    <x v="2"/>
    <x v="1"/>
    <x v="14"/>
    <x v="3"/>
    <x v="1"/>
    <x v="4"/>
    <s v="Weighted Vest"/>
    <n v="3"/>
    <n v="122.4"/>
    <n v="0.15"/>
    <n v="71.150000000000006"/>
    <n v="312.12"/>
    <n v="213.45000000000002"/>
    <n v="98.669999999999987"/>
    <n v="0.31612841214917337"/>
    <n v="2026"/>
    <s v="Q1"/>
    <n v="3"/>
    <x v="2"/>
  </r>
  <r>
    <n v="4784"/>
    <d v="2026-03-23T00:00:00"/>
    <n v="2026"/>
    <x v="0"/>
    <n v="3"/>
    <x v="2"/>
    <x v="0"/>
    <x v="15"/>
    <x v="0"/>
    <x v="1"/>
    <x v="0"/>
    <s v="Cycling Pack 12L"/>
    <n v="1"/>
    <n v="101.43"/>
    <n v="0"/>
    <n v="51.78"/>
    <n v="101.43"/>
    <n v="51.78"/>
    <n v="49.650000000000006"/>
    <n v="0.4895001478852411"/>
    <n v="2026"/>
    <s v="Q1"/>
    <n v="3"/>
    <x v="2"/>
  </r>
  <r>
    <n v="86"/>
    <d v="2026-03-24T00:00:00"/>
    <n v="2026"/>
    <x v="0"/>
    <n v="3"/>
    <x v="2"/>
    <x v="1"/>
    <x v="12"/>
    <x v="1"/>
    <x v="2"/>
    <x v="0"/>
    <s v="Cycling Pack 12L"/>
    <n v="8"/>
    <n v="104.7"/>
    <n v="0.05"/>
    <n v="49.91"/>
    <n v="795.72"/>
    <n v="399.28"/>
    <n v="396.44000000000005"/>
    <n v="0.49821545267179412"/>
    <n v="2026"/>
    <s v="Q1"/>
    <n v="3"/>
    <x v="2"/>
  </r>
  <r>
    <n v="1813"/>
    <d v="2026-03-24T00:00:00"/>
    <n v="2026"/>
    <x v="0"/>
    <n v="3"/>
    <x v="2"/>
    <x v="0"/>
    <x v="0"/>
    <x v="2"/>
    <x v="0"/>
    <x v="1"/>
    <s v="Trail Boots"/>
    <n v="4"/>
    <n v="146.34"/>
    <n v="0"/>
    <n v="79.37"/>
    <n v="585.36"/>
    <n v="317.48"/>
    <n v="267.88"/>
    <n v="0.45763290966242992"/>
    <n v="2026"/>
    <s v="Q1"/>
    <n v="3"/>
    <x v="2"/>
  </r>
  <r>
    <n v="2212"/>
    <d v="2026-03-24T00:00:00"/>
    <n v="2026"/>
    <x v="0"/>
    <n v="3"/>
    <x v="2"/>
    <x v="1"/>
    <x v="6"/>
    <x v="0"/>
    <x v="0"/>
    <x v="4"/>
    <s v="Weighted Vest"/>
    <n v="2"/>
    <n v="122.92"/>
    <n v="0.05"/>
    <n v="70.31"/>
    <n v="233.548"/>
    <n v="140.62"/>
    <n v="92.927999999999997"/>
    <n v="0.39789679209413054"/>
    <n v="2026"/>
    <s v="Q1"/>
    <n v="3"/>
    <x v="2"/>
  </r>
  <r>
    <n v="4466"/>
    <d v="2026-03-24T00:00:00"/>
    <n v="2026"/>
    <x v="0"/>
    <n v="3"/>
    <x v="2"/>
    <x v="2"/>
    <x v="2"/>
    <x v="0"/>
    <x v="1"/>
    <x v="1"/>
    <s v="Hiking Daypack 20L"/>
    <n v="1"/>
    <n v="91.35"/>
    <n v="0.05"/>
    <n v="45.24"/>
    <n v="86.782499999999985"/>
    <n v="45.24"/>
    <n v="41.542499999999983"/>
    <n v="0.47869674185463645"/>
    <n v="2026"/>
    <s v="Q1"/>
    <n v="3"/>
    <x v="2"/>
  </r>
  <r>
    <n v="4483"/>
    <d v="2026-03-24T00:00:00"/>
    <n v="2026"/>
    <x v="0"/>
    <n v="3"/>
    <x v="2"/>
    <x v="1"/>
    <x v="12"/>
    <x v="0"/>
    <x v="1"/>
    <x v="0"/>
    <s v="Trail Bike Light"/>
    <n v="3"/>
    <n v="51.01"/>
    <n v="0.15"/>
    <n v="22.84"/>
    <n v="130.07550000000001"/>
    <n v="68.52"/>
    <n v="61.555500000000009"/>
    <n v="0.47322900930613382"/>
    <n v="2026"/>
    <s v="Q1"/>
    <n v="3"/>
    <x v="2"/>
  </r>
  <r>
    <n v="273"/>
    <d v="2026-03-25T00:00:00"/>
    <n v="2026"/>
    <x v="0"/>
    <n v="3"/>
    <x v="2"/>
    <x v="3"/>
    <x v="8"/>
    <x v="0"/>
    <x v="1"/>
    <x v="4"/>
    <s v="Weighted Vest"/>
    <n v="2"/>
    <n v="125.04"/>
    <n v="0.05"/>
    <n v="67.680000000000007"/>
    <n v="237.57599999999999"/>
    <n v="135.36000000000001"/>
    <n v="102.21599999999998"/>
    <n v="0.43024547934134755"/>
    <n v="2026"/>
    <s v="Q1"/>
    <n v="3"/>
    <x v="2"/>
  </r>
  <r>
    <n v="578"/>
    <d v="2026-03-25T00:00:00"/>
    <n v="2026"/>
    <x v="0"/>
    <n v="3"/>
    <x v="2"/>
    <x v="2"/>
    <x v="5"/>
    <x v="3"/>
    <x v="0"/>
    <x v="0"/>
    <s v="Trail Bike Light"/>
    <n v="2"/>
    <n v="50.22"/>
    <n v="0.05"/>
    <n v="23.16"/>
    <n v="95.417999999999992"/>
    <n v="46.32"/>
    <n v="49.097999999999992"/>
    <n v="0.51455700182355524"/>
    <n v="2026"/>
    <s v="Q1"/>
    <n v="3"/>
    <x v="2"/>
  </r>
  <r>
    <n v="1290"/>
    <d v="2026-03-25T00:00:00"/>
    <n v="2026"/>
    <x v="0"/>
    <n v="3"/>
    <x v="2"/>
    <x v="1"/>
    <x v="1"/>
    <x v="0"/>
    <x v="2"/>
    <x v="4"/>
    <s v="Recovery Roller"/>
    <n v="5"/>
    <n v="36.369999999999997"/>
    <n v="0.05"/>
    <n v="13.81"/>
    <n v="172.75749999999999"/>
    <n v="69.05"/>
    <n v="103.7075"/>
    <n v="0.60030678841729013"/>
    <n v="2026"/>
    <s v="Q1"/>
    <n v="3"/>
    <x v="2"/>
  </r>
  <r>
    <n v="1501"/>
    <d v="2026-03-25T00:00:00"/>
    <n v="2026"/>
    <x v="0"/>
    <n v="3"/>
    <x v="2"/>
    <x v="3"/>
    <x v="7"/>
    <x v="1"/>
    <x v="1"/>
    <x v="2"/>
    <s v="Insulated Bottle"/>
    <n v="3"/>
    <n v="36.43"/>
    <n v="0.1"/>
    <n v="13.23"/>
    <n v="98.36099999999999"/>
    <n v="39.69"/>
    <n v="58.670999999999992"/>
    <n v="0.59648641229755694"/>
    <n v="2026"/>
    <s v="Q1"/>
    <n v="3"/>
    <x v="2"/>
  </r>
  <r>
    <n v="1540"/>
    <d v="2026-03-25T00:00:00"/>
    <n v="2026"/>
    <x v="0"/>
    <n v="3"/>
    <x v="2"/>
    <x v="1"/>
    <x v="12"/>
    <x v="1"/>
    <x v="2"/>
    <x v="0"/>
    <s v="Trail Bike Light"/>
    <n v="10"/>
    <n v="49.7"/>
    <n v="0.1"/>
    <n v="21.96"/>
    <n v="447.3"/>
    <n v="219.60000000000002"/>
    <n v="227.7"/>
    <n v="0.50905432595573441"/>
    <n v="2026"/>
    <s v="Q1"/>
    <n v="3"/>
    <x v="2"/>
  </r>
  <r>
    <n v="2541"/>
    <d v="2026-03-25T00:00:00"/>
    <n v="2026"/>
    <x v="0"/>
    <n v="3"/>
    <x v="2"/>
    <x v="1"/>
    <x v="12"/>
    <x v="0"/>
    <x v="0"/>
    <x v="2"/>
    <s v="Packing Cube Set"/>
    <n v="2"/>
    <n v="46.61"/>
    <n v="0"/>
    <n v="17.97"/>
    <n v="93.22"/>
    <n v="35.94"/>
    <n v="57.28"/>
    <n v="0.61446041621969538"/>
    <n v="2026"/>
    <s v="Q1"/>
    <n v="3"/>
    <x v="2"/>
  </r>
  <r>
    <n v="4264"/>
    <d v="2026-03-25T00:00:00"/>
    <n v="2026"/>
    <x v="0"/>
    <n v="3"/>
    <x v="2"/>
    <x v="2"/>
    <x v="5"/>
    <x v="0"/>
    <x v="1"/>
    <x v="2"/>
    <s v="Packing Cube Set"/>
    <n v="1"/>
    <n v="47.61"/>
    <n v="0"/>
    <n v="18.89"/>
    <n v="47.61"/>
    <n v="18.89"/>
    <n v="28.72"/>
    <n v="0.60323461457676952"/>
    <n v="2026"/>
    <s v="Q1"/>
    <n v="3"/>
    <x v="2"/>
  </r>
  <r>
    <n v="4311"/>
    <d v="2026-03-25T00:00:00"/>
    <n v="2026"/>
    <x v="0"/>
    <n v="3"/>
    <x v="2"/>
    <x v="2"/>
    <x v="2"/>
    <x v="0"/>
    <x v="1"/>
    <x v="0"/>
    <s v="Compact Repair Kit"/>
    <n v="2"/>
    <n v="40.880000000000003"/>
    <n v="0.05"/>
    <n v="16.39"/>
    <n v="77.671999999999997"/>
    <n v="32.78"/>
    <n v="44.891999999999996"/>
    <n v="0.57796889483983926"/>
    <n v="2026"/>
    <s v="Q1"/>
    <n v="3"/>
    <x v="2"/>
  </r>
  <r>
    <n v="4796"/>
    <d v="2026-03-25T00:00:00"/>
    <n v="2026"/>
    <x v="0"/>
    <n v="3"/>
    <x v="2"/>
    <x v="1"/>
    <x v="12"/>
    <x v="0"/>
    <x v="1"/>
    <x v="4"/>
    <s v="Resistance Band Set"/>
    <n v="2"/>
    <n v="39.409999999999997"/>
    <n v="0.15"/>
    <n v="14.91"/>
    <n v="66.996999999999986"/>
    <n v="29.82"/>
    <n v="37.176999999999985"/>
    <n v="0.55490544352732207"/>
    <n v="2026"/>
    <s v="Q1"/>
    <n v="3"/>
    <x v="2"/>
  </r>
  <r>
    <n v="89"/>
    <d v="2026-03-26T00:00:00"/>
    <n v="2026"/>
    <x v="0"/>
    <n v="3"/>
    <x v="2"/>
    <x v="2"/>
    <x v="10"/>
    <x v="0"/>
    <x v="0"/>
    <x v="0"/>
    <s v="Compact Repair Kit"/>
    <n v="1"/>
    <n v="40.82"/>
    <n v="0.05"/>
    <n v="16.940000000000001"/>
    <n v="38.778999999999996"/>
    <n v="16.940000000000001"/>
    <n v="21.838999999999995"/>
    <n v="0.56316563088269411"/>
    <n v="2026"/>
    <s v="Q1"/>
    <n v="3"/>
    <x v="2"/>
  </r>
  <r>
    <n v="487"/>
    <d v="2026-03-26T00:00:00"/>
    <n v="2026"/>
    <x v="0"/>
    <n v="3"/>
    <x v="2"/>
    <x v="3"/>
    <x v="8"/>
    <x v="2"/>
    <x v="2"/>
    <x v="2"/>
    <s v="Insulated Bottle"/>
    <n v="3"/>
    <n v="36.979999999999997"/>
    <n v="0.1"/>
    <n v="13.65"/>
    <n v="99.846000000000004"/>
    <n v="40.950000000000003"/>
    <n v="58.896000000000001"/>
    <n v="0.58986839733189111"/>
    <n v="2026"/>
    <s v="Q1"/>
    <n v="3"/>
    <x v="2"/>
  </r>
  <r>
    <n v="1476"/>
    <d v="2026-03-26T00:00:00"/>
    <n v="2026"/>
    <x v="0"/>
    <n v="3"/>
    <x v="2"/>
    <x v="1"/>
    <x v="12"/>
    <x v="3"/>
    <x v="1"/>
    <x v="2"/>
    <s v="Insulated Bottle"/>
    <n v="1"/>
    <n v="35.700000000000003"/>
    <n v="0.05"/>
    <n v="13.91"/>
    <n v="33.914999999999999"/>
    <n v="13.91"/>
    <n v="20.004999999999999"/>
    <n v="0.58985699542975079"/>
    <n v="2026"/>
    <s v="Q1"/>
    <n v="3"/>
    <x v="2"/>
  </r>
  <r>
    <n v="2145"/>
    <d v="2026-03-26T00:00:00"/>
    <n v="2026"/>
    <x v="0"/>
    <n v="3"/>
    <x v="2"/>
    <x v="3"/>
    <x v="8"/>
    <x v="2"/>
    <x v="0"/>
    <x v="0"/>
    <s v="Compact Repair Kit"/>
    <n v="1"/>
    <n v="39.53"/>
    <n v="0.05"/>
    <n v="17.170000000000002"/>
    <n v="37.5535"/>
    <n v="17.170000000000002"/>
    <n v="20.383499999999998"/>
    <n v="0.54278562584046752"/>
    <n v="2026"/>
    <s v="Q1"/>
    <n v="3"/>
    <x v="2"/>
  </r>
  <r>
    <n v="2999"/>
    <d v="2026-03-26T00:00:00"/>
    <n v="2026"/>
    <x v="0"/>
    <n v="3"/>
    <x v="2"/>
    <x v="2"/>
    <x v="3"/>
    <x v="2"/>
    <x v="0"/>
    <x v="2"/>
    <s v="Insulated Bottle"/>
    <n v="2"/>
    <n v="35.75"/>
    <n v="0"/>
    <n v="13.28"/>
    <n v="71.5"/>
    <n v="26.56"/>
    <n v="44.94"/>
    <n v="0.62853146853146846"/>
    <n v="2026"/>
    <s v="Q1"/>
    <n v="3"/>
    <x v="2"/>
  </r>
  <r>
    <n v="4464"/>
    <d v="2026-03-26T00:00:00"/>
    <n v="2026"/>
    <x v="0"/>
    <n v="3"/>
    <x v="2"/>
    <x v="2"/>
    <x v="2"/>
    <x v="0"/>
    <x v="2"/>
    <x v="4"/>
    <s v="Training Mat"/>
    <n v="2"/>
    <n v="50.17"/>
    <n v="0"/>
    <n v="22.37"/>
    <n v="100.34"/>
    <n v="44.74"/>
    <n v="55.6"/>
    <n v="0.55411600558102447"/>
    <n v="2026"/>
    <s v="Q1"/>
    <n v="3"/>
    <x v="2"/>
  </r>
  <r>
    <n v="4978"/>
    <d v="2026-03-26T00:00:00"/>
    <n v="2026"/>
    <x v="0"/>
    <n v="3"/>
    <x v="2"/>
    <x v="0"/>
    <x v="9"/>
    <x v="0"/>
    <x v="1"/>
    <x v="4"/>
    <s v="Resistance Band Set"/>
    <n v="5"/>
    <n v="41.32"/>
    <n v="0"/>
    <n v="15.09"/>
    <n v="206.6"/>
    <n v="75.45"/>
    <n v="131.14999999999998"/>
    <n v="0.63480154888673757"/>
    <n v="2026"/>
    <s v="Q1"/>
    <n v="3"/>
    <x v="2"/>
  </r>
  <r>
    <n v="130"/>
    <d v="2026-03-27T00:00:00"/>
    <n v="2026"/>
    <x v="0"/>
    <n v="3"/>
    <x v="2"/>
    <x v="3"/>
    <x v="7"/>
    <x v="3"/>
    <x v="1"/>
    <x v="1"/>
    <s v="Summit Backpack 45L"/>
    <n v="3"/>
    <n v="152.4"/>
    <n v="0.05"/>
    <n v="79.97"/>
    <n v="434.34000000000003"/>
    <n v="239.91"/>
    <n v="194.43000000000004"/>
    <n v="0.44764470230694853"/>
    <n v="2026"/>
    <s v="Q1"/>
    <n v="3"/>
    <x v="2"/>
  </r>
  <r>
    <n v="848"/>
    <d v="2026-03-27T00:00:00"/>
    <n v="2026"/>
    <x v="0"/>
    <n v="3"/>
    <x v="2"/>
    <x v="0"/>
    <x v="0"/>
    <x v="0"/>
    <x v="1"/>
    <x v="4"/>
    <s v="Recovery Roller"/>
    <n v="1"/>
    <n v="36.299999999999997"/>
    <n v="0"/>
    <n v="14.1"/>
    <n v="36.299999999999997"/>
    <n v="14.1"/>
    <n v="22.199999999999996"/>
    <n v="0.61157024793388426"/>
    <n v="2026"/>
    <s v="Q1"/>
    <n v="3"/>
    <x v="2"/>
  </r>
  <r>
    <n v="1359"/>
    <d v="2026-03-27T00:00:00"/>
    <n v="2026"/>
    <x v="0"/>
    <n v="3"/>
    <x v="2"/>
    <x v="2"/>
    <x v="5"/>
    <x v="0"/>
    <x v="0"/>
    <x v="2"/>
    <s v="Packing Cube Set"/>
    <n v="3"/>
    <n v="46.24"/>
    <n v="0.1"/>
    <n v="18.2"/>
    <n v="124.848"/>
    <n v="54.599999999999994"/>
    <n v="70.248000000000005"/>
    <n v="0.56266820453671673"/>
    <n v="2026"/>
    <s v="Q1"/>
    <n v="3"/>
    <x v="2"/>
  </r>
  <r>
    <n v="2379"/>
    <d v="2026-03-27T00:00:00"/>
    <n v="2026"/>
    <x v="0"/>
    <n v="3"/>
    <x v="2"/>
    <x v="0"/>
    <x v="0"/>
    <x v="2"/>
    <x v="0"/>
    <x v="2"/>
    <s v="Travel Backpack 35L"/>
    <n v="2"/>
    <n v="165.58"/>
    <n v="0"/>
    <n v="86.16"/>
    <n v="331.16"/>
    <n v="172.32"/>
    <n v="158.84000000000003"/>
    <n v="0.47964730039859893"/>
    <n v="2026"/>
    <s v="Q1"/>
    <n v="3"/>
    <x v="2"/>
  </r>
  <r>
    <n v="2987"/>
    <d v="2026-03-27T00:00:00"/>
    <n v="2026"/>
    <x v="0"/>
    <n v="3"/>
    <x v="2"/>
    <x v="0"/>
    <x v="9"/>
    <x v="0"/>
    <x v="0"/>
    <x v="3"/>
    <s v="Compact Sleeping Bag"/>
    <n v="4"/>
    <n v="121.49"/>
    <n v="0"/>
    <n v="62.01"/>
    <n v="485.96"/>
    <n v="248.04"/>
    <n v="237.92"/>
    <n v="0.4895876203802782"/>
    <n v="2026"/>
    <s v="Q1"/>
    <n v="3"/>
    <x v="2"/>
  </r>
  <r>
    <n v="3121"/>
    <d v="2026-03-27T00:00:00"/>
    <n v="2026"/>
    <x v="0"/>
    <n v="3"/>
    <x v="2"/>
    <x v="1"/>
    <x v="12"/>
    <x v="2"/>
    <x v="1"/>
    <x v="0"/>
    <s v="Commuter Helmet"/>
    <n v="5"/>
    <n v="81.84"/>
    <n v="0.1"/>
    <n v="42.7"/>
    <n v="368.28000000000003"/>
    <n v="213.5"/>
    <n v="154.78000000000003"/>
    <n v="0.42027804931030743"/>
    <n v="2026"/>
    <s v="Q1"/>
    <n v="3"/>
    <x v="2"/>
  </r>
  <r>
    <n v="4445"/>
    <d v="2026-03-27T00:00:00"/>
    <n v="2026"/>
    <x v="0"/>
    <n v="3"/>
    <x v="2"/>
    <x v="1"/>
    <x v="11"/>
    <x v="0"/>
    <x v="1"/>
    <x v="1"/>
    <s v="Summit Backpack 45L"/>
    <n v="1"/>
    <n v="151.47999999999999"/>
    <n v="0"/>
    <n v="79.41"/>
    <n v="151.47999999999999"/>
    <n v="79.41"/>
    <n v="72.069999999999993"/>
    <n v="0.47577237919197252"/>
    <n v="2026"/>
    <s v="Q1"/>
    <n v="3"/>
    <x v="2"/>
  </r>
  <r>
    <n v="441"/>
    <d v="2026-03-28T00:00:00"/>
    <n v="2026"/>
    <x v="0"/>
    <n v="3"/>
    <x v="2"/>
    <x v="0"/>
    <x v="15"/>
    <x v="2"/>
    <x v="1"/>
    <x v="4"/>
    <s v="Training Mat"/>
    <n v="1"/>
    <n v="51.02"/>
    <n v="0.05"/>
    <n v="21.94"/>
    <n v="48.469000000000001"/>
    <n v="21.94"/>
    <n v="26.529"/>
    <n v="0.54733953661102974"/>
    <n v="2026"/>
    <s v="Q1"/>
    <n v="3"/>
    <x v="2"/>
  </r>
  <r>
    <n v="4608"/>
    <d v="2026-03-28T00:00:00"/>
    <n v="2026"/>
    <x v="0"/>
    <n v="3"/>
    <x v="2"/>
    <x v="2"/>
    <x v="2"/>
    <x v="1"/>
    <x v="2"/>
    <x v="0"/>
    <s v="Compact Repair Kit"/>
    <n v="8"/>
    <n v="40.86"/>
    <n v="0.1"/>
    <n v="16.34"/>
    <n v="294.19200000000001"/>
    <n v="130.72"/>
    <n v="163.47200000000001"/>
    <n v="0.55566432805786703"/>
    <n v="2026"/>
    <s v="Q1"/>
    <n v="3"/>
    <x v="2"/>
  </r>
  <r>
    <n v="4914"/>
    <d v="2026-03-28T00:00:00"/>
    <n v="2026"/>
    <x v="0"/>
    <n v="3"/>
    <x v="2"/>
    <x v="0"/>
    <x v="9"/>
    <x v="0"/>
    <x v="1"/>
    <x v="2"/>
    <s v="Travel Backpack 35L"/>
    <n v="5"/>
    <n v="163.33000000000001"/>
    <n v="0"/>
    <n v="87.05"/>
    <n v="816.65000000000009"/>
    <n v="435.25"/>
    <n v="381.40000000000009"/>
    <n v="0.46702993938651816"/>
    <n v="2026"/>
    <s v="Q1"/>
    <n v="3"/>
    <x v="2"/>
  </r>
  <r>
    <n v="860"/>
    <d v="2026-03-29T00:00:00"/>
    <n v="2026"/>
    <x v="0"/>
    <n v="3"/>
    <x v="2"/>
    <x v="1"/>
    <x v="14"/>
    <x v="3"/>
    <x v="1"/>
    <x v="1"/>
    <s v="Hiking Daypack 20L"/>
    <n v="1"/>
    <n v="90.27"/>
    <n v="0"/>
    <n v="46.38"/>
    <n v="90.27"/>
    <n v="46.38"/>
    <n v="43.889999999999993"/>
    <n v="0.48620804253904948"/>
    <n v="2026"/>
    <s v="Q1"/>
    <n v="3"/>
    <x v="2"/>
  </r>
  <r>
    <n v="920"/>
    <d v="2026-03-29T00:00:00"/>
    <n v="2026"/>
    <x v="0"/>
    <n v="3"/>
    <x v="2"/>
    <x v="0"/>
    <x v="9"/>
    <x v="1"/>
    <x v="2"/>
    <x v="2"/>
    <s v="Carry-On Duffel"/>
    <n v="12"/>
    <n v="131.31"/>
    <n v="0.05"/>
    <n v="68.459999999999994"/>
    <n v="1496.934"/>
    <n v="821.52"/>
    <n v="675.41399999999999"/>
    <n v="0.45119824922140855"/>
    <n v="2026"/>
    <s v="Q1"/>
    <n v="3"/>
    <x v="2"/>
  </r>
  <r>
    <n v="1700"/>
    <d v="2026-03-29T00:00:00"/>
    <n v="2026"/>
    <x v="0"/>
    <n v="3"/>
    <x v="2"/>
    <x v="1"/>
    <x v="12"/>
    <x v="3"/>
    <x v="1"/>
    <x v="2"/>
    <s v="Travel Backpack 35L"/>
    <n v="1"/>
    <n v="167.27"/>
    <n v="0.05"/>
    <n v="88.19"/>
    <n v="158.90649999999999"/>
    <n v="88.19"/>
    <n v="70.716499999999996"/>
    <n v="0.44501955552478972"/>
    <n v="2026"/>
    <s v="Q1"/>
    <n v="3"/>
    <x v="2"/>
  </r>
  <r>
    <n v="1768"/>
    <d v="2026-03-29T00:00:00"/>
    <n v="2026"/>
    <x v="0"/>
    <n v="3"/>
    <x v="2"/>
    <x v="1"/>
    <x v="12"/>
    <x v="3"/>
    <x v="0"/>
    <x v="1"/>
    <s v="Trekking Poles"/>
    <n v="4"/>
    <n v="70.510000000000005"/>
    <n v="0"/>
    <n v="31.93"/>
    <n v="282.04000000000002"/>
    <n v="127.72"/>
    <n v="154.32000000000002"/>
    <n v="0.54715643171181394"/>
    <n v="2026"/>
    <s v="Q1"/>
    <n v="3"/>
    <x v="2"/>
  </r>
  <r>
    <n v="1876"/>
    <d v="2026-03-29T00:00:00"/>
    <n v="2026"/>
    <x v="0"/>
    <n v="3"/>
    <x v="2"/>
    <x v="1"/>
    <x v="6"/>
    <x v="1"/>
    <x v="1"/>
    <x v="0"/>
    <s v="Cycling Pack 12L"/>
    <n v="12"/>
    <n v="101.06"/>
    <n v="0.1"/>
    <n v="50.59"/>
    <n v="1091.4480000000001"/>
    <n v="607.08000000000004"/>
    <n v="484.36800000000005"/>
    <n v="0.4437847703234602"/>
    <n v="2026"/>
    <s v="Q1"/>
    <n v="3"/>
    <x v="2"/>
  </r>
  <r>
    <n v="2453"/>
    <d v="2026-03-29T00:00:00"/>
    <n v="2026"/>
    <x v="0"/>
    <n v="3"/>
    <x v="2"/>
    <x v="3"/>
    <x v="8"/>
    <x v="0"/>
    <x v="2"/>
    <x v="0"/>
    <s v="Commuter Helmet"/>
    <n v="2"/>
    <n v="79.849999999999994"/>
    <n v="0.05"/>
    <n v="43.78"/>
    <n v="151.71499999999997"/>
    <n v="87.56"/>
    <n v="64.154999999999973"/>
    <n v="0.42286524074745402"/>
    <n v="2026"/>
    <s v="Q1"/>
    <n v="3"/>
    <x v="2"/>
  </r>
  <r>
    <n v="2676"/>
    <d v="2026-03-29T00:00:00"/>
    <n v="2026"/>
    <x v="0"/>
    <n v="3"/>
    <x v="2"/>
    <x v="2"/>
    <x v="5"/>
    <x v="2"/>
    <x v="1"/>
    <x v="3"/>
    <s v="Trail Tent 2P"/>
    <n v="4"/>
    <n v="191.99"/>
    <n v="0"/>
    <n v="104.44"/>
    <n v="767.96"/>
    <n v="417.76"/>
    <n v="350.20000000000005"/>
    <n v="0.45601333402781397"/>
    <n v="2026"/>
    <s v="Q1"/>
    <n v="3"/>
    <x v="2"/>
  </r>
  <r>
    <n v="2800"/>
    <d v="2026-03-29T00:00:00"/>
    <n v="2026"/>
    <x v="0"/>
    <n v="3"/>
    <x v="2"/>
    <x v="1"/>
    <x v="11"/>
    <x v="0"/>
    <x v="1"/>
    <x v="0"/>
    <s v="Trail Bike Light"/>
    <n v="1"/>
    <n v="49.81"/>
    <n v="0.05"/>
    <n v="23.12"/>
    <n v="47.319499999999998"/>
    <n v="23.12"/>
    <n v="24.199499999999997"/>
    <n v="0.51140650260463438"/>
    <n v="2026"/>
    <s v="Q1"/>
    <n v="3"/>
    <x v="2"/>
  </r>
  <r>
    <n v="2857"/>
    <d v="2026-03-29T00:00:00"/>
    <n v="2026"/>
    <x v="0"/>
    <n v="3"/>
    <x v="2"/>
    <x v="0"/>
    <x v="15"/>
    <x v="2"/>
    <x v="1"/>
    <x v="4"/>
    <s v="Resistance Band Set"/>
    <n v="1"/>
    <n v="40.39"/>
    <n v="0.1"/>
    <n v="14.97"/>
    <n v="36.350999999999999"/>
    <n v="14.97"/>
    <n v="21.381"/>
    <n v="0.58818189320788972"/>
    <n v="2026"/>
    <s v="Q1"/>
    <n v="3"/>
    <x v="2"/>
  </r>
  <r>
    <n v="3584"/>
    <d v="2026-03-29T00:00:00"/>
    <n v="2026"/>
    <x v="0"/>
    <n v="3"/>
    <x v="2"/>
    <x v="0"/>
    <x v="0"/>
    <x v="0"/>
    <x v="0"/>
    <x v="2"/>
    <s v="Insulated Bottle"/>
    <n v="1"/>
    <n v="35.700000000000003"/>
    <n v="0.05"/>
    <n v="13.85"/>
    <n v="33.914999999999999"/>
    <n v="13.85"/>
    <n v="20.064999999999998"/>
    <n v="0.59162612413386406"/>
    <n v="2026"/>
    <s v="Q1"/>
    <n v="3"/>
    <x v="2"/>
  </r>
  <r>
    <n v="3669"/>
    <d v="2026-03-29T00:00:00"/>
    <n v="2026"/>
    <x v="0"/>
    <n v="3"/>
    <x v="2"/>
    <x v="2"/>
    <x v="10"/>
    <x v="3"/>
    <x v="0"/>
    <x v="3"/>
    <s v="Portable Camp Stove"/>
    <n v="1"/>
    <n v="80.09"/>
    <n v="0"/>
    <n v="40.61"/>
    <n v="80.09"/>
    <n v="40.61"/>
    <n v="39.480000000000004"/>
    <n v="0.49294543638406796"/>
    <n v="2026"/>
    <s v="Q1"/>
    <n v="3"/>
    <x v="2"/>
  </r>
  <r>
    <n v="4787"/>
    <d v="2026-03-29T00:00:00"/>
    <n v="2026"/>
    <x v="0"/>
    <n v="3"/>
    <x v="2"/>
    <x v="3"/>
    <x v="13"/>
    <x v="3"/>
    <x v="1"/>
    <x v="1"/>
    <s v="Trail Boots"/>
    <n v="1"/>
    <n v="142.87"/>
    <n v="0.1"/>
    <n v="77.33"/>
    <n v="128.583"/>
    <n v="77.33"/>
    <n v="51.253"/>
    <n v="0.39859857057309289"/>
    <n v="2026"/>
    <s v="Q1"/>
    <n v="3"/>
    <x v="2"/>
  </r>
  <r>
    <n v="769"/>
    <d v="2026-03-30T00:00:00"/>
    <n v="2026"/>
    <x v="0"/>
    <n v="3"/>
    <x v="2"/>
    <x v="3"/>
    <x v="8"/>
    <x v="0"/>
    <x v="0"/>
    <x v="4"/>
    <s v="Resistance Band Set"/>
    <n v="1"/>
    <n v="40.53"/>
    <n v="0"/>
    <n v="14.32"/>
    <n v="40.53"/>
    <n v="14.32"/>
    <n v="26.21"/>
    <n v="0.64668147051566738"/>
    <n v="2026"/>
    <s v="Q1"/>
    <n v="3"/>
    <x v="2"/>
  </r>
  <r>
    <n v="1184"/>
    <d v="2026-03-30T00:00:00"/>
    <n v="2026"/>
    <x v="0"/>
    <n v="3"/>
    <x v="2"/>
    <x v="3"/>
    <x v="8"/>
    <x v="0"/>
    <x v="0"/>
    <x v="0"/>
    <s v="Trail Bike Light"/>
    <n v="1"/>
    <n v="49.46"/>
    <n v="0"/>
    <n v="23.04"/>
    <n v="49.46"/>
    <n v="23.04"/>
    <n v="26.42"/>
    <n v="0.53416902547513145"/>
    <n v="2026"/>
    <s v="Q1"/>
    <n v="3"/>
    <x v="2"/>
  </r>
  <r>
    <n v="1498"/>
    <d v="2026-03-30T00:00:00"/>
    <n v="2026"/>
    <x v="0"/>
    <n v="3"/>
    <x v="2"/>
    <x v="1"/>
    <x v="14"/>
    <x v="3"/>
    <x v="2"/>
    <x v="1"/>
    <s v="Trail Boots"/>
    <n v="3"/>
    <n v="142.46"/>
    <n v="0"/>
    <n v="79.650000000000006"/>
    <n v="427.38"/>
    <n v="238.95000000000002"/>
    <n v="188.42999999999998"/>
    <n v="0.44089569001825069"/>
    <n v="2026"/>
    <s v="Q1"/>
    <n v="3"/>
    <x v="2"/>
  </r>
  <r>
    <n v="2054"/>
    <d v="2026-03-30T00:00:00"/>
    <n v="2026"/>
    <x v="0"/>
    <n v="3"/>
    <x v="2"/>
    <x v="3"/>
    <x v="13"/>
    <x v="1"/>
    <x v="2"/>
    <x v="1"/>
    <s v="Trail Boots"/>
    <n v="6"/>
    <n v="142.18"/>
    <n v="0.05"/>
    <n v="80.94"/>
    <n v="810.42600000000004"/>
    <n v="485.64"/>
    <n v="324.78600000000006"/>
    <n v="0.40075960050640036"/>
    <n v="2026"/>
    <s v="Q1"/>
    <n v="3"/>
    <x v="2"/>
  </r>
  <r>
    <n v="2294"/>
    <d v="2026-03-30T00:00:00"/>
    <n v="2026"/>
    <x v="0"/>
    <n v="3"/>
    <x v="2"/>
    <x v="1"/>
    <x v="14"/>
    <x v="0"/>
    <x v="1"/>
    <x v="4"/>
    <s v="Resistance Band Set"/>
    <n v="2"/>
    <n v="41.04"/>
    <n v="0"/>
    <n v="15.03"/>
    <n v="82.08"/>
    <n v="30.06"/>
    <n v="52.019999999999996"/>
    <n v="0.63377192982456132"/>
    <n v="2026"/>
    <s v="Q1"/>
    <n v="3"/>
    <x v="2"/>
  </r>
  <r>
    <n v="2892"/>
    <d v="2026-03-30T00:00:00"/>
    <n v="2026"/>
    <x v="0"/>
    <n v="3"/>
    <x v="2"/>
    <x v="1"/>
    <x v="12"/>
    <x v="0"/>
    <x v="0"/>
    <x v="1"/>
    <s v="Trail Boots"/>
    <n v="2"/>
    <n v="145.06"/>
    <n v="0.15"/>
    <n v="77.08"/>
    <n v="246.602"/>
    <n v="154.16"/>
    <n v="92.442000000000007"/>
    <n v="0.37486313979610875"/>
    <n v="2026"/>
    <s v="Q1"/>
    <n v="3"/>
    <x v="2"/>
  </r>
  <r>
    <n v="3145"/>
    <d v="2026-03-30T00:00:00"/>
    <n v="2026"/>
    <x v="0"/>
    <n v="3"/>
    <x v="2"/>
    <x v="1"/>
    <x v="11"/>
    <x v="0"/>
    <x v="0"/>
    <x v="2"/>
    <s v="Carry-On Duffel"/>
    <n v="1"/>
    <n v="130.72999999999999"/>
    <n v="0"/>
    <n v="66.17"/>
    <n v="130.72999999999999"/>
    <n v="66.17"/>
    <n v="64.559999999999988"/>
    <n v="0.4938422703281572"/>
    <n v="2026"/>
    <s v="Q1"/>
    <n v="3"/>
    <x v="2"/>
  </r>
  <r>
    <n v="3925"/>
    <d v="2026-03-30T00:00:00"/>
    <n v="2026"/>
    <x v="0"/>
    <n v="3"/>
    <x v="2"/>
    <x v="3"/>
    <x v="13"/>
    <x v="0"/>
    <x v="2"/>
    <x v="4"/>
    <s v="Recovery Roller"/>
    <n v="2"/>
    <n v="36.630000000000003"/>
    <n v="0"/>
    <n v="14.31"/>
    <n v="73.260000000000005"/>
    <n v="28.62"/>
    <n v="44.64"/>
    <n v="0.60933660933660927"/>
    <n v="2026"/>
    <s v="Q1"/>
    <n v="3"/>
    <x v="2"/>
  </r>
  <r>
    <n v="2722"/>
    <d v="2026-03-31T00:00:00"/>
    <n v="2026"/>
    <x v="0"/>
    <n v="3"/>
    <x v="2"/>
    <x v="3"/>
    <x v="13"/>
    <x v="3"/>
    <x v="1"/>
    <x v="0"/>
    <s v="Trail Bike Light"/>
    <n v="1"/>
    <n v="50.99"/>
    <n v="0.1"/>
    <n v="21.86"/>
    <n v="45.891000000000005"/>
    <n v="21.86"/>
    <n v="24.031000000000006"/>
    <n v="0.52365387548756848"/>
    <n v="2026"/>
    <s v="Q1"/>
    <n v="3"/>
    <x v="2"/>
  </r>
  <r>
    <n v="2767"/>
    <d v="2026-03-31T00:00:00"/>
    <n v="2026"/>
    <x v="0"/>
    <n v="3"/>
    <x v="2"/>
    <x v="1"/>
    <x v="6"/>
    <x v="0"/>
    <x v="0"/>
    <x v="2"/>
    <s v="Carry-On Duffel"/>
    <n v="4"/>
    <n v="134.18"/>
    <n v="0"/>
    <n v="66.430000000000007"/>
    <n v="536.72"/>
    <n v="265.72000000000003"/>
    <n v="271"/>
    <n v="0.5049187658369354"/>
    <n v="2026"/>
    <s v="Q1"/>
    <n v="3"/>
    <x v="2"/>
  </r>
  <r>
    <n v="3794"/>
    <d v="2026-03-31T00:00:00"/>
    <n v="2026"/>
    <x v="0"/>
    <n v="3"/>
    <x v="2"/>
    <x v="1"/>
    <x v="12"/>
    <x v="2"/>
    <x v="2"/>
    <x v="4"/>
    <s v="Training Mat"/>
    <n v="2"/>
    <n v="50.86"/>
    <n v="0.1"/>
    <n v="21.76"/>
    <n v="91.548000000000002"/>
    <n v="43.52"/>
    <n v="48.027999999999999"/>
    <n v="0.52462096386595003"/>
    <n v="2026"/>
    <s v="Q1"/>
    <n v="3"/>
    <x v="2"/>
  </r>
  <r>
    <n v="3880"/>
    <d v="2026-03-31T00:00:00"/>
    <n v="2026"/>
    <x v="0"/>
    <n v="3"/>
    <x v="2"/>
    <x v="1"/>
    <x v="12"/>
    <x v="1"/>
    <x v="2"/>
    <x v="3"/>
    <s v="Compact Sleeping Bag"/>
    <n v="12"/>
    <n v="124.86"/>
    <n v="0.1"/>
    <n v="60.82"/>
    <n v="1348.4880000000001"/>
    <n v="729.84"/>
    <n v="618.64800000000002"/>
    <n v="0.45877160197198641"/>
    <n v="2026"/>
    <s v="Q1"/>
    <n v="3"/>
    <x v="2"/>
  </r>
  <r>
    <n v="422"/>
    <d v="2026-04-01T00:00:00"/>
    <n v="2026"/>
    <x v="1"/>
    <n v="4"/>
    <x v="3"/>
    <x v="3"/>
    <x v="4"/>
    <x v="0"/>
    <x v="2"/>
    <x v="0"/>
    <s v="Commuter Helmet"/>
    <n v="1"/>
    <n v="81.760000000000005"/>
    <n v="0.1"/>
    <n v="42.78"/>
    <n v="73.584000000000003"/>
    <n v="42.78"/>
    <n v="30.804000000000002"/>
    <n v="0.4186236138290933"/>
    <n v="2026"/>
    <s v="Q2"/>
    <n v="4"/>
    <x v="3"/>
  </r>
  <r>
    <n v="495"/>
    <d v="2026-04-01T00:00:00"/>
    <n v="2026"/>
    <x v="1"/>
    <n v="4"/>
    <x v="3"/>
    <x v="1"/>
    <x v="14"/>
    <x v="2"/>
    <x v="2"/>
    <x v="2"/>
    <s v="Carry-On Duffel"/>
    <n v="1"/>
    <n v="134.65"/>
    <n v="0"/>
    <n v="68.19"/>
    <n v="134.65"/>
    <n v="68.19"/>
    <n v="66.460000000000008"/>
    <n v="0.49357593761604163"/>
    <n v="2026"/>
    <s v="Q2"/>
    <n v="4"/>
    <x v="3"/>
  </r>
  <r>
    <n v="1517"/>
    <d v="2026-04-01T00:00:00"/>
    <n v="2026"/>
    <x v="1"/>
    <n v="4"/>
    <x v="3"/>
    <x v="2"/>
    <x v="16"/>
    <x v="0"/>
    <x v="2"/>
    <x v="0"/>
    <s v="Compact Repair Kit"/>
    <n v="1"/>
    <n v="41.21"/>
    <n v="0"/>
    <n v="16.34"/>
    <n v="41.21"/>
    <n v="16.34"/>
    <n v="24.87"/>
    <n v="0.60349429750060668"/>
    <n v="2026"/>
    <s v="Q2"/>
    <n v="4"/>
    <x v="3"/>
  </r>
  <r>
    <n v="2391"/>
    <d v="2026-04-01T00:00:00"/>
    <n v="2026"/>
    <x v="1"/>
    <n v="4"/>
    <x v="3"/>
    <x v="1"/>
    <x v="12"/>
    <x v="0"/>
    <x v="0"/>
    <x v="4"/>
    <s v="Resistance Band Set"/>
    <n v="2"/>
    <n v="40.590000000000003"/>
    <n v="0"/>
    <n v="15.01"/>
    <n v="81.180000000000007"/>
    <n v="30.02"/>
    <n v="51.160000000000011"/>
    <n v="0.63020448386302053"/>
    <n v="2026"/>
    <s v="Q2"/>
    <n v="4"/>
    <x v="3"/>
  </r>
  <r>
    <n v="3809"/>
    <d v="2026-04-01T00:00:00"/>
    <n v="2026"/>
    <x v="1"/>
    <n v="4"/>
    <x v="3"/>
    <x v="0"/>
    <x v="15"/>
    <x v="0"/>
    <x v="1"/>
    <x v="3"/>
    <s v="Compact Sleeping Bag"/>
    <n v="3"/>
    <n v="124.08"/>
    <n v="0.05"/>
    <n v="62.41"/>
    <n v="353.62799999999999"/>
    <n v="187.23"/>
    <n v="166.398"/>
    <n v="0.47054531880959655"/>
    <n v="2026"/>
    <s v="Q2"/>
    <n v="4"/>
    <x v="3"/>
  </r>
  <r>
    <n v="3958"/>
    <d v="2026-04-01T00:00:00"/>
    <n v="2026"/>
    <x v="1"/>
    <n v="4"/>
    <x v="3"/>
    <x v="1"/>
    <x v="1"/>
    <x v="0"/>
    <x v="0"/>
    <x v="3"/>
    <s v="Compact Sleeping Bag"/>
    <n v="2"/>
    <n v="125.35"/>
    <n v="0.15"/>
    <n v="60.73"/>
    <n v="213.095"/>
    <n v="121.46"/>
    <n v="91.635000000000005"/>
    <n v="0.43001947488209485"/>
    <n v="2026"/>
    <s v="Q2"/>
    <n v="4"/>
    <x v="3"/>
  </r>
  <r>
    <n v="4418"/>
    <d v="2026-04-01T00:00:00"/>
    <n v="2026"/>
    <x v="1"/>
    <n v="4"/>
    <x v="3"/>
    <x v="1"/>
    <x v="14"/>
    <x v="3"/>
    <x v="1"/>
    <x v="4"/>
    <s v="Recovery Roller"/>
    <n v="3"/>
    <n v="36.090000000000003"/>
    <n v="0"/>
    <n v="14.03"/>
    <n v="108.27000000000001"/>
    <n v="42.089999999999996"/>
    <n v="66.180000000000007"/>
    <n v="0.61124965364366857"/>
    <n v="2026"/>
    <s v="Q2"/>
    <n v="4"/>
    <x v="3"/>
  </r>
  <r>
    <n v="4693"/>
    <d v="2026-04-01T00:00:00"/>
    <n v="2026"/>
    <x v="1"/>
    <n v="4"/>
    <x v="3"/>
    <x v="1"/>
    <x v="12"/>
    <x v="1"/>
    <x v="2"/>
    <x v="1"/>
    <s v="Hiking Daypack 20L"/>
    <n v="15"/>
    <n v="94.33"/>
    <n v="0.1"/>
    <n v="44.38"/>
    <n v="1273.4550000000002"/>
    <n v="665.7"/>
    <n v="607.75500000000011"/>
    <n v="0.47724890161018652"/>
    <n v="2026"/>
    <s v="Q2"/>
    <n v="4"/>
    <x v="3"/>
  </r>
  <r>
    <n v="193"/>
    <d v="2026-04-02T00:00:00"/>
    <n v="2026"/>
    <x v="1"/>
    <n v="4"/>
    <x v="3"/>
    <x v="3"/>
    <x v="4"/>
    <x v="2"/>
    <x v="0"/>
    <x v="2"/>
    <s v="Insulated Bottle"/>
    <n v="1"/>
    <n v="35.6"/>
    <n v="0.1"/>
    <n v="13.39"/>
    <n v="32.04"/>
    <n v="13.39"/>
    <n v="18.649999999999999"/>
    <n v="0.58208489388264661"/>
    <n v="2026"/>
    <s v="Q2"/>
    <n v="4"/>
    <x v="3"/>
  </r>
  <r>
    <n v="2246"/>
    <d v="2026-04-02T00:00:00"/>
    <n v="2026"/>
    <x v="1"/>
    <n v="4"/>
    <x v="3"/>
    <x v="1"/>
    <x v="12"/>
    <x v="3"/>
    <x v="0"/>
    <x v="0"/>
    <s v="Trail Bike Light"/>
    <n v="1"/>
    <n v="50.17"/>
    <n v="0"/>
    <n v="21.95"/>
    <n v="50.17"/>
    <n v="21.95"/>
    <n v="28.220000000000002"/>
    <n v="0.56248754235598963"/>
    <n v="2026"/>
    <s v="Q2"/>
    <n v="4"/>
    <x v="3"/>
  </r>
  <r>
    <n v="2556"/>
    <d v="2026-04-02T00:00:00"/>
    <n v="2026"/>
    <x v="1"/>
    <n v="4"/>
    <x v="3"/>
    <x v="3"/>
    <x v="8"/>
    <x v="0"/>
    <x v="0"/>
    <x v="1"/>
    <s v="Trekking Poles"/>
    <n v="2"/>
    <n v="72.900000000000006"/>
    <n v="0"/>
    <n v="31.52"/>
    <n v="145.80000000000001"/>
    <n v="63.04"/>
    <n v="82.760000000000019"/>
    <n v="0.5676268861454048"/>
    <n v="2026"/>
    <s v="Q2"/>
    <n v="4"/>
    <x v="3"/>
  </r>
  <r>
    <n v="169"/>
    <d v="2026-04-03T00:00:00"/>
    <n v="2026"/>
    <x v="1"/>
    <n v="4"/>
    <x v="3"/>
    <x v="2"/>
    <x v="16"/>
    <x v="0"/>
    <x v="1"/>
    <x v="1"/>
    <s v="Hiking Daypack 20L"/>
    <n v="2"/>
    <n v="93.48"/>
    <n v="0"/>
    <n v="45.15"/>
    <n v="186.96"/>
    <n v="90.3"/>
    <n v="96.660000000000011"/>
    <n v="0.51700898587933253"/>
    <n v="2026"/>
    <s v="Q2"/>
    <n v="4"/>
    <x v="3"/>
  </r>
  <r>
    <n v="877"/>
    <d v="2026-04-03T00:00:00"/>
    <n v="2026"/>
    <x v="1"/>
    <n v="4"/>
    <x v="3"/>
    <x v="1"/>
    <x v="12"/>
    <x v="0"/>
    <x v="1"/>
    <x v="3"/>
    <s v="Compact Sleeping Bag"/>
    <n v="1"/>
    <n v="123.63"/>
    <n v="0"/>
    <n v="58.88"/>
    <n v="123.63"/>
    <n v="58.88"/>
    <n v="64.75"/>
    <n v="0.52374019250990866"/>
    <n v="2026"/>
    <s v="Q2"/>
    <n v="4"/>
    <x v="3"/>
  </r>
  <r>
    <n v="2023"/>
    <d v="2026-04-03T00:00:00"/>
    <n v="2026"/>
    <x v="1"/>
    <n v="4"/>
    <x v="3"/>
    <x v="1"/>
    <x v="12"/>
    <x v="0"/>
    <x v="1"/>
    <x v="2"/>
    <s v="Travel Backpack 35L"/>
    <n v="3"/>
    <n v="168.37"/>
    <n v="0"/>
    <n v="87.15"/>
    <n v="505.11"/>
    <n v="261.45000000000005"/>
    <n v="243.65999999999997"/>
    <n v="0.4823899744610084"/>
    <n v="2026"/>
    <s v="Q2"/>
    <n v="4"/>
    <x v="3"/>
  </r>
  <r>
    <n v="2548"/>
    <d v="2026-04-03T00:00:00"/>
    <n v="2026"/>
    <x v="1"/>
    <n v="4"/>
    <x v="3"/>
    <x v="0"/>
    <x v="9"/>
    <x v="3"/>
    <x v="1"/>
    <x v="0"/>
    <s v="Trail Bike Light"/>
    <n v="4"/>
    <n v="51.68"/>
    <n v="0.05"/>
    <n v="23.09"/>
    <n v="196.38399999999999"/>
    <n v="92.36"/>
    <n v="104.02399999999999"/>
    <n v="0.52969692031937421"/>
    <n v="2026"/>
    <s v="Q2"/>
    <n v="4"/>
    <x v="3"/>
  </r>
  <r>
    <n v="2602"/>
    <d v="2026-04-03T00:00:00"/>
    <n v="2026"/>
    <x v="1"/>
    <n v="4"/>
    <x v="3"/>
    <x v="1"/>
    <x v="12"/>
    <x v="3"/>
    <x v="1"/>
    <x v="0"/>
    <s v="Compact Repair Kit"/>
    <n v="1"/>
    <n v="40.159999999999997"/>
    <n v="0"/>
    <n v="16.77"/>
    <n v="40.159999999999997"/>
    <n v="16.77"/>
    <n v="23.389999999999997"/>
    <n v="0.58242031872509958"/>
    <n v="2026"/>
    <s v="Q2"/>
    <n v="4"/>
    <x v="3"/>
  </r>
  <r>
    <n v="3229"/>
    <d v="2026-04-03T00:00:00"/>
    <n v="2026"/>
    <x v="1"/>
    <n v="4"/>
    <x v="3"/>
    <x v="3"/>
    <x v="13"/>
    <x v="2"/>
    <x v="0"/>
    <x v="2"/>
    <s v="Insulated Bottle"/>
    <n v="3"/>
    <n v="36.17"/>
    <n v="0.1"/>
    <n v="13.65"/>
    <n v="97.659000000000006"/>
    <n v="40.950000000000003"/>
    <n v="56.709000000000003"/>
    <n v="0.58068380794396834"/>
    <n v="2026"/>
    <s v="Q2"/>
    <n v="4"/>
    <x v="3"/>
  </r>
  <r>
    <n v="3261"/>
    <d v="2026-04-03T00:00:00"/>
    <n v="2026"/>
    <x v="1"/>
    <n v="4"/>
    <x v="3"/>
    <x v="2"/>
    <x v="10"/>
    <x v="0"/>
    <x v="1"/>
    <x v="2"/>
    <s v="Carry-On Duffel"/>
    <n v="4"/>
    <n v="130.55000000000001"/>
    <n v="0"/>
    <n v="67.66"/>
    <n v="522.20000000000005"/>
    <n v="270.64"/>
    <n v="251.56000000000006"/>
    <n v="0.48173113749521262"/>
    <n v="2026"/>
    <s v="Q2"/>
    <n v="4"/>
    <x v="3"/>
  </r>
  <r>
    <n v="3621"/>
    <d v="2026-04-03T00:00:00"/>
    <n v="2026"/>
    <x v="1"/>
    <n v="4"/>
    <x v="3"/>
    <x v="3"/>
    <x v="8"/>
    <x v="0"/>
    <x v="1"/>
    <x v="0"/>
    <s v="Cycling Pack 12L"/>
    <n v="2"/>
    <n v="102.63"/>
    <n v="0"/>
    <n v="50.19"/>
    <n v="205.26"/>
    <n v="100.38"/>
    <n v="104.88"/>
    <n v="0.51096170710318622"/>
    <n v="2026"/>
    <s v="Q2"/>
    <n v="4"/>
    <x v="3"/>
  </r>
  <r>
    <n v="4681"/>
    <d v="2026-04-03T00:00:00"/>
    <n v="2026"/>
    <x v="1"/>
    <n v="4"/>
    <x v="3"/>
    <x v="3"/>
    <x v="13"/>
    <x v="3"/>
    <x v="0"/>
    <x v="0"/>
    <s v="Commuter Helmet"/>
    <n v="6"/>
    <n v="81.239999999999995"/>
    <n v="0"/>
    <n v="43.28"/>
    <n v="487.43999999999994"/>
    <n v="259.68"/>
    <n v="227.75999999999993"/>
    <n v="0.46725750861644505"/>
    <n v="2026"/>
    <s v="Q2"/>
    <n v="4"/>
    <x v="3"/>
  </r>
  <r>
    <n v="4954"/>
    <d v="2026-04-03T00:00:00"/>
    <n v="2026"/>
    <x v="1"/>
    <n v="4"/>
    <x v="3"/>
    <x v="3"/>
    <x v="8"/>
    <x v="0"/>
    <x v="1"/>
    <x v="1"/>
    <s v="Trekking Poles"/>
    <n v="3"/>
    <n v="72.11"/>
    <n v="0.05"/>
    <n v="31.63"/>
    <n v="205.51349999999996"/>
    <n v="94.89"/>
    <n v="110.62349999999996"/>
    <n v="0.5382785072513484"/>
    <n v="2026"/>
    <s v="Q2"/>
    <n v="4"/>
    <x v="3"/>
  </r>
  <r>
    <n v="1153"/>
    <d v="2026-04-04T00:00:00"/>
    <n v="2026"/>
    <x v="1"/>
    <n v="4"/>
    <x v="3"/>
    <x v="2"/>
    <x v="16"/>
    <x v="2"/>
    <x v="1"/>
    <x v="1"/>
    <s v="Hiking Daypack 20L"/>
    <n v="4"/>
    <n v="90.15"/>
    <n v="0"/>
    <n v="44.9"/>
    <n v="360.6"/>
    <n v="179.6"/>
    <n v="181.00000000000003"/>
    <n v="0.50194120909595119"/>
    <n v="2026"/>
    <s v="Q2"/>
    <n v="4"/>
    <x v="3"/>
  </r>
  <r>
    <n v="1383"/>
    <d v="2026-04-04T00:00:00"/>
    <n v="2026"/>
    <x v="1"/>
    <n v="4"/>
    <x v="3"/>
    <x v="3"/>
    <x v="4"/>
    <x v="2"/>
    <x v="0"/>
    <x v="0"/>
    <s v="Trail Bike Light"/>
    <n v="1"/>
    <n v="50.7"/>
    <n v="0.05"/>
    <n v="21.85"/>
    <n v="48.164999999999999"/>
    <n v="21.85"/>
    <n v="26.314999999999998"/>
    <n v="0.54635108481262329"/>
    <n v="2026"/>
    <s v="Q2"/>
    <n v="4"/>
    <x v="3"/>
  </r>
  <r>
    <n v="2583"/>
    <d v="2026-04-04T00:00:00"/>
    <n v="2026"/>
    <x v="1"/>
    <n v="4"/>
    <x v="3"/>
    <x v="0"/>
    <x v="0"/>
    <x v="0"/>
    <x v="0"/>
    <x v="4"/>
    <s v="Resistance Band Set"/>
    <n v="1"/>
    <n v="41.13"/>
    <n v="0"/>
    <n v="15.04"/>
    <n v="41.13"/>
    <n v="15.04"/>
    <n v="26.090000000000003"/>
    <n v="0.63433017262338931"/>
    <n v="2026"/>
    <s v="Q2"/>
    <n v="4"/>
    <x v="3"/>
  </r>
  <r>
    <n v="4074"/>
    <d v="2026-04-04T00:00:00"/>
    <n v="2026"/>
    <x v="1"/>
    <n v="4"/>
    <x v="3"/>
    <x v="1"/>
    <x v="1"/>
    <x v="2"/>
    <x v="0"/>
    <x v="3"/>
    <s v="Compact Sleeping Bag"/>
    <n v="1"/>
    <n v="121.66"/>
    <n v="0"/>
    <n v="61.37"/>
    <n v="121.66"/>
    <n v="61.37"/>
    <n v="60.29"/>
    <n v="0.49556140062469178"/>
    <n v="2026"/>
    <s v="Q2"/>
    <n v="4"/>
    <x v="3"/>
  </r>
  <r>
    <n v="4301"/>
    <d v="2026-04-04T00:00:00"/>
    <n v="2026"/>
    <x v="1"/>
    <n v="4"/>
    <x v="3"/>
    <x v="2"/>
    <x v="16"/>
    <x v="2"/>
    <x v="1"/>
    <x v="4"/>
    <s v="Weighted Vest"/>
    <n v="1"/>
    <n v="122.77"/>
    <n v="0.1"/>
    <n v="70.59"/>
    <n v="110.49299999999999"/>
    <n v="70.59"/>
    <n v="39.902999999999992"/>
    <n v="0.36113599956558329"/>
    <n v="2026"/>
    <s v="Q2"/>
    <n v="4"/>
    <x v="3"/>
  </r>
  <r>
    <n v="4692"/>
    <d v="2026-04-04T00:00:00"/>
    <n v="2026"/>
    <x v="1"/>
    <n v="4"/>
    <x v="3"/>
    <x v="3"/>
    <x v="13"/>
    <x v="0"/>
    <x v="0"/>
    <x v="0"/>
    <s v="Trail Bike Light"/>
    <n v="1"/>
    <n v="49.96"/>
    <n v="0"/>
    <n v="22.13"/>
    <n v="49.96"/>
    <n v="22.13"/>
    <n v="27.830000000000002"/>
    <n v="0.55704563650920735"/>
    <n v="2026"/>
    <s v="Q2"/>
    <n v="4"/>
    <x v="3"/>
  </r>
  <r>
    <n v="1951"/>
    <d v="2026-04-05T00:00:00"/>
    <n v="2026"/>
    <x v="1"/>
    <n v="4"/>
    <x v="3"/>
    <x v="3"/>
    <x v="8"/>
    <x v="3"/>
    <x v="0"/>
    <x v="1"/>
    <s v="Summit Backpack 45L"/>
    <n v="2"/>
    <n v="155.13"/>
    <n v="0.15"/>
    <n v="80.959999999999994"/>
    <n v="263.721"/>
    <n v="161.91999999999999"/>
    <n v="101.80100000000002"/>
    <n v="0.38601779911345707"/>
    <n v="2026"/>
    <s v="Q2"/>
    <n v="4"/>
    <x v="3"/>
  </r>
  <r>
    <n v="2111"/>
    <d v="2026-04-05T00:00:00"/>
    <n v="2026"/>
    <x v="1"/>
    <n v="4"/>
    <x v="3"/>
    <x v="3"/>
    <x v="13"/>
    <x v="0"/>
    <x v="1"/>
    <x v="1"/>
    <s v="Trekking Poles"/>
    <n v="3"/>
    <n v="69.83"/>
    <n v="0.05"/>
    <n v="31.53"/>
    <n v="199.0155"/>
    <n v="94.59"/>
    <n v="104.4255"/>
    <n v="0.52471038687941396"/>
    <n v="2026"/>
    <s v="Q2"/>
    <n v="4"/>
    <x v="3"/>
  </r>
  <r>
    <n v="2933"/>
    <d v="2026-04-05T00:00:00"/>
    <n v="2026"/>
    <x v="1"/>
    <n v="4"/>
    <x v="3"/>
    <x v="1"/>
    <x v="6"/>
    <x v="2"/>
    <x v="0"/>
    <x v="2"/>
    <s v="Insulated Bottle"/>
    <n v="1"/>
    <n v="35.4"/>
    <n v="0"/>
    <n v="13.37"/>
    <n v="35.4"/>
    <n v="13.37"/>
    <n v="22.03"/>
    <n v="0.62231638418079105"/>
    <n v="2026"/>
    <s v="Q2"/>
    <n v="4"/>
    <x v="3"/>
  </r>
  <r>
    <n v="3263"/>
    <d v="2026-04-05T00:00:00"/>
    <n v="2026"/>
    <x v="1"/>
    <n v="4"/>
    <x v="3"/>
    <x v="3"/>
    <x v="7"/>
    <x v="0"/>
    <x v="1"/>
    <x v="4"/>
    <s v="Training Mat"/>
    <n v="1"/>
    <n v="51.75"/>
    <n v="0.1"/>
    <n v="22.1"/>
    <n v="46.575000000000003"/>
    <n v="22.1"/>
    <n v="24.475000000000001"/>
    <n v="0.52549651100375738"/>
    <n v="2026"/>
    <s v="Q2"/>
    <n v="4"/>
    <x v="3"/>
  </r>
  <r>
    <n v="4764"/>
    <d v="2026-04-05T00:00:00"/>
    <n v="2026"/>
    <x v="1"/>
    <n v="4"/>
    <x v="3"/>
    <x v="3"/>
    <x v="13"/>
    <x v="3"/>
    <x v="1"/>
    <x v="0"/>
    <s v="Compact Repair Kit"/>
    <n v="6"/>
    <n v="39.6"/>
    <n v="0.15"/>
    <n v="17.010000000000002"/>
    <n v="201.96"/>
    <n v="102.06"/>
    <n v="99.9"/>
    <n v="0.49465240641711233"/>
    <n v="2026"/>
    <s v="Q2"/>
    <n v="4"/>
    <x v="3"/>
  </r>
  <r>
    <n v="28"/>
    <d v="2026-04-06T00:00:00"/>
    <n v="2026"/>
    <x v="1"/>
    <n v="4"/>
    <x v="3"/>
    <x v="1"/>
    <x v="6"/>
    <x v="2"/>
    <x v="1"/>
    <x v="4"/>
    <s v="Weighted Vest"/>
    <n v="2"/>
    <n v="125.94"/>
    <n v="0.05"/>
    <n v="70.94"/>
    <n v="239.28599999999997"/>
    <n v="141.88"/>
    <n v="97.405999999999977"/>
    <n v="0.40706936469329585"/>
    <n v="2026"/>
    <s v="Q2"/>
    <n v="4"/>
    <x v="3"/>
  </r>
  <r>
    <n v="581"/>
    <d v="2026-04-06T00:00:00"/>
    <n v="2026"/>
    <x v="1"/>
    <n v="4"/>
    <x v="3"/>
    <x v="1"/>
    <x v="1"/>
    <x v="0"/>
    <x v="0"/>
    <x v="3"/>
    <s v="Compact Sleeping Bag"/>
    <n v="3"/>
    <n v="124.67"/>
    <n v="0"/>
    <n v="61.46"/>
    <n v="374.01"/>
    <n v="184.38"/>
    <n v="189.63"/>
    <n v="0.50701852891633914"/>
    <n v="2026"/>
    <s v="Q2"/>
    <n v="4"/>
    <x v="3"/>
  </r>
  <r>
    <n v="643"/>
    <d v="2026-04-06T00:00:00"/>
    <n v="2026"/>
    <x v="1"/>
    <n v="4"/>
    <x v="3"/>
    <x v="3"/>
    <x v="8"/>
    <x v="0"/>
    <x v="0"/>
    <x v="1"/>
    <s v="Trekking Poles"/>
    <n v="2"/>
    <n v="72.260000000000005"/>
    <n v="0"/>
    <n v="33.21"/>
    <n v="144.52000000000001"/>
    <n v="66.42"/>
    <n v="78.100000000000009"/>
    <n v="0.54040963188486024"/>
    <n v="2026"/>
    <s v="Q2"/>
    <n v="4"/>
    <x v="3"/>
  </r>
  <r>
    <n v="1907"/>
    <d v="2026-04-06T00:00:00"/>
    <n v="2026"/>
    <x v="1"/>
    <n v="4"/>
    <x v="3"/>
    <x v="1"/>
    <x v="12"/>
    <x v="1"/>
    <x v="2"/>
    <x v="0"/>
    <s v="Trail Bike Light"/>
    <n v="10"/>
    <n v="50.64"/>
    <n v="0.2"/>
    <n v="22.99"/>
    <n v="405.12"/>
    <n v="229.89999999999998"/>
    <n v="175.22000000000003"/>
    <n v="0.43251382306477099"/>
    <n v="2026"/>
    <s v="Q2"/>
    <n v="4"/>
    <x v="3"/>
  </r>
  <r>
    <n v="1950"/>
    <d v="2026-04-06T00:00:00"/>
    <n v="2026"/>
    <x v="1"/>
    <n v="4"/>
    <x v="3"/>
    <x v="0"/>
    <x v="9"/>
    <x v="0"/>
    <x v="1"/>
    <x v="1"/>
    <s v="Trekking Poles"/>
    <n v="1"/>
    <n v="73"/>
    <n v="0"/>
    <n v="32.4"/>
    <n v="73"/>
    <n v="32.4"/>
    <n v="40.6"/>
    <n v="0.55616438356164388"/>
    <n v="2026"/>
    <s v="Q2"/>
    <n v="4"/>
    <x v="3"/>
  </r>
  <r>
    <n v="2443"/>
    <d v="2026-04-06T00:00:00"/>
    <n v="2026"/>
    <x v="1"/>
    <n v="4"/>
    <x v="3"/>
    <x v="0"/>
    <x v="15"/>
    <x v="0"/>
    <x v="0"/>
    <x v="2"/>
    <s v="Insulated Bottle"/>
    <n v="1"/>
    <n v="35.700000000000003"/>
    <n v="0"/>
    <n v="13.8"/>
    <n v="35.700000000000003"/>
    <n v="13.8"/>
    <n v="21.900000000000002"/>
    <n v="0.61344537815126055"/>
    <n v="2026"/>
    <s v="Q2"/>
    <n v="4"/>
    <x v="3"/>
  </r>
  <r>
    <n v="2480"/>
    <d v="2026-04-06T00:00:00"/>
    <n v="2026"/>
    <x v="1"/>
    <n v="4"/>
    <x v="3"/>
    <x v="2"/>
    <x v="16"/>
    <x v="1"/>
    <x v="1"/>
    <x v="1"/>
    <s v="Summit Backpack 45L"/>
    <n v="8"/>
    <n v="152.41999999999999"/>
    <n v="0.05"/>
    <n v="80.11"/>
    <n v="1158.3919999999998"/>
    <n v="640.88"/>
    <n v="517.51199999999983"/>
    <n v="0.44675032286134564"/>
    <n v="2026"/>
    <s v="Q2"/>
    <n v="4"/>
    <x v="3"/>
  </r>
  <r>
    <n v="2515"/>
    <d v="2026-04-06T00:00:00"/>
    <n v="2026"/>
    <x v="1"/>
    <n v="4"/>
    <x v="3"/>
    <x v="3"/>
    <x v="8"/>
    <x v="0"/>
    <x v="0"/>
    <x v="0"/>
    <s v="Commuter Helmet"/>
    <n v="1"/>
    <n v="81.78"/>
    <n v="0"/>
    <n v="42.82"/>
    <n v="81.78"/>
    <n v="42.82"/>
    <n v="38.96"/>
    <n v="0.47640009782342874"/>
    <n v="2026"/>
    <s v="Q2"/>
    <n v="4"/>
    <x v="3"/>
  </r>
  <r>
    <n v="2829"/>
    <d v="2026-04-06T00:00:00"/>
    <n v="2026"/>
    <x v="1"/>
    <n v="4"/>
    <x v="3"/>
    <x v="1"/>
    <x v="6"/>
    <x v="0"/>
    <x v="2"/>
    <x v="0"/>
    <s v="Cycling Pack 12L"/>
    <n v="6"/>
    <n v="102.59"/>
    <n v="0.1"/>
    <n v="49.6"/>
    <n v="553.98599999999999"/>
    <n v="297.60000000000002"/>
    <n v="256.38599999999997"/>
    <n v="0.46280230908362302"/>
    <n v="2026"/>
    <s v="Q2"/>
    <n v="4"/>
    <x v="3"/>
  </r>
  <r>
    <n v="4086"/>
    <d v="2026-04-06T00:00:00"/>
    <n v="2026"/>
    <x v="1"/>
    <n v="4"/>
    <x v="3"/>
    <x v="3"/>
    <x v="8"/>
    <x v="2"/>
    <x v="0"/>
    <x v="1"/>
    <s v="Summit Backpack 45L"/>
    <n v="2"/>
    <n v="152.44"/>
    <n v="0.15"/>
    <n v="76.680000000000007"/>
    <n v="259.14799999999997"/>
    <n v="153.36000000000001"/>
    <n v="105.78799999999995"/>
    <n v="0.4082146109559015"/>
    <n v="2026"/>
    <s v="Q2"/>
    <n v="4"/>
    <x v="3"/>
  </r>
  <r>
    <n v="4512"/>
    <d v="2026-04-06T00:00:00"/>
    <n v="2026"/>
    <x v="1"/>
    <n v="4"/>
    <x v="3"/>
    <x v="1"/>
    <x v="1"/>
    <x v="0"/>
    <x v="1"/>
    <x v="2"/>
    <s v="Carry-On Duffel"/>
    <n v="6"/>
    <n v="136.29"/>
    <n v="0"/>
    <n v="68.209999999999994"/>
    <n v="817.74"/>
    <n v="409.26"/>
    <n v="408.48"/>
    <n v="0.49952307579426225"/>
    <n v="2026"/>
    <s v="Q2"/>
    <n v="4"/>
    <x v="3"/>
  </r>
  <r>
    <n v="4837"/>
    <d v="2026-04-06T00:00:00"/>
    <n v="2026"/>
    <x v="1"/>
    <n v="4"/>
    <x v="3"/>
    <x v="0"/>
    <x v="9"/>
    <x v="1"/>
    <x v="2"/>
    <x v="1"/>
    <s v="Summit Backpack 45L"/>
    <n v="4"/>
    <n v="157.51"/>
    <n v="0.2"/>
    <n v="79.209999999999994"/>
    <n v="504.03199999999998"/>
    <n v="316.83999999999997"/>
    <n v="187.19200000000001"/>
    <n v="0.37138911815122855"/>
    <n v="2026"/>
    <s v="Q2"/>
    <n v="4"/>
    <x v="3"/>
  </r>
  <r>
    <n v="1580"/>
    <d v="2026-04-07T00:00:00"/>
    <n v="2026"/>
    <x v="1"/>
    <n v="4"/>
    <x v="3"/>
    <x v="2"/>
    <x v="3"/>
    <x v="0"/>
    <x v="1"/>
    <x v="3"/>
    <s v="Compact Sleeping Bag"/>
    <n v="2"/>
    <n v="120.5"/>
    <n v="0"/>
    <n v="61.42"/>
    <n v="241"/>
    <n v="122.84"/>
    <n v="118.16"/>
    <n v="0.49029045643153524"/>
    <n v="2026"/>
    <s v="Q2"/>
    <n v="4"/>
    <x v="3"/>
  </r>
  <r>
    <n v="1962"/>
    <d v="2026-04-07T00:00:00"/>
    <n v="2026"/>
    <x v="1"/>
    <n v="4"/>
    <x v="3"/>
    <x v="0"/>
    <x v="0"/>
    <x v="0"/>
    <x v="0"/>
    <x v="1"/>
    <s v="Summit Backpack 45L"/>
    <n v="3"/>
    <n v="152.62"/>
    <n v="0.05"/>
    <n v="77.75"/>
    <n v="434.96699999999998"/>
    <n v="233.25"/>
    <n v="201.71699999999998"/>
    <n v="0.46375242259757637"/>
    <n v="2026"/>
    <s v="Q2"/>
    <n v="4"/>
    <x v="3"/>
  </r>
  <r>
    <n v="2381"/>
    <d v="2026-04-07T00:00:00"/>
    <n v="2026"/>
    <x v="1"/>
    <n v="4"/>
    <x v="3"/>
    <x v="1"/>
    <x v="11"/>
    <x v="0"/>
    <x v="0"/>
    <x v="2"/>
    <s v="Carry-On Duffel"/>
    <n v="2"/>
    <n v="134.16"/>
    <n v="0.05"/>
    <n v="67.08"/>
    <n v="254.90399999999997"/>
    <n v="134.16"/>
    <n v="120.74399999999997"/>
    <n v="0.47368421052631576"/>
    <n v="2026"/>
    <s v="Q2"/>
    <n v="4"/>
    <x v="3"/>
  </r>
  <r>
    <n v="2655"/>
    <d v="2026-04-07T00:00:00"/>
    <n v="2026"/>
    <x v="1"/>
    <n v="4"/>
    <x v="3"/>
    <x v="3"/>
    <x v="13"/>
    <x v="2"/>
    <x v="2"/>
    <x v="0"/>
    <s v="Cycling Pack 12L"/>
    <n v="1"/>
    <n v="101.13"/>
    <n v="0"/>
    <n v="50.8"/>
    <n v="101.13"/>
    <n v="50.8"/>
    <n v="50.33"/>
    <n v="0.49767625828141998"/>
    <n v="2026"/>
    <s v="Q2"/>
    <n v="4"/>
    <x v="3"/>
  </r>
  <r>
    <n v="2944"/>
    <d v="2026-04-07T00:00:00"/>
    <n v="2026"/>
    <x v="1"/>
    <n v="4"/>
    <x v="3"/>
    <x v="1"/>
    <x v="14"/>
    <x v="2"/>
    <x v="1"/>
    <x v="4"/>
    <s v="Training Mat"/>
    <n v="1"/>
    <n v="51.36"/>
    <n v="0"/>
    <n v="22.21"/>
    <n v="51.36"/>
    <n v="22.21"/>
    <n v="29.15"/>
    <n v="0.56756230529595009"/>
    <n v="2026"/>
    <s v="Q2"/>
    <n v="4"/>
    <x v="3"/>
  </r>
  <r>
    <n v="4756"/>
    <d v="2026-04-07T00:00:00"/>
    <n v="2026"/>
    <x v="1"/>
    <n v="4"/>
    <x v="3"/>
    <x v="2"/>
    <x v="16"/>
    <x v="0"/>
    <x v="2"/>
    <x v="1"/>
    <s v="Summit Backpack 45L"/>
    <n v="5"/>
    <n v="151.88"/>
    <n v="0"/>
    <n v="80.56"/>
    <n v="759.4"/>
    <n v="402.8"/>
    <n v="356.59999999999997"/>
    <n v="0.46958124835396364"/>
    <n v="2026"/>
    <s v="Q2"/>
    <n v="4"/>
    <x v="3"/>
  </r>
  <r>
    <n v="52"/>
    <d v="2026-04-08T00:00:00"/>
    <n v="2026"/>
    <x v="1"/>
    <n v="4"/>
    <x v="3"/>
    <x v="1"/>
    <x v="12"/>
    <x v="0"/>
    <x v="1"/>
    <x v="2"/>
    <s v="Carry-On Duffel"/>
    <n v="2"/>
    <n v="133.59"/>
    <n v="0"/>
    <n v="66.83"/>
    <n v="267.18"/>
    <n v="133.66"/>
    <n v="133.52000000000001"/>
    <n v="0.49973800434164234"/>
    <n v="2026"/>
    <s v="Q2"/>
    <n v="4"/>
    <x v="3"/>
  </r>
  <r>
    <n v="556"/>
    <d v="2026-04-08T00:00:00"/>
    <n v="2026"/>
    <x v="1"/>
    <n v="4"/>
    <x v="3"/>
    <x v="3"/>
    <x v="8"/>
    <x v="0"/>
    <x v="1"/>
    <x v="3"/>
    <s v="Compact Sleeping Bag"/>
    <n v="2"/>
    <n v="124.39"/>
    <n v="0"/>
    <n v="61.27"/>
    <n v="248.78"/>
    <n v="122.54"/>
    <n v="126.24"/>
    <n v="0.50743628909076288"/>
    <n v="2026"/>
    <s v="Q2"/>
    <n v="4"/>
    <x v="3"/>
  </r>
  <r>
    <n v="1233"/>
    <d v="2026-04-08T00:00:00"/>
    <n v="2026"/>
    <x v="1"/>
    <n v="4"/>
    <x v="3"/>
    <x v="0"/>
    <x v="15"/>
    <x v="0"/>
    <x v="1"/>
    <x v="0"/>
    <s v="Trail Bike Light"/>
    <n v="5"/>
    <n v="50.22"/>
    <n v="0.1"/>
    <n v="22.31"/>
    <n v="225.99"/>
    <n v="111.55"/>
    <n v="114.44000000000001"/>
    <n v="0.50639408823399268"/>
    <n v="2026"/>
    <s v="Q2"/>
    <n v="4"/>
    <x v="3"/>
  </r>
  <r>
    <n v="1492"/>
    <d v="2026-04-08T00:00:00"/>
    <n v="2026"/>
    <x v="1"/>
    <n v="4"/>
    <x v="3"/>
    <x v="1"/>
    <x v="14"/>
    <x v="0"/>
    <x v="0"/>
    <x v="0"/>
    <s v="Compact Repair Kit"/>
    <n v="2"/>
    <n v="41.08"/>
    <n v="0"/>
    <n v="16.79"/>
    <n v="82.16"/>
    <n v="33.58"/>
    <n v="48.58"/>
    <n v="0.59128529698149956"/>
    <n v="2026"/>
    <s v="Q2"/>
    <n v="4"/>
    <x v="3"/>
  </r>
  <r>
    <n v="1619"/>
    <d v="2026-04-08T00:00:00"/>
    <n v="2026"/>
    <x v="1"/>
    <n v="4"/>
    <x v="3"/>
    <x v="3"/>
    <x v="8"/>
    <x v="2"/>
    <x v="1"/>
    <x v="2"/>
    <s v="Packing Cube Set"/>
    <n v="5"/>
    <n v="46.11"/>
    <n v="0"/>
    <n v="18.88"/>
    <n v="230.55"/>
    <n v="94.399999999999991"/>
    <n v="136.15000000000003"/>
    <n v="0.5905443504662764"/>
    <n v="2026"/>
    <s v="Q2"/>
    <n v="4"/>
    <x v="3"/>
  </r>
  <r>
    <n v="1631"/>
    <d v="2026-04-08T00:00:00"/>
    <n v="2026"/>
    <x v="1"/>
    <n v="4"/>
    <x v="3"/>
    <x v="3"/>
    <x v="8"/>
    <x v="0"/>
    <x v="0"/>
    <x v="2"/>
    <s v="Packing Cube Set"/>
    <n v="1"/>
    <n v="45.54"/>
    <n v="0"/>
    <n v="18.36"/>
    <n v="45.54"/>
    <n v="18.36"/>
    <n v="27.18"/>
    <n v="0.59683794466403162"/>
    <n v="2026"/>
    <s v="Q2"/>
    <n v="4"/>
    <x v="3"/>
  </r>
  <r>
    <n v="1844"/>
    <d v="2026-04-08T00:00:00"/>
    <n v="2026"/>
    <x v="1"/>
    <n v="4"/>
    <x v="3"/>
    <x v="1"/>
    <x v="14"/>
    <x v="2"/>
    <x v="1"/>
    <x v="4"/>
    <s v="Recovery Roller"/>
    <n v="2"/>
    <n v="37.1"/>
    <n v="0.1"/>
    <n v="14.17"/>
    <n v="66.78"/>
    <n v="28.34"/>
    <n v="38.44"/>
    <n v="0.57562144354597178"/>
    <n v="2026"/>
    <s v="Q2"/>
    <n v="4"/>
    <x v="3"/>
  </r>
  <r>
    <n v="4246"/>
    <d v="2026-04-08T00:00:00"/>
    <n v="2026"/>
    <x v="1"/>
    <n v="4"/>
    <x v="3"/>
    <x v="3"/>
    <x v="8"/>
    <x v="1"/>
    <x v="2"/>
    <x v="1"/>
    <s v="Summit Backpack 45L"/>
    <n v="5"/>
    <n v="156.57"/>
    <n v="0.15"/>
    <n v="80.849999999999994"/>
    <n v="665.4224999999999"/>
    <n v="404.25"/>
    <n v="261.1724999999999"/>
    <n v="0.39249123677062309"/>
    <n v="2026"/>
    <s v="Q2"/>
    <n v="4"/>
    <x v="3"/>
  </r>
  <r>
    <n v="5139"/>
    <d v="2026-04-08T00:00:00"/>
    <n v="2026"/>
    <x v="1"/>
    <n v="4"/>
    <x v="3"/>
    <x v="0"/>
    <x v="15"/>
    <x v="0"/>
    <x v="0"/>
    <x v="4"/>
    <s v="Training Mat"/>
    <n v="2"/>
    <n v="51.4"/>
    <n v="0"/>
    <n v="21.99"/>
    <n v="102.8"/>
    <n v="43.98"/>
    <n v="58.82"/>
    <n v="0.57217898832684821"/>
    <n v="2026"/>
    <s v="Q2"/>
    <n v="4"/>
    <x v="3"/>
  </r>
  <r>
    <n v="186"/>
    <d v="2026-04-09T00:00:00"/>
    <n v="2026"/>
    <x v="1"/>
    <n v="4"/>
    <x v="3"/>
    <x v="0"/>
    <x v="0"/>
    <x v="0"/>
    <x v="1"/>
    <x v="2"/>
    <s v="Packing Cube Set"/>
    <n v="2"/>
    <n v="46.42"/>
    <n v="0.1"/>
    <n v="18.73"/>
    <n v="83.556000000000012"/>
    <n v="37.46"/>
    <n v="46.096000000000011"/>
    <n v="0.55167791660682663"/>
    <n v="2026"/>
    <s v="Q2"/>
    <n v="4"/>
    <x v="3"/>
  </r>
  <r>
    <n v="1742"/>
    <d v="2026-04-09T00:00:00"/>
    <n v="2026"/>
    <x v="1"/>
    <n v="4"/>
    <x v="3"/>
    <x v="3"/>
    <x v="4"/>
    <x v="3"/>
    <x v="0"/>
    <x v="3"/>
    <s v="Compact Sleeping Bag"/>
    <n v="2"/>
    <n v="120.75"/>
    <n v="0.05"/>
    <n v="60.31"/>
    <n v="229.42499999999998"/>
    <n v="120.62"/>
    <n v="108.80499999999998"/>
    <n v="0.47425084450256066"/>
    <n v="2026"/>
    <s v="Q2"/>
    <n v="4"/>
    <x v="3"/>
  </r>
  <r>
    <n v="3189"/>
    <d v="2026-04-09T00:00:00"/>
    <n v="2026"/>
    <x v="1"/>
    <n v="4"/>
    <x v="3"/>
    <x v="1"/>
    <x v="11"/>
    <x v="1"/>
    <x v="2"/>
    <x v="1"/>
    <s v="Summit Backpack 45L"/>
    <n v="6"/>
    <n v="157.38999999999999"/>
    <n v="0.05"/>
    <n v="79.239999999999995"/>
    <n v="897.12299999999993"/>
    <n v="475.43999999999994"/>
    <n v="421.68299999999999"/>
    <n v="0.47003922539049831"/>
    <n v="2026"/>
    <s v="Q2"/>
    <n v="4"/>
    <x v="3"/>
  </r>
  <r>
    <n v="3747"/>
    <d v="2026-04-09T00:00:00"/>
    <n v="2026"/>
    <x v="1"/>
    <n v="4"/>
    <x v="3"/>
    <x v="3"/>
    <x v="7"/>
    <x v="2"/>
    <x v="0"/>
    <x v="3"/>
    <s v="Compact Sleeping Bag"/>
    <n v="2"/>
    <n v="122.36"/>
    <n v="0.05"/>
    <n v="59.06"/>
    <n v="232.48399999999998"/>
    <n v="118.12"/>
    <n v="114.36399999999998"/>
    <n v="0.49192202474148755"/>
    <n v="2026"/>
    <s v="Q2"/>
    <n v="4"/>
    <x v="3"/>
  </r>
  <r>
    <n v="3782"/>
    <d v="2026-04-09T00:00:00"/>
    <n v="2026"/>
    <x v="1"/>
    <n v="4"/>
    <x v="3"/>
    <x v="0"/>
    <x v="0"/>
    <x v="2"/>
    <x v="0"/>
    <x v="4"/>
    <s v="Resistance Band Set"/>
    <n v="2"/>
    <n v="39.68"/>
    <n v="0.05"/>
    <n v="14.98"/>
    <n v="75.391999999999996"/>
    <n v="29.96"/>
    <n v="45.431999999999995"/>
    <n v="0.60261035653650252"/>
    <n v="2026"/>
    <s v="Q2"/>
    <n v="4"/>
    <x v="3"/>
  </r>
  <r>
    <n v="4344"/>
    <d v="2026-04-09T00:00:00"/>
    <n v="2026"/>
    <x v="1"/>
    <n v="4"/>
    <x v="3"/>
    <x v="2"/>
    <x v="5"/>
    <x v="2"/>
    <x v="2"/>
    <x v="3"/>
    <s v="Compact Sleeping Bag"/>
    <n v="3"/>
    <n v="121.56"/>
    <n v="0.15"/>
    <n v="61.31"/>
    <n v="309.97800000000001"/>
    <n v="183.93"/>
    <n v="126.048"/>
    <n v="0.40663530960261696"/>
    <n v="2026"/>
    <s v="Q2"/>
    <n v="4"/>
    <x v="3"/>
  </r>
  <r>
    <n v="4901"/>
    <d v="2026-04-09T00:00:00"/>
    <n v="2026"/>
    <x v="1"/>
    <n v="4"/>
    <x v="3"/>
    <x v="0"/>
    <x v="0"/>
    <x v="3"/>
    <x v="1"/>
    <x v="0"/>
    <s v="Commuter Helmet"/>
    <n v="1"/>
    <n v="80.19"/>
    <n v="0.1"/>
    <n v="42.15"/>
    <n v="72.171000000000006"/>
    <n v="42.15"/>
    <n v="30.021000000000008"/>
    <n v="0.4159704036247247"/>
    <n v="2026"/>
    <s v="Q2"/>
    <n v="4"/>
    <x v="3"/>
  </r>
  <r>
    <n v="4969"/>
    <d v="2026-04-09T00:00:00"/>
    <n v="2026"/>
    <x v="1"/>
    <n v="4"/>
    <x v="3"/>
    <x v="3"/>
    <x v="7"/>
    <x v="3"/>
    <x v="2"/>
    <x v="0"/>
    <s v="Commuter Helmet"/>
    <n v="2"/>
    <n v="81.14"/>
    <n v="0"/>
    <n v="43.43"/>
    <n v="162.28"/>
    <n v="86.86"/>
    <n v="75.42"/>
    <n v="0.46475228000985952"/>
    <n v="2026"/>
    <s v="Q2"/>
    <n v="4"/>
    <x v="3"/>
  </r>
  <r>
    <n v="673"/>
    <d v="2026-04-10T00:00:00"/>
    <n v="2026"/>
    <x v="1"/>
    <n v="4"/>
    <x v="3"/>
    <x v="3"/>
    <x v="8"/>
    <x v="2"/>
    <x v="1"/>
    <x v="3"/>
    <s v="Trail Tent 2P"/>
    <n v="2"/>
    <n v="191.11"/>
    <n v="0"/>
    <n v="103.58"/>
    <n v="382.22"/>
    <n v="207.16"/>
    <n v="175.06000000000003"/>
    <n v="0.45800847679346979"/>
    <n v="2026"/>
    <s v="Q2"/>
    <n v="4"/>
    <x v="3"/>
  </r>
  <r>
    <n v="888"/>
    <d v="2026-04-10T00:00:00"/>
    <n v="2026"/>
    <x v="1"/>
    <n v="4"/>
    <x v="3"/>
    <x v="3"/>
    <x v="7"/>
    <x v="2"/>
    <x v="1"/>
    <x v="0"/>
    <s v="Compact Repair Kit"/>
    <n v="2"/>
    <n v="40.58"/>
    <n v="0.05"/>
    <n v="17.149999999999999"/>
    <n v="77.10199999999999"/>
    <n v="34.299999999999997"/>
    <n v="42.801999999999992"/>
    <n v="0.55513475655625011"/>
    <n v="2026"/>
    <s v="Q2"/>
    <n v="4"/>
    <x v="3"/>
  </r>
  <r>
    <n v="1541"/>
    <d v="2026-04-10T00:00:00"/>
    <n v="2026"/>
    <x v="1"/>
    <n v="4"/>
    <x v="3"/>
    <x v="0"/>
    <x v="15"/>
    <x v="3"/>
    <x v="0"/>
    <x v="3"/>
    <s v="Portable Camp Stove"/>
    <n v="1"/>
    <n v="83.44"/>
    <n v="0"/>
    <n v="40.299999999999997"/>
    <n v="83.44"/>
    <n v="40.299999999999997"/>
    <n v="43.14"/>
    <n v="0.51701821668264625"/>
    <n v="2026"/>
    <s v="Q2"/>
    <n v="4"/>
    <x v="3"/>
  </r>
  <r>
    <n v="1881"/>
    <d v="2026-04-10T00:00:00"/>
    <n v="2026"/>
    <x v="1"/>
    <n v="4"/>
    <x v="3"/>
    <x v="3"/>
    <x v="7"/>
    <x v="3"/>
    <x v="1"/>
    <x v="4"/>
    <s v="Training Mat"/>
    <n v="1"/>
    <n v="49.61"/>
    <n v="0"/>
    <n v="21.92"/>
    <n v="49.61"/>
    <n v="21.92"/>
    <n v="27.689999999999998"/>
    <n v="0.55815359806490628"/>
    <n v="2026"/>
    <s v="Q2"/>
    <n v="4"/>
    <x v="3"/>
  </r>
  <r>
    <n v="2007"/>
    <d v="2026-04-10T00:00:00"/>
    <n v="2026"/>
    <x v="1"/>
    <n v="4"/>
    <x v="3"/>
    <x v="3"/>
    <x v="8"/>
    <x v="0"/>
    <x v="0"/>
    <x v="4"/>
    <s v="Weighted Vest"/>
    <n v="2"/>
    <n v="123.31"/>
    <n v="0"/>
    <n v="69.239999999999995"/>
    <n v="246.62"/>
    <n v="138.47999999999999"/>
    <n v="108.14000000000001"/>
    <n v="0.43848836266320662"/>
    <n v="2026"/>
    <s v="Q2"/>
    <n v="4"/>
    <x v="3"/>
  </r>
  <r>
    <n v="2312"/>
    <d v="2026-04-10T00:00:00"/>
    <n v="2026"/>
    <x v="1"/>
    <n v="4"/>
    <x v="3"/>
    <x v="0"/>
    <x v="15"/>
    <x v="2"/>
    <x v="1"/>
    <x v="1"/>
    <s v="Hiking Daypack 20L"/>
    <n v="1"/>
    <n v="93.35"/>
    <n v="0.1"/>
    <n v="45.54"/>
    <n v="84.015000000000001"/>
    <n v="45.54"/>
    <n v="38.475000000000001"/>
    <n v="0.45795393679700053"/>
    <n v="2026"/>
    <s v="Q2"/>
    <n v="4"/>
    <x v="3"/>
  </r>
  <r>
    <n v="4493"/>
    <d v="2026-04-10T00:00:00"/>
    <n v="2026"/>
    <x v="1"/>
    <n v="4"/>
    <x v="3"/>
    <x v="0"/>
    <x v="0"/>
    <x v="1"/>
    <x v="2"/>
    <x v="1"/>
    <s v="Hiking Daypack 20L"/>
    <n v="5"/>
    <n v="92.63"/>
    <n v="0.15"/>
    <n v="46.33"/>
    <n v="393.67749999999995"/>
    <n v="231.64999999999998"/>
    <n v="162.02749999999997"/>
    <n v="0.41157419461361139"/>
    <n v="2026"/>
    <s v="Q2"/>
    <n v="4"/>
    <x v="3"/>
  </r>
  <r>
    <n v="2072"/>
    <d v="2026-04-11T00:00:00"/>
    <n v="2026"/>
    <x v="1"/>
    <n v="4"/>
    <x v="3"/>
    <x v="0"/>
    <x v="9"/>
    <x v="0"/>
    <x v="1"/>
    <x v="3"/>
    <s v="Compact Sleeping Bag"/>
    <n v="4"/>
    <n v="124.87"/>
    <n v="0.1"/>
    <n v="62.03"/>
    <n v="449.53200000000004"/>
    <n v="248.12"/>
    <n v="201.41200000000003"/>
    <n v="0.44804819234225823"/>
    <n v="2026"/>
    <s v="Q2"/>
    <n v="4"/>
    <x v="3"/>
  </r>
  <r>
    <n v="2142"/>
    <d v="2026-04-11T00:00:00"/>
    <n v="2026"/>
    <x v="1"/>
    <n v="4"/>
    <x v="3"/>
    <x v="3"/>
    <x v="4"/>
    <x v="3"/>
    <x v="1"/>
    <x v="3"/>
    <s v="Alpine Tent 4P"/>
    <n v="1"/>
    <n v="339.64"/>
    <n v="0.1"/>
    <n v="195.81"/>
    <n v="305.67599999999999"/>
    <n v="195.81"/>
    <n v="109.86599999999999"/>
    <n v="0.35941977780394924"/>
    <n v="2026"/>
    <s v="Q2"/>
    <n v="4"/>
    <x v="3"/>
  </r>
  <r>
    <n v="2911"/>
    <d v="2026-04-11T00:00:00"/>
    <n v="2026"/>
    <x v="1"/>
    <n v="4"/>
    <x v="3"/>
    <x v="2"/>
    <x v="2"/>
    <x v="2"/>
    <x v="1"/>
    <x v="0"/>
    <s v="Trail Bike Light"/>
    <n v="1"/>
    <n v="50.86"/>
    <n v="0.05"/>
    <n v="22.1"/>
    <n v="48.317"/>
    <n v="22.1"/>
    <n v="26.216999999999999"/>
    <n v="0.54260405240391574"/>
    <n v="2026"/>
    <s v="Q2"/>
    <n v="4"/>
    <x v="3"/>
  </r>
  <r>
    <n v="4276"/>
    <d v="2026-04-11T00:00:00"/>
    <n v="2026"/>
    <x v="1"/>
    <n v="4"/>
    <x v="3"/>
    <x v="3"/>
    <x v="8"/>
    <x v="0"/>
    <x v="1"/>
    <x v="2"/>
    <s v="Travel Backpack 35L"/>
    <n v="2"/>
    <n v="167.01"/>
    <n v="0"/>
    <n v="89.8"/>
    <n v="334.02"/>
    <n v="179.6"/>
    <n v="154.41999999999999"/>
    <n v="0.46230764624872761"/>
    <n v="2026"/>
    <s v="Q2"/>
    <n v="4"/>
    <x v="3"/>
  </r>
  <r>
    <n v="5077"/>
    <d v="2026-04-11T00:00:00"/>
    <n v="2026"/>
    <x v="1"/>
    <n v="4"/>
    <x v="3"/>
    <x v="3"/>
    <x v="8"/>
    <x v="3"/>
    <x v="0"/>
    <x v="1"/>
    <s v="Hiking Daypack 20L"/>
    <n v="2"/>
    <n v="92.63"/>
    <n v="0.15"/>
    <n v="44.96"/>
    <n v="157.47099999999998"/>
    <n v="89.92"/>
    <n v="67.550999999999974"/>
    <n v="0.42897422382533917"/>
    <n v="2026"/>
    <s v="Q2"/>
    <n v="4"/>
    <x v="3"/>
  </r>
  <r>
    <n v="1259"/>
    <d v="2026-04-12T00:00:00"/>
    <n v="2026"/>
    <x v="1"/>
    <n v="4"/>
    <x v="3"/>
    <x v="1"/>
    <x v="12"/>
    <x v="3"/>
    <x v="1"/>
    <x v="1"/>
    <s v="Summit Backpack 45L"/>
    <n v="2"/>
    <n v="151.01"/>
    <n v="0"/>
    <n v="80.209999999999994"/>
    <n v="302.02"/>
    <n v="160.41999999999999"/>
    <n v="141.6"/>
    <n v="0.4688431229719886"/>
    <n v="2026"/>
    <s v="Q2"/>
    <n v="4"/>
    <x v="3"/>
  </r>
  <r>
    <n v="1720"/>
    <d v="2026-04-12T00:00:00"/>
    <n v="2026"/>
    <x v="1"/>
    <n v="4"/>
    <x v="3"/>
    <x v="0"/>
    <x v="15"/>
    <x v="0"/>
    <x v="1"/>
    <x v="1"/>
    <s v="Hiking Daypack 20L"/>
    <n v="2"/>
    <n v="92.07"/>
    <n v="0"/>
    <n v="44.1"/>
    <n v="184.14"/>
    <n v="88.2"/>
    <n v="95.939999999999984"/>
    <n v="0.52101661779081132"/>
    <n v="2026"/>
    <s v="Q2"/>
    <n v="4"/>
    <x v="3"/>
  </r>
  <r>
    <n v="1975"/>
    <d v="2026-04-12T00:00:00"/>
    <n v="2026"/>
    <x v="1"/>
    <n v="4"/>
    <x v="3"/>
    <x v="0"/>
    <x v="15"/>
    <x v="0"/>
    <x v="0"/>
    <x v="4"/>
    <s v="Recovery Roller"/>
    <n v="1"/>
    <n v="36.840000000000003"/>
    <n v="0.1"/>
    <n v="13.86"/>
    <n v="33.156000000000006"/>
    <n v="13.86"/>
    <n v="19.296000000000006"/>
    <n v="0.58197611292073836"/>
    <n v="2026"/>
    <s v="Q2"/>
    <n v="4"/>
    <x v="3"/>
  </r>
  <r>
    <n v="2848"/>
    <d v="2026-04-12T00:00:00"/>
    <n v="2026"/>
    <x v="1"/>
    <n v="4"/>
    <x v="3"/>
    <x v="1"/>
    <x v="6"/>
    <x v="0"/>
    <x v="1"/>
    <x v="1"/>
    <s v="Trekking Poles"/>
    <n v="1"/>
    <n v="71.64"/>
    <n v="0.05"/>
    <n v="32.729999999999997"/>
    <n v="68.057999999999993"/>
    <n v="32.729999999999997"/>
    <n v="35.327999999999996"/>
    <n v="0.51908666137706072"/>
    <n v="2026"/>
    <s v="Q2"/>
    <n v="4"/>
    <x v="3"/>
  </r>
  <r>
    <n v="2979"/>
    <d v="2026-04-12T00:00:00"/>
    <n v="2026"/>
    <x v="1"/>
    <n v="4"/>
    <x v="3"/>
    <x v="1"/>
    <x v="14"/>
    <x v="0"/>
    <x v="1"/>
    <x v="4"/>
    <s v="Weighted Vest"/>
    <n v="1"/>
    <n v="124.18"/>
    <n v="0"/>
    <n v="67.42"/>
    <n v="124.18"/>
    <n v="67.42"/>
    <n v="56.760000000000005"/>
    <n v="0.45707843453052022"/>
    <n v="2026"/>
    <s v="Q2"/>
    <n v="4"/>
    <x v="3"/>
  </r>
  <r>
    <n v="2996"/>
    <d v="2026-04-12T00:00:00"/>
    <n v="2026"/>
    <x v="1"/>
    <n v="4"/>
    <x v="3"/>
    <x v="1"/>
    <x v="12"/>
    <x v="2"/>
    <x v="1"/>
    <x v="2"/>
    <s v="Carry-On Duffel"/>
    <n v="1"/>
    <n v="134.94999999999999"/>
    <n v="0"/>
    <n v="67.849999999999994"/>
    <n v="134.94999999999999"/>
    <n v="67.849999999999994"/>
    <n v="67.099999999999994"/>
    <n v="0.49722119303445722"/>
    <n v="2026"/>
    <s v="Q2"/>
    <n v="4"/>
    <x v="3"/>
  </r>
  <r>
    <n v="749"/>
    <d v="2026-04-13T00:00:00"/>
    <n v="2026"/>
    <x v="1"/>
    <n v="4"/>
    <x v="3"/>
    <x v="0"/>
    <x v="15"/>
    <x v="0"/>
    <x v="1"/>
    <x v="3"/>
    <s v="Compact Sleeping Bag"/>
    <n v="2"/>
    <n v="124"/>
    <n v="0"/>
    <n v="60.14"/>
    <n v="248"/>
    <n v="120.28"/>
    <n v="127.72"/>
    <n v="0.51500000000000001"/>
    <n v="2026"/>
    <s v="Q2"/>
    <n v="4"/>
    <x v="3"/>
  </r>
  <r>
    <n v="1928"/>
    <d v="2026-04-13T00:00:00"/>
    <n v="2026"/>
    <x v="1"/>
    <n v="4"/>
    <x v="3"/>
    <x v="3"/>
    <x v="13"/>
    <x v="3"/>
    <x v="0"/>
    <x v="4"/>
    <s v="Training Mat"/>
    <n v="2"/>
    <n v="50.2"/>
    <n v="0.1"/>
    <n v="21.48"/>
    <n v="90.360000000000014"/>
    <n v="42.96"/>
    <n v="47.400000000000013"/>
    <n v="0.5245683930942896"/>
    <n v="2026"/>
    <s v="Q2"/>
    <n v="4"/>
    <x v="3"/>
  </r>
  <r>
    <n v="2486"/>
    <d v="2026-04-13T00:00:00"/>
    <n v="2026"/>
    <x v="1"/>
    <n v="4"/>
    <x v="3"/>
    <x v="1"/>
    <x v="11"/>
    <x v="0"/>
    <x v="2"/>
    <x v="1"/>
    <s v="Hiking Daypack 20L"/>
    <n v="1"/>
    <n v="93.65"/>
    <n v="0"/>
    <n v="44.15"/>
    <n v="93.65"/>
    <n v="44.15"/>
    <n v="49.500000000000007"/>
    <n v="0.5285638013881474"/>
    <n v="2026"/>
    <s v="Q2"/>
    <n v="4"/>
    <x v="3"/>
  </r>
  <r>
    <n v="2688"/>
    <d v="2026-04-13T00:00:00"/>
    <n v="2026"/>
    <x v="1"/>
    <n v="4"/>
    <x v="3"/>
    <x v="2"/>
    <x v="16"/>
    <x v="3"/>
    <x v="1"/>
    <x v="2"/>
    <s v="Packing Cube Set"/>
    <n v="5"/>
    <n v="47.25"/>
    <n v="0.1"/>
    <n v="17.93"/>
    <n v="212.625"/>
    <n v="89.65"/>
    <n v="122.97499999999999"/>
    <n v="0.57836566725455607"/>
    <n v="2026"/>
    <s v="Q2"/>
    <n v="4"/>
    <x v="3"/>
  </r>
  <r>
    <n v="2712"/>
    <d v="2026-04-13T00:00:00"/>
    <n v="2026"/>
    <x v="1"/>
    <n v="4"/>
    <x v="3"/>
    <x v="2"/>
    <x v="5"/>
    <x v="0"/>
    <x v="0"/>
    <x v="4"/>
    <s v="Recovery Roller"/>
    <n v="1"/>
    <n v="35.69"/>
    <n v="0.05"/>
    <n v="13.53"/>
    <n v="33.905499999999996"/>
    <n v="13.53"/>
    <n v="20.375499999999995"/>
    <n v="0.60094969842650892"/>
    <n v="2026"/>
    <s v="Q2"/>
    <n v="4"/>
    <x v="3"/>
  </r>
  <r>
    <n v="3853"/>
    <d v="2026-04-13T00:00:00"/>
    <n v="2026"/>
    <x v="1"/>
    <n v="4"/>
    <x v="3"/>
    <x v="3"/>
    <x v="13"/>
    <x v="0"/>
    <x v="0"/>
    <x v="2"/>
    <s v="Carry-On Duffel"/>
    <n v="3"/>
    <n v="136.12"/>
    <n v="0"/>
    <n v="66.58"/>
    <n v="408.36"/>
    <n v="199.74"/>
    <n v="208.62"/>
    <n v="0.51087275933000298"/>
    <n v="2026"/>
    <s v="Q2"/>
    <n v="4"/>
    <x v="3"/>
  </r>
  <r>
    <n v="4043"/>
    <d v="2026-04-13T00:00:00"/>
    <n v="2026"/>
    <x v="1"/>
    <n v="4"/>
    <x v="3"/>
    <x v="3"/>
    <x v="7"/>
    <x v="3"/>
    <x v="1"/>
    <x v="1"/>
    <s v="Summit Backpack 45L"/>
    <n v="1"/>
    <n v="155.88999999999999"/>
    <n v="0"/>
    <n v="77.260000000000005"/>
    <n v="155.88999999999999"/>
    <n v="77.260000000000005"/>
    <n v="78.629999999999981"/>
    <n v="0.50439412406183837"/>
    <n v="2026"/>
    <s v="Q2"/>
    <n v="4"/>
    <x v="3"/>
  </r>
  <r>
    <n v="290"/>
    <d v="2026-04-14T00:00:00"/>
    <n v="2026"/>
    <x v="1"/>
    <n v="4"/>
    <x v="3"/>
    <x v="0"/>
    <x v="15"/>
    <x v="0"/>
    <x v="2"/>
    <x v="2"/>
    <s v="Carry-On Duffel"/>
    <n v="1"/>
    <n v="130.81"/>
    <n v="0"/>
    <n v="67.86"/>
    <n v="130.81"/>
    <n v="67.86"/>
    <n v="62.95"/>
    <n v="0.48123232168794439"/>
    <n v="2026"/>
    <s v="Q2"/>
    <n v="4"/>
    <x v="3"/>
  </r>
  <r>
    <n v="2953"/>
    <d v="2026-04-14T00:00:00"/>
    <n v="2026"/>
    <x v="1"/>
    <n v="4"/>
    <x v="3"/>
    <x v="0"/>
    <x v="0"/>
    <x v="0"/>
    <x v="0"/>
    <x v="2"/>
    <s v="Packing Cube Set"/>
    <n v="2"/>
    <n v="47.56"/>
    <n v="0.05"/>
    <n v="18.649999999999999"/>
    <n v="90.364000000000004"/>
    <n v="37.299999999999997"/>
    <n v="53.064000000000007"/>
    <n v="0.58722500110663545"/>
    <n v="2026"/>
    <s v="Q2"/>
    <n v="4"/>
    <x v="3"/>
  </r>
  <r>
    <n v="3179"/>
    <d v="2026-04-14T00:00:00"/>
    <n v="2026"/>
    <x v="1"/>
    <n v="4"/>
    <x v="3"/>
    <x v="1"/>
    <x v="14"/>
    <x v="0"/>
    <x v="1"/>
    <x v="1"/>
    <s v="Trail Boots"/>
    <n v="2"/>
    <n v="140.65"/>
    <n v="0.05"/>
    <n v="78.900000000000006"/>
    <n v="267.23500000000001"/>
    <n v="157.80000000000001"/>
    <n v="109.435"/>
    <n v="0.40950848504125581"/>
    <n v="2026"/>
    <s v="Q2"/>
    <n v="4"/>
    <x v="3"/>
  </r>
  <r>
    <n v="3301"/>
    <d v="2026-04-14T00:00:00"/>
    <n v="2026"/>
    <x v="1"/>
    <n v="4"/>
    <x v="3"/>
    <x v="3"/>
    <x v="4"/>
    <x v="2"/>
    <x v="1"/>
    <x v="0"/>
    <s v="Commuter Helmet"/>
    <n v="1"/>
    <n v="82.75"/>
    <n v="0"/>
    <n v="43.18"/>
    <n v="82.75"/>
    <n v="43.18"/>
    <n v="39.57"/>
    <n v="0.47818731117824775"/>
    <n v="2026"/>
    <s v="Q2"/>
    <n v="4"/>
    <x v="3"/>
  </r>
  <r>
    <n v="3349"/>
    <d v="2026-04-14T00:00:00"/>
    <n v="2026"/>
    <x v="1"/>
    <n v="4"/>
    <x v="3"/>
    <x v="3"/>
    <x v="8"/>
    <x v="0"/>
    <x v="0"/>
    <x v="4"/>
    <s v="Resistance Band Set"/>
    <n v="2"/>
    <n v="40.909999999999997"/>
    <n v="0.1"/>
    <n v="14.95"/>
    <n v="73.637999999999991"/>
    <n v="29.9"/>
    <n v="43.737999999999992"/>
    <n v="0.59395964040305271"/>
    <n v="2026"/>
    <s v="Q2"/>
    <n v="4"/>
    <x v="3"/>
  </r>
  <r>
    <n v="4874"/>
    <d v="2026-04-14T00:00:00"/>
    <n v="2026"/>
    <x v="1"/>
    <n v="4"/>
    <x v="3"/>
    <x v="0"/>
    <x v="0"/>
    <x v="2"/>
    <x v="0"/>
    <x v="2"/>
    <s v="Packing Cube Set"/>
    <n v="1"/>
    <n v="46.62"/>
    <n v="0"/>
    <n v="18.86"/>
    <n v="46.62"/>
    <n v="18.86"/>
    <n v="27.759999999999998"/>
    <n v="0.59545259545259543"/>
    <n v="2026"/>
    <s v="Q2"/>
    <n v="4"/>
    <x v="3"/>
  </r>
  <r>
    <n v="1045"/>
    <d v="2026-04-15T00:00:00"/>
    <n v="2026"/>
    <x v="1"/>
    <n v="4"/>
    <x v="3"/>
    <x v="0"/>
    <x v="15"/>
    <x v="0"/>
    <x v="0"/>
    <x v="3"/>
    <s v="Trail Tent 2P"/>
    <n v="2"/>
    <n v="196.57"/>
    <n v="0.05"/>
    <n v="106.2"/>
    <n v="373.48299999999995"/>
    <n v="212.4"/>
    <n v="161.08299999999994"/>
    <n v="0.43129941657317727"/>
    <n v="2026"/>
    <s v="Q2"/>
    <n v="4"/>
    <x v="3"/>
  </r>
  <r>
    <n v="1703"/>
    <d v="2026-04-15T00:00:00"/>
    <n v="2026"/>
    <x v="1"/>
    <n v="4"/>
    <x v="3"/>
    <x v="1"/>
    <x v="1"/>
    <x v="0"/>
    <x v="0"/>
    <x v="1"/>
    <s v="Hiking Daypack 20L"/>
    <n v="1"/>
    <n v="90.52"/>
    <n v="0"/>
    <n v="46.5"/>
    <n v="90.52"/>
    <n v="46.5"/>
    <n v="44.019999999999996"/>
    <n v="0.4863013698630137"/>
    <n v="2026"/>
    <s v="Q2"/>
    <n v="4"/>
    <x v="3"/>
  </r>
  <r>
    <n v="2107"/>
    <d v="2026-04-15T00:00:00"/>
    <n v="2026"/>
    <x v="1"/>
    <n v="4"/>
    <x v="3"/>
    <x v="0"/>
    <x v="15"/>
    <x v="0"/>
    <x v="0"/>
    <x v="2"/>
    <s v="Travel Backpack 35L"/>
    <n v="5"/>
    <n v="165.35"/>
    <n v="0.05"/>
    <n v="89.38"/>
    <n v="785.41249999999991"/>
    <n v="446.9"/>
    <n v="338.51249999999993"/>
    <n v="0.43099963395031271"/>
    <n v="2026"/>
    <s v="Q2"/>
    <n v="4"/>
    <x v="3"/>
  </r>
  <r>
    <n v="2265"/>
    <d v="2026-04-15T00:00:00"/>
    <n v="2026"/>
    <x v="1"/>
    <n v="4"/>
    <x v="3"/>
    <x v="1"/>
    <x v="11"/>
    <x v="2"/>
    <x v="0"/>
    <x v="2"/>
    <s v="Insulated Bottle"/>
    <n v="2"/>
    <n v="36.35"/>
    <n v="0"/>
    <n v="13.55"/>
    <n v="72.7"/>
    <n v="27.1"/>
    <n v="45.6"/>
    <n v="0.6272352132049519"/>
    <n v="2026"/>
    <s v="Q2"/>
    <n v="4"/>
    <x v="3"/>
  </r>
  <r>
    <n v="2839"/>
    <d v="2026-04-15T00:00:00"/>
    <n v="2026"/>
    <x v="1"/>
    <n v="4"/>
    <x v="3"/>
    <x v="1"/>
    <x v="14"/>
    <x v="2"/>
    <x v="1"/>
    <x v="2"/>
    <s v="Packing Cube Set"/>
    <n v="1"/>
    <n v="47"/>
    <n v="0"/>
    <n v="18.64"/>
    <n v="47"/>
    <n v="18.64"/>
    <n v="28.36"/>
    <n v="0.60340425531914887"/>
    <n v="2026"/>
    <s v="Q2"/>
    <n v="4"/>
    <x v="3"/>
  </r>
  <r>
    <n v="4742"/>
    <d v="2026-04-15T00:00:00"/>
    <n v="2026"/>
    <x v="1"/>
    <n v="4"/>
    <x v="3"/>
    <x v="3"/>
    <x v="13"/>
    <x v="3"/>
    <x v="0"/>
    <x v="2"/>
    <s v="Packing Cube Set"/>
    <n v="1"/>
    <n v="46.86"/>
    <n v="0"/>
    <n v="18.190000000000001"/>
    <n v="46.86"/>
    <n v="18.190000000000001"/>
    <n v="28.669999999999998"/>
    <n v="0.61182244985061884"/>
    <n v="2026"/>
    <s v="Q2"/>
    <n v="4"/>
    <x v="3"/>
  </r>
  <r>
    <n v="4899"/>
    <d v="2026-04-15T00:00:00"/>
    <n v="2026"/>
    <x v="1"/>
    <n v="4"/>
    <x v="3"/>
    <x v="0"/>
    <x v="9"/>
    <x v="0"/>
    <x v="1"/>
    <x v="3"/>
    <s v="Portable Camp Stove"/>
    <n v="2"/>
    <n v="82.13"/>
    <n v="0.05"/>
    <n v="39.909999999999997"/>
    <n v="156.047"/>
    <n v="79.819999999999993"/>
    <n v="76.227000000000004"/>
    <n v="0.48848744288579726"/>
    <n v="2026"/>
    <s v="Q2"/>
    <n v="4"/>
    <x v="3"/>
  </r>
  <r>
    <n v="5042"/>
    <d v="2026-04-15T00:00:00"/>
    <n v="2026"/>
    <x v="1"/>
    <n v="4"/>
    <x v="3"/>
    <x v="1"/>
    <x v="6"/>
    <x v="2"/>
    <x v="2"/>
    <x v="2"/>
    <s v="Travel Backpack 35L"/>
    <n v="1"/>
    <n v="163.16"/>
    <n v="0"/>
    <n v="88.78"/>
    <n v="163.16"/>
    <n v="88.78"/>
    <n v="74.38"/>
    <n v="0.45587153714145623"/>
    <n v="2026"/>
    <s v="Q2"/>
    <n v="4"/>
    <x v="3"/>
  </r>
  <r>
    <n v="2248"/>
    <d v="2026-04-16T00:00:00"/>
    <n v="2026"/>
    <x v="1"/>
    <n v="4"/>
    <x v="3"/>
    <x v="0"/>
    <x v="15"/>
    <x v="2"/>
    <x v="1"/>
    <x v="2"/>
    <s v="Insulated Bottle"/>
    <n v="2"/>
    <n v="36.68"/>
    <n v="0.1"/>
    <n v="13.92"/>
    <n v="66.024000000000001"/>
    <n v="27.84"/>
    <n v="38.183999999999997"/>
    <n v="0.57833515085423481"/>
    <n v="2026"/>
    <s v="Q2"/>
    <n v="4"/>
    <x v="3"/>
  </r>
  <r>
    <n v="2427"/>
    <d v="2026-04-16T00:00:00"/>
    <n v="2026"/>
    <x v="1"/>
    <n v="4"/>
    <x v="3"/>
    <x v="3"/>
    <x v="13"/>
    <x v="0"/>
    <x v="1"/>
    <x v="2"/>
    <s v="Packing Cube Set"/>
    <n v="1"/>
    <n v="45.82"/>
    <n v="0.1"/>
    <n v="18.48"/>
    <n v="41.238"/>
    <n v="18.48"/>
    <n v="22.757999999999999"/>
    <n v="0.55186963480285167"/>
    <n v="2026"/>
    <s v="Q2"/>
    <n v="4"/>
    <x v="3"/>
  </r>
  <r>
    <n v="2445"/>
    <d v="2026-04-16T00:00:00"/>
    <n v="2026"/>
    <x v="1"/>
    <n v="4"/>
    <x v="3"/>
    <x v="0"/>
    <x v="15"/>
    <x v="0"/>
    <x v="0"/>
    <x v="1"/>
    <s v="Trekking Poles"/>
    <n v="1"/>
    <n v="70.95"/>
    <n v="0"/>
    <n v="31.43"/>
    <n v="70.95"/>
    <n v="31.43"/>
    <n v="39.520000000000003"/>
    <n v="0.55701198026779419"/>
    <n v="2026"/>
    <s v="Q2"/>
    <n v="4"/>
    <x v="3"/>
  </r>
  <r>
    <n v="3311"/>
    <d v="2026-04-16T00:00:00"/>
    <n v="2026"/>
    <x v="1"/>
    <n v="4"/>
    <x v="3"/>
    <x v="1"/>
    <x v="11"/>
    <x v="0"/>
    <x v="1"/>
    <x v="2"/>
    <s v="Packing Cube Set"/>
    <n v="1"/>
    <n v="46.68"/>
    <n v="0.05"/>
    <n v="18.350000000000001"/>
    <n v="44.345999999999997"/>
    <n v="18.350000000000001"/>
    <n v="25.995999999999995"/>
    <n v="0.58620845172056102"/>
    <n v="2026"/>
    <s v="Q2"/>
    <n v="4"/>
    <x v="3"/>
  </r>
  <r>
    <n v="3320"/>
    <d v="2026-04-16T00:00:00"/>
    <n v="2026"/>
    <x v="1"/>
    <n v="4"/>
    <x v="3"/>
    <x v="2"/>
    <x v="16"/>
    <x v="0"/>
    <x v="2"/>
    <x v="2"/>
    <s v="Travel Backpack 35L"/>
    <n v="5"/>
    <n v="164.31"/>
    <n v="0.05"/>
    <n v="85.41"/>
    <n v="780.47249999999997"/>
    <n v="427.04999999999995"/>
    <n v="353.42250000000001"/>
    <n v="0.45283145786686912"/>
    <n v="2026"/>
    <s v="Q2"/>
    <n v="4"/>
    <x v="3"/>
  </r>
  <r>
    <n v="3321"/>
    <d v="2026-04-16T00:00:00"/>
    <n v="2026"/>
    <x v="1"/>
    <n v="4"/>
    <x v="3"/>
    <x v="1"/>
    <x v="6"/>
    <x v="0"/>
    <x v="2"/>
    <x v="2"/>
    <s v="Insulated Bottle"/>
    <n v="3"/>
    <n v="35.57"/>
    <n v="0"/>
    <n v="13.67"/>
    <n v="106.71000000000001"/>
    <n v="41.01"/>
    <n v="65.700000000000017"/>
    <n v="0.61568737700309262"/>
    <n v="2026"/>
    <s v="Q2"/>
    <n v="4"/>
    <x v="3"/>
  </r>
  <r>
    <n v="5181"/>
    <d v="2026-04-16T00:00:00"/>
    <n v="2026"/>
    <x v="1"/>
    <n v="4"/>
    <x v="3"/>
    <x v="0"/>
    <x v="0"/>
    <x v="3"/>
    <x v="1"/>
    <x v="2"/>
    <s v="Packing Cube Set"/>
    <n v="2"/>
    <n v="45.51"/>
    <n v="0.1"/>
    <n v="18.809999999999999"/>
    <n v="81.917999999999992"/>
    <n v="37.619999999999997"/>
    <n v="44.297999999999995"/>
    <n v="0.54076027246758951"/>
    <n v="2026"/>
    <s v="Q2"/>
    <n v="4"/>
    <x v="3"/>
  </r>
  <r>
    <n v="5187"/>
    <d v="2026-04-16T00:00:00"/>
    <n v="2026"/>
    <x v="1"/>
    <n v="4"/>
    <x v="3"/>
    <x v="3"/>
    <x v="8"/>
    <x v="0"/>
    <x v="0"/>
    <x v="3"/>
    <s v="Trail Tent 2P"/>
    <n v="2"/>
    <n v="198.32"/>
    <n v="0"/>
    <n v="106.8"/>
    <n v="396.64"/>
    <n v="213.6"/>
    <n v="183.04"/>
    <n v="0.46147640177490923"/>
    <n v="2026"/>
    <s v="Q2"/>
    <n v="4"/>
    <x v="3"/>
  </r>
  <r>
    <n v="605"/>
    <d v="2026-04-17T00:00:00"/>
    <n v="2026"/>
    <x v="1"/>
    <n v="4"/>
    <x v="3"/>
    <x v="3"/>
    <x v="8"/>
    <x v="3"/>
    <x v="2"/>
    <x v="2"/>
    <s v="Carry-On Duffel"/>
    <n v="2"/>
    <n v="130.94"/>
    <n v="0"/>
    <n v="67.459999999999994"/>
    <n v="261.88"/>
    <n v="134.91999999999999"/>
    <n v="126.96000000000001"/>
    <n v="0.48480219948067821"/>
    <n v="2026"/>
    <s v="Q2"/>
    <n v="4"/>
    <x v="3"/>
  </r>
  <r>
    <n v="3244"/>
    <d v="2026-04-17T00:00:00"/>
    <n v="2026"/>
    <x v="1"/>
    <n v="4"/>
    <x v="3"/>
    <x v="1"/>
    <x v="11"/>
    <x v="3"/>
    <x v="0"/>
    <x v="2"/>
    <s v="Carry-On Duffel"/>
    <n v="1"/>
    <n v="131.62"/>
    <n v="0"/>
    <n v="66.95"/>
    <n v="131.62"/>
    <n v="66.95"/>
    <n v="64.67"/>
    <n v="0.49133870232487464"/>
    <n v="2026"/>
    <s v="Q2"/>
    <n v="4"/>
    <x v="3"/>
  </r>
  <r>
    <n v="4047"/>
    <d v="2026-04-17T00:00:00"/>
    <n v="2026"/>
    <x v="1"/>
    <n v="4"/>
    <x v="3"/>
    <x v="0"/>
    <x v="0"/>
    <x v="1"/>
    <x v="2"/>
    <x v="2"/>
    <s v="Travel Backpack 35L"/>
    <n v="8"/>
    <n v="168.34"/>
    <n v="0.15"/>
    <n v="88.7"/>
    <n v="1144.712"/>
    <n v="709.6"/>
    <n v="435.11199999999997"/>
    <n v="0.38010608781946897"/>
    <n v="2026"/>
    <s v="Q2"/>
    <n v="4"/>
    <x v="3"/>
  </r>
  <r>
    <n v="4101"/>
    <d v="2026-04-17T00:00:00"/>
    <n v="2026"/>
    <x v="1"/>
    <n v="4"/>
    <x v="3"/>
    <x v="1"/>
    <x v="6"/>
    <x v="0"/>
    <x v="0"/>
    <x v="3"/>
    <s v="Portable Camp Stove"/>
    <n v="1"/>
    <n v="81.040000000000006"/>
    <n v="0"/>
    <n v="39.97"/>
    <n v="81.040000000000006"/>
    <n v="39.97"/>
    <n v="41.070000000000007"/>
    <n v="0.50678677196446209"/>
    <n v="2026"/>
    <s v="Q2"/>
    <n v="4"/>
    <x v="3"/>
  </r>
  <r>
    <n v="4537"/>
    <d v="2026-04-17T00:00:00"/>
    <n v="2026"/>
    <x v="1"/>
    <n v="4"/>
    <x v="3"/>
    <x v="3"/>
    <x v="8"/>
    <x v="0"/>
    <x v="2"/>
    <x v="3"/>
    <s v="Portable Camp Stove"/>
    <n v="3"/>
    <n v="81.53"/>
    <n v="0.05"/>
    <n v="38.630000000000003"/>
    <n v="232.3605"/>
    <n v="115.89000000000001"/>
    <n v="116.47049999999999"/>
    <n v="0.50124913657872139"/>
    <n v="2026"/>
    <s v="Q2"/>
    <n v="4"/>
    <x v="3"/>
  </r>
  <r>
    <n v="754"/>
    <d v="2026-04-18T00:00:00"/>
    <n v="2026"/>
    <x v="1"/>
    <n v="4"/>
    <x v="3"/>
    <x v="2"/>
    <x v="10"/>
    <x v="3"/>
    <x v="0"/>
    <x v="0"/>
    <s v="Cycling Pack 12L"/>
    <n v="3"/>
    <n v="104.8"/>
    <n v="0.1"/>
    <n v="50.59"/>
    <n v="282.95999999999998"/>
    <n v="151.77000000000001"/>
    <n v="131.18999999999997"/>
    <n v="0.46363443596268017"/>
    <n v="2026"/>
    <s v="Q2"/>
    <n v="4"/>
    <x v="3"/>
  </r>
  <r>
    <n v="1340"/>
    <d v="2026-04-18T00:00:00"/>
    <n v="2026"/>
    <x v="1"/>
    <n v="4"/>
    <x v="3"/>
    <x v="3"/>
    <x v="8"/>
    <x v="0"/>
    <x v="1"/>
    <x v="4"/>
    <s v="Training Mat"/>
    <n v="2"/>
    <n v="51.24"/>
    <n v="0"/>
    <n v="22.52"/>
    <n v="102.48"/>
    <n v="45.04"/>
    <n v="57.440000000000005"/>
    <n v="0.56049960967993762"/>
    <n v="2026"/>
    <s v="Q2"/>
    <n v="4"/>
    <x v="3"/>
  </r>
  <r>
    <n v="1444"/>
    <d v="2026-04-18T00:00:00"/>
    <n v="2026"/>
    <x v="1"/>
    <n v="4"/>
    <x v="3"/>
    <x v="2"/>
    <x v="10"/>
    <x v="2"/>
    <x v="0"/>
    <x v="3"/>
    <s v="Compact Sleeping Bag"/>
    <n v="1"/>
    <n v="120.52"/>
    <n v="0.1"/>
    <n v="59.01"/>
    <n v="108.468"/>
    <n v="59.01"/>
    <n v="49.458000000000006"/>
    <n v="0.45596858059519862"/>
    <n v="2026"/>
    <s v="Q2"/>
    <n v="4"/>
    <x v="3"/>
  </r>
  <r>
    <n v="2390"/>
    <d v="2026-04-18T00:00:00"/>
    <n v="2026"/>
    <x v="1"/>
    <n v="4"/>
    <x v="3"/>
    <x v="3"/>
    <x v="8"/>
    <x v="2"/>
    <x v="0"/>
    <x v="3"/>
    <s v="Portable Camp Stove"/>
    <n v="1"/>
    <n v="80.98"/>
    <n v="0"/>
    <n v="40.19"/>
    <n v="80.98"/>
    <n v="40.19"/>
    <n v="40.790000000000006"/>
    <n v="0.50370461842430236"/>
    <n v="2026"/>
    <s v="Q2"/>
    <n v="4"/>
    <x v="3"/>
  </r>
  <r>
    <n v="3076"/>
    <d v="2026-04-18T00:00:00"/>
    <n v="2026"/>
    <x v="1"/>
    <n v="4"/>
    <x v="3"/>
    <x v="2"/>
    <x v="2"/>
    <x v="0"/>
    <x v="2"/>
    <x v="3"/>
    <s v="Portable Camp Stove"/>
    <n v="2"/>
    <n v="82.58"/>
    <n v="0.1"/>
    <n v="39.93"/>
    <n v="148.64400000000001"/>
    <n v="79.86"/>
    <n v="68.784000000000006"/>
    <n v="0.46274319851457174"/>
    <n v="2026"/>
    <s v="Q2"/>
    <n v="4"/>
    <x v="3"/>
  </r>
  <r>
    <n v="3157"/>
    <d v="2026-04-18T00:00:00"/>
    <n v="2026"/>
    <x v="1"/>
    <n v="4"/>
    <x v="3"/>
    <x v="3"/>
    <x v="8"/>
    <x v="0"/>
    <x v="1"/>
    <x v="3"/>
    <s v="Trail Tent 2P"/>
    <n v="2"/>
    <n v="200.36"/>
    <n v="0"/>
    <n v="105.12"/>
    <n v="400.72"/>
    <n v="210.24"/>
    <n v="190.48000000000002"/>
    <n v="0.47534438011579161"/>
    <n v="2026"/>
    <s v="Q2"/>
    <n v="4"/>
    <x v="3"/>
  </r>
  <r>
    <n v="4516"/>
    <d v="2026-04-18T00:00:00"/>
    <n v="2026"/>
    <x v="1"/>
    <n v="4"/>
    <x v="3"/>
    <x v="2"/>
    <x v="5"/>
    <x v="0"/>
    <x v="0"/>
    <x v="3"/>
    <s v="Trail Tent 2P"/>
    <n v="1"/>
    <n v="196.24"/>
    <n v="0"/>
    <n v="106.34"/>
    <n v="196.24"/>
    <n v="106.34"/>
    <n v="89.9"/>
    <n v="0.45811251528740321"/>
    <n v="2026"/>
    <s v="Q2"/>
    <n v="4"/>
    <x v="3"/>
  </r>
  <r>
    <n v="5119"/>
    <d v="2026-04-18T00:00:00"/>
    <n v="2026"/>
    <x v="1"/>
    <n v="4"/>
    <x v="3"/>
    <x v="0"/>
    <x v="15"/>
    <x v="0"/>
    <x v="2"/>
    <x v="1"/>
    <s v="Hiking Daypack 20L"/>
    <n v="1"/>
    <n v="93.32"/>
    <n v="0"/>
    <n v="44.82"/>
    <n v="93.32"/>
    <n v="44.82"/>
    <n v="48.499999999999993"/>
    <n v="0.51971710244320612"/>
    <n v="2026"/>
    <s v="Q2"/>
    <n v="4"/>
    <x v="3"/>
  </r>
  <r>
    <n v="125"/>
    <d v="2026-04-19T00:00:00"/>
    <n v="2026"/>
    <x v="1"/>
    <n v="4"/>
    <x v="3"/>
    <x v="3"/>
    <x v="7"/>
    <x v="0"/>
    <x v="0"/>
    <x v="0"/>
    <s v="Cycling Pack 12L"/>
    <n v="2"/>
    <n v="101.61"/>
    <n v="0"/>
    <n v="49.9"/>
    <n v="203.22"/>
    <n v="99.8"/>
    <n v="103.42"/>
    <n v="0.50890660368074014"/>
    <n v="2026"/>
    <s v="Q2"/>
    <n v="4"/>
    <x v="3"/>
  </r>
  <r>
    <n v="728"/>
    <d v="2026-04-19T00:00:00"/>
    <n v="2026"/>
    <x v="1"/>
    <n v="4"/>
    <x v="3"/>
    <x v="1"/>
    <x v="14"/>
    <x v="0"/>
    <x v="0"/>
    <x v="0"/>
    <s v="Cycling Pack 12L"/>
    <n v="1"/>
    <n v="104.91"/>
    <n v="0"/>
    <n v="51.68"/>
    <n v="104.91"/>
    <n v="51.68"/>
    <n v="53.23"/>
    <n v="0.50738728433895719"/>
    <n v="2026"/>
    <s v="Q2"/>
    <n v="4"/>
    <x v="3"/>
  </r>
  <r>
    <n v="1271"/>
    <d v="2026-04-19T00:00:00"/>
    <n v="2026"/>
    <x v="1"/>
    <n v="4"/>
    <x v="3"/>
    <x v="2"/>
    <x v="2"/>
    <x v="1"/>
    <x v="2"/>
    <x v="4"/>
    <s v="Resistance Band Set"/>
    <n v="8"/>
    <n v="39.99"/>
    <n v="0.15"/>
    <n v="14.92"/>
    <n v="271.93200000000002"/>
    <n v="119.36"/>
    <n v="152.572"/>
    <n v="0.56106673727255341"/>
    <n v="2026"/>
    <s v="Q2"/>
    <n v="4"/>
    <x v="3"/>
  </r>
  <r>
    <n v="1284"/>
    <d v="2026-04-19T00:00:00"/>
    <n v="2026"/>
    <x v="1"/>
    <n v="4"/>
    <x v="3"/>
    <x v="1"/>
    <x v="12"/>
    <x v="2"/>
    <x v="1"/>
    <x v="2"/>
    <s v="Carry-On Duffel"/>
    <n v="1"/>
    <n v="136.01"/>
    <n v="0"/>
    <n v="66.59"/>
    <n v="136.01"/>
    <n v="66.59"/>
    <n v="69.419999999999987"/>
    <n v="0.51040364679067707"/>
    <n v="2026"/>
    <s v="Q2"/>
    <n v="4"/>
    <x v="3"/>
  </r>
  <r>
    <n v="1657"/>
    <d v="2026-04-19T00:00:00"/>
    <n v="2026"/>
    <x v="1"/>
    <n v="4"/>
    <x v="3"/>
    <x v="0"/>
    <x v="0"/>
    <x v="1"/>
    <x v="2"/>
    <x v="3"/>
    <s v="Compact Sleeping Bag"/>
    <n v="15"/>
    <n v="122.1"/>
    <n v="0.15"/>
    <n v="62.33"/>
    <n v="1556.7749999999999"/>
    <n v="934.94999999999993"/>
    <n v="621.82499999999993"/>
    <n v="0.39943151707857588"/>
    <n v="2026"/>
    <s v="Q2"/>
    <n v="4"/>
    <x v="3"/>
  </r>
  <r>
    <n v="2240"/>
    <d v="2026-04-19T00:00:00"/>
    <n v="2026"/>
    <x v="1"/>
    <n v="4"/>
    <x v="3"/>
    <x v="0"/>
    <x v="15"/>
    <x v="3"/>
    <x v="0"/>
    <x v="3"/>
    <s v="Alpine Tent 4P"/>
    <n v="4"/>
    <n v="341.75"/>
    <n v="0.1"/>
    <n v="191.91"/>
    <n v="1230.3"/>
    <n v="767.64"/>
    <n v="462.65999999999997"/>
    <n v="0.37605462082418922"/>
    <n v="2026"/>
    <s v="Q2"/>
    <n v="4"/>
    <x v="3"/>
  </r>
  <r>
    <n v="3050"/>
    <d v="2026-04-19T00:00:00"/>
    <n v="2026"/>
    <x v="1"/>
    <n v="4"/>
    <x v="3"/>
    <x v="3"/>
    <x v="13"/>
    <x v="2"/>
    <x v="0"/>
    <x v="1"/>
    <s v="Summit Backpack 45L"/>
    <n v="3"/>
    <n v="156.16"/>
    <n v="0.05"/>
    <n v="77.81"/>
    <n v="445.05599999999998"/>
    <n v="233.43"/>
    <n v="211.62599999999998"/>
    <n v="0.47550420621225192"/>
    <n v="2026"/>
    <s v="Q2"/>
    <n v="4"/>
    <x v="3"/>
  </r>
  <r>
    <n v="3213"/>
    <d v="2026-04-19T00:00:00"/>
    <n v="2026"/>
    <x v="1"/>
    <n v="4"/>
    <x v="3"/>
    <x v="0"/>
    <x v="15"/>
    <x v="0"/>
    <x v="0"/>
    <x v="2"/>
    <s v="Carry-On Duffel"/>
    <n v="2"/>
    <n v="132.53"/>
    <n v="0.05"/>
    <n v="66.39"/>
    <n v="251.80699999999999"/>
    <n v="132.78"/>
    <n v="119.02699999999999"/>
    <n v="0.47269138665724142"/>
    <n v="2026"/>
    <s v="Q2"/>
    <n v="4"/>
    <x v="3"/>
  </r>
  <r>
    <n v="3367"/>
    <d v="2026-04-19T00:00:00"/>
    <n v="2026"/>
    <x v="1"/>
    <n v="4"/>
    <x v="3"/>
    <x v="2"/>
    <x v="3"/>
    <x v="0"/>
    <x v="0"/>
    <x v="2"/>
    <s v="Packing Cube Set"/>
    <n v="3"/>
    <n v="45.79"/>
    <n v="0"/>
    <n v="17.98"/>
    <n v="137.37"/>
    <n v="53.94"/>
    <n v="83.43"/>
    <n v="0.60733784669141733"/>
    <n v="2026"/>
    <s v="Q2"/>
    <n v="4"/>
    <x v="3"/>
  </r>
  <r>
    <n v="3885"/>
    <d v="2026-04-19T00:00:00"/>
    <n v="2026"/>
    <x v="1"/>
    <n v="4"/>
    <x v="3"/>
    <x v="0"/>
    <x v="15"/>
    <x v="0"/>
    <x v="1"/>
    <x v="2"/>
    <s v="Carry-On Duffel"/>
    <n v="2"/>
    <n v="133.97"/>
    <n v="0.15"/>
    <n v="67.36"/>
    <n v="227.749"/>
    <n v="134.72"/>
    <n v="93.028999999999996"/>
    <n v="0.40847160690057915"/>
    <n v="2026"/>
    <s v="Q2"/>
    <n v="4"/>
    <x v="3"/>
  </r>
  <r>
    <n v="4372"/>
    <d v="2026-04-19T00:00:00"/>
    <n v="2026"/>
    <x v="1"/>
    <n v="4"/>
    <x v="3"/>
    <x v="0"/>
    <x v="15"/>
    <x v="0"/>
    <x v="1"/>
    <x v="4"/>
    <s v="Recovery Roller"/>
    <n v="1"/>
    <n v="37.11"/>
    <n v="0.1"/>
    <n v="14.27"/>
    <n v="33.399000000000001"/>
    <n v="14.27"/>
    <n v="19.129000000000001"/>
    <n v="0.5727416988532591"/>
    <n v="2026"/>
    <s v="Q2"/>
    <n v="4"/>
    <x v="3"/>
  </r>
  <r>
    <n v="4417"/>
    <d v="2026-04-19T00:00:00"/>
    <n v="2026"/>
    <x v="1"/>
    <n v="4"/>
    <x v="3"/>
    <x v="3"/>
    <x v="8"/>
    <x v="2"/>
    <x v="1"/>
    <x v="3"/>
    <s v="Alpine Tent 4P"/>
    <n v="3"/>
    <n v="334.01"/>
    <n v="0.15"/>
    <n v="192.17"/>
    <n v="851.72550000000001"/>
    <n v="576.51"/>
    <n v="275.21550000000002"/>
    <n v="0.32312699337990941"/>
    <n v="2026"/>
    <s v="Q2"/>
    <n v="4"/>
    <x v="3"/>
  </r>
  <r>
    <n v="1147"/>
    <d v="2026-04-20T00:00:00"/>
    <n v="2026"/>
    <x v="1"/>
    <n v="4"/>
    <x v="3"/>
    <x v="3"/>
    <x v="7"/>
    <x v="0"/>
    <x v="1"/>
    <x v="2"/>
    <s v="Carry-On Duffel"/>
    <n v="1"/>
    <n v="131.46"/>
    <n v="0"/>
    <n v="67.77"/>
    <n v="131.46"/>
    <n v="67.77"/>
    <n v="63.690000000000012"/>
    <n v="0.48448197170241902"/>
    <n v="2026"/>
    <s v="Q2"/>
    <n v="4"/>
    <x v="3"/>
  </r>
  <r>
    <n v="1514"/>
    <d v="2026-04-20T00:00:00"/>
    <n v="2026"/>
    <x v="1"/>
    <n v="4"/>
    <x v="3"/>
    <x v="2"/>
    <x v="3"/>
    <x v="2"/>
    <x v="0"/>
    <x v="1"/>
    <s v="Trekking Poles"/>
    <n v="3"/>
    <n v="72.48"/>
    <n v="0"/>
    <n v="32.36"/>
    <n v="217.44"/>
    <n v="97.08"/>
    <n v="120.36"/>
    <n v="0.55353200883002207"/>
    <n v="2026"/>
    <s v="Q2"/>
    <n v="4"/>
    <x v="3"/>
  </r>
  <r>
    <n v="1538"/>
    <d v="2026-04-20T00:00:00"/>
    <n v="2026"/>
    <x v="1"/>
    <n v="4"/>
    <x v="3"/>
    <x v="2"/>
    <x v="2"/>
    <x v="3"/>
    <x v="1"/>
    <x v="0"/>
    <s v="Commuter Helmet"/>
    <n v="1"/>
    <n v="81.98"/>
    <n v="0"/>
    <n v="43.15"/>
    <n v="81.98"/>
    <n v="43.15"/>
    <n v="38.830000000000005"/>
    <n v="0.47365211027079779"/>
    <n v="2026"/>
    <s v="Q2"/>
    <n v="4"/>
    <x v="3"/>
  </r>
  <r>
    <n v="1679"/>
    <d v="2026-04-20T00:00:00"/>
    <n v="2026"/>
    <x v="1"/>
    <n v="4"/>
    <x v="3"/>
    <x v="3"/>
    <x v="13"/>
    <x v="3"/>
    <x v="0"/>
    <x v="2"/>
    <s v="Packing Cube Set"/>
    <n v="1"/>
    <n v="46.71"/>
    <n v="0"/>
    <n v="18.18"/>
    <n v="46.71"/>
    <n v="18.18"/>
    <n v="28.53"/>
    <n v="0.61078998073217727"/>
    <n v="2026"/>
    <s v="Q2"/>
    <n v="4"/>
    <x v="3"/>
  </r>
  <r>
    <n v="1708"/>
    <d v="2026-04-20T00:00:00"/>
    <n v="2026"/>
    <x v="1"/>
    <n v="4"/>
    <x v="3"/>
    <x v="2"/>
    <x v="5"/>
    <x v="3"/>
    <x v="1"/>
    <x v="4"/>
    <s v="Resistance Band Set"/>
    <n v="1"/>
    <n v="41.01"/>
    <n v="0"/>
    <n v="14.5"/>
    <n v="41.01"/>
    <n v="14.5"/>
    <n v="26.509999999999998"/>
    <n v="0.64642770056083876"/>
    <n v="2026"/>
    <s v="Q2"/>
    <n v="4"/>
    <x v="3"/>
  </r>
  <r>
    <n v="2686"/>
    <d v="2026-04-20T00:00:00"/>
    <n v="2026"/>
    <x v="1"/>
    <n v="4"/>
    <x v="3"/>
    <x v="1"/>
    <x v="12"/>
    <x v="0"/>
    <x v="0"/>
    <x v="1"/>
    <s v="Trekking Poles"/>
    <n v="1"/>
    <n v="70.45"/>
    <n v="0.05"/>
    <n v="31.98"/>
    <n v="66.927499999999995"/>
    <n v="31.98"/>
    <n v="34.947499999999991"/>
    <n v="0.52216951178514059"/>
    <n v="2026"/>
    <s v="Q2"/>
    <n v="4"/>
    <x v="3"/>
  </r>
  <r>
    <n v="3307"/>
    <d v="2026-04-20T00:00:00"/>
    <n v="2026"/>
    <x v="1"/>
    <n v="4"/>
    <x v="3"/>
    <x v="3"/>
    <x v="13"/>
    <x v="2"/>
    <x v="2"/>
    <x v="0"/>
    <s v="Trail Bike Light"/>
    <n v="2"/>
    <n v="51.39"/>
    <n v="0.05"/>
    <n v="22.28"/>
    <n v="97.640999999999991"/>
    <n v="44.56"/>
    <n v="53.080999999999989"/>
    <n v="0.54363433393758764"/>
    <n v="2026"/>
    <s v="Q2"/>
    <n v="4"/>
    <x v="3"/>
  </r>
  <r>
    <n v="3772"/>
    <d v="2026-04-20T00:00:00"/>
    <n v="2026"/>
    <x v="1"/>
    <n v="4"/>
    <x v="3"/>
    <x v="0"/>
    <x v="15"/>
    <x v="2"/>
    <x v="0"/>
    <x v="3"/>
    <s v="Compact Sleeping Bag"/>
    <n v="2"/>
    <n v="122.03"/>
    <n v="0"/>
    <n v="59.43"/>
    <n v="244.06"/>
    <n v="118.86"/>
    <n v="125.2"/>
    <n v="0.51298860935835455"/>
    <n v="2026"/>
    <s v="Q2"/>
    <n v="4"/>
    <x v="3"/>
  </r>
  <r>
    <n v="3877"/>
    <d v="2026-04-20T00:00:00"/>
    <n v="2026"/>
    <x v="1"/>
    <n v="4"/>
    <x v="3"/>
    <x v="3"/>
    <x v="4"/>
    <x v="0"/>
    <x v="1"/>
    <x v="2"/>
    <s v="Carry-On Duffel"/>
    <n v="3"/>
    <n v="132.07"/>
    <n v="0.05"/>
    <n v="66.41"/>
    <n v="376.39949999999999"/>
    <n v="199.23"/>
    <n v="177.1695"/>
    <n v="0.47069536489819991"/>
    <n v="2026"/>
    <s v="Q2"/>
    <n v="4"/>
    <x v="3"/>
  </r>
  <r>
    <n v="4117"/>
    <d v="2026-04-20T00:00:00"/>
    <n v="2026"/>
    <x v="1"/>
    <n v="4"/>
    <x v="3"/>
    <x v="3"/>
    <x v="7"/>
    <x v="3"/>
    <x v="0"/>
    <x v="0"/>
    <s v="Compact Repair Kit"/>
    <n v="1"/>
    <n v="41.04"/>
    <n v="0.1"/>
    <n v="17.02"/>
    <n v="36.936"/>
    <n v="17.02"/>
    <n v="19.916"/>
    <n v="0.53920294563569415"/>
    <n v="2026"/>
    <s v="Q2"/>
    <n v="4"/>
    <x v="3"/>
  </r>
  <r>
    <n v="4562"/>
    <d v="2026-04-20T00:00:00"/>
    <n v="2026"/>
    <x v="1"/>
    <n v="4"/>
    <x v="3"/>
    <x v="1"/>
    <x v="1"/>
    <x v="2"/>
    <x v="1"/>
    <x v="4"/>
    <s v="Resistance Band Set"/>
    <n v="2"/>
    <n v="40.56"/>
    <n v="0"/>
    <n v="15.09"/>
    <n v="81.12"/>
    <n v="30.18"/>
    <n v="50.940000000000005"/>
    <n v="0.62795857988165682"/>
    <n v="2026"/>
    <s v="Q2"/>
    <n v="4"/>
    <x v="3"/>
  </r>
  <r>
    <n v="4683"/>
    <d v="2026-04-20T00:00:00"/>
    <n v="2026"/>
    <x v="1"/>
    <n v="4"/>
    <x v="3"/>
    <x v="2"/>
    <x v="16"/>
    <x v="0"/>
    <x v="2"/>
    <x v="4"/>
    <s v="Training Mat"/>
    <n v="3"/>
    <n v="51.36"/>
    <n v="0"/>
    <n v="22.05"/>
    <n v="154.07999999999998"/>
    <n v="66.150000000000006"/>
    <n v="87.929999999999978"/>
    <n v="0.57067757009345788"/>
    <n v="2026"/>
    <s v="Q2"/>
    <n v="4"/>
    <x v="3"/>
  </r>
  <r>
    <n v="308"/>
    <d v="2026-04-21T00:00:00"/>
    <n v="2026"/>
    <x v="1"/>
    <n v="4"/>
    <x v="3"/>
    <x v="3"/>
    <x v="7"/>
    <x v="0"/>
    <x v="0"/>
    <x v="1"/>
    <s v="Hiking Daypack 20L"/>
    <n v="6"/>
    <n v="93.58"/>
    <n v="0"/>
    <n v="46.68"/>
    <n v="561.48"/>
    <n v="280.08"/>
    <n v="281.40000000000003"/>
    <n v="0.5011754648429152"/>
    <n v="2026"/>
    <s v="Q2"/>
    <n v="4"/>
    <x v="3"/>
  </r>
  <r>
    <n v="773"/>
    <d v="2026-04-21T00:00:00"/>
    <n v="2026"/>
    <x v="1"/>
    <n v="4"/>
    <x v="3"/>
    <x v="3"/>
    <x v="7"/>
    <x v="0"/>
    <x v="2"/>
    <x v="0"/>
    <s v="Commuter Helmet"/>
    <n v="5"/>
    <n v="80.16"/>
    <n v="0.1"/>
    <n v="42.5"/>
    <n v="360.71999999999997"/>
    <n v="212.5"/>
    <n v="148.21999999999997"/>
    <n v="0.41090042137946325"/>
    <n v="2026"/>
    <s v="Q2"/>
    <n v="4"/>
    <x v="3"/>
  </r>
  <r>
    <n v="1303"/>
    <d v="2026-04-21T00:00:00"/>
    <n v="2026"/>
    <x v="1"/>
    <n v="4"/>
    <x v="3"/>
    <x v="1"/>
    <x v="12"/>
    <x v="0"/>
    <x v="1"/>
    <x v="1"/>
    <s v="Trail Boots"/>
    <n v="1"/>
    <n v="142.22999999999999"/>
    <n v="0.05"/>
    <n v="77.66"/>
    <n v="135.11849999999998"/>
    <n v="77.66"/>
    <n v="57.458499999999987"/>
    <n v="0.42524524768999061"/>
    <n v="2026"/>
    <s v="Q2"/>
    <n v="4"/>
    <x v="3"/>
  </r>
  <r>
    <n v="1348"/>
    <d v="2026-04-21T00:00:00"/>
    <n v="2026"/>
    <x v="1"/>
    <n v="4"/>
    <x v="3"/>
    <x v="1"/>
    <x v="14"/>
    <x v="0"/>
    <x v="0"/>
    <x v="1"/>
    <s v="Trekking Poles"/>
    <n v="2"/>
    <n v="71.77"/>
    <n v="0"/>
    <n v="32.450000000000003"/>
    <n v="143.54"/>
    <n v="64.900000000000006"/>
    <n v="78.639999999999986"/>
    <n v="0.54786122335237553"/>
    <n v="2026"/>
    <s v="Q2"/>
    <n v="4"/>
    <x v="3"/>
  </r>
  <r>
    <n v="1496"/>
    <d v="2026-04-21T00:00:00"/>
    <n v="2026"/>
    <x v="1"/>
    <n v="4"/>
    <x v="3"/>
    <x v="0"/>
    <x v="0"/>
    <x v="3"/>
    <x v="0"/>
    <x v="1"/>
    <s v="Trekking Poles"/>
    <n v="1"/>
    <n v="71.23"/>
    <n v="0.05"/>
    <n v="33.28"/>
    <n v="67.668499999999995"/>
    <n v="33.28"/>
    <n v="34.388499999999993"/>
    <n v="0.50819066478494423"/>
    <n v="2026"/>
    <s v="Q2"/>
    <n v="4"/>
    <x v="3"/>
  </r>
  <r>
    <n v="1695"/>
    <d v="2026-04-21T00:00:00"/>
    <n v="2026"/>
    <x v="1"/>
    <n v="4"/>
    <x v="3"/>
    <x v="0"/>
    <x v="0"/>
    <x v="2"/>
    <x v="0"/>
    <x v="1"/>
    <s v="Trekking Poles"/>
    <n v="1"/>
    <n v="71.239999999999995"/>
    <n v="0.1"/>
    <n v="33.07"/>
    <n v="64.116"/>
    <n v="33.07"/>
    <n v="31.045999999999999"/>
    <n v="0.48421610830369954"/>
    <n v="2026"/>
    <s v="Q2"/>
    <n v="4"/>
    <x v="3"/>
  </r>
  <r>
    <n v="2812"/>
    <d v="2026-04-21T00:00:00"/>
    <n v="2026"/>
    <x v="1"/>
    <n v="4"/>
    <x v="3"/>
    <x v="1"/>
    <x v="6"/>
    <x v="0"/>
    <x v="1"/>
    <x v="0"/>
    <s v="Trail Bike Light"/>
    <n v="1"/>
    <n v="51.39"/>
    <n v="0"/>
    <n v="22.08"/>
    <n v="51.39"/>
    <n v="22.08"/>
    <n v="29.310000000000002"/>
    <n v="0.57034442498540572"/>
    <n v="2026"/>
    <s v="Q2"/>
    <n v="4"/>
    <x v="3"/>
  </r>
  <r>
    <n v="3017"/>
    <d v="2026-04-21T00:00:00"/>
    <n v="2026"/>
    <x v="1"/>
    <n v="4"/>
    <x v="3"/>
    <x v="1"/>
    <x v="12"/>
    <x v="0"/>
    <x v="0"/>
    <x v="0"/>
    <s v="Cycling Pack 12L"/>
    <n v="1"/>
    <n v="102.64"/>
    <n v="0"/>
    <n v="51.86"/>
    <n v="102.64"/>
    <n v="51.86"/>
    <n v="50.78"/>
    <n v="0.49473889321901793"/>
    <n v="2026"/>
    <s v="Q2"/>
    <n v="4"/>
    <x v="3"/>
  </r>
  <r>
    <n v="3719"/>
    <d v="2026-04-21T00:00:00"/>
    <n v="2026"/>
    <x v="1"/>
    <n v="4"/>
    <x v="3"/>
    <x v="2"/>
    <x v="2"/>
    <x v="0"/>
    <x v="1"/>
    <x v="4"/>
    <s v="Recovery Roller"/>
    <n v="2"/>
    <n v="35.56"/>
    <n v="0.1"/>
    <n v="13.85"/>
    <n v="64.00800000000001"/>
    <n v="27.7"/>
    <n v="36.308000000000007"/>
    <n v="0.56724159480064995"/>
    <n v="2026"/>
    <s v="Q2"/>
    <n v="4"/>
    <x v="3"/>
  </r>
  <r>
    <n v="3920"/>
    <d v="2026-04-21T00:00:00"/>
    <n v="2026"/>
    <x v="1"/>
    <n v="4"/>
    <x v="3"/>
    <x v="1"/>
    <x v="11"/>
    <x v="0"/>
    <x v="0"/>
    <x v="0"/>
    <s v="Cycling Pack 12L"/>
    <n v="2"/>
    <n v="100.39"/>
    <n v="0"/>
    <n v="49.05"/>
    <n v="200.78"/>
    <n v="98.1"/>
    <n v="102.68"/>
    <n v="0.51140551847793603"/>
    <n v="2026"/>
    <s v="Q2"/>
    <n v="4"/>
    <x v="3"/>
  </r>
  <r>
    <n v="4654"/>
    <d v="2026-04-21T00:00:00"/>
    <n v="2026"/>
    <x v="1"/>
    <n v="4"/>
    <x v="3"/>
    <x v="0"/>
    <x v="15"/>
    <x v="2"/>
    <x v="0"/>
    <x v="3"/>
    <s v="Trail Tent 2P"/>
    <n v="2"/>
    <n v="191.51"/>
    <n v="0.1"/>
    <n v="101.25"/>
    <n v="344.71800000000002"/>
    <n v="202.5"/>
    <n v="142.21800000000002"/>
    <n v="0.41256331262075091"/>
    <n v="2026"/>
    <s v="Q2"/>
    <n v="4"/>
    <x v="3"/>
  </r>
  <r>
    <n v="4920"/>
    <d v="2026-04-21T00:00:00"/>
    <n v="2026"/>
    <x v="1"/>
    <n v="4"/>
    <x v="3"/>
    <x v="1"/>
    <x v="12"/>
    <x v="2"/>
    <x v="1"/>
    <x v="1"/>
    <s v="Trail Boots"/>
    <n v="2"/>
    <n v="147.30000000000001"/>
    <n v="0"/>
    <n v="81.2"/>
    <n v="294.60000000000002"/>
    <n v="162.4"/>
    <n v="132.20000000000002"/>
    <n v="0.44874405974202308"/>
    <n v="2026"/>
    <s v="Q2"/>
    <n v="4"/>
    <x v="3"/>
  </r>
  <r>
    <n v="5191"/>
    <d v="2026-04-21T00:00:00"/>
    <n v="2026"/>
    <x v="1"/>
    <n v="4"/>
    <x v="3"/>
    <x v="1"/>
    <x v="11"/>
    <x v="2"/>
    <x v="0"/>
    <x v="0"/>
    <s v="Commuter Helmet"/>
    <n v="1"/>
    <n v="79.92"/>
    <n v="0.1"/>
    <n v="43.13"/>
    <n v="71.927999999999997"/>
    <n v="43.13"/>
    <n v="28.797999999999995"/>
    <n v="0.40037259481703918"/>
    <n v="2026"/>
    <s v="Q2"/>
    <n v="4"/>
    <x v="3"/>
  </r>
  <r>
    <n v="413"/>
    <d v="2026-04-22T00:00:00"/>
    <n v="2026"/>
    <x v="1"/>
    <n v="4"/>
    <x v="3"/>
    <x v="1"/>
    <x v="1"/>
    <x v="0"/>
    <x v="0"/>
    <x v="3"/>
    <s v="Alpine Tent 4P"/>
    <n v="2"/>
    <n v="344.29"/>
    <n v="0.1"/>
    <n v="192.66"/>
    <n v="619.72200000000009"/>
    <n v="385.32"/>
    <n v="234.4020000000001"/>
    <n v="0.37823733867766524"/>
    <n v="2026"/>
    <s v="Q2"/>
    <n v="4"/>
    <x v="3"/>
  </r>
  <r>
    <n v="1658"/>
    <d v="2026-04-22T00:00:00"/>
    <n v="2026"/>
    <x v="1"/>
    <n v="4"/>
    <x v="3"/>
    <x v="2"/>
    <x v="5"/>
    <x v="0"/>
    <x v="0"/>
    <x v="1"/>
    <s v="Summit Backpack 45L"/>
    <n v="1"/>
    <n v="151.15"/>
    <n v="0"/>
    <n v="77.680000000000007"/>
    <n v="151.15"/>
    <n v="77.680000000000007"/>
    <n v="73.47"/>
    <n v="0.48607343698312933"/>
    <n v="2026"/>
    <s v="Q2"/>
    <n v="4"/>
    <x v="3"/>
  </r>
  <r>
    <n v="2024"/>
    <d v="2026-04-22T00:00:00"/>
    <n v="2026"/>
    <x v="1"/>
    <n v="4"/>
    <x v="3"/>
    <x v="1"/>
    <x v="6"/>
    <x v="2"/>
    <x v="1"/>
    <x v="3"/>
    <s v="Portable Camp Stove"/>
    <n v="1"/>
    <n v="81.73"/>
    <n v="0.05"/>
    <n v="39.979999999999997"/>
    <n v="77.643500000000003"/>
    <n v="39.979999999999997"/>
    <n v="37.663500000000006"/>
    <n v="0.48508246021882068"/>
    <n v="2026"/>
    <s v="Q2"/>
    <n v="4"/>
    <x v="3"/>
  </r>
  <r>
    <n v="3980"/>
    <d v="2026-04-22T00:00:00"/>
    <n v="2026"/>
    <x v="1"/>
    <n v="4"/>
    <x v="3"/>
    <x v="3"/>
    <x v="4"/>
    <x v="2"/>
    <x v="1"/>
    <x v="1"/>
    <s v="Trail Boots"/>
    <n v="1"/>
    <n v="142.53"/>
    <n v="0.05"/>
    <n v="77.77"/>
    <n v="135.40350000000001"/>
    <n v="77.77"/>
    <n v="57.633500000000012"/>
    <n v="0.4256426163282338"/>
    <n v="2026"/>
    <s v="Q2"/>
    <n v="4"/>
    <x v="3"/>
  </r>
  <r>
    <n v="4239"/>
    <d v="2026-04-22T00:00:00"/>
    <n v="2026"/>
    <x v="1"/>
    <n v="4"/>
    <x v="3"/>
    <x v="1"/>
    <x v="1"/>
    <x v="0"/>
    <x v="1"/>
    <x v="3"/>
    <s v="Portable Camp Stove"/>
    <n v="2"/>
    <n v="83.24"/>
    <n v="0"/>
    <n v="40.03"/>
    <n v="166.48"/>
    <n v="80.06"/>
    <n v="86.419999999999987"/>
    <n v="0.51910139356078799"/>
    <n v="2026"/>
    <s v="Q2"/>
    <n v="4"/>
    <x v="3"/>
  </r>
  <r>
    <n v="4761"/>
    <d v="2026-04-22T00:00:00"/>
    <n v="2026"/>
    <x v="1"/>
    <n v="4"/>
    <x v="3"/>
    <x v="0"/>
    <x v="0"/>
    <x v="3"/>
    <x v="1"/>
    <x v="1"/>
    <s v="Trail Boots"/>
    <n v="1"/>
    <n v="141.99"/>
    <n v="0.05"/>
    <n v="79.7"/>
    <n v="134.8905"/>
    <n v="79.7"/>
    <n v="55.1905"/>
    <n v="0.40915038494186023"/>
    <n v="2026"/>
    <s v="Q2"/>
    <n v="4"/>
    <x v="3"/>
  </r>
  <r>
    <n v="5160"/>
    <d v="2026-04-22T00:00:00"/>
    <n v="2026"/>
    <x v="1"/>
    <n v="4"/>
    <x v="3"/>
    <x v="1"/>
    <x v="12"/>
    <x v="0"/>
    <x v="1"/>
    <x v="4"/>
    <s v="Recovery Roller"/>
    <n v="2"/>
    <n v="35.94"/>
    <n v="0.05"/>
    <n v="14.17"/>
    <n v="68.285999999999987"/>
    <n v="28.34"/>
    <n v="39.945999999999984"/>
    <n v="0.5849808159798493"/>
    <n v="2026"/>
    <s v="Q2"/>
    <n v="4"/>
    <x v="3"/>
  </r>
  <r>
    <n v="2224"/>
    <d v="2026-04-23T00:00:00"/>
    <n v="2026"/>
    <x v="1"/>
    <n v="4"/>
    <x v="3"/>
    <x v="1"/>
    <x v="1"/>
    <x v="0"/>
    <x v="1"/>
    <x v="4"/>
    <s v="Training Mat"/>
    <n v="3"/>
    <n v="49.55"/>
    <n v="0"/>
    <n v="22.55"/>
    <n v="148.64999999999998"/>
    <n v="67.650000000000006"/>
    <n v="80.999999999999972"/>
    <n v="0.54490413723511588"/>
    <n v="2026"/>
    <s v="Q2"/>
    <n v="4"/>
    <x v="3"/>
  </r>
  <r>
    <n v="2832"/>
    <d v="2026-04-23T00:00:00"/>
    <n v="2026"/>
    <x v="1"/>
    <n v="4"/>
    <x v="3"/>
    <x v="3"/>
    <x v="8"/>
    <x v="3"/>
    <x v="0"/>
    <x v="4"/>
    <s v="Resistance Band Set"/>
    <n v="1"/>
    <n v="39.89"/>
    <n v="0.05"/>
    <n v="15.06"/>
    <n v="37.895499999999998"/>
    <n v="15.06"/>
    <n v="22.835499999999996"/>
    <n v="0.60259133670224685"/>
    <n v="2026"/>
    <s v="Q2"/>
    <n v="4"/>
    <x v="3"/>
  </r>
  <r>
    <n v="3000"/>
    <d v="2026-04-23T00:00:00"/>
    <n v="2026"/>
    <x v="1"/>
    <n v="4"/>
    <x v="3"/>
    <x v="3"/>
    <x v="7"/>
    <x v="3"/>
    <x v="1"/>
    <x v="4"/>
    <s v="Resistance Band Set"/>
    <n v="1"/>
    <n v="40.630000000000003"/>
    <n v="0.1"/>
    <n v="14.67"/>
    <n v="36.567"/>
    <n v="14.67"/>
    <n v="21.896999999999998"/>
    <n v="0.59881860694068423"/>
    <n v="2026"/>
    <s v="Q2"/>
    <n v="4"/>
    <x v="3"/>
  </r>
  <r>
    <n v="3206"/>
    <d v="2026-04-23T00:00:00"/>
    <n v="2026"/>
    <x v="1"/>
    <n v="4"/>
    <x v="3"/>
    <x v="3"/>
    <x v="8"/>
    <x v="3"/>
    <x v="0"/>
    <x v="0"/>
    <s v="Compact Repair Kit"/>
    <n v="4"/>
    <n v="39.78"/>
    <n v="0.05"/>
    <n v="16.7"/>
    <n v="151.16399999999999"/>
    <n v="66.8"/>
    <n v="84.36399999999999"/>
    <n v="0.55809584292556425"/>
    <n v="2026"/>
    <s v="Q2"/>
    <n v="4"/>
    <x v="3"/>
  </r>
  <r>
    <n v="3777"/>
    <d v="2026-04-23T00:00:00"/>
    <n v="2026"/>
    <x v="1"/>
    <n v="4"/>
    <x v="3"/>
    <x v="3"/>
    <x v="4"/>
    <x v="3"/>
    <x v="2"/>
    <x v="1"/>
    <s v="Hiking Daypack 20L"/>
    <n v="1"/>
    <n v="92.74"/>
    <n v="0"/>
    <n v="46.1"/>
    <n v="92.74"/>
    <n v="46.1"/>
    <n v="46.639999999999993"/>
    <n v="0.50291136510675005"/>
    <n v="2026"/>
    <s v="Q2"/>
    <n v="4"/>
    <x v="3"/>
  </r>
  <r>
    <n v="4980"/>
    <d v="2026-04-23T00:00:00"/>
    <n v="2026"/>
    <x v="1"/>
    <n v="4"/>
    <x v="3"/>
    <x v="1"/>
    <x v="6"/>
    <x v="2"/>
    <x v="0"/>
    <x v="3"/>
    <s v="Compact Sleeping Bag"/>
    <n v="2"/>
    <n v="120.49"/>
    <n v="0.1"/>
    <n v="62.23"/>
    <n v="216.88200000000001"/>
    <n v="124.46"/>
    <n v="92.422000000000011"/>
    <n v="0.42613955976060719"/>
    <n v="2026"/>
    <s v="Q2"/>
    <n v="4"/>
    <x v="3"/>
  </r>
  <r>
    <n v="1102"/>
    <d v="2026-04-24T00:00:00"/>
    <n v="2026"/>
    <x v="1"/>
    <n v="4"/>
    <x v="3"/>
    <x v="1"/>
    <x v="6"/>
    <x v="0"/>
    <x v="2"/>
    <x v="1"/>
    <s v="Trekking Poles"/>
    <n v="2"/>
    <n v="70.53"/>
    <n v="0"/>
    <n v="32.229999999999997"/>
    <n v="141.06"/>
    <n v="64.459999999999994"/>
    <n v="76.600000000000009"/>
    <n v="0.54303133418403526"/>
    <n v="2026"/>
    <s v="Q2"/>
    <n v="4"/>
    <x v="3"/>
  </r>
  <r>
    <n v="1333"/>
    <d v="2026-04-24T00:00:00"/>
    <n v="2026"/>
    <x v="1"/>
    <n v="4"/>
    <x v="3"/>
    <x v="1"/>
    <x v="14"/>
    <x v="0"/>
    <x v="1"/>
    <x v="1"/>
    <s v="Hiking Daypack 20L"/>
    <n v="1"/>
    <n v="90.87"/>
    <n v="0.1"/>
    <n v="44.4"/>
    <n v="81.783000000000001"/>
    <n v="44.4"/>
    <n v="37.383000000000003"/>
    <n v="0.45709988628443565"/>
    <n v="2026"/>
    <s v="Q2"/>
    <n v="4"/>
    <x v="3"/>
  </r>
  <r>
    <n v="1369"/>
    <d v="2026-04-24T00:00:00"/>
    <n v="2026"/>
    <x v="1"/>
    <n v="4"/>
    <x v="3"/>
    <x v="1"/>
    <x v="14"/>
    <x v="1"/>
    <x v="0"/>
    <x v="4"/>
    <s v="Weighted Vest"/>
    <n v="3"/>
    <n v="124.31"/>
    <n v="0.2"/>
    <n v="67.97"/>
    <n v="298.34399999999999"/>
    <n v="203.91"/>
    <n v="94.433999999999997"/>
    <n v="0.31652723031131846"/>
    <n v="2026"/>
    <s v="Q2"/>
    <n v="4"/>
    <x v="3"/>
  </r>
  <r>
    <n v="1712"/>
    <d v="2026-04-24T00:00:00"/>
    <n v="2026"/>
    <x v="1"/>
    <n v="4"/>
    <x v="3"/>
    <x v="1"/>
    <x v="1"/>
    <x v="1"/>
    <x v="0"/>
    <x v="0"/>
    <s v="Compact Repair Kit"/>
    <n v="15"/>
    <n v="41.21"/>
    <n v="0.15"/>
    <n v="16.760000000000002"/>
    <n v="525.42750000000001"/>
    <n v="251.40000000000003"/>
    <n v="274.02749999999997"/>
    <n v="0.52153246642020068"/>
    <n v="2026"/>
    <s v="Q2"/>
    <n v="4"/>
    <x v="3"/>
  </r>
  <r>
    <n v="2229"/>
    <d v="2026-04-24T00:00:00"/>
    <n v="2026"/>
    <x v="1"/>
    <n v="4"/>
    <x v="3"/>
    <x v="0"/>
    <x v="0"/>
    <x v="0"/>
    <x v="1"/>
    <x v="1"/>
    <s v="Trail Boots"/>
    <n v="2"/>
    <n v="145.75"/>
    <n v="0.1"/>
    <n v="78.900000000000006"/>
    <n v="262.35000000000002"/>
    <n v="157.80000000000001"/>
    <n v="104.55000000000001"/>
    <n v="0.39851343624928531"/>
    <n v="2026"/>
    <s v="Q2"/>
    <n v="4"/>
    <x v="3"/>
  </r>
  <r>
    <n v="3458"/>
    <d v="2026-04-24T00:00:00"/>
    <n v="2026"/>
    <x v="1"/>
    <n v="4"/>
    <x v="3"/>
    <x v="2"/>
    <x v="3"/>
    <x v="0"/>
    <x v="1"/>
    <x v="2"/>
    <s v="Carry-On Duffel"/>
    <n v="1"/>
    <n v="134.86000000000001"/>
    <n v="0"/>
    <n v="66.040000000000006"/>
    <n v="134.86000000000001"/>
    <n v="66.040000000000006"/>
    <n v="68.820000000000007"/>
    <n v="0.51030698502150373"/>
    <n v="2026"/>
    <s v="Q2"/>
    <n v="4"/>
    <x v="3"/>
  </r>
  <r>
    <n v="4637"/>
    <d v="2026-04-24T00:00:00"/>
    <n v="2026"/>
    <x v="1"/>
    <n v="4"/>
    <x v="3"/>
    <x v="3"/>
    <x v="13"/>
    <x v="2"/>
    <x v="1"/>
    <x v="2"/>
    <s v="Carry-On Duffel"/>
    <n v="1"/>
    <n v="136.07"/>
    <n v="0"/>
    <n v="65.17"/>
    <n v="136.07"/>
    <n v="65.17"/>
    <n v="70.899999999999991"/>
    <n v="0.52105533916366575"/>
    <n v="2026"/>
    <s v="Q2"/>
    <n v="4"/>
    <x v="3"/>
  </r>
  <r>
    <n v="4726"/>
    <d v="2026-04-24T00:00:00"/>
    <n v="2026"/>
    <x v="1"/>
    <n v="4"/>
    <x v="3"/>
    <x v="0"/>
    <x v="15"/>
    <x v="2"/>
    <x v="2"/>
    <x v="2"/>
    <s v="Packing Cube Set"/>
    <n v="1"/>
    <n v="47.25"/>
    <n v="0.1"/>
    <n v="18.25"/>
    <n v="42.524999999999999"/>
    <n v="18.25"/>
    <n v="24.274999999999999"/>
    <n v="0.57084068195179305"/>
    <n v="2026"/>
    <s v="Q2"/>
    <n v="4"/>
    <x v="3"/>
  </r>
  <r>
    <n v="4838"/>
    <d v="2026-04-24T00:00:00"/>
    <n v="2026"/>
    <x v="1"/>
    <n v="4"/>
    <x v="3"/>
    <x v="0"/>
    <x v="0"/>
    <x v="0"/>
    <x v="2"/>
    <x v="0"/>
    <s v="Compact Repair Kit"/>
    <n v="2"/>
    <n v="41.32"/>
    <n v="0.1"/>
    <n v="16.66"/>
    <n v="74.376000000000005"/>
    <n v="33.32"/>
    <n v="41.056000000000004"/>
    <n v="0.5520060234484242"/>
    <n v="2026"/>
    <s v="Q2"/>
    <n v="4"/>
    <x v="3"/>
  </r>
  <r>
    <n v="5075"/>
    <d v="2026-04-24T00:00:00"/>
    <n v="2026"/>
    <x v="1"/>
    <n v="4"/>
    <x v="3"/>
    <x v="0"/>
    <x v="15"/>
    <x v="3"/>
    <x v="1"/>
    <x v="0"/>
    <s v="Commuter Helmet"/>
    <n v="2"/>
    <n v="81.75"/>
    <n v="0"/>
    <n v="41.92"/>
    <n v="163.5"/>
    <n v="83.84"/>
    <n v="79.66"/>
    <n v="0.48721712538226297"/>
    <n v="2026"/>
    <s v="Q2"/>
    <n v="4"/>
    <x v="3"/>
  </r>
  <r>
    <n v="149"/>
    <d v="2026-04-25T00:00:00"/>
    <n v="2026"/>
    <x v="1"/>
    <n v="4"/>
    <x v="3"/>
    <x v="1"/>
    <x v="12"/>
    <x v="0"/>
    <x v="0"/>
    <x v="2"/>
    <s v="Insulated Bottle"/>
    <n v="1"/>
    <n v="36.020000000000003"/>
    <n v="0.05"/>
    <n v="13.72"/>
    <n v="34.219000000000001"/>
    <n v="13.72"/>
    <n v="20.499000000000002"/>
    <n v="0.59905315760250155"/>
    <n v="2026"/>
    <s v="Q2"/>
    <n v="4"/>
    <x v="3"/>
  </r>
  <r>
    <n v="449"/>
    <d v="2026-04-25T00:00:00"/>
    <n v="2026"/>
    <x v="1"/>
    <n v="4"/>
    <x v="3"/>
    <x v="2"/>
    <x v="5"/>
    <x v="0"/>
    <x v="2"/>
    <x v="2"/>
    <s v="Insulated Bottle"/>
    <n v="1"/>
    <n v="36.68"/>
    <n v="0"/>
    <n v="13.27"/>
    <n v="36.68"/>
    <n v="13.27"/>
    <n v="23.41"/>
    <n v="0.63822246455834242"/>
    <n v="2026"/>
    <s v="Q2"/>
    <n v="4"/>
    <x v="3"/>
  </r>
  <r>
    <n v="1422"/>
    <d v="2026-04-25T00:00:00"/>
    <n v="2026"/>
    <x v="1"/>
    <n v="4"/>
    <x v="3"/>
    <x v="3"/>
    <x v="8"/>
    <x v="1"/>
    <x v="2"/>
    <x v="3"/>
    <s v="Alpine Tent 4P"/>
    <n v="6"/>
    <n v="348.16"/>
    <n v="0.1"/>
    <n v="198.24"/>
    <n v="1880.0640000000001"/>
    <n v="1189.44"/>
    <n v="690.62400000000002"/>
    <n v="0.36734068627450978"/>
    <n v="2026"/>
    <s v="Q2"/>
    <n v="4"/>
    <x v="3"/>
  </r>
  <r>
    <n v="3248"/>
    <d v="2026-04-25T00:00:00"/>
    <n v="2026"/>
    <x v="1"/>
    <n v="4"/>
    <x v="3"/>
    <x v="2"/>
    <x v="16"/>
    <x v="0"/>
    <x v="0"/>
    <x v="0"/>
    <s v="Compact Repair Kit"/>
    <n v="2"/>
    <n v="39.799999999999997"/>
    <n v="0.05"/>
    <n v="16.23"/>
    <n v="75.61999999999999"/>
    <n v="32.46"/>
    <n v="43.159999999999989"/>
    <n v="0.57074847923829664"/>
    <n v="2026"/>
    <s v="Q2"/>
    <n v="4"/>
    <x v="3"/>
  </r>
  <r>
    <n v="3445"/>
    <d v="2026-04-25T00:00:00"/>
    <n v="2026"/>
    <x v="1"/>
    <n v="4"/>
    <x v="3"/>
    <x v="0"/>
    <x v="15"/>
    <x v="0"/>
    <x v="0"/>
    <x v="0"/>
    <s v="Compact Repair Kit"/>
    <n v="5"/>
    <n v="39.369999999999997"/>
    <n v="0.05"/>
    <n v="16.760000000000002"/>
    <n v="187.00749999999999"/>
    <n v="83.800000000000011"/>
    <n v="103.20749999999998"/>
    <n v="0.55188963009504954"/>
    <n v="2026"/>
    <s v="Q2"/>
    <n v="4"/>
    <x v="3"/>
  </r>
  <r>
    <n v="3930"/>
    <d v="2026-04-25T00:00:00"/>
    <n v="2026"/>
    <x v="1"/>
    <n v="4"/>
    <x v="3"/>
    <x v="1"/>
    <x v="12"/>
    <x v="3"/>
    <x v="0"/>
    <x v="4"/>
    <s v="Resistance Band Set"/>
    <n v="2"/>
    <n v="40.85"/>
    <n v="0"/>
    <n v="14.99"/>
    <n v="81.7"/>
    <n v="29.98"/>
    <n v="51.72"/>
    <n v="0.633047735618115"/>
    <n v="2026"/>
    <s v="Q2"/>
    <n v="4"/>
    <x v="3"/>
  </r>
  <r>
    <n v="3969"/>
    <d v="2026-04-25T00:00:00"/>
    <n v="2026"/>
    <x v="1"/>
    <n v="4"/>
    <x v="3"/>
    <x v="3"/>
    <x v="8"/>
    <x v="3"/>
    <x v="0"/>
    <x v="1"/>
    <s v="Hiking Daypack 20L"/>
    <n v="1"/>
    <n v="92.91"/>
    <n v="0.05"/>
    <n v="46"/>
    <n v="88.264499999999998"/>
    <n v="46"/>
    <n v="42.264499999999998"/>
    <n v="0.4788391709010984"/>
    <n v="2026"/>
    <s v="Q2"/>
    <n v="4"/>
    <x v="3"/>
  </r>
  <r>
    <n v="4190"/>
    <d v="2026-04-25T00:00:00"/>
    <n v="2026"/>
    <x v="1"/>
    <n v="4"/>
    <x v="3"/>
    <x v="3"/>
    <x v="13"/>
    <x v="0"/>
    <x v="1"/>
    <x v="1"/>
    <s v="Summit Backpack 45L"/>
    <n v="1"/>
    <n v="152.01"/>
    <n v="0"/>
    <n v="80.33"/>
    <n v="152.01"/>
    <n v="80.33"/>
    <n v="71.679999999999993"/>
    <n v="0.47154792447865268"/>
    <n v="2026"/>
    <s v="Q2"/>
    <n v="4"/>
    <x v="3"/>
  </r>
  <r>
    <n v="4442"/>
    <d v="2026-04-25T00:00:00"/>
    <n v="2026"/>
    <x v="1"/>
    <n v="4"/>
    <x v="3"/>
    <x v="1"/>
    <x v="6"/>
    <x v="3"/>
    <x v="1"/>
    <x v="2"/>
    <s v="Insulated Bottle"/>
    <n v="1"/>
    <n v="36.65"/>
    <n v="0"/>
    <n v="13.28"/>
    <n v="36.65"/>
    <n v="13.28"/>
    <n v="23.369999999999997"/>
    <n v="0.63765347885402446"/>
    <n v="2026"/>
    <s v="Q2"/>
    <n v="4"/>
    <x v="3"/>
  </r>
  <r>
    <n v="228"/>
    <d v="2026-04-26T00:00:00"/>
    <n v="2026"/>
    <x v="1"/>
    <n v="4"/>
    <x v="3"/>
    <x v="3"/>
    <x v="8"/>
    <x v="0"/>
    <x v="0"/>
    <x v="3"/>
    <s v="Portable Camp Stove"/>
    <n v="5"/>
    <n v="80.819999999999993"/>
    <n v="0"/>
    <n v="40.47"/>
    <n v="404.09999999999997"/>
    <n v="202.35"/>
    <n v="201.74999999999997"/>
    <n v="0.49925760950259834"/>
    <n v="2026"/>
    <s v="Q2"/>
    <n v="4"/>
    <x v="3"/>
  </r>
  <r>
    <n v="2101"/>
    <d v="2026-04-26T00:00:00"/>
    <n v="2026"/>
    <x v="1"/>
    <n v="4"/>
    <x v="3"/>
    <x v="3"/>
    <x v="4"/>
    <x v="0"/>
    <x v="1"/>
    <x v="1"/>
    <s v="Trail Boots"/>
    <n v="4"/>
    <n v="144.69999999999999"/>
    <n v="0"/>
    <n v="79.41"/>
    <n v="578.79999999999995"/>
    <n v="317.64"/>
    <n v="261.15999999999997"/>
    <n v="0.45120939875604699"/>
    <n v="2026"/>
    <s v="Q2"/>
    <n v="4"/>
    <x v="3"/>
  </r>
  <r>
    <n v="2590"/>
    <d v="2026-04-26T00:00:00"/>
    <n v="2026"/>
    <x v="1"/>
    <n v="4"/>
    <x v="3"/>
    <x v="1"/>
    <x v="6"/>
    <x v="2"/>
    <x v="1"/>
    <x v="4"/>
    <s v="Recovery Roller"/>
    <n v="2"/>
    <n v="36.51"/>
    <n v="0.1"/>
    <n v="14.18"/>
    <n v="65.718000000000004"/>
    <n v="28.36"/>
    <n v="37.358000000000004"/>
    <n v="0.56845917404668433"/>
    <n v="2026"/>
    <s v="Q2"/>
    <n v="4"/>
    <x v="3"/>
  </r>
  <r>
    <n v="2957"/>
    <d v="2026-04-26T00:00:00"/>
    <n v="2026"/>
    <x v="1"/>
    <n v="4"/>
    <x v="3"/>
    <x v="3"/>
    <x v="7"/>
    <x v="3"/>
    <x v="1"/>
    <x v="2"/>
    <s v="Insulated Bottle"/>
    <n v="3"/>
    <n v="36.58"/>
    <n v="0.05"/>
    <n v="13.71"/>
    <n v="104.25299999999999"/>
    <n v="41.13"/>
    <n v="63.122999999999983"/>
    <n v="0.60547897902218628"/>
    <n v="2026"/>
    <s v="Q2"/>
    <n v="4"/>
    <x v="3"/>
  </r>
  <r>
    <n v="4270"/>
    <d v="2026-04-26T00:00:00"/>
    <n v="2026"/>
    <x v="1"/>
    <n v="4"/>
    <x v="3"/>
    <x v="3"/>
    <x v="7"/>
    <x v="2"/>
    <x v="2"/>
    <x v="3"/>
    <s v="Trail Tent 2P"/>
    <n v="2"/>
    <n v="191.59"/>
    <n v="0"/>
    <n v="102.52"/>
    <n v="383.18"/>
    <n v="205.04"/>
    <n v="178.14000000000001"/>
    <n v="0.46489900307949272"/>
    <n v="2026"/>
    <s v="Q2"/>
    <n v="4"/>
    <x v="3"/>
  </r>
  <r>
    <n v="4324"/>
    <d v="2026-04-26T00:00:00"/>
    <n v="2026"/>
    <x v="1"/>
    <n v="4"/>
    <x v="3"/>
    <x v="3"/>
    <x v="8"/>
    <x v="1"/>
    <x v="2"/>
    <x v="3"/>
    <s v="Alpine Tent 4P"/>
    <n v="6"/>
    <n v="337.24"/>
    <n v="0.05"/>
    <n v="198.63"/>
    <n v="1922.268"/>
    <n v="1191.78"/>
    <n v="730.48800000000006"/>
    <n v="0.38001360892445801"/>
    <n v="2026"/>
    <s v="Q2"/>
    <n v="4"/>
    <x v="3"/>
  </r>
  <r>
    <n v="5010"/>
    <d v="2026-04-26T00:00:00"/>
    <n v="2026"/>
    <x v="1"/>
    <n v="4"/>
    <x v="3"/>
    <x v="3"/>
    <x v="7"/>
    <x v="1"/>
    <x v="2"/>
    <x v="2"/>
    <s v="Packing Cube Set"/>
    <n v="3"/>
    <n v="46.2"/>
    <n v="0.1"/>
    <n v="18.149999999999999"/>
    <n v="124.74000000000002"/>
    <n v="54.449999999999996"/>
    <n v="70.29000000000002"/>
    <n v="0.5634920634920636"/>
    <n v="2026"/>
    <s v="Q2"/>
    <n v="4"/>
    <x v="3"/>
  </r>
  <r>
    <n v="5092"/>
    <d v="2026-04-26T00:00:00"/>
    <n v="2026"/>
    <x v="1"/>
    <n v="4"/>
    <x v="3"/>
    <x v="1"/>
    <x v="1"/>
    <x v="3"/>
    <x v="2"/>
    <x v="4"/>
    <s v="Training Mat"/>
    <n v="4"/>
    <n v="50.84"/>
    <n v="0.05"/>
    <n v="22.63"/>
    <n v="193.19200000000001"/>
    <n v="90.52"/>
    <n v="102.67200000000001"/>
    <n v="0.53145057766367143"/>
    <n v="2026"/>
    <s v="Q2"/>
    <n v="4"/>
    <x v="3"/>
  </r>
  <r>
    <n v="1061"/>
    <d v="2026-04-27T00:00:00"/>
    <n v="2026"/>
    <x v="1"/>
    <n v="4"/>
    <x v="3"/>
    <x v="3"/>
    <x v="13"/>
    <x v="0"/>
    <x v="0"/>
    <x v="2"/>
    <s v="Travel Backpack 35L"/>
    <n v="1"/>
    <n v="166.5"/>
    <n v="0"/>
    <n v="85.55"/>
    <n v="166.5"/>
    <n v="85.55"/>
    <n v="80.95"/>
    <n v="0.4861861861861862"/>
    <n v="2026"/>
    <s v="Q2"/>
    <n v="4"/>
    <x v="3"/>
  </r>
  <r>
    <n v="1099"/>
    <d v="2026-04-27T00:00:00"/>
    <n v="2026"/>
    <x v="1"/>
    <n v="4"/>
    <x v="3"/>
    <x v="3"/>
    <x v="4"/>
    <x v="3"/>
    <x v="1"/>
    <x v="1"/>
    <s v="Trekking Poles"/>
    <n v="1"/>
    <n v="70.2"/>
    <n v="0"/>
    <n v="32.06"/>
    <n v="70.2"/>
    <n v="32.06"/>
    <n v="38.14"/>
    <n v="0.5433048433048433"/>
    <n v="2026"/>
    <s v="Q2"/>
    <n v="4"/>
    <x v="3"/>
  </r>
  <r>
    <n v="3500"/>
    <d v="2026-04-27T00:00:00"/>
    <n v="2026"/>
    <x v="1"/>
    <n v="4"/>
    <x v="3"/>
    <x v="1"/>
    <x v="12"/>
    <x v="0"/>
    <x v="1"/>
    <x v="4"/>
    <s v="Training Mat"/>
    <n v="4"/>
    <n v="50.67"/>
    <n v="0"/>
    <n v="22.62"/>
    <n v="202.68"/>
    <n v="90.48"/>
    <n v="112.2"/>
    <n v="0.55358200118413259"/>
    <n v="2026"/>
    <s v="Q2"/>
    <n v="4"/>
    <x v="3"/>
  </r>
  <r>
    <n v="3856"/>
    <d v="2026-04-27T00:00:00"/>
    <n v="2026"/>
    <x v="1"/>
    <n v="4"/>
    <x v="3"/>
    <x v="1"/>
    <x v="11"/>
    <x v="2"/>
    <x v="1"/>
    <x v="2"/>
    <s v="Travel Backpack 35L"/>
    <n v="3"/>
    <n v="161.05000000000001"/>
    <n v="0.05"/>
    <n v="87.43"/>
    <n v="458.99250000000001"/>
    <n v="262.29000000000002"/>
    <n v="196.70249999999999"/>
    <n v="0.4285527541299694"/>
    <n v="2026"/>
    <s v="Q2"/>
    <n v="4"/>
    <x v="3"/>
  </r>
  <r>
    <n v="4044"/>
    <d v="2026-04-27T00:00:00"/>
    <n v="2026"/>
    <x v="1"/>
    <n v="4"/>
    <x v="3"/>
    <x v="1"/>
    <x v="6"/>
    <x v="1"/>
    <x v="1"/>
    <x v="4"/>
    <s v="Weighted Vest"/>
    <n v="10"/>
    <n v="124.59"/>
    <n v="0.15"/>
    <n v="67.14"/>
    <n v="1059.0150000000001"/>
    <n v="671.4"/>
    <n v="387.61500000000012"/>
    <n v="0.36601464568490538"/>
    <n v="2026"/>
    <s v="Q2"/>
    <n v="4"/>
    <x v="3"/>
  </r>
  <r>
    <n v="4235"/>
    <d v="2026-04-27T00:00:00"/>
    <n v="2026"/>
    <x v="1"/>
    <n v="4"/>
    <x v="3"/>
    <x v="2"/>
    <x v="16"/>
    <x v="0"/>
    <x v="2"/>
    <x v="4"/>
    <s v="Training Mat"/>
    <n v="1"/>
    <n v="50.18"/>
    <n v="0"/>
    <n v="22.05"/>
    <n v="50.18"/>
    <n v="22.05"/>
    <n v="28.13"/>
    <n v="0.56058190514149064"/>
    <n v="2026"/>
    <s v="Q2"/>
    <n v="4"/>
    <x v="3"/>
  </r>
  <r>
    <n v="122"/>
    <d v="2026-04-28T00:00:00"/>
    <n v="2026"/>
    <x v="1"/>
    <n v="4"/>
    <x v="3"/>
    <x v="1"/>
    <x v="11"/>
    <x v="0"/>
    <x v="1"/>
    <x v="3"/>
    <s v="Portable Camp Stove"/>
    <n v="1"/>
    <n v="83.38"/>
    <n v="0"/>
    <n v="38.979999999999997"/>
    <n v="83.38"/>
    <n v="38.979999999999997"/>
    <n v="44.4"/>
    <n v="0.53250179899256422"/>
    <n v="2026"/>
    <s v="Q2"/>
    <n v="4"/>
    <x v="3"/>
  </r>
  <r>
    <n v="239"/>
    <d v="2026-04-28T00:00:00"/>
    <n v="2026"/>
    <x v="1"/>
    <n v="4"/>
    <x v="3"/>
    <x v="3"/>
    <x v="7"/>
    <x v="0"/>
    <x v="0"/>
    <x v="2"/>
    <s v="Insulated Bottle"/>
    <n v="1"/>
    <n v="35.549999999999997"/>
    <n v="0.05"/>
    <n v="13.25"/>
    <n v="33.772499999999994"/>
    <n v="13.25"/>
    <n v="20.522499999999994"/>
    <n v="0.60766896143311855"/>
    <n v="2026"/>
    <s v="Q2"/>
    <n v="4"/>
    <x v="3"/>
  </r>
  <r>
    <n v="356"/>
    <d v="2026-04-28T00:00:00"/>
    <n v="2026"/>
    <x v="1"/>
    <n v="4"/>
    <x v="3"/>
    <x v="3"/>
    <x v="8"/>
    <x v="2"/>
    <x v="1"/>
    <x v="1"/>
    <s v="Summit Backpack 45L"/>
    <n v="1"/>
    <n v="154.36000000000001"/>
    <n v="0"/>
    <n v="77.760000000000005"/>
    <n v="154.36000000000001"/>
    <n v="77.760000000000005"/>
    <n v="76.600000000000009"/>
    <n v="0.49624254988338951"/>
    <n v="2026"/>
    <s v="Q2"/>
    <n v="4"/>
    <x v="3"/>
  </r>
  <r>
    <n v="785"/>
    <d v="2026-04-28T00:00:00"/>
    <n v="2026"/>
    <x v="1"/>
    <n v="4"/>
    <x v="3"/>
    <x v="0"/>
    <x v="9"/>
    <x v="3"/>
    <x v="1"/>
    <x v="1"/>
    <s v="Summit Backpack 45L"/>
    <n v="1"/>
    <n v="155.68"/>
    <n v="0"/>
    <n v="77.97"/>
    <n v="155.68"/>
    <n v="77.97"/>
    <n v="77.710000000000008"/>
    <n v="0.49916495375128472"/>
    <n v="2026"/>
    <s v="Q2"/>
    <n v="4"/>
    <x v="3"/>
  </r>
  <r>
    <n v="2325"/>
    <d v="2026-04-28T00:00:00"/>
    <n v="2026"/>
    <x v="1"/>
    <n v="4"/>
    <x v="3"/>
    <x v="0"/>
    <x v="0"/>
    <x v="0"/>
    <x v="0"/>
    <x v="4"/>
    <s v="Resistance Band Set"/>
    <n v="1"/>
    <n v="40.950000000000003"/>
    <n v="0.15"/>
    <n v="14.89"/>
    <n v="34.807500000000005"/>
    <n v="14.89"/>
    <n v="19.917500000000004"/>
    <n v="0.57221863104216053"/>
    <n v="2026"/>
    <s v="Q2"/>
    <n v="4"/>
    <x v="3"/>
  </r>
  <r>
    <n v="2566"/>
    <d v="2026-04-28T00:00:00"/>
    <n v="2026"/>
    <x v="1"/>
    <n v="4"/>
    <x v="3"/>
    <x v="3"/>
    <x v="13"/>
    <x v="3"/>
    <x v="0"/>
    <x v="2"/>
    <s v="Packing Cube Set"/>
    <n v="3"/>
    <n v="47.28"/>
    <n v="0.05"/>
    <n v="18.52"/>
    <n v="134.74799999999999"/>
    <n v="55.56"/>
    <n v="79.187999999999988"/>
    <n v="0.58767477068305274"/>
    <n v="2026"/>
    <s v="Q2"/>
    <n v="4"/>
    <x v="3"/>
  </r>
  <r>
    <n v="3105"/>
    <d v="2026-04-28T00:00:00"/>
    <n v="2026"/>
    <x v="1"/>
    <n v="4"/>
    <x v="3"/>
    <x v="3"/>
    <x v="7"/>
    <x v="0"/>
    <x v="0"/>
    <x v="4"/>
    <s v="Training Mat"/>
    <n v="4"/>
    <n v="51.57"/>
    <n v="0.1"/>
    <n v="22.58"/>
    <n v="185.65200000000002"/>
    <n v="90.32"/>
    <n v="95.332000000000022"/>
    <n v="0.51349837330058401"/>
    <n v="2026"/>
    <s v="Q2"/>
    <n v="4"/>
    <x v="3"/>
  </r>
  <r>
    <n v="3167"/>
    <d v="2026-04-28T00:00:00"/>
    <n v="2026"/>
    <x v="1"/>
    <n v="4"/>
    <x v="3"/>
    <x v="3"/>
    <x v="8"/>
    <x v="0"/>
    <x v="2"/>
    <x v="0"/>
    <s v="Trail Bike Light"/>
    <n v="1"/>
    <n v="51.61"/>
    <n v="0"/>
    <n v="23"/>
    <n v="51.61"/>
    <n v="23"/>
    <n v="28.61"/>
    <n v="0.55434993218368533"/>
    <n v="2026"/>
    <s v="Q2"/>
    <n v="4"/>
    <x v="3"/>
  </r>
  <r>
    <n v="4396"/>
    <d v="2026-04-28T00:00:00"/>
    <n v="2026"/>
    <x v="1"/>
    <n v="4"/>
    <x v="3"/>
    <x v="0"/>
    <x v="15"/>
    <x v="2"/>
    <x v="0"/>
    <x v="4"/>
    <s v="Training Mat"/>
    <n v="1"/>
    <n v="50.56"/>
    <n v="0.05"/>
    <n v="22.06"/>
    <n v="48.031999999999996"/>
    <n v="22.06"/>
    <n v="25.971999999999998"/>
    <n v="0.54072285143237842"/>
    <n v="2026"/>
    <s v="Q2"/>
    <n v="4"/>
    <x v="3"/>
  </r>
  <r>
    <n v="4475"/>
    <d v="2026-04-28T00:00:00"/>
    <n v="2026"/>
    <x v="1"/>
    <n v="4"/>
    <x v="3"/>
    <x v="2"/>
    <x v="5"/>
    <x v="3"/>
    <x v="2"/>
    <x v="2"/>
    <s v="Travel Backpack 35L"/>
    <n v="2"/>
    <n v="165.74"/>
    <n v="0"/>
    <n v="87.73"/>
    <n v="331.48"/>
    <n v="175.46"/>
    <n v="156.02000000000001"/>
    <n v="0.47067696391939184"/>
    <n v="2026"/>
    <s v="Q2"/>
    <n v="4"/>
    <x v="3"/>
  </r>
  <r>
    <n v="4482"/>
    <d v="2026-04-28T00:00:00"/>
    <n v="2026"/>
    <x v="1"/>
    <n v="4"/>
    <x v="3"/>
    <x v="2"/>
    <x v="2"/>
    <x v="0"/>
    <x v="2"/>
    <x v="4"/>
    <s v="Recovery Roller"/>
    <n v="3"/>
    <n v="36.770000000000003"/>
    <n v="0"/>
    <n v="13.63"/>
    <n v="110.31"/>
    <n v="40.89"/>
    <n v="69.42"/>
    <n v="0.62931737829752521"/>
    <n v="2026"/>
    <s v="Q2"/>
    <n v="4"/>
    <x v="3"/>
  </r>
  <r>
    <n v="5022"/>
    <d v="2026-04-28T00:00:00"/>
    <n v="2026"/>
    <x v="1"/>
    <n v="4"/>
    <x v="3"/>
    <x v="3"/>
    <x v="7"/>
    <x v="0"/>
    <x v="2"/>
    <x v="3"/>
    <s v="Trail Tent 2P"/>
    <n v="2"/>
    <n v="196.37"/>
    <n v="0"/>
    <n v="101.73"/>
    <n v="392.74"/>
    <n v="203.46"/>
    <n v="189.28"/>
    <n v="0.48194734429902736"/>
    <n v="2026"/>
    <s v="Q2"/>
    <n v="4"/>
    <x v="3"/>
  </r>
  <r>
    <n v="1304"/>
    <d v="2026-04-29T00:00:00"/>
    <n v="2026"/>
    <x v="1"/>
    <n v="4"/>
    <x v="3"/>
    <x v="0"/>
    <x v="0"/>
    <x v="3"/>
    <x v="0"/>
    <x v="2"/>
    <s v="Insulated Bottle"/>
    <n v="2"/>
    <n v="35.33"/>
    <n v="0"/>
    <n v="13.69"/>
    <n v="70.66"/>
    <n v="27.38"/>
    <n v="43.28"/>
    <n v="0.61251061420888764"/>
    <n v="2026"/>
    <s v="Q2"/>
    <n v="4"/>
    <x v="3"/>
  </r>
  <r>
    <n v="3008"/>
    <d v="2026-04-29T00:00:00"/>
    <n v="2026"/>
    <x v="1"/>
    <n v="4"/>
    <x v="3"/>
    <x v="2"/>
    <x v="2"/>
    <x v="1"/>
    <x v="2"/>
    <x v="2"/>
    <s v="Packing Cube Set"/>
    <n v="4"/>
    <n v="46.43"/>
    <n v="0.1"/>
    <n v="18.04"/>
    <n v="167.148"/>
    <n v="72.16"/>
    <n v="94.988"/>
    <n v="0.56828678775695796"/>
    <n v="2026"/>
    <s v="Q2"/>
    <n v="4"/>
    <x v="3"/>
  </r>
  <r>
    <n v="4140"/>
    <d v="2026-04-29T00:00:00"/>
    <n v="2026"/>
    <x v="1"/>
    <n v="4"/>
    <x v="3"/>
    <x v="3"/>
    <x v="7"/>
    <x v="3"/>
    <x v="1"/>
    <x v="4"/>
    <s v="Weighted Vest"/>
    <n v="1"/>
    <n v="125.25"/>
    <n v="0"/>
    <n v="70.88"/>
    <n v="125.25"/>
    <n v="70.88"/>
    <n v="54.370000000000005"/>
    <n v="0.43409181636726552"/>
    <n v="2026"/>
    <s v="Q2"/>
    <n v="4"/>
    <x v="3"/>
  </r>
  <r>
    <n v="4151"/>
    <d v="2026-04-29T00:00:00"/>
    <n v="2026"/>
    <x v="1"/>
    <n v="4"/>
    <x v="3"/>
    <x v="1"/>
    <x v="14"/>
    <x v="0"/>
    <x v="0"/>
    <x v="3"/>
    <s v="Alpine Tent 4P"/>
    <n v="1"/>
    <n v="341.98"/>
    <n v="0"/>
    <n v="192.43"/>
    <n v="341.98"/>
    <n v="192.43"/>
    <n v="149.55000000000001"/>
    <n v="0.43730627522077314"/>
    <n v="2026"/>
    <s v="Q2"/>
    <n v="4"/>
    <x v="3"/>
  </r>
  <r>
    <n v="4650"/>
    <d v="2026-04-29T00:00:00"/>
    <n v="2026"/>
    <x v="1"/>
    <n v="4"/>
    <x v="3"/>
    <x v="1"/>
    <x v="6"/>
    <x v="3"/>
    <x v="2"/>
    <x v="4"/>
    <s v="Resistance Band Set"/>
    <n v="1"/>
    <n v="40.04"/>
    <n v="0"/>
    <n v="14.72"/>
    <n v="40.04"/>
    <n v="14.72"/>
    <n v="25.32"/>
    <n v="0.63236763236763238"/>
    <n v="2026"/>
    <s v="Q2"/>
    <n v="4"/>
    <x v="3"/>
  </r>
  <r>
    <n v="4897"/>
    <d v="2026-04-29T00:00:00"/>
    <n v="2026"/>
    <x v="1"/>
    <n v="4"/>
    <x v="3"/>
    <x v="3"/>
    <x v="13"/>
    <x v="0"/>
    <x v="0"/>
    <x v="0"/>
    <s v="Compact Repair Kit"/>
    <n v="3"/>
    <n v="40.47"/>
    <n v="0.05"/>
    <n v="17.14"/>
    <n v="115.33949999999999"/>
    <n v="51.42"/>
    <n v="63.919499999999985"/>
    <n v="0.5541856866034619"/>
    <n v="2026"/>
    <s v="Q2"/>
    <n v="4"/>
    <x v="3"/>
  </r>
  <r>
    <n v="792"/>
    <d v="2026-04-30T00:00:00"/>
    <n v="2026"/>
    <x v="1"/>
    <n v="4"/>
    <x v="3"/>
    <x v="3"/>
    <x v="8"/>
    <x v="1"/>
    <x v="0"/>
    <x v="3"/>
    <s v="Portable Camp Stove"/>
    <n v="6"/>
    <n v="83.7"/>
    <n v="0.2"/>
    <n v="38.58"/>
    <n v="401.76000000000005"/>
    <n v="231.48"/>
    <n v="170.28000000000006"/>
    <n v="0.42383512544802876"/>
    <n v="2026"/>
    <s v="Q2"/>
    <n v="4"/>
    <x v="3"/>
  </r>
  <r>
    <n v="1796"/>
    <d v="2026-04-30T00:00:00"/>
    <n v="2026"/>
    <x v="1"/>
    <n v="4"/>
    <x v="3"/>
    <x v="0"/>
    <x v="15"/>
    <x v="0"/>
    <x v="0"/>
    <x v="3"/>
    <s v="Portable Camp Stove"/>
    <n v="4"/>
    <n v="83.27"/>
    <n v="0"/>
    <n v="39.979999999999997"/>
    <n v="333.08"/>
    <n v="159.91999999999999"/>
    <n v="173.16"/>
    <n v="0.51987510507986068"/>
    <n v="2026"/>
    <s v="Q2"/>
    <n v="4"/>
    <x v="3"/>
  </r>
  <r>
    <n v="3222"/>
    <d v="2026-04-30T00:00:00"/>
    <n v="2026"/>
    <x v="1"/>
    <n v="4"/>
    <x v="3"/>
    <x v="2"/>
    <x v="16"/>
    <x v="1"/>
    <x v="2"/>
    <x v="3"/>
    <s v="Compact Sleeping Bag"/>
    <n v="3"/>
    <n v="126.03"/>
    <n v="0.1"/>
    <n v="61.75"/>
    <n v="340.28100000000006"/>
    <n v="185.25"/>
    <n v="155.03100000000006"/>
    <n v="0.45559699189787273"/>
    <n v="2026"/>
    <s v="Q2"/>
    <n v="4"/>
    <x v="3"/>
  </r>
  <r>
    <n v="3237"/>
    <d v="2026-04-30T00:00:00"/>
    <n v="2026"/>
    <x v="1"/>
    <n v="4"/>
    <x v="3"/>
    <x v="1"/>
    <x v="14"/>
    <x v="0"/>
    <x v="1"/>
    <x v="3"/>
    <s v="Compact Sleeping Bag"/>
    <n v="1"/>
    <n v="122.86"/>
    <n v="0.05"/>
    <n v="59.22"/>
    <n v="116.717"/>
    <n v="59.22"/>
    <n v="57.497"/>
    <n v="0.49261889870370212"/>
    <n v="2026"/>
    <s v="Q2"/>
    <n v="4"/>
    <x v="3"/>
  </r>
  <r>
    <n v="3695"/>
    <d v="2026-04-30T00:00:00"/>
    <n v="2026"/>
    <x v="1"/>
    <n v="4"/>
    <x v="3"/>
    <x v="2"/>
    <x v="2"/>
    <x v="0"/>
    <x v="1"/>
    <x v="0"/>
    <s v="Compact Repair Kit"/>
    <n v="1"/>
    <n v="39.44"/>
    <n v="0.1"/>
    <n v="16.63"/>
    <n v="35.496000000000002"/>
    <n v="16.63"/>
    <n v="18.866000000000003"/>
    <n v="0.53149650664863657"/>
    <n v="2026"/>
    <s v="Q2"/>
    <n v="4"/>
    <x v="3"/>
  </r>
  <r>
    <n v="5148"/>
    <d v="2026-04-30T00:00:00"/>
    <n v="2026"/>
    <x v="1"/>
    <n v="4"/>
    <x v="3"/>
    <x v="2"/>
    <x v="10"/>
    <x v="0"/>
    <x v="0"/>
    <x v="2"/>
    <s v="Carry-On Duffel"/>
    <n v="1"/>
    <n v="130.34"/>
    <n v="0.1"/>
    <n v="66.680000000000007"/>
    <n v="117.30600000000001"/>
    <n v="66.680000000000007"/>
    <n v="50.626000000000005"/>
    <n v="0.43157212759790631"/>
    <n v="2026"/>
    <s v="Q2"/>
    <n v="4"/>
    <x v="3"/>
  </r>
  <r>
    <n v="534"/>
    <d v="2026-05-01T00:00:00"/>
    <n v="2026"/>
    <x v="1"/>
    <n v="5"/>
    <x v="4"/>
    <x v="1"/>
    <x v="12"/>
    <x v="0"/>
    <x v="2"/>
    <x v="1"/>
    <s v="Summit Backpack 45L"/>
    <n v="1"/>
    <n v="154.86000000000001"/>
    <n v="0"/>
    <n v="78.37"/>
    <n v="154.86000000000001"/>
    <n v="78.37"/>
    <n v="76.490000000000009"/>
    <n v="0.49393000129148912"/>
    <n v="2026"/>
    <s v="Q2"/>
    <n v="5"/>
    <x v="4"/>
  </r>
  <r>
    <n v="551"/>
    <d v="2026-05-01T00:00:00"/>
    <n v="2026"/>
    <x v="1"/>
    <n v="5"/>
    <x v="4"/>
    <x v="3"/>
    <x v="8"/>
    <x v="2"/>
    <x v="0"/>
    <x v="0"/>
    <s v="Cycling Pack 12L"/>
    <n v="4"/>
    <n v="103.64"/>
    <n v="0"/>
    <n v="50.59"/>
    <n v="414.56"/>
    <n v="202.36"/>
    <n v="212.2"/>
    <n v="0.51186800463141646"/>
    <n v="2026"/>
    <s v="Q2"/>
    <n v="5"/>
    <x v="4"/>
  </r>
  <r>
    <n v="2110"/>
    <d v="2026-05-01T00:00:00"/>
    <n v="2026"/>
    <x v="1"/>
    <n v="5"/>
    <x v="4"/>
    <x v="0"/>
    <x v="15"/>
    <x v="0"/>
    <x v="0"/>
    <x v="2"/>
    <s v="Travel Backpack 35L"/>
    <n v="1"/>
    <n v="164.49"/>
    <n v="0.05"/>
    <n v="87.81"/>
    <n v="156.2655"/>
    <n v="87.81"/>
    <n v="68.455500000000001"/>
    <n v="0.43807174328306631"/>
    <n v="2026"/>
    <s v="Q2"/>
    <n v="5"/>
    <x v="4"/>
  </r>
  <r>
    <n v="2217"/>
    <d v="2026-05-01T00:00:00"/>
    <n v="2026"/>
    <x v="1"/>
    <n v="5"/>
    <x v="4"/>
    <x v="3"/>
    <x v="8"/>
    <x v="1"/>
    <x v="0"/>
    <x v="2"/>
    <s v="Travel Backpack 35L"/>
    <n v="3"/>
    <n v="163.44999999999999"/>
    <n v="0.05"/>
    <n v="87.54"/>
    <n v="465.83249999999992"/>
    <n v="262.62"/>
    <n v="203.21249999999992"/>
    <n v="0.4362351274331438"/>
    <n v="2026"/>
    <s v="Q2"/>
    <n v="5"/>
    <x v="4"/>
  </r>
  <r>
    <n v="2544"/>
    <d v="2026-05-01T00:00:00"/>
    <n v="2026"/>
    <x v="1"/>
    <n v="5"/>
    <x v="4"/>
    <x v="3"/>
    <x v="4"/>
    <x v="0"/>
    <x v="0"/>
    <x v="1"/>
    <s v="Trekking Poles"/>
    <n v="1"/>
    <n v="71.87"/>
    <n v="0.05"/>
    <n v="31.97"/>
    <n v="68.276499999999999"/>
    <n v="31.97"/>
    <n v="36.3065"/>
    <n v="0.53175690025118449"/>
    <n v="2026"/>
    <s v="Q2"/>
    <n v="5"/>
    <x v="4"/>
  </r>
  <r>
    <n v="3678"/>
    <d v="2026-05-01T00:00:00"/>
    <n v="2026"/>
    <x v="1"/>
    <n v="5"/>
    <x v="4"/>
    <x v="1"/>
    <x v="14"/>
    <x v="3"/>
    <x v="0"/>
    <x v="3"/>
    <s v="Trail Tent 2P"/>
    <n v="2"/>
    <n v="194.97"/>
    <n v="0"/>
    <n v="101.14"/>
    <n v="389.94"/>
    <n v="202.28"/>
    <n v="187.66"/>
    <n v="0.48125352618351541"/>
    <n v="2026"/>
    <s v="Q2"/>
    <n v="5"/>
    <x v="4"/>
  </r>
  <r>
    <n v="3726"/>
    <d v="2026-05-01T00:00:00"/>
    <n v="2026"/>
    <x v="1"/>
    <n v="5"/>
    <x v="4"/>
    <x v="3"/>
    <x v="8"/>
    <x v="3"/>
    <x v="0"/>
    <x v="0"/>
    <s v="Trail Bike Light"/>
    <n v="2"/>
    <n v="49.53"/>
    <n v="0"/>
    <n v="22.91"/>
    <n v="99.06"/>
    <n v="45.82"/>
    <n v="53.24"/>
    <n v="0.53745204926307288"/>
    <n v="2026"/>
    <s v="Q2"/>
    <n v="5"/>
    <x v="4"/>
  </r>
  <r>
    <n v="3897"/>
    <d v="2026-05-01T00:00:00"/>
    <n v="2026"/>
    <x v="1"/>
    <n v="5"/>
    <x v="4"/>
    <x v="3"/>
    <x v="8"/>
    <x v="1"/>
    <x v="2"/>
    <x v="4"/>
    <s v="Recovery Roller"/>
    <n v="4"/>
    <n v="35.619999999999997"/>
    <n v="0.15"/>
    <n v="13.76"/>
    <n v="121.10799999999999"/>
    <n v="55.04"/>
    <n v="66.067999999999984"/>
    <n v="0.54552960993493405"/>
    <n v="2026"/>
    <s v="Q2"/>
    <n v="5"/>
    <x v="4"/>
  </r>
  <r>
    <n v="1262"/>
    <d v="2026-05-02T00:00:00"/>
    <n v="2026"/>
    <x v="1"/>
    <n v="5"/>
    <x v="4"/>
    <x v="3"/>
    <x v="7"/>
    <x v="2"/>
    <x v="0"/>
    <x v="2"/>
    <s v="Packing Cube Set"/>
    <n v="2"/>
    <n v="45.47"/>
    <n v="0"/>
    <n v="18.37"/>
    <n v="90.94"/>
    <n v="36.74"/>
    <n v="54.199999999999996"/>
    <n v="0.59599736089729494"/>
    <n v="2026"/>
    <s v="Q2"/>
    <n v="5"/>
    <x v="4"/>
  </r>
  <r>
    <n v="2657"/>
    <d v="2026-05-02T00:00:00"/>
    <n v="2026"/>
    <x v="1"/>
    <n v="5"/>
    <x v="4"/>
    <x v="0"/>
    <x v="0"/>
    <x v="2"/>
    <x v="1"/>
    <x v="1"/>
    <s v="Trail Boots"/>
    <n v="1"/>
    <n v="145.68"/>
    <n v="0"/>
    <n v="77.8"/>
    <n v="145.68"/>
    <n v="77.8"/>
    <n v="67.88000000000001"/>
    <n v="0.46595277320153766"/>
    <n v="2026"/>
    <s v="Q2"/>
    <n v="5"/>
    <x v="4"/>
  </r>
  <r>
    <n v="3238"/>
    <d v="2026-05-02T00:00:00"/>
    <n v="2026"/>
    <x v="1"/>
    <n v="5"/>
    <x v="4"/>
    <x v="3"/>
    <x v="8"/>
    <x v="3"/>
    <x v="0"/>
    <x v="3"/>
    <s v="Portable Camp Stove"/>
    <n v="2"/>
    <n v="82.65"/>
    <n v="0.05"/>
    <n v="40.46"/>
    <n v="157.035"/>
    <n v="80.92"/>
    <n v="76.114999999999995"/>
    <n v="0.48470086286496639"/>
    <n v="2026"/>
    <s v="Q2"/>
    <n v="5"/>
    <x v="4"/>
  </r>
  <r>
    <n v="3607"/>
    <d v="2026-05-02T00:00:00"/>
    <n v="2026"/>
    <x v="1"/>
    <n v="5"/>
    <x v="4"/>
    <x v="1"/>
    <x v="6"/>
    <x v="0"/>
    <x v="2"/>
    <x v="2"/>
    <s v="Insulated Bottle"/>
    <n v="1"/>
    <n v="36.270000000000003"/>
    <n v="0"/>
    <n v="13.8"/>
    <n v="36.270000000000003"/>
    <n v="13.8"/>
    <n v="22.470000000000002"/>
    <n v="0.61952026468155497"/>
    <n v="2026"/>
    <s v="Q2"/>
    <n v="5"/>
    <x v="4"/>
  </r>
  <r>
    <n v="5070"/>
    <d v="2026-05-02T00:00:00"/>
    <n v="2026"/>
    <x v="1"/>
    <n v="5"/>
    <x v="4"/>
    <x v="2"/>
    <x v="16"/>
    <x v="2"/>
    <x v="1"/>
    <x v="3"/>
    <s v="Portable Camp Stove"/>
    <n v="1"/>
    <n v="80.819999999999993"/>
    <n v="0"/>
    <n v="39.950000000000003"/>
    <n v="80.819999999999993"/>
    <n v="39.950000000000003"/>
    <n v="40.86999999999999"/>
    <n v="0.50569166048007907"/>
    <n v="2026"/>
    <s v="Q2"/>
    <n v="5"/>
    <x v="4"/>
  </r>
  <r>
    <n v="5171"/>
    <d v="2026-05-02T00:00:00"/>
    <n v="2026"/>
    <x v="1"/>
    <n v="5"/>
    <x v="4"/>
    <x v="1"/>
    <x v="1"/>
    <x v="2"/>
    <x v="1"/>
    <x v="1"/>
    <s v="Summit Backpack 45L"/>
    <n v="2"/>
    <n v="157.84"/>
    <n v="0.1"/>
    <n v="79.28"/>
    <n v="284.11200000000002"/>
    <n v="158.56"/>
    <n v="125.55200000000002"/>
    <n v="0.44191023258433298"/>
    <n v="2026"/>
    <s v="Q2"/>
    <n v="5"/>
    <x v="4"/>
  </r>
  <r>
    <n v="617"/>
    <d v="2026-05-03T00:00:00"/>
    <n v="2026"/>
    <x v="1"/>
    <n v="5"/>
    <x v="4"/>
    <x v="1"/>
    <x v="14"/>
    <x v="3"/>
    <x v="0"/>
    <x v="4"/>
    <s v="Recovery Roller"/>
    <n v="4"/>
    <n v="36.909999999999997"/>
    <n v="0.1"/>
    <n v="13.85"/>
    <n v="132.876"/>
    <n v="55.4"/>
    <n v="77.475999999999999"/>
    <n v="0.58306992985941775"/>
    <n v="2026"/>
    <s v="Q2"/>
    <n v="5"/>
    <x v="4"/>
  </r>
  <r>
    <n v="849"/>
    <d v="2026-05-03T00:00:00"/>
    <n v="2026"/>
    <x v="1"/>
    <n v="5"/>
    <x v="4"/>
    <x v="1"/>
    <x v="14"/>
    <x v="1"/>
    <x v="2"/>
    <x v="3"/>
    <s v="Trail Tent 2P"/>
    <n v="3"/>
    <n v="193.18"/>
    <n v="0.1"/>
    <n v="102.31"/>
    <n v="521.58600000000001"/>
    <n v="306.93"/>
    <n v="214.65600000000001"/>
    <n v="0.41154478839539405"/>
    <n v="2026"/>
    <s v="Q2"/>
    <n v="5"/>
    <x v="4"/>
  </r>
  <r>
    <n v="956"/>
    <d v="2026-05-03T00:00:00"/>
    <n v="2026"/>
    <x v="1"/>
    <n v="5"/>
    <x v="4"/>
    <x v="0"/>
    <x v="15"/>
    <x v="0"/>
    <x v="2"/>
    <x v="1"/>
    <s v="Summit Backpack 45L"/>
    <n v="1"/>
    <n v="157.59"/>
    <n v="0.05"/>
    <n v="77.599999999999994"/>
    <n v="149.7105"/>
    <n v="77.599999999999994"/>
    <n v="72.110500000000002"/>
    <n v="0.48166628259206939"/>
    <n v="2026"/>
    <s v="Q2"/>
    <n v="5"/>
    <x v="4"/>
  </r>
  <r>
    <n v="1896"/>
    <d v="2026-05-03T00:00:00"/>
    <n v="2026"/>
    <x v="1"/>
    <n v="5"/>
    <x v="4"/>
    <x v="1"/>
    <x v="12"/>
    <x v="3"/>
    <x v="1"/>
    <x v="4"/>
    <s v="Training Mat"/>
    <n v="2"/>
    <n v="49.97"/>
    <n v="0"/>
    <n v="22.63"/>
    <n v="99.94"/>
    <n v="45.26"/>
    <n v="54.68"/>
    <n v="0.54712827696617972"/>
    <n v="2026"/>
    <s v="Q2"/>
    <n v="5"/>
    <x v="4"/>
  </r>
  <r>
    <n v="2317"/>
    <d v="2026-05-03T00:00:00"/>
    <n v="2026"/>
    <x v="1"/>
    <n v="5"/>
    <x v="4"/>
    <x v="0"/>
    <x v="15"/>
    <x v="1"/>
    <x v="2"/>
    <x v="1"/>
    <s v="Summit Backpack 45L"/>
    <n v="5"/>
    <n v="155.54"/>
    <n v="0.1"/>
    <n v="78.02"/>
    <n v="699.93"/>
    <n v="390.09999999999997"/>
    <n v="309.83"/>
    <n v="0.44265855156944267"/>
    <n v="2026"/>
    <s v="Q2"/>
    <n v="5"/>
    <x v="4"/>
  </r>
  <r>
    <n v="2542"/>
    <d v="2026-05-03T00:00:00"/>
    <n v="2026"/>
    <x v="1"/>
    <n v="5"/>
    <x v="4"/>
    <x v="3"/>
    <x v="8"/>
    <x v="2"/>
    <x v="1"/>
    <x v="2"/>
    <s v="Carry-On Duffel"/>
    <n v="1"/>
    <n v="131.13"/>
    <n v="0.05"/>
    <n v="67.010000000000005"/>
    <n v="124.5735"/>
    <n v="67.010000000000005"/>
    <n v="57.563499999999991"/>
    <n v="0.46208463276700096"/>
    <n v="2026"/>
    <s v="Q2"/>
    <n v="5"/>
    <x v="4"/>
  </r>
  <r>
    <n v="4535"/>
    <d v="2026-05-03T00:00:00"/>
    <n v="2026"/>
    <x v="1"/>
    <n v="5"/>
    <x v="4"/>
    <x v="2"/>
    <x v="5"/>
    <x v="0"/>
    <x v="1"/>
    <x v="2"/>
    <s v="Insulated Bottle"/>
    <n v="1"/>
    <n v="36.82"/>
    <n v="0.1"/>
    <n v="13.4"/>
    <n v="33.137999999999998"/>
    <n v="13.4"/>
    <n v="19.738"/>
    <n v="0.5956303941094816"/>
    <n v="2026"/>
    <s v="Q2"/>
    <n v="5"/>
    <x v="4"/>
  </r>
  <r>
    <n v="4988"/>
    <d v="2026-05-03T00:00:00"/>
    <n v="2026"/>
    <x v="1"/>
    <n v="5"/>
    <x v="4"/>
    <x v="2"/>
    <x v="10"/>
    <x v="2"/>
    <x v="1"/>
    <x v="4"/>
    <s v="Weighted Vest"/>
    <n v="1"/>
    <n v="122.28"/>
    <n v="0"/>
    <n v="67.28"/>
    <n v="122.28"/>
    <n v="67.28"/>
    <n v="55"/>
    <n v="0.44978737324174028"/>
    <n v="2026"/>
    <s v="Q2"/>
    <n v="5"/>
    <x v="4"/>
  </r>
  <r>
    <n v="253"/>
    <d v="2026-05-04T00:00:00"/>
    <n v="2026"/>
    <x v="1"/>
    <n v="5"/>
    <x v="4"/>
    <x v="2"/>
    <x v="10"/>
    <x v="2"/>
    <x v="2"/>
    <x v="1"/>
    <s v="Hiking Daypack 20L"/>
    <n v="1"/>
    <n v="90.92"/>
    <n v="0.15"/>
    <n v="44.93"/>
    <n v="77.281999999999996"/>
    <n v="44.93"/>
    <n v="32.351999999999997"/>
    <n v="0.41862270645169636"/>
    <n v="2026"/>
    <s v="Q2"/>
    <n v="5"/>
    <x v="4"/>
  </r>
  <r>
    <n v="1743"/>
    <d v="2026-05-04T00:00:00"/>
    <n v="2026"/>
    <x v="1"/>
    <n v="5"/>
    <x v="4"/>
    <x v="1"/>
    <x v="12"/>
    <x v="0"/>
    <x v="1"/>
    <x v="4"/>
    <s v="Training Mat"/>
    <n v="1"/>
    <n v="51.02"/>
    <n v="0"/>
    <n v="21.83"/>
    <n v="51.02"/>
    <n v="21.83"/>
    <n v="29.190000000000005"/>
    <n v="0.5721285770286163"/>
    <n v="2026"/>
    <s v="Q2"/>
    <n v="5"/>
    <x v="4"/>
  </r>
  <r>
    <n v="1801"/>
    <d v="2026-05-04T00:00:00"/>
    <n v="2026"/>
    <x v="1"/>
    <n v="5"/>
    <x v="4"/>
    <x v="2"/>
    <x v="2"/>
    <x v="0"/>
    <x v="2"/>
    <x v="2"/>
    <s v="Insulated Bottle"/>
    <n v="2"/>
    <n v="36.299999999999997"/>
    <n v="0.05"/>
    <n v="13.9"/>
    <n v="68.969999999999985"/>
    <n v="27.8"/>
    <n v="41.169999999999987"/>
    <n v="0.59692619979701311"/>
    <n v="2026"/>
    <s v="Q2"/>
    <n v="5"/>
    <x v="4"/>
  </r>
  <r>
    <n v="2511"/>
    <d v="2026-05-04T00:00:00"/>
    <n v="2026"/>
    <x v="1"/>
    <n v="5"/>
    <x v="4"/>
    <x v="2"/>
    <x v="10"/>
    <x v="1"/>
    <x v="2"/>
    <x v="3"/>
    <s v="Trail Tent 2P"/>
    <n v="8"/>
    <n v="195.03"/>
    <n v="0.15"/>
    <n v="101.13"/>
    <n v="1326.204"/>
    <n v="809.04"/>
    <n v="517.16399999999999"/>
    <n v="0.38995810599274322"/>
    <n v="2026"/>
    <s v="Q2"/>
    <n v="5"/>
    <x v="4"/>
  </r>
  <r>
    <n v="3186"/>
    <d v="2026-05-04T00:00:00"/>
    <n v="2026"/>
    <x v="1"/>
    <n v="5"/>
    <x v="4"/>
    <x v="1"/>
    <x v="6"/>
    <x v="0"/>
    <x v="1"/>
    <x v="1"/>
    <s v="Trail Boots"/>
    <n v="1"/>
    <n v="143.66"/>
    <n v="0.1"/>
    <n v="79.25"/>
    <n v="129.29400000000001"/>
    <n v="79.25"/>
    <n v="50.044000000000011"/>
    <n v="0.38705585719368268"/>
    <n v="2026"/>
    <s v="Q2"/>
    <n v="5"/>
    <x v="4"/>
  </r>
  <r>
    <n v="3378"/>
    <d v="2026-05-04T00:00:00"/>
    <n v="2026"/>
    <x v="1"/>
    <n v="5"/>
    <x v="4"/>
    <x v="0"/>
    <x v="0"/>
    <x v="1"/>
    <x v="2"/>
    <x v="4"/>
    <s v="Weighted Vest"/>
    <n v="3"/>
    <n v="120.28"/>
    <n v="0.2"/>
    <n v="69.23"/>
    <n v="288.67200000000003"/>
    <n v="207.69"/>
    <n v="80.982000000000028"/>
    <n v="0.28053292317924849"/>
    <n v="2026"/>
    <s v="Q2"/>
    <n v="5"/>
    <x v="4"/>
  </r>
  <r>
    <n v="4255"/>
    <d v="2026-05-04T00:00:00"/>
    <n v="2026"/>
    <x v="1"/>
    <n v="5"/>
    <x v="4"/>
    <x v="3"/>
    <x v="7"/>
    <x v="3"/>
    <x v="0"/>
    <x v="2"/>
    <s v="Insulated Bottle"/>
    <n v="6"/>
    <n v="36.04"/>
    <n v="0"/>
    <n v="13.38"/>
    <n v="216.24"/>
    <n v="80.28"/>
    <n v="135.96"/>
    <n v="0.62874583795782468"/>
    <n v="2026"/>
    <s v="Q2"/>
    <n v="5"/>
    <x v="4"/>
  </r>
  <r>
    <n v="4587"/>
    <d v="2026-05-04T00:00:00"/>
    <n v="2026"/>
    <x v="1"/>
    <n v="5"/>
    <x v="4"/>
    <x v="2"/>
    <x v="2"/>
    <x v="3"/>
    <x v="0"/>
    <x v="1"/>
    <s v="Hiking Daypack 20L"/>
    <n v="2"/>
    <n v="91.72"/>
    <n v="0"/>
    <n v="45.67"/>
    <n v="183.44"/>
    <n v="91.34"/>
    <n v="92.1"/>
    <n v="0.50207152202354988"/>
    <n v="2026"/>
    <s v="Q2"/>
    <n v="5"/>
    <x v="4"/>
  </r>
  <r>
    <n v="830"/>
    <d v="2026-05-05T00:00:00"/>
    <n v="2026"/>
    <x v="1"/>
    <n v="5"/>
    <x v="4"/>
    <x v="3"/>
    <x v="8"/>
    <x v="0"/>
    <x v="2"/>
    <x v="0"/>
    <s v="Trail Bike Light"/>
    <n v="2"/>
    <n v="50.4"/>
    <n v="0"/>
    <n v="22.21"/>
    <n v="100.8"/>
    <n v="44.42"/>
    <n v="56.379999999999995"/>
    <n v="0.55932539682539684"/>
    <n v="2026"/>
    <s v="Q2"/>
    <n v="5"/>
    <x v="4"/>
  </r>
  <r>
    <n v="4320"/>
    <d v="2026-05-05T00:00:00"/>
    <n v="2026"/>
    <x v="1"/>
    <n v="5"/>
    <x v="4"/>
    <x v="1"/>
    <x v="6"/>
    <x v="0"/>
    <x v="0"/>
    <x v="2"/>
    <s v="Travel Backpack 35L"/>
    <n v="2"/>
    <n v="165.17"/>
    <n v="0"/>
    <n v="87.78"/>
    <n v="330.34"/>
    <n v="175.56"/>
    <n v="154.77999999999997"/>
    <n v="0.46854755706242052"/>
    <n v="2026"/>
    <s v="Q2"/>
    <n v="5"/>
    <x v="4"/>
  </r>
  <r>
    <n v="4386"/>
    <d v="2026-05-05T00:00:00"/>
    <n v="2026"/>
    <x v="1"/>
    <n v="5"/>
    <x v="4"/>
    <x v="0"/>
    <x v="15"/>
    <x v="0"/>
    <x v="0"/>
    <x v="1"/>
    <s v="Trekking Poles"/>
    <n v="1"/>
    <n v="69.819999999999993"/>
    <n v="0.05"/>
    <n v="33.29"/>
    <n v="66.328999999999994"/>
    <n v="33.29"/>
    <n v="33.038999999999994"/>
    <n v="0.49810791659756665"/>
    <n v="2026"/>
    <s v="Q2"/>
    <n v="5"/>
    <x v="4"/>
  </r>
  <r>
    <n v="4602"/>
    <d v="2026-05-05T00:00:00"/>
    <n v="2026"/>
    <x v="1"/>
    <n v="5"/>
    <x v="4"/>
    <x v="1"/>
    <x v="12"/>
    <x v="3"/>
    <x v="1"/>
    <x v="2"/>
    <s v="Carry-On Duffel"/>
    <n v="2"/>
    <n v="131.36000000000001"/>
    <n v="0.1"/>
    <n v="65.3"/>
    <n v="236.44800000000004"/>
    <n v="130.6"/>
    <n v="105.84800000000004"/>
    <n v="0.4476586818243336"/>
    <n v="2026"/>
    <s v="Q2"/>
    <n v="5"/>
    <x v="4"/>
  </r>
  <r>
    <n v="5190"/>
    <d v="2026-05-05T00:00:00"/>
    <n v="2026"/>
    <x v="1"/>
    <n v="5"/>
    <x v="4"/>
    <x v="3"/>
    <x v="8"/>
    <x v="1"/>
    <x v="0"/>
    <x v="1"/>
    <s v="Hiking Daypack 20L"/>
    <n v="15"/>
    <n v="93.65"/>
    <n v="0.1"/>
    <n v="44.89"/>
    <n v="1264.2750000000001"/>
    <n v="673.35"/>
    <n v="590.92500000000007"/>
    <n v="0.46740226612089936"/>
    <n v="2026"/>
    <s v="Q2"/>
    <n v="5"/>
    <x v="4"/>
  </r>
  <r>
    <n v="393"/>
    <d v="2026-05-06T00:00:00"/>
    <n v="2026"/>
    <x v="1"/>
    <n v="5"/>
    <x v="4"/>
    <x v="1"/>
    <x v="12"/>
    <x v="3"/>
    <x v="1"/>
    <x v="3"/>
    <s v="Trail Tent 2P"/>
    <n v="3"/>
    <n v="199.93"/>
    <n v="0"/>
    <n v="104.86"/>
    <n v="599.79"/>
    <n v="314.58"/>
    <n v="285.20999999999998"/>
    <n v="0.47551643075076278"/>
    <n v="2026"/>
    <s v="Q2"/>
    <n v="5"/>
    <x v="4"/>
  </r>
  <r>
    <n v="812"/>
    <d v="2026-05-06T00:00:00"/>
    <n v="2026"/>
    <x v="1"/>
    <n v="5"/>
    <x v="4"/>
    <x v="0"/>
    <x v="0"/>
    <x v="0"/>
    <x v="1"/>
    <x v="1"/>
    <s v="Trekking Poles"/>
    <n v="5"/>
    <n v="70.150000000000006"/>
    <n v="0"/>
    <n v="32.700000000000003"/>
    <n v="350.75"/>
    <n v="163.5"/>
    <n v="187.25"/>
    <n v="0.53385602280826805"/>
    <n v="2026"/>
    <s v="Q2"/>
    <n v="5"/>
    <x v="4"/>
  </r>
  <r>
    <n v="1297"/>
    <d v="2026-05-06T00:00:00"/>
    <n v="2026"/>
    <x v="1"/>
    <n v="5"/>
    <x v="4"/>
    <x v="2"/>
    <x v="2"/>
    <x v="2"/>
    <x v="1"/>
    <x v="4"/>
    <s v="Recovery Roller"/>
    <n v="2"/>
    <n v="35.86"/>
    <n v="0"/>
    <n v="13.9"/>
    <n v="71.72"/>
    <n v="27.8"/>
    <n v="43.92"/>
    <n v="0.61238148354712774"/>
    <n v="2026"/>
    <s v="Q2"/>
    <n v="5"/>
    <x v="4"/>
  </r>
  <r>
    <n v="1574"/>
    <d v="2026-05-06T00:00:00"/>
    <n v="2026"/>
    <x v="1"/>
    <n v="5"/>
    <x v="4"/>
    <x v="1"/>
    <x v="6"/>
    <x v="0"/>
    <x v="0"/>
    <x v="1"/>
    <s v="Hiking Daypack 20L"/>
    <n v="1"/>
    <n v="92.27"/>
    <n v="0"/>
    <n v="46.5"/>
    <n v="92.27"/>
    <n v="46.5"/>
    <n v="45.769999999999996"/>
    <n v="0.49604421805570603"/>
    <n v="2026"/>
    <s v="Q2"/>
    <n v="5"/>
    <x v="4"/>
  </r>
  <r>
    <n v="3060"/>
    <d v="2026-05-06T00:00:00"/>
    <n v="2026"/>
    <x v="1"/>
    <n v="5"/>
    <x v="4"/>
    <x v="1"/>
    <x v="6"/>
    <x v="1"/>
    <x v="2"/>
    <x v="1"/>
    <s v="Summit Backpack 45L"/>
    <n v="6"/>
    <n v="157.31"/>
    <n v="0.15"/>
    <n v="80.34"/>
    <n v="802.28099999999995"/>
    <n v="482.04"/>
    <n v="320.24099999999993"/>
    <n v="0.3991631361081715"/>
    <n v="2026"/>
    <s v="Q2"/>
    <n v="5"/>
    <x v="4"/>
  </r>
  <r>
    <n v="3490"/>
    <d v="2026-05-06T00:00:00"/>
    <n v="2026"/>
    <x v="1"/>
    <n v="5"/>
    <x v="4"/>
    <x v="1"/>
    <x v="11"/>
    <x v="0"/>
    <x v="1"/>
    <x v="2"/>
    <s v="Packing Cube Set"/>
    <n v="2"/>
    <n v="46.18"/>
    <n v="0.05"/>
    <n v="17.899999999999999"/>
    <n v="87.74199999999999"/>
    <n v="35.799999999999997"/>
    <n v="51.941999999999993"/>
    <n v="0.59198559412823959"/>
    <n v="2026"/>
    <s v="Q2"/>
    <n v="5"/>
    <x v="4"/>
  </r>
  <r>
    <n v="3654"/>
    <d v="2026-05-06T00:00:00"/>
    <n v="2026"/>
    <x v="1"/>
    <n v="5"/>
    <x v="4"/>
    <x v="2"/>
    <x v="10"/>
    <x v="0"/>
    <x v="2"/>
    <x v="0"/>
    <s v="Trail Bike Light"/>
    <n v="1"/>
    <n v="51.44"/>
    <n v="0.1"/>
    <n v="22.88"/>
    <n v="46.295999999999999"/>
    <n v="22.88"/>
    <n v="23.416"/>
    <n v="0.50578883704855715"/>
    <n v="2026"/>
    <s v="Q2"/>
    <n v="5"/>
    <x v="4"/>
  </r>
  <r>
    <n v="4209"/>
    <d v="2026-05-06T00:00:00"/>
    <n v="2026"/>
    <x v="1"/>
    <n v="5"/>
    <x v="4"/>
    <x v="1"/>
    <x v="1"/>
    <x v="0"/>
    <x v="1"/>
    <x v="4"/>
    <s v="Training Mat"/>
    <n v="2"/>
    <n v="50.97"/>
    <n v="0.05"/>
    <n v="21.67"/>
    <n v="96.842999999999989"/>
    <n v="43.34"/>
    <n v="53.502999999999986"/>
    <n v="0.55247152607829153"/>
    <n v="2026"/>
    <s v="Q2"/>
    <n v="5"/>
    <x v="4"/>
  </r>
  <r>
    <n v="4227"/>
    <d v="2026-05-06T00:00:00"/>
    <n v="2026"/>
    <x v="1"/>
    <n v="5"/>
    <x v="4"/>
    <x v="1"/>
    <x v="1"/>
    <x v="0"/>
    <x v="1"/>
    <x v="0"/>
    <s v="Compact Repair Kit"/>
    <n v="2"/>
    <n v="40.549999999999997"/>
    <n v="0"/>
    <n v="16.52"/>
    <n v="81.099999999999994"/>
    <n v="33.04"/>
    <n v="48.059999999999995"/>
    <n v="0.59260172626387175"/>
    <n v="2026"/>
    <s v="Q2"/>
    <n v="5"/>
    <x v="4"/>
  </r>
  <r>
    <n v="4247"/>
    <d v="2026-05-06T00:00:00"/>
    <n v="2026"/>
    <x v="1"/>
    <n v="5"/>
    <x v="4"/>
    <x v="2"/>
    <x v="16"/>
    <x v="0"/>
    <x v="1"/>
    <x v="0"/>
    <s v="Trail Bike Light"/>
    <n v="2"/>
    <n v="51.3"/>
    <n v="0"/>
    <n v="23.12"/>
    <n v="102.6"/>
    <n v="46.24"/>
    <n v="56.359999999999992"/>
    <n v="0.54931773879142298"/>
    <n v="2026"/>
    <s v="Q2"/>
    <n v="5"/>
    <x v="4"/>
  </r>
  <r>
    <n v="5196"/>
    <d v="2026-05-06T00:00:00"/>
    <n v="2026"/>
    <x v="1"/>
    <n v="5"/>
    <x v="4"/>
    <x v="3"/>
    <x v="8"/>
    <x v="0"/>
    <x v="1"/>
    <x v="3"/>
    <s v="Portable Camp Stove"/>
    <n v="3"/>
    <n v="82.56"/>
    <n v="0"/>
    <n v="39.99"/>
    <n v="247.68"/>
    <n v="119.97"/>
    <n v="127.71000000000001"/>
    <n v="0.515625"/>
    <n v="2026"/>
    <s v="Q2"/>
    <n v="5"/>
    <x v="4"/>
  </r>
  <r>
    <n v="400"/>
    <d v="2026-05-07T00:00:00"/>
    <n v="2026"/>
    <x v="1"/>
    <n v="5"/>
    <x v="4"/>
    <x v="1"/>
    <x v="12"/>
    <x v="1"/>
    <x v="2"/>
    <x v="1"/>
    <s v="Hiking Daypack 20L"/>
    <n v="6"/>
    <n v="92.66"/>
    <n v="0.15"/>
    <n v="44.71"/>
    <n v="472.56600000000003"/>
    <n v="268.26"/>
    <n v="204.30600000000004"/>
    <n v="0.43233326138571126"/>
    <n v="2026"/>
    <s v="Q2"/>
    <n v="5"/>
    <x v="4"/>
  </r>
  <r>
    <n v="829"/>
    <d v="2026-05-07T00:00:00"/>
    <n v="2026"/>
    <x v="1"/>
    <n v="5"/>
    <x v="4"/>
    <x v="2"/>
    <x v="16"/>
    <x v="3"/>
    <x v="1"/>
    <x v="4"/>
    <s v="Resistance Band Set"/>
    <n v="1"/>
    <n v="39.42"/>
    <n v="0"/>
    <n v="14.86"/>
    <n v="39.42"/>
    <n v="14.86"/>
    <n v="24.560000000000002"/>
    <n v="0.62303399289700667"/>
    <n v="2026"/>
    <s v="Q2"/>
    <n v="5"/>
    <x v="4"/>
  </r>
  <r>
    <n v="1236"/>
    <d v="2026-05-07T00:00:00"/>
    <n v="2026"/>
    <x v="1"/>
    <n v="5"/>
    <x v="4"/>
    <x v="0"/>
    <x v="9"/>
    <x v="2"/>
    <x v="0"/>
    <x v="4"/>
    <s v="Weighted Vest"/>
    <n v="2"/>
    <n v="124.25"/>
    <n v="0"/>
    <n v="69.510000000000005"/>
    <n v="248.5"/>
    <n v="139.02000000000001"/>
    <n v="109.47999999999999"/>
    <n v="0.44056338028169012"/>
    <n v="2026"/>
    <s v="Q2"/>
    <n v="5"/>
    <x v="4"/>
  </r>
  <r>
    <n v="1364"/>
    <d v="2026-05-07T00:00:00"/>
    <n v="2026"/>
    <x v="1"/>
    <n v="5"/>
    <x v="4"/>
    <x v="1"/>
    <x v="14"/>
    <x v="0"/>
    <x v="1"/>
    <x v="1"/>
    <s v="Summit Backpack 45L"/>
    <n v="2"/>
    <n v="156.43"/>
    <n v="0"/>
    <n v="78.569999999999993"/>
    <n v="312.86"/>
    <n v="157.13999999999999"/>
    <n v="155.72000000000003"/>
    <n v="0.49773061433228927"/>
    <n v="2026"/>
    <s v="Q2"/>
    <n v="5"/>
    <x v="4"/>
  </r>
  <r>
    <n v="2105"/>
    <d v="2026-05-07T00:00:00"/>
    <n v="2026"/>
    <x v="1"/>
    <n v="5"/>
    <x v="4"/>
    <x v="1"/>
    <x v="14"/>
    <x v="2"/>
    <x v="1"/>
    <x v="3"/>
    <s v="Portable Camp Stove"/>
    <n v="1"/>
    <n v="80.3"/>
    <n v="0"/>
    <n v="40.020000000000003"/>
    <n v="80.3"/>
    <n v="40.020000000000003"/>
    <n v="40.279999999999994"/>
    <n v="0.50161892901618921"/>
    <n v="2026"/>
    <s v="Q2"/>
    <n v="5"/>
    <x v="4"/>
  </r>
  <r>
    <n v="4706"/>
    <d v="2026-05-07T00:00:00"/>
    <n v="2026"/>
    <x v="1"/>
    <n v="5"/>
    <x v="4"/>
    <x v="3"/>
    <x v="13"/>
    <x v="2"/>
    <x v="1"/>
    <x v="3"/>
    <s v="Portable Camp Stove"/>
    <n v="1"/>
    <n v="79.89"/>
    <n v="0"/>
    <n v="39.549999999999997"/>
    <n v="79.89"/>
    <n v="39.549999999999997"/>
    <n v="40.340000000000003"/>
    <n v="0.50494429841031419"/>
    <n v="2026"/>
    <s v="Q2"/>
    <n v="5"/>
    <x v="4"/>
  </r>
  <r>
    <n v="68"/>
    <d v="2026-05-08T00:00:00"/>
    <n v="2026"/>
    <x v="1"/>
    <n v="5"/>
    <x v="4"/>
    <x v="3"/>
    <x v="7"/>
    <x v="2"/>
    <x v="1"/>
    <x v="4"/>
    <s v="Resistance Band Set"/>
    <n v="1"/>
    <n v="39.5"/>
    <n v="0"/>
    <n v="14.68"/>
    <n v="39.5"/>
    <n v="14.68"/>
    <n v="24.82"/>
    <n v="0.62835443037974681"/>
    <n v="2026"/>
    <s v="Q2"/>
    <n v="5"/>
    <x v="4"/>
  </r>
  <r>
    <n v="1352"/>
    <d v="2026-05-08T00:00:00"/>
    <n v="2026"/>
    <x v="1"/>
    <n v="5"/>
    <x v="4"/>
    <x v="3"/>
    <x v="7"/>
    <x v="0"/>
    <x v="0"/>
    <x v="0"/>
    <s v="Commuter Helmet"/>
    <n v="1"/>
    <n v="80.7"/>
    <n v="0"/>
    <n v="41.88"/>
    <n v="80.7"/>
    <n v="41.88"/>
    <n v="38.82"/>
    <n v="0.48104089219330853"/>
    <n v="2026"/>
    <s v="Q2"/>
    <n v="5"/>
    <x v="4"/>
  </r>
  <r>
    <n v="2526"/>
    <d v="2026-05-08T00:00:00"/>
    <n v="2026"/>
    <x v="1"/>
    <n v="5"/>
    <x v="4"/>
    <x v="1"/>
    <x v="14"/>
    <x v="0"/>
    <x v="1"/>
    <x v="3"/>
    <s v="Portable Camp Stove"/>
    <n v="1"/>
    <n v="80.86"/>
    <n v="0"/>
    <n v="38.44"/>
    <n v="80.86"/>
    <n v="38.44"/>
    <n v="42.42"/>
    <n v="0.52461043779371752"/>
    <n v="2026"/>
    <s v="Q2"/>
    <n v="5"/>
    <x v="4"/>
  </r>
  <r>
    <n v="3298"/>
    <d v="2026-05-08T00:00:00"/>
    <n v="2026"/>
    <x v="1"/>
    <n v="5"/>
    <x v="4"/>
    <x v="1"/>
    <x v="14"/>
    <x v="3"/>
    <x v="1"/>
    <x v="3"/>
    <s v="Alpine Tent 4P"/>
    <n v="2"/>
    <n v="337.7"/>
    <n v="0.1"/>
    <n v="192.16"/>
    <n v="607.86"/>
    <n v="384.32"/>
    <n v="223.54000000000002"/>
    <n v="0.36774915276543946"/>
    <n v="2026"/>
    <s v="Q2"/>
    <n v="5"/>
    <x v="4"/>
  </r>
  <r>
    <n v="3510"/>
    <d v="2026-05-08T00:00:00"/>
    <n v="2026"/>
    <x v="1"/>
    <n v="5"/>
    <x v="4"/>
    <x v="2"/>
    <x v="2"/>
    <x v="0"/>
    <x v="0"/>
    <x v="3"/>
    <s v="Compact Sleeping Bag"/>
    <n v="4"/>
    <n v="121.81"/>
    <n v="0"/>
    <n v="58.95"/>
    <n v="487.24"/>
    <n v="235.8"/>
    <n v="251.44"/>
    <n v="0.5160495854199163"/>
    <n v="2026"/>
    <s v="Q2"/>
    <n v="5"/>
    <x v="4"/>
  </r>
  <r>
    <n v="3638"/>
    <d v="2026-05-08T00:00:00"/>
    <n v="2026"/>
    <x v="1"/>
    <n v="5"/>
    <x v="4"/>
    <x v="3"/>
    <x v="7"/>
    <x v="1"/>
    <x v="2"/>
    <x v="2"/>
    <s v="Travel Backpack 35L"/>
    <n v="10"/>
    <n v="168.55"/>
    <n v="0.1"/>
    <n v="88.85"/>
    <n v="1516.95"/>
    <n v="888.5"/>
    <n v="628.45000000000005"/>
    <n v="0.41428524341606515"/>
    <n v="2026"/>
    <s v="Q2"/>
    <n v="5"/>
    <x v="4"/>
  </r>
  <r>
    <n v="3754"/>
    <d v="2026-05-08T00:00:00"/>
    <n v="2026"/>
    <x v="1"/>
    <n v="5"/>
    <x v="4"/>
    <x v="1"/>
    <x v="12"/>
    <x v="0"/>
    <x v="0"/>
    <x v="0"/>
    <s v="Compact Repair Kit"/>
    <n v="1"/>
    <n v="39.42"/>
    <n v="0.05"/>
    <n v="16.77"/>
    <n v="37.448999999999998"/>
    <n v="16.77"/>
    <n v="20.678999999999998"/>
    <n v="0.55219097973243614"/>
    <n v="2026"/>
    <s v="Q2"/>
    <n v="5"/>
    <x v="4"/>
  </r>
  <r>
    <n v="4029"/>
    <d v="2026-05-08T00:00:00"/>
    <n v="2026"/>
    <x v="1"/>
    <n v="5"/>
    <x v="4"/>
    <x v="3"/>
    <x v="13"/>
    <x v="2"/>
    <x v="1"/>
    <x v="2"/>
    <s v="Travel Backpack 35L"/>
    <n v="1"/>
    <n v="161.36000000000001"/>
    <n v="0"/>
    <n v="87"/>
    <n v="161.36000000000001"/>
    <n v="87"/>
    <n v="74.360000000000014"/>
    <n v="0.46083292017848293"/>
    <n v="2026"/>
    <s v="Q2"/>
    <n v="5"/>
    <x v="4"/>
  </r>
  <r>
    <n v="4651"/>
    <d v="2026-05-08T00:00:00"/>
    <n v="2026"/>
    <x v="1"/>
    <n v="5"/>
    <x v="4"/>
    <x v="1"/>
    <x v="11"/>
    <x v="0"/>
    <x v="2"/>
    <x v="3"/>
    <s v="Compact Sleeping Bag"/>
    <n v="1"/>
    <n v="123.68"/>
    <n v="0"/>
    <n v="59.26"/>
    <n v="123.68"/>
    <n v="59.26"/>
    <n v="64.420000000000016"/>
    <n v="0.52086028460543343"/>
    <n v="2026"/>
    <s v="Q2"/>
    <n v="5"/>
    <x v="4"/>
  </r>
  <r>
    <n v="4886"/>
    <d v="2026-05-08T00:00:00"/>
    <n v="2026"/>
    <x v="1"/>
    <n v="5"/>
    <x v="4"/>
    <x v="3"/>
    <x v="8"/>
    <x v="3"/>
    <x v="0"/>
    <x v="1"/>
    <s v="Trail Boots"/>
    <n v="1"/>
    <n v="146.29"/>
    <n v="0"/>
    <n v="81.16"/>
    <n v="146.29"/>
    <n v="81.16"/>
    <n v="65.13"/>
    <n v="0.44521156606740037"/>
    <n v="2026"/>
    <s v="Q2"/>
    <n v="5"/>
    <x v="4"/>
  </r>
  <r>
    <n v="162"/>
    <d v="2026-05-09T00:00:00"/>
    <n v="2026"/>
    <x v="1"/>
    <n v="5"/>
    <x v="4"/>
    <x v="0"/>
    <x v="0"/>
    <x v="0"/>
    <x v="1"/>
    <x v="2"/>
    <s v="Travel Backpack 35L"/>
    <n v="2"/>
    <n v="164.95"/>
    <n v="0.1"/>
    <n v="86.27"/>
    <n v="296.90999999999997"/>
    <n v="172.54"/>
    <n v="124.36999999999998"/>
    <n v="0.41888114243373409"/>
    <n v="2026"/>
    <s v="Q2"/>
    <n v="5"/>
    <x v="4"/>
  </r>
  <r>
    <n v="184"/>
    <d v="2026-05-09T00:00:00"/>
    <n v="2026"/>
    <x v="1"/>
    <n v="5"/>
    <x v="4"/>
    <x v="0"/>
    <x v="15"/>
    <x v="2"/>
    <x v="2"/>
    <x v="1"/>
    <s v="Hiking Daypack 20L"/>
    <n v="2"/>
    <n v="91.59"/>
    <n v="0"/>
    <n v="44.97"/>
    <n v="183.18"/>
    <n v="89.94"/>
    <n v="93.240000000000009"/>
    <n v="0.50900753357353423"/>
    <n v="2026"/>
    <s v="Q2"/>
    <n v="5"/>
    <x v="4"/>
  </r>
  <r>
    <n v="328"/>
    <d v="2026-05-09T00:00:00"/>
    <n v="2026"/>
    <x v="1"/>
    <n v="5"/>
    <x v="4"/>
    <x v="3"/>
    <x v="13"/>
    <x v="0"/>
    <x v="0"/>
    <x v="4"/>
    <s v="Training Mat"/>
    <n v="1"/>
    <n v="51.78"/>
    <n v="0.1"/>
    <n v="21.63"/>
    <n v="46.602000000000004"/>
    <n v="21.63"/>
    <n v="24.972000000000005"/>
    <n v="0.53585683017896235"/>
    <n v="2026"/>
    <s v="Q2"/>
    <n v="5"/>
    <x v="4"/>
  </r>
  <r>
    <n v="908"/>
    <d v="2026-05-09T00:00:00"/>
    <n v="2026"/>
    <x v="1"/>
    <n v="5"/>
    <x v="4"/>
    <x v="3"/>
    <x v="8"/>
    <x v="2"/>
    <x v="0"/>
    <x v="2"/>
    <s v="Packing Cube Set"/>
    <n v="2"/>
    <n v="46.25"/>
    <n v="0"/>
    <n v="18.12"/>
    <n v="92.5"/>
    <n v="36.24"/>
    <n v="56.26"/>
    <n v="0.60821621621621624"/>
    <n v="2026"/>
    <s v="Q2"/>
    <n v="5"/>
    <x v="4"/>
  </r>
  <r>
    <n v="3159"/>
    <d v="2026-05-09T00:00:00"/>
    <n v="2026"/>
    <x v="1"/>
    <n v="5"/>
    <x v="4"/>
    <x v="0"/>
    <x v="0"/>
    <x v="0"/>
    <x v="0"/>
    <x v="3"/>
    <s v="Trail Tent 2P"/>
    <n v="3"/>
    <n v="198.5"/>
    <n v="0"/>
    <n v="102.23"/>
    <n v="595.5"/>
    <n v="306.69"/>
    <n v="288.81"/>
    <n v="0.48498740554156172"/>
    <n v="2026"/>
    <s v="Q2"/>
    <n v="5"/>
    <x v="4"/>
  </r>
  <r>
    <n v="4509"/>
    <d v="2026-05-09T00:00:00"/>
    <n v="2026"/>
    <x v="1"/>
    <n v="5"/>
    <x v="4"/>
    <x v="3"/>
    <x v="8"/>
    <x v="0"/>
    <x v="1"/>
    <x v="1"/>
    <s v="Summit Backpack 45L"/>
    <n v="1"/>
    <n v="152.80000000000001"/>
    <n v="0.1"/>
    <n v="77.67"/>
    <n v="137.52000000000001"/>
    <n v="77.67"/>
    <n v="59.850000000000009"/>
    <n v="0.43520942408376967"/>
    <n v="2026"/>
    <s v="Q2"/>
    <n v="5"/>
    <x v="4"/>
  </r>
  <r>
    <n v="4677"/>
    <d v="2026-05-09T00:00:00"/>
    <n v="2026"/>
    <x v="1"/>
    <n v="5"/>
    <x v="4"/>
    <x v="1"/>
    <x v="14"/>
    <x v="0"/>
    <x v="2"/>
    <x v="2"/>
    <s v="Travel Backpack 35L"/>
    <n v="2"/>
    <n v="161.47999999999999"/>
    <n v="0"/>
    <n v="85.03"/>
    <n v="322.95999999999998"/>
    <n v="170.06"/>
    <n v="152.89999999999998"/>
    <n v="0.47343324250681196"/>
    <n v="2026"/>
    <s v="Q2"/>
    <n v="5"/>
    <x v="4"/>
  </r>
  <r>
    <n v="4867"/>
    <d v="2026-05-09T00:00:00"/>
    <n v="2026"/>
    <x v="1"/>
    <n v="5"/>
    <x v="4"/>
    <x v="1"/>
    <x v="6"/>
    <x v="2"/>
    <x v="0"/>
    <x v="0"/>
    <s v="Commuter Helmet"/>
    <n v="1"/>
    <n v="82.86"/>
    <n v="0"/>
    <n v="42.67"/>
    <n v="82.86"/>
    <n v="42.67"/>
    <n v="40.19"/>
    <n v="0.48503499879314504"/>
    <n v="2026"/>
    <s v="Q2"/>
    <n v="5"/>
    <x v="4"/>
  </r>
  <r>
    <n v="1615"/>
    <d v="2026-05-10T00:00:00"/>
    <n v="2026"/>
    <x v="1"/>
    <n v="5"/>
    <x v="4"/>
    <x v="3"/>
    <x v="4"/>
    <x v="0"/>
    <x v="1"/>
    <x v="4"/>
    <s v="Training Mat"/>
    <n v="1"/>
    <n v="51.15"/>
    <n v="0"/>
    <n v="21.39"/>
    <n v="51.15"/>
    <n v="21.39"/>
    <n v="29.759999999999998"/>
    <n v="0.58181818181818179"/>
    <n v="2026"/>
    <s v="Q2"/>
    <n v="5"/>
    <x v="4"/>
  </r>
  <r>
    <n v="1812"/>
    <d v="2026-05-10T00:00:00"/>
    <n v="2026"/>
    <x v="1"/>
    <n v="5"/>
    <x v="4"/>
    <x v="2"/>
    <x v="2"/>
    <x v="1"/>
    <x v="2"/>
    <x v="4"/>
    <s v="Training Mat"/>
    <n v="12"/>
    <n v="50.53"/>
    <n v="0.1"/>
    <n v="22.09"/>
    <n v="545.72400000000005"/>
    <n v="265.08"/>
    <n v="280.64400000000006"/>
    <n v="0.5142599555819426"/>
    <n v="2026"/>
    <s v="Q2"/>
    <n v="5"/>
    <x v="4"/>
  </r>
  <r>
    <n v="3645"/>
    <d v="2026-05-10T00:00:00"/>
    <n v="2026"/>
    <x v="1"/>
    <n v="5"/>
    <x v="4"/>
    <x v="1"/>
    <x v="1"/>
    <x v="3"/>
    <x v="0"/>
    <x v="0"/>
    <s v="Trail Bike Light"/>
    <n v="2"/>
    <n v="50.93"/>
    <n v="0"/>
    <n v="22.91"/>
    <n v="101.86"/>
    <n v="45.82"/>
    <n v="56.04"/>
    <n v="0.55016689573924993"/>
    <n v="2026"/>
    <s v="Q2"/>
    <n v="5"/>
    <x v="4"/>
  </r>
  <r>
    <n v="3804"/>
    <d v="2026-05-10T00:00:00"/>
    <n v="2026"/>
    <x v="1"/>
    <n v="5"/>
    <x v="4"/>
    <x v="2"/>
    <x v="5"/>
    <x v="0"/>
    <x v="0"/>
    <x v="4"/>
    <s v="Training Mat"/>
    <n v="2"/>
    <n v="50.79"/>
    <n v="0.05"/>
    <n v="21.83"/>
    <n v="96.500999999999991"/>
    <n v="43.66"/>
    <n v="52.840999999999994"/>
    <n v="0.54756945523880585"/>
    <n v="2026"/>
    <s v="Q2"/>
    <n v="5"/>
    <x v="4"/>
  </r>
  <r>
    <n v="4367"/>
    <d v="2026-05-10T00:00:00"/>
    <n v="2026"/>
    <x v="1"/>
    <n v="5"/>
    <x v="4"/>
    <x v="3"/>
    <x v="8"/>
    <x v="0"/>
    <x v="2"/>
    <x v="2"/>
    <s v="Travel Backpack 35L"/>
    <n v="5"/>
    <n v="160.94"/>
    <n v="0.1"/>
    <n v="88.89"/>
    <n v="724.23"/>
    <n v="444.45"/>
    <n v="279.78000000000003"/>
    <n v="0.38631374011018604"/>
    <n v="2026"/>
    <s v="Q2"/>
    <n v="5"/>
    <x v="4"/>
  </r>
  <r>
    <n v="4746"/>
    <d v="2026-05-10T00:00:00"/>
    <n v="2026"/>
    <x v="1"/>
    <n v="5"/>
    <x v="4"/>
    <x v="1"/>
    <x v="1"/>
    <x v="0"/>
    <x v="0"/>
    <x v="4"/>
    <s v="Recovery Roller"/>
    <n v="2"/>
    <n v="36.409999999999997"/>
    <n v="0"/>
    <n v="13.92"/>
    <n v="72.819999999999993"/>
    <n v="27.84"/>
    <n v="44.97999999999999"/>
    <n v="0.61768744850315838"/>
    <n v="2026"/>
    <s v="Q2"/>
    <n v="5"/>
    <x v="4"/>
  </r>
  <r>
    <n v="4795"/>
    <d v="2026-05-10T00:00:00"/>
    <n v="2026"/>
    <x v="1"/>
    <n v="5"/>
    <x v="4"/>
    <x v="3"/>
    <x v="4"/>
    <x v="3"/>
    <x v="0"/>
    <x v="1"/>
    <s v="Trekking Poles"/>
    <n v="2"/>
    <n v="72.25"/>
    <n v="0"/>
    <n v="32.25"/>
    <n v="144.5"/>
    <n v="64.5"/>
    <n v="80"/>
    <n v="0.55363321799307963"/>
    <n v="2026"/>
    <s v="Q2"/>
    <n v="5"/>
    <x v="4"/>
  </r>
  <r>
    <n v="4800"/>
    <d v="2026-05-10T00:00:00"/>
    <n v="2026"/>
    <x v="1"/>
    <n v="5"/>
    <x v="4"/>
    <x v="3"/>
    <x v="8"/>
    <x v="2"/>
    <x v="1"/>
    <x v="0"/>
    <s v="Cycling Pack 12L"/>
    <n v="4"/>
    <n v="103.36"/>
    <n v="0"/>
    <n v="51.59"/>
    <n v="413.44"/>
    <n v="206.36"/>
    <n v="207.07999999999998"/>
    <n v="0.50087074303405565"/>
    <n v="2026"/>
    <s v="Q2"/>
    <n v="5"/>
    <x v="4"/>
  </r>
  <r>
    <n v="5018"/>
    <d v="2026-05-10T00:00:00"/>
    <n v="2026"/>
    <x v="1"/>
    <n v="5"/>
    <x v="4"/>
    <x v="2"/>
    <x v="2"/>
    <x v="1"/>
    <x v="2"/>
    <x v="1"/>
    <s v="Trail Boots"/>
    <n v="4"/>
    <n v="145.85"/>
    <n v="0.15"/>
    <n v="79.69"/>
    <n v="495.89"/>
    <n v="318.76"/>
    <n v="177.13"/>
    <n v="0.35719615237250196"/>
    <n v="2026"/>
    <s v="Q2"/>
    <n v="5"/>
    <x v="4"/>
  </r>
  <r>
    <n v="474"/>
    <d v="2026-05-11T00:00:00"/>
    <n v="2026"/>
    <x v="1"/>
    <n v="5"/>
    <x v="4"/>
    <x v="1"/>
    <x v="12"/>
    <x v="0"/>
    <x v="0"/>
    <x v="0"/>
    <s v="Cycling Pack 12L"/>
    <n v="2"/>
    <n v="100.49"/>
    <n v="0.1"/>
    <n v="50.11"/>
    <n v="180.88200000000001"/>
    <n v="100.22"/>
    <n v="80.662000000000006"/>
    <n v="0.44593713028383147"/>
    <n v="2026"/>
    <s v="Q2"/>
    <n v="5"/>
    <x v="4"/>
  </r>
  <r>
    <n v="1175"/>
    <d v="2026-05-11T00:00:00"/>
    <n v="2026"/>
    <x v="1"/>
    <n v="5"/>
    <x v="4"/>
    <x v="2"/>
    <x v="16"/>
    <x v="1"/>
    <x v="0"/>
    <x v="3"/>
    <s v="Alpine Tent 4P"/>
    <n v="4"/>
    <n v="332.89"/>
    <n v="0.1"/>
    <n v="198.06"/>
    <n v="1198.404"/>
    <n v="792.24"/>
    <n v="406.16399999999999"/>
    <n v="0.33892076461694054"/>
    <n v="2026"/>
    <s v="Q2"/>
    <n v="5"/>
    <x v="4"/>
  </r>
  <r>
    <n v="2015"/>
    <d v="2026-05-11T00:00:00"/>
    <n v="2026"/>
    <x v="1"/>
    <n v="5"/>
    <x v="4"/>
    <x v="1"/>
    <x v="12"/>
    <x v="0"/>
    <x v="1"/>
    <x v="1"/>
    <s v="Summit Backpack 45L"/>
    <n v="1"/>
    <n v="154.6"/>
    <n v="0"/>
    <n v="80.05"/>
    <n v="154.6"/>
    <n v="80.05"/>
    <n v="74.55"/>
    <n v="0.48221216041397152"/>
    <n v="2026"/>
    <s v="Q2"/>
    <n v="5"/>
    <x v="4"/>
  </r>
  <r>
    <n v="2196"/>
    <d v="2026-05-11T00:00:00"/>
    <n v="2026"/>
    <x v="1"/>
    <n v="5"/>
    <x v="4"/>
    <x v="3"/>
    <x v="4"/>
    <x v="3"/>
    <x v="0"/>
    <x v="0"/>
    <s v="Commuter Helmet"/>
    <n v="1"/>
    <n v="83.23"/>
    <n v="0.05"/>
    <n v="43.82"/>
    <n v="79.0685"/>
    <n v="43.82"/>
    <n v="35.2485"/>
    <n v="0.44579699880483376"/>
    <n v="2026"/>
    <s v="Q2"/>
    <n v="5"/>
    <x v="4"/>
  </r>
  <r>
    <n v="3508"/>
    <d v="2026-05-11T00:00:00"/>
    <n v="2026"/>
    <x v="1"/>
    <n v="5"/>
    <x v="4"/>
    <x v="1"/>
    <x v="12"/>
    <x v="3"/>
    <x v="0"/>
    <x v="2"/>
    <s v="Packing Cube Set"/>
    <n v="3"/>
    <n v="46.23"/>
    <n v="0"/>
    <n v="18.47"/>
    <n v="138.69"/>
    <n v="55.41"/>
    <n v="83.28"/>
    <n v="0.60047588146225395"/>
    <n v="2026"/>
    <s v="Q2"/>
    <n v="5"/>
    <x v="4"/>
  </r>
  <r>
    <n v="3516"/>
    <d v="2026-05-11T00:00:00"/>
    <n v="2026"/>
    <x v="1"/>
    <n v="5"/>
    <x v="4"/>
    <x v="3"/>
    <x v="7"/>
    <x v="3"/>
    <x v="0"/>
    <x v="3"/>
    <s v="Compact Sleeping Bag"/>
    <n v="1"/>
    <n v="125.3"/>
    <n v="0.05"/>
    <n v="59.62"/>
    <n v="119.035"/>
    <n v="59.62"/>
    <n v="59.414999999999999"/>
    <n v="0.49913890872432476"/>
    <n v="2026"/>
    <s v="Q2"/>
    <n v="5"/>
    <x v="4"/>
  </r>
  <r>
    <n v="3570"/>
    <d v="2026-05-11T00:00:00"/>
    <n v="2026"/>
    <x v="1"/>
    <n v="5"/>
    <x v="4"/>
    <x v="1"/>
    <x v="12"/>
    <x v="0"/>
    <x v="2"/>
    <x v="2"/>
    <s v="Insulated Bottle"/>
    <n v="1"/>
    <n v="36.159999999999997"/>
    <n v="0.1"/>
    <n v="13.38"/>
    <n v="32.543999999999997"/>
    <n v="13.38"/>
    <n v="19.163999999999994"/>
    <n v="0.58886430678466062"/>
    <n v="2026"/>
    <s v="Q2"/>
    <n v="5"/>
    <x v="4"/>
  </r>
  <r>
    <n v="4799"/>
    <d v="2026-05-11T00:00:00"/>
    <n v="2026"/>
    <x v="1"/>
    <n v="5"/>
    <x v="4"/>
    <x v="3"/>
    <x v="13"/>
    <x v="0"/>
    <x v="0"/>
    <x v="3"/>
    <s v="Compact Sleeping Bag"/>
    <n v="1"/>
    <n v="121.41"/>
    <n v="0.05"/>
    <n v="60.75"/>
    <n v="115.33949999999999"/>
    <n v="60.75"/>
    <n v="54.589499999999987"/>
    <n v="0.47329405797666879"/>
    <n v="2026"/>
    <s v="Q2"/>
    <n v="5"/>
    <x v="4"/>
  </r>
  <r>
    <n v="5156"/>
    <d v="2026-05-11T00:00:00"/>
    <n v="2026"/>
    <x v="1"/>
    <n v="5"/>
    <x v="4"/>
    <x v="0"/>
    <x v="0"/>
    <x v="2"/>
    <x v="1"/>
    <x v="2"/>
    <s v="Carry-On Duffel"/>
    <n v="3"/>
    <n v="132.58000000000001"/>
    <n v="0.1"/>
    <n v="67.88"/>
    <n v="357.96600000000001"/>
    <n v="203.64"/>
    <n v="154.32600000000002"/>
    <n v="0.43111915656794225"/>
    <n v="2026"/>
    <s v="Q2"/>
    <n v="5"/>
    <x v="4"/>
  </r>
  <r>
    <n v="526"/>
    <d v="2026-05-12T00:00:00"/>
    <n v="2026"/>
    <x v="1"/>
    <n v="5"/>
    <x v="4"/>
    <x v="1"/>
    <x v="1"/>
    <x v="2"/>
    <x v="0"/>
    <x v="3"/>
    <s v="Portable Camp Stove"/>
    <n v="2"/>
    <n v="81.11"/>
    <n v="0.05"/>
    <n v="40.049999999999997"/>
    <n v="154.10899999999998"/>
    <n v="80.099999999999994"/>
    <n v="74.008999999999986"/>
    <n v="0.48023801335418437"/>
    <n v="2026"/>
    <s v="Q2"/>
    <n v="5"/>
    <x v="4"/>
  </r>
  <r>
    <n v="712"/>
    <d v="2026-05-12T00:00:00"/>
    <n v="2026"/>
    <x v="1"/>
    <n v="5"/>
    <x v="4"/>
    <x v="1"/>
    <x v="14"/>
    <x v="3"/>
    <x v="2"/>
    <x v="0"/>
    <s v="Cycling Pack 12L"/>
    <n v="3"/>
    <n v="104.54"/>
    <n v="0"/>
    <n v="51.45"/>
    <n v="313.62"/>
    <n v="154.35000000000002"/>
    <n v="159.26999999999998"/>
    <n v="0.50784388750717424"/>
    <n v="2026"/>
    <s v="Q2"/>
    <n v="5"/>
    <x v="4"/>
  </r>
  <r>
    <n v="1533"/>
    <d v="2026-05-12T00:00:00"/>
    <n v="2026"/>
    <x v="1"/>
    <n v="5"/>
    <x v="4"/>
    <x v="2"/>
    <x v="16"/>
    <x v="2"/>
    <x v="1"/>
    <x v="1"/>
    <s v="Trail Boots"/>
    <n v="3"/>
    <n v="143.87"/>
    <n v="0"/>
    <n v="79.2"/>
    <n v="431.61"/>
    <n v="237.60000000000002"/>
    <n v="194.01"/>
    <n v="0.44950302356293875"/>
    <n v="2026"/>
    <s v="Q2"/>
    <n v="5"/>
    <x v="4"/>
  </r>
  <r>
    <n v="1933"/>
    <d v="2026-05-12T00:00:00"/>
    <n v="2026"/>
    <x v="1"/>
    <n v="5"/>
    <x v="4"/>
    <x v="3"/>
    <x v="13"/>
    <x v="0"/>
    <x v="0"/>
    <x v="2"/>
    <s v="Insulated Bottle"/>
    <n v="1"/>
    <n v="36.950000000000003"/>
    <n v="0.1"/>
    <n v="13.26"/>
    <n v="33.255000000000003"/>
    <n v="13.26"/>
    <n v="19.995000000000005"/>
    <n v="0.60126296797474077"/>
    <n v="2026"/>
    <s v="Q2"/>
    <n v="5"/>
    <x v="4"/>
  </r>
  <r>
    <n v="3128"/>
    <d v="2026-05-12T00:00:00"/>
    <n v="2026"/>
    <x v="1"/>
    <n v="5"/>
    <x v="4"/>
    <x v="2"/>
    <x v="5"/>
    <x v="0"/>
    <x v="1"/>
    <x v="3"/>
    <s v="Compact Sleeping Bag"/>
    <n v="1"/>
    <n v="121.38"/>
    <n v="0"/>
    <n v="59.68"/>
    <n v="121.38"/>
    <n v="59.68"/>
    <n v="61.699999999999996"/>
    <n v="0.50832097544900312"/>
    <n v="2026"/>
    <s v="Q2"/>
    <n v="5"/>
    <x v="4"/>
  </r>
  <r>
    <n v="4922"/>
    <d v="2026-05-12T00:00:00"/>
    <n v="2026"/>
    <x v="1"/>
    <n v="5"/>
    <x v="4"/>
    <x v="3"/>
    <x v="8"/>
    <x v="0"/>
    <x v="0"/>
    <x v="4"/>
    <s v="Resistance Band Set"/>
    <n v="2"/>
    <n v="39.79"/>
    <n v="0.1"/>
    <n v="14.33"/>
    <n v="71.622"/>
    <n v="28.66"/>
    <n v="42.962000000000003"/>
    <n v="0.59984362346764963"/>
    <n v="2026"/>
    <s v="Q2"/>
    <n v="5"/>
    <x v="4"/>
  </r>
  <r>
    <n v="5051"/>
    <d v="2026-05-12T00:00:00"/>
    <n v="2026"/>
    <x v="1"/>
    <n v="5"/>
    <x v="4"/>
    <x v="0"/>
    <x v="15"/>
    <x v="2"/>
    <x v="0"/>
    <x v="0"/>
    <s v="Trail Bike Light"/>
    <n v="4"/>
    <n v="51.31"/>
    <n v="0"/>
    <n v="22.19"/>
    <n v="205.24"/>
    <n v="88.76"/>
    <n v="116.48"/>
    <n v="0.56753069577080495"/>
    <n v="2026"/>
    <s v="Q2"/>
    <n v="5"/>
    <x v="4"/>
  </r>
  <r>
    <n v="5182"/>
    <d v="2026-05-12T00:00:00"/>
    <n v="2026"/>
    <x v="1"/>
    <n v="5"/>
    <x v="4"/>
    <x v="3"/>
    <x v="7"/>
    <x v="0"/>
    <x v="0"/>
    <x v="4"/>
    <s v="Training Mat"/>
    <n v="2"/>
    <n v="51.15"/>
    <n v="0"/>
    <n v="22.53"/>
    <n v="102.3"/>
    <n v="45.06"/>
    <n v="57.239999999999995"/>
    <n v="0.55953079178885623"/>
    <n v="2026"/>
    <s v="Q2"/>
    <n v="5"/>
    <x v="4"/>
  </r>
  <r>
    <n v="1071"/>
    <d v="2026-05-13T00:00:00"/>
    <n v="2026"/>
    <x v="1"/>
    <n v="5"/>
    <x v="4"/>
    <x v="1"/>
    <x v="12"/>
    <x v="2"/>
    <x v="2"/>
    <x v="4"/>
    <s v="Training Mat"/>
    <n v="1"/>
    <n v="50.83"/>
    <n v="0.1"/>
    <n v="21.82"/>
    <n v="45.747"/>
    <n v="21.82"/>
    <n v="23.927"/>
    <n v="0.52302883249174803"/>
    <n v="2026"/>
    <s v="Q2"/>
    <n v="5"/>
    <x v="4"/>
  </r>
  <r>
    <n v="1210"/>
    <d v="2026-05-13T00:00:00"/>
    <n v="2026"/>
    <x v="1"/>
    <n v="5"/>
    <x v="4"/>
    <x v="2"/>
    <x v="2"/>
    <x v="1"/>
    <x v="2"/>
    <x v="1"/>
    <s v="Trail Boots"/>
    <n v="6"/>
    <n v="141.9"/>
    <n v="0.1"/>
    <n v="79.64"/>
    <n v="766.2600000000001"/>
    <n v="477.84000000000003"/>
    <n v="288.42000000000007"/>
    <n v="0.37639965546942294"/>
    <n v="2026"/>
    <s v="Q2"/>
    <n v="5"/>
    <x v="4"/>
  </r>
  <r>
    <n v="1244"/>
    <d v="2026-05-13T00:00:00"/>
    <n v="2026"/>
    <x v="1"/>
    <n v="5"/>
    <x v="4"/>
    <x v="3"/>
    <x v="8"/>
    <x v="0"/>
    <x v="0"/>
    <x v="3"/>
    <s v="Compact Sleeping Bag"/>
    <n v="1"/>
    <n v="122.11"/>
    <n v="0"/>
    <n v="59.86"/>
    <n v="122.11"/>
    <n v="59.86"/>
    <n v="62.25"/>
    <n v="0.50978625829170421"/>
    <n v="2026"/>
    <s v="Q2"/>
    <n v="5"/>
    <x v="4"/>
  </r>
  <r>
    <n v="1403"/>
    <d v="2026-05-13T00:00:00"/>
    <n v="2026"/>
    <x v="1"/>
    <n v="5"/>
    <x v="4"/>
    <x v="1"/>
    <x v="11"/>
    <x v="0"/>
    <x v="0"/>
    <x v="0"/>
    <s v="Cycling Pack 12L"/>
    <n v="1"/>
    <n v="102.38"/>
    <n v="0"/>
    <n v="50.82"/>
    <n v="102.38"/>
    <n v="50.82"/>
    <n v="51.559999999999995"/>
    <n v="0.50361398710685679"/>
    <n v="2026"/>
    <s v="Q2"/>
    <n v="5"/>
    <x v="4"/>
  </r>
  <r>
    <n v="1592"/>
    <d v="2026-05-13T00:00:00"/>
    <n v="2026"/>
    <x v="1"/>
    <n v="5"/>
    <x v="4"/>
    <x v="2"/>
    <x v="16"/>
    <x v="2"/>
    <x v="0"/>
    <x v="4"/>
    <s v="Recovery Roller"/>
    <n v="5"/>
    <n v="37.119999999999997"/>
    <n v="0.1"/>
    <n v="13.96"/>
    <n v="167.04"/>
    <n v="69.800000000000011"/>
    <n v="97.239999999999981"/>
    <n v="0.58213601532567039"/>
    <n v="2026"/>
    <s v="Q2"/>
    <n v="5"/>
    <x v="4"/>
  </r>
  <r>
    <n v="2581"/>
    <d v="2026-05-13T00:00:00"/>
    <n v="2026"/>
    <x v="1"/>
    <n v="5"/>
    <x v="4"/>
    <x v="1"/>
    <x v="12"/>
    <x v="0"/>
    <x v="1"/>
    <x v="1"/>
    <s v="Hiking Daypack 20L"/>
    <n v="2"/>
    <n v="91.76"/>
    <n v="0.05"/>
    <n v="46.31"/>
    <n v="174.34399999999999"/>
    <n v="92.62"/>
    <n v="81.72399999999999"/>
    <n v="0.46875143394668006"/>
    <n v="2026"/>
    <s v="Q2"/>
    <n v="5"/>
    <x v="4"/>
  </r>
  <r>
    <n v="3428"/>
    <d v="2026-05-13T00:00:00"/>
    <n v="2026"/>
    <x v="1"/>
    <n v="5"/>
    <x v="4"/>
    <x v="3"/>
    <x v="4"/>
    <x v="0"/>
    <x v="0"/>
    <x v="1"/>
    <s v="Trail Boots"/>
    <n v="1"/>
    <n v="144.51"/>
    <n v="0"/>
    <n v="79.22"/>
    <n v="144.51"/>
    <n v="79.22"/>
    <n v="65.289999999999992"/>
    <n v="0.45180264341568055"/>
    <n v="2026"/>
    <s v="Q2"/>
    <n v="5"/>
    <x v="4"/>
  </r>
  <r>
    <n v="765"/>
    <d v="2026-05-14T00:00:00"/>
    <n v="2026"/>
    <x v="1"/>
    <n v="5"/>
    <x v="4"/>
    <x v="1"/>
    <x v="6"/>
    <x v="1"/>
    <x v="2"/>
    <x v="4"/>
    <s v="Training Mat"/>
    <n v="3"/>
    <n v="49.7"/>
    <n v="0.1"/>
    <n v="21.84"/>
    <n v="134.19000000000003"/>
    <n v="65.52"/>
    <n v="68.67000000000003"/>
    <n v="0.5117370892018781"/>
    <n v="2026"/>
    <s v="Q2"/>
    <n v="5"/>
    <x v="4"/>
  </r>
  <r>
    <n v="854"/>
    <d v="2026-05-14T00:00:00"/>
    <n v="2026"/>
    <x v="1"/>
    <n v="5"/>
    <x v="4"/>
    <x v="0"/>
    <x v="0"/>
    <x v="0"/>
    <x v="0"/>
    <x v="3"/>
    <s v="Compact Sleeping Bag"/>
    <n v="1"/>
    <n v="120.9"/>
    <n v="0"/>
    <n v="59.31"/>
    <n v="120.9"/>
    <n v="59.31"/>
    <n v="61.59"/>
    <n v="0.50942928039702229"/>
    <n v="2026"/>
    <s v="Q2"/>
    <n v="5"/>
    <x v="4"/>
  </r>
  <r>
    <n v="1087"/>
    <d v="2026-05-14T00:00:00"/>
    <n v="2026"/>
    <x v="1"/>
    <n v="5"/>
    <x v="4"/>
    <x v="2"/>
    <x v="10"/>
    <x v="0"/>
    <x v="0"/>
    <x v="3"/>
    <s v="Trail Tent 2P"/>
    <n v="1"/>
    <n v="195.72"/>
    <n v="0.05"/>
    <n v="105.73"/>
    <n v="185.934"/>
    <n v="105.73"/>
    <n v="80.203999999999994"/>
    <n v="0.43135736336549524"/>
    <n v="2026"/>
    <s v="Q2"/>
    <n v="5"/>
    <x v="4"/>
  </r>
  <r>
    <n v="1150"/>
    <d v="2026-05-14T00:00:00"/>
    <n v="2026"/>
    <x v="1"/>
    <n v="5"/>
    <x v="4"/>
    <x v="0"/>
    <x v="0"/>
    <x v="1"/>
    <x v="0"/>
    <x v="0"/>
    <s v="Compact Repair Kit"/>
    <n v="8"/>
    <n v="40.15"/>
    <n v="0.15"/>
    <n v="16.91"/>
    <n v="273.02"/>
    <n v="135.28"/>
    <n v="137.73999999999998"/>
    <n v="0.50450516445681637"/>
    <n v="2026"/>
    <s v="Q2"/>
    <n v="5"/>
    <x v="4"/>
  </r>
  <r>
    <n v="1902"/>
    <d v="2026-05-14T00:00:00"/>
    <n v="2026"/>
    <x v="1"/>
    <n v="5"/>
    <x v="4"/>
    <x v="1"/>
    <x v="14"/>
    <x v="2"/>
    <x v="2"/>
    <x v="2"/>
    <s v="Carry-On Duffel"/>
    <n v="4"/>
    <n v="130.83000000000001"/>
    <n v="0"/>
    <n v="66.959999999999994"/>
    <n v="523.32000000000005"/>
    <n v="267.83999999999997"/>
    <n v="255.48000000000008"/>
    <n v="0.48819078193074994"/>
    <n v="2026"/>
    <s v="Q2"/>
    <n v="5"/>
    <x v="4"/>
  </r>
  <r>
    <n v="3913"/>
    <d v="2026-05-14T00:00:00"/>
    <n v="2026"/>
    <x v="1"/>
    <n v="5"/>
    <x v="4"/>
    <x v="1"/>
    <x v="12"/>
    <x v="0"/>
    <x v="1"/>
    <x v="0"/>
    <s v="Trail Bike Light"/>
    <n v="1"/>
    <n v="50.34"/>
    <n v="0.05"/>
    <n v="22.23"/>
    <n v="47.823"/>
    <n v="22.23"/>
    <n v="25.593"/>
    <n v="0.53516090584028608"/>
    <n v="2026"/>
    <s v="Q2"/>
    <n v="5"/>
    <x v="4"/>
  </r>
  <r>
    <n v="4378"/>
    <d v="2026-05-14T00:00:00"/>
    <n v="2026"/>
    <x v="1"/>
    <n v="5"/>
    <x v="4"/>
    <x v="2"/>
    <x v="10"/>
    <x v="0"/>
    <x v="0"/>
    <x v="0"/>
    <s v="Cycling Pack 12L"/>
    <n v="2"/>
    <n v="103.37"/>
    <n v="0"/>
    <n v="50.49"/>
    <n v="206.74"/>
    <n v="100.98"/>
    <n v="105.76"/>
    <n v="0.51156041404662866"/>
    <n v="2026"/>
    <s v="Q2"/>
    <n v="5"/>
    <x v="4"/>
  </r>
  <r>
    <n v="4551"/>
    <d v="2026-05-14T00:00:00"/>
    <n v="2026"/>
    <x v="1"/>
    <n v="5"/>
    <x v="4"/>
    <x v="1"/>
    <x v="14"/>
    <x v="2"/>
    <x v="2"/>
    <x v="4"/>
    <s v="Weighted Vest"/>
    <n v="3"/>
    <n v="122.31"/>
    <n v="0.05"/>
    <n v="71.11"/>
    <n v="348.58350000000002"/>
    <n v="213.32999999999998"/>
    <n v="135.25350000000003"/>
    <n v="0.38800889887214979"/>
    <n v="2026"/>
    <s v="Q2"/>
    <n v="5"/>
    <x v="4"/>
  </r>
  <r>
    <n v="787"/>
    <d v="2026-05-15T00:00:00"/>
    <n v="2026"/>
    <x v="1"/>
    <n v="5"/>
    <x v="4"/>
    <x v="0"/>
    <x v="9"/>
    <x v="0"/>
    <x v="2"/>
    <x v="2"/>
    <s v="Travel Backpack 35L"/>
    <n v="1"/>
    <n v="166.48"/>
    <n v="0"/>
    <n v="89.42"/>
    <n v="166.48"/>
    <n v="89.42"/>
    <n v="77.059999999999988"/>
    <n v="0.4628784238346948"/>
    <n v="2026"/>
    <s v="Q2"/>
    <n v="5"/>
    <x v="4"/>
  </r>
  <r>
    <n v="1133"/>
    <d v="2026-05-15T00:00:00"/>
    <n v="2026"/>
    <x v="1"/>
    <n v="5"/>
    <x v="4"/>
    <x v="0"/>
    <x v="15"/>
    <x v="2"/>
    <x v="1"/>
    <x v="3"/>
    <s v="Trail Tent 2P"/>
    <n v="3"/>
    <n v="192.21"/>
    <n v="0"/>
    <n v="103.51"/>
    <n v="576.63"/>
    <n v="310.53000000000003"/>
    <n v="266.09999999999997"/>
    <n v="0.46147442900993701"/>
    <n v="2026"/>
    <s v="Q2"/>
    <n v="5"/>
    <x v="4"/>
  </r>
  <r>
    <n v="2075"/>
    <d v="2026-05-15T00:00:00"/>
    <n v="2026"/>
    <x v="1"/>
    <n v="5"/>
    <x v="4"/>
    <x v="0"/>
    <x v="9"/>
    <x v="1"/>
    <x v="2"/>
    <x v="3"/>
    <s v="Portable Camp Stove"/>
    <n v="6"/>
    <n v="81.13"/>
    <n v="0.05"/>
    <n v="39.409999999999997"/>
    <n v="462.44099999999997"/>
    <n v="236.45999999999998"/>
    <n v="225.98099999999999"/>
    <n v="0.48866990599881932"/>
    <n v="2026"/>
    <s v="Q2"/>
    <n v="5"/>
    <x v="4"/>
  </r>
  <r>
    <n v="2172"/>
    <d v="2026-05-15T00:00:00"/>
    <n v="2026"/>
    <x v="1"/>
    <n v="5"/>
    <x v="4"/>
    <x v="2"/>
    <x v="10"/>
    <x v="1"/>
    <x v="2"/>
    <x v="2"/>
    <s v="Insulated Bottle"/>
    <n v="6"/>
    <n v="37.1"/>
    <n v="0.1"/>
    <n v="13.63"/>
    <n v="200.34000000000003"/>
    <n v="81.78"/>
    <n v="118.56000000000003"/>
    <n v="0.59179395028451642"/>
    <n v="2026"/>
    <s v="Q2"/>
    <n v="5"/>
    <x v="4"/>
  </r>
  <r>
    <n v="2977"/>
    <d v="2026-05-15T00:00:00"/>
    <n v="2026"/>
    <x v="1"/>
    <n v="5"/>
    <x v="4"/>
    <x v="1"/>
    <x v="14"/>
    <x v="1"/>
    <x v="2"/>
    <x v="2"/>
    <s v="Insulated Bottle"/>
    <n v="6"/>
    <n v="35.92"/>
    <n v="0.15"/>
    <n v="13.3"/>
    <n v="183.19200000000001"/>
    <n v="79.800000000000011"/>
    <n v="103.392"/>
    <n v="0.56439145814227687"/>
    <n v="2026"/>
    <s v="Q2"/>
    <n v="5"/>
    <x v="4"/>
  </r>
  <r>
    <n v="3531"/>
    <d v="2026-05-15T00:00:00"/>
    <n v="2026"/>
    <x v="1"/>
    <n v="5"/>
    <x v="4"/>
    <x v="3"/>
    <x v="13"/>
    <x v="2"/>
    <x v="2"/>
    <x v="4"/>
    <s v="Recovery Roller"/>
    <n v="4"/>
    <n v="36.21"/>
    <n v="0"/>
    <n v="14.3"/>
    <n v="144.84"/>
    <n v="57.2"/>
    <n v="87.64"/>
    <n v="0.60508146920740125"/>
    <n v="2026"/>
    <s v="Q2"/>
    <n v="5"/>
    <x v="4"/>
  </r>
  <r>
    <n v="3881"/>
    <d v="2026-05-15T00:00:00"/>
    <n v="2026"/>
    <x v="1"/>
    <n v="5"/>
    <x v="4"/>
    <x v="2"/>
    <x v="10"/>
    <x v="0"/>
    <x v="2"/>
    <x v="1"/>
    <s v="Trekking Poles"/>
    <n v="3"/>
    <n v="73.03"/>
    <n v="0.05"/>
    <n v="33.200000000000003"/>
    <n v="208.13550000000001"/>
    <n v="99.600000000000009"/>
    <n v="108.5355"/>
    <n v="0.52146558371829888"/>
    <n v="2026"/>
    <s v="Q2"/>
    <n v="5"/>
    <x v="4"/>
  </r>
  <r>
    <n v="4469"/>
    <d v="2026-05-15T00:00:00"/>
    <n v="2026"/>
    <x v="1"/>
    <n v="5"/>
    <x v="4"/>
    <x v="2"/>
    <x v="5"/>
    <x v="2"/>
    <x v="0"/>
    <x v="0"/>
    <s v="Commuter Helmet"/>
    <n v="2"/>
    <n v="80.81"/>
    <n v="0"/>
    <n v="42.53"/>
    <n v="161.62"/>
    <n v="85.06"/>
    <n v="76.56"/>
    <n v="0.47370374953594852"/>
    <n v="2026"/>
    <s v="Q2"/>
    <n v="5"/>
    <x v="4"/>
  </r>
  <r>
    <n v="5037"/>
    <d v="2026-05-15T00:00:00"/>
    <n v="2026"/>
    <x v="1"/>
    <n v="5"/>
    <x v="4"/>
    <x v="1"/>
    <x v="11"/>
    <x v="0"/>
    <x v="1"/>
    <x v="0"/>
    <s v="Trail Bike Light"/>
    <n v="1"/>
    <n v="51.53"/>
    <n v="0.1"/>
    <n v="23.06"/>
    <n v="46.377000000000002"/>
    <n v="23.06"/>
    <n v="23.317000000000004"/>
    <n v="0.50277076999374692"/>
    <n v="2026"/>
    <s v="Q2"/>
    <n v="5"/>
    <x v="4"/>
  </r>
  <r>
    <n v="35"/>
    <d v="2026-05-16T00:00:00"/>
    <n v="2026"/>
    <x v="1"/>
    <n v="5"/>
    <x v="4"/>
    <x v="3"/>
    <x v="13"/>
    <x v="1"/>
    <x v="2"/>
    <x v="3"/>
    <s v="Portable Camp Stove"/>
    <n v="5"/>
    <n v="81.75"/>
    <n v="0.05"/>
    <n v="39.159999999999997"/>
    <n v="388.3125"/>
    <n v="195.79999999999998"/>
    <n v="192.51250000000002"/>
    <n v="0.49576694028649609"/>
    <n v="2026"/>
    <s v="Q2"/>
    <n v="5"/>
    <x v="4"/>
  </r>
  <r>
    <n v="226"/>
    <d v="2026-05-16T00:00:00"/>
    <n v="2026"/>
    <x v="1"/>
    <n v="5"/>
    <x v="4"/>
    <x v="2"/>
    <x v="10"/>
    <x v="0"/>
    <x v="1"/>
    <x v="2"/>
    <s v="Travel Backpack 35L"/>
    <n v="1"/>
    <n v="165.99"/>
    <n v="0.1"/>
    <n v="89.9"/>
    <n v="149.39100000000002"/>
    <n v="89.9"/>
    <n v="59.491000000000014"/>
    <n v="0.3982234538894579"/>
    <n v="2026"/>
    <s v="Q2"/>
    <n v="5"/>
    <x v="4"/>
  </r>
  <r>
    <n v="1713"/>
    <d v="2026-05-16T00:00:00"/>
    <n v="2026"/>
    <x v="1"/>
    <n v="5"/>
    <x v="4"/>
    <x v="0"/>
    <x v="15"/>
    <x v="2"/>
    <x v="1"/>
    <x v="3"/>
    <s v="Compact Sleeping Bag"/>
    <n v="2"/>
    <n v="121.22"/>
    <n v="0"/>
    <n v="60.38"/>
    <n v="242.44"/>
    <n v="120.76"/>
    <n v="121.67999999999999"/>
    <n v="0.50189737667051637"/>
    <n v="2026"/>
    <s v="Q2"/>
    <n v="5"/>
    <x v="4"/>
  </r>
  <r>
    <n v="2320"/>
    <d v="2026-05-16T00:00:00"/>
    <n v="2026"/>
    <x v="1"/>
    <n v="5"/>
    <x v="4"/>
    <x v="1"/>
    <x v="12"/>
    <x v="2"/>
    <x v="2"/>
    <x v="2"/>
    <s v="Carry-On Duffel"/>
    <n v="2"/>
    <n v="131.1"/>
    <n v="0"/>
    <n v="65.55"/>
    <n v="262.2"/>
    <n v="131.1"/>
    <n v="131.1"/>
    <n v="0.5"/>
    <n v="2026"/>
    <s v="Q2"/>
    <n v="5"/>
    <x v="4"/>
  </r>
  <r>
    <n v="2496"/>
    <d v="2026-05-16T00:00:00"/>
    <n v="2026"/>
    <x v="1"/>
    <n v="5"/>
    <x v="4"/>
    <x v="1"/>
    <x v="6"/>
    <x v="0"/>
    <x v="0"/>
    <x v="2"/>
    <s v="Packing Cube Set"/>
    <n v="2"/>
    <n v="46.44"/>
    <n v="0"/>
    <n v="18.63"/>
    <n v="92.88"/>
    <n v="37.26"/>
    <n v="55.62"/>
    <n v="0.59883720930232553"/>
    <n v="2026"/>
    <s v="Q2"/>
    <n v="5"/>
    <x v="4"/>
  </r>
  <r>
    <n v="2504"/>
    <d v="2026-05-16T00:00:00"/>
    <n v="2026"/>
    <x v="1"/>
    <n v="5"/>
    <x v="4"/>
    <x v="3"/>
    <x v="7"/>
    <x v="0"/>
    <x v="1"/>
    <x v="2"/>
    <s v="Insulated Bottle"/>
    <n v="1"/>
    <n v="36.659999999999997"/>
    <n v="0"/>
    <n v="13.61"/>
    <n v="36.659999999999997"/>
    <n v="13.61"/>
    <n v="23.049999999999997"/>
    <n v="0.62875068194217132"/>
    <n v="2026"/>
    <s v="Q2"/>
    <n v="5"/>
    <x v="4"/>
  </r>
  <r>
    <n v="2598"/>
    <d v="2026-05-16T00:00:00"/>
    <n v="2026"/>
    <x v="1"/>
    <n v="5"/>
    <x v="4"/>
    <x v="3"/>
    <x v="8"/>
    <x v="0"/>
    <x v="1"/>
    <x v="1"/>
    <s v="Summit Backpack 45L"/>
    <n v="5"/>
    <n v="156.16999999999999"/>
    <n v="0.1"/>
    <n v="80.59"/>
    <n v="702.76499999999999"/>
    <n v="402.95000000000005"/>
    <n v="299.81499999999994"/>
    <n v="0.42662198601239382"/>
    <n v="2026"/>
    <s v="Q2"/>
    <n v="5"/>
    <x v="4"/>
  </r>
  <r>
    <n v="2600"/>
    <d v="2026-05-16T00:00:00"/>
    <n v="2026"/>
    <x v="1"/>
    <n v="5"/>
    <x v="4"/>
    <x v="1"/>
    <x v="12"/>
    <x v="2"/>
    <x v="1"/>
    <x v="2"/>
    <s v="Insulated Bottle"/>
    <n v="1"/>
    <n v="35.97"/>
    <n v="0.1"/>
    <n v="13.54"/>
    <n v="32.372999999999998"/>
    <n v="13.54"/>
    <n v="18.832999999999998"/>
    <n v="0.58175022395205878"/>
    <n v="2026"/>
    <s v="Q2"/>
    <n v="5"/>
    <x v="4"/>
  </r>
  <r>
    <n v="2856"/>
    <d v="2026-05-16T00:00:00"/>
    <n v="2026"/>
    <x v="1"/>
    <n v="5"/>
    <x v="4"/>
    <x v="1"/>
    <x v="11"/>
    <x v="1"/>
    <x v="2"/>
    <x v="4"/>
    <s v="Weighted Vest"/>
    <n v="4"/>
    <n v="125.11"/>
    <n v="0.15"/>
    <n v="70.010000000000005"/>
    <n v="425.37399999999997"/>
    <n v="280.04000000000002"/>
    <n v="145.33399999999995"/>
    <n v="0.34166169065340135"/>
    <n v="2026"/>
    <s v="Q2"/>
    <n v="5"/>
    <x v="4"/>
  </r>
  <r>
    <n v="3478"/>
    <d v="2026-05-16T00:00:00"/>
    <n v="2026"/>
    <x v="1"/>
    <n v="5"/>
    <x v="4"/>
    <x v="3"/>
    <x v="8"/>
    <x v="0"/>
    <x v="1"/>
    <x v="4"/>
    <s v="Recovery Roller"/>
    <n v="4"/>
    <n v="36.29"/>
    <n v="0.1"/>
    <n v="13.77"/>
    <n v="130.64400000000001"/>
    <n v="55.08"/>
    <n v="75.564000000000007"/>
    <n v="0.57839625241113257"/>
    <n v="2026"/>
    <s v="Q2"/>
    <n v="5"/>
    <x v="4"/>
  </r>
  <r>
    <n v="3599"/>
    <d v="2026-05-16T00:00:00"/>
    <n v="2026"/>
    <x v="1"/>
    <n v="5"/>
    <x v="4"/>
    <x v="1"/>
    <x v="6"/>
    <x v="0"/>
    <x v="1"/>
    <x v="1"/>
    <s v="Trail Boots"/>
    <n v="4"/>
    <n v="143.34"/>
    <n v="0"/>
    <n v="80.55"/>
    <n v="573.36"/>
    <n v="322.2"/>
    <n v="251.16000000000003"/>
    <n v="0.43804939305148599"/>
    <n v="2026"/>
    <s v="Q2"/>
    <n v="5"/>
    <x v="4"/>
  </r>
  <r>
    <n v="282"/>
    <d v="2026-05-17T00:00:00"/>
    <n v="2026"/>
    <x v="1"/>
    <n v="5"/>
    <x v="4"/>
    <x v="1"/>
    <x v="12"/>
    <x v="3"/>
    <x v="1"/>
    <x v="0"/>
    <s v="Trail Bike Light"/>
    <n v="3"/>
    <n v="51.68"/>
    <n v="0"/>
    <n v="22.4"/>
    <n v="155.04"/>
    <n v="67.199999999999989"/>
    <n v="87.84"/>
    <n v="0.56656346749226016"/>
    <n v="2026"/>
    <s v="Q2"/>
    <n v="5"/>
    <x v="4"/>
  </r>
  <r>
    <n v="980"/>
    <d v="2026-05-17T00:00:00"/>
    <n v="2026"/>
    <x v="1"/>
    <n v="5"/>
    <x v="4"/>
    <x v="3"/>
    <x v="7"/>
    <x v="0"/>
    <x v="0"/>
    <x v="2"/>
    <s v="Packing Cube Set"/>
    <n v="1"/>
    <n v="46.84"/>
    <n v="0"/>
    <n v="17.93"/>
    <n v="46.84"/>
    <n v="17.93"/>
    <n v="28.910000000000004"/>
    <n v="0.61720751494449189"/>
    <n v="2026"/>
    <s v="Q2"/>
    <n v="5"/>
    <x v="4"/>
  </r>
  <r>
    <n v="1155"/>
    <d v="2026-05-17T00:00:00"/>
    <n v="2026"/>
    <x v="1"/>
    <n v="5"/>
    <x v="4"/>
    <x v="2"/>
    <x v="2"/>
    <x v="3"/>
    <x v="1"/>
    <x v="1"/>
    <s v="Trekking Poles"/>
    <n v="5"/>
    <n v="72.900000000000006"/>
    <n v="0.05"/>
    <n v="31.57"/>
    <n v="346.27499999999998"/>
    <n v="157.85"/>
    <n v="188.42499999999998"/>
    <n v="0.54414843693596127"/>
    <n v="2026"/>
    <s v="Q2"/>
    <n v="5"/>
    <x v="4"/>
  </r>
  <r>
    <n v="1816"/>
    <d v="2026-05-17T00:00:00"/>
    <n v="2026"/>
    <x v="1"/>
    <n v="5"/>
    <x v="4"/>
    <x v="3"/>
    <x v="7"/>
    <x v="0"/>
    <x v="1"/>
    <x v="1"/>
    <s v="Hiking Daypack 20L"/>
    <n v="1"/>
    <n v="91.07"/>
    <n v="0"/>
    <n v="45.3"/>
    <n v="91.07"/>
    <n v="45.3"/>
    <n v="45.769999999999996"/>
    <n v="0.50258043263423735"/>
    <n v="2026"/>
    <s v="Q2"/>
    <n v="5"/>
    <x v="4"/>
  </r>
  <r>
    <n v="2128"/>
    <d v="2026-05-17T00:00:00"/>
    <n v="2026"/>
    <x v="1"/>
    <n v="5"/>
    <x v="4"/>
    <x v="2"/>
    <x v="10"/>
    <x v="2"/>
    <x v="1"/>
    <x v="0"/>
    <s v="Commuter Helmet"/>
    <n v="1"/>
    <n v="81.86"/>
    <n v="0"/>
    <n v="43.14"/>
    <n v="81.86"/>
    <n v="43.14"/>
    <n v="38.72"/>
    <n v="0.47300268751526997"/>
    <n v="2026"/>
    <s v="Q2"/>
    <n v="5"/>
    <x v="4"/>
  </r>
  <r>
    <n v="2296"/>
    <d v="2026-05-17T00:00:00"/>
    <n v="2026"/>
    <x v="1"/>
    <n v="5"/>
    <x v="4"/>
    <x v="3"/>
    <x v="8"/>
    <x v="0"/>
    <x v="0"/>
    <x v="2"/>
    <s v="Packing Cube Set"/>
    <n v="1"/>
    <n v="45.45"/>
    <n v="0"/>
    <n v="17.93"/>
    <n v="45.45"/>
    <n v="17.93"/>
    <n v="27.520000000000003"/>
    <n v="0.60550055005500558"/>
    <n v="2026"/>
    <s v="Q2"/>
    <n v="5"/>
    <x v="4"/>
  </r>
  <r>
    <n v="2322"/>
    <d v="2026-05-17T00:00:00"/>
    <n v="2026"/>
    <x v="1"/>
    <n v="5"/>
    <x v="4"/>
    <x v="2"/>
    <x v="10"/>
    <x v="2"/>
    <x v="2"/>
    <x v="1"/>
    <s v="Trekking Poles"/>
    <n v="1"/>
    <n v="70.62"/>
    <n v="0"/>
    <n v="32.53"/>
    <n v="70.62"/>
    <n v="32.53"/>
    <n v="38.090000000000003"/>
    <n v="0.53936561880487111"/>
    <n v="2026"/>
    <s v="Q2"/>
    <n v="5"/>
    <x v="4"/>
  </r>
  <r>
    <n v="3480"/>
    <d v="2026-05-17T00:00:00"/>
    <n v="2026"/>
    <x v="1"/>
    <n v="5"/>
    <x v="4"/>
    <x v="3"/>
    <x v="8"/>
    <x v="0"/>
    <x v="1"/>
    <x v="4"/>
    <s v="Training Mat"/>
    <n v="2"/>
    <n v="51.56"/>
    <n v="0"/>
    <n v="22.46"/>
    <n v="103.12"/>
    <n v="44.92"/>
    <n v="58.2"/>
    <n v="0.56439100077579518"/>
    <n v="2026"/>
    <s v="Q2"/>
    <n v="5"/>
    <x v="4"/>
  </r>
  <r>
    <n v="4426"/>
    <d v="2026-05-17T00:00:00"/>
    <n v="2026"/>
    <x v="1"/>
    <n v="5"/>
    <x v="4"/>
    <x v="3"/>
    <x v="8"/>
    <x v="0"/>
    <x v="1"/>
    <x v="1"/>
    <s v="Trail Boots"/>
    <n v="2"/>
    <n v="146.22"/>
    <n v="0"/>
    <n v="81.069999999999993"/>
    <n v="292.44"/>
    <n v="162.13999999999999"/>
    <n v="130.30000000000001"/>
    <n v="0.4455614826973055"/>
    <n v="2026"/>
    <s v="Q2"/>
    <n v="5"/>
    <x v="4"/>
  </r>
  <r>
    <n v="4938"/>
    <d v="2026-05-17T00:00:00"/>
    <n v="2026"/>
    <x v="1"/>
    <n v="5"/>
    <x v="4"/>
    <x v="3"/>
    <x v="13"/>
    <x v="2"/>
    <x v="0"/>
    <x v="4"/>
    <s v="Training Mat"/>
    <n v="2"/>
    <n v="51.34"/>
    <n v="0"/>
    <n v="22.17"/>
    <n v="102.68"/>
    <n v="44.34"/>
    <n v="58.34"/>
    <n v="0.56817296455005839"/>
    <n v="2026"/>
    <s v="Q2"/>
    <n v="5"/>
    <x v="4"/>
  </r>
  <r>
    <n v="915"/>
    <d v="2026-05-18T00:00:00"/>
    <n v="2026"/>
    <x v="1"/>
    <n v="5"/>
    <x v="4"/>
    <x v="3"/>
    <x v="8"/>
    <x v="0"/>
    <x v="1"/>
    <x v="1"/>
    <s v="Summit Backpack 45L"/>
    <n v="1"/>
    <n v="153.61000000000001"/>
    <n v="0.05"/>
    <n v="79.94"/>
    <n v="145.92950000000002"/>
    <n v="79.94"/>
    <n v="65.989500000000021"/>
    <n v="0.45220123415758989"/>
    <n v="2026"/>
    <s v="Q2"/>
    <n v="5"/>
    <x v="4"/>
  </r>
  <r>
    <n v="1188"/>
    <d v="2026-05-18T00:00:00"/>
    <n v="2026"/>
    <x v="1"/>
    <n v="5"/>
    <x v="4"/>
    <x v="1"/>
    <x v="6"/>
    <x v="0"/>
    <x v="0"/>
    <x v="3"/>
    <s v="Portable Camp Stove"/>
    <n v="1"/>
    <n v="82.44"/>
    <n v="0.15"/>
    <n v="39.380000000000003"/>
    <n v="70.073999999999998"/>
    <n v="39.380000000000003"/>
    <n v="30.693999999999996"/>
    <n v="0.43802266175757054"/>
    <n v="2026"/>
    <s v="Q2"/>
    <n v="5"/>
    <x v="4"/>
  </r>
  <r>
    <n v="1594"/>
    <d v="2026-05-18T00:00:00"/>
    <n v="2026"/>
    <x v="1"/>
    <n v="5"/>
    <x v="4"/>
    <x v="0"/>
    <x v="0"/>
    <x v="1"/>
    <x v="2"/>
    <x v="1"/>
    <s v="Hiking Daypack 20L"/>
    <n v="10"/>
    <n v="92.09"/>
    <n v="0.15"/>
    <n v="45.13"/>
    <n v="782.7650000000001"/>
    <n v="451.3"/>
    <n v="331.46500000000009"/>
    <n v="0.42345403792964686"/>
    <n v="2026"/>
    <s v="Q2"/>
    <n v="5"/>
    <x v="4"/>
  </r>
  <r>
    <n v="3022"/>
    <d v="2026-05-18T00:00:00"/>
    <n v="2026"/>
    <x v="1"/>
    <n v="5"/>
    <x v="4"/>
    <x v="3"/>
    <x v="8"/>
    <x v="3"/>
    <x v="1"/>
    <x v="2"/>
    <s v="Insulated Bottle"/>
    <n v="1"/>
    <n v="36.72"/>
    <n v="0"/>
    <n v="13.67"/>
    <n v="36.72"/>
    <n v="13.67"/>
    <n v="23.049999999999997"/>
    <n v="0.62772331154684091"/>
    <n v="2026"/>
    <s v="Q2"/>
    <n v="5"/>
    <x v="4"/>
  </r>
  <r>
    <n v="588"/>
    <d v="2026-05-19T00:00:00"/>
    <n v="2026"/>
    <x v="1"/>
    <n v="5"/>
    <x v="4"/>
    <x v="1"/>
    <x v="1"/>
    <x v="1"/>
    <x v="2"/>
    <x v="2"/>
    <s v="Carry-On Duffel"/>
    <n v="3"/>
    <n v="132.41999999999999"/>
    <n v="0.05"/>
    <n v="67.09"/>
    <n v="377.39699999999999"/>
    <n v="201.27"/>
    <n v="176.12699999999998"/>
    <n v="0.46668892439526544"/>
    <n v="2026"/>
    <s v="Q2"/>
    <n v="5"/>
    <x v="4"/>
  </r>
  <r>
    <n v="1016"/>
    <d v="2026-05-19T00:00:00"/>
    <n v="2026"/>
    <x v="1"/>
    <n v="5"/>
    <x v="4"/>
    <x v="3"/>
    <x v="13"/>
    <x v="2"/>
    <x v="0"/>
    <x v="3"/>
    <s v="Trail Tent 2P"/>
    <n v="2"/>
    <n v="192.1"/>
    <n v="0.05"/>
    <n v="106.07"/>
    <n v="364.98999999999995"/>
    <n v="212.14"/>
    <n v="152.84999999999997"/>
    <n v="0.41877859667388145"/>
    <n v="2026"/>
    <s v="Q2"/>
    <n v="5"/>
    <x v="4"/>
  </r>
  <r>
    <n v="1930"/>
    <d v="2026-05-19T00:00:00"/>
    <n v="2026"/>
    <x v="1"/>
    <n v="5"/>
    <x v="4"/>
    <x v="2"/>
    <x v="16"/>
    <x v="2"/>
    <x v="1"/>
    <x v="2"/>
    <s v="Insulated Bottle"/>
    <n v="4"/>
    <n v="36.94"/>
    <n v="0"/>
    <n v="13.63"/>
    <n v="147.76"/>
    <n v="54.52"/>
    <n v="93.239999999999981"/>
    <n v="0.63102328099620997"/>
    <n v="2026"/>
    <s v="Q2"/>
    <n v="5"/>
    <x v="4"/>
  </r>
  <r>
    <n v="2658"/>
    <d v="2026-05-19T00:00:00"/>
    <n v="2026"/>
    <x v="1"/>
    <n v="5"/>
    <x v="4"/>
    <x v="0"/>
    <x v="15"/>
    <x v="0"/>
    <x v="2"/>
    <x v="1"/>
    <s v="Summit Backpack 45L"/>
    <n v="1"/>
    <n v="153.16999999999999"/>
    <n v="0"/>
    <n v="78.489999999999995"/>
    <n v="153.16999999999999"/>
    <n v="78.489999999999995"/>
    <n v="74.679999999999993"/>
    <n v="0.48756283867598094"/>
    <n v="2026"/>
    <s v="Q2"/>
    <n v="5"/>
    <x v="4"/>
  </r>
  <r>
    <n v="2951"/>
    <d v="2026-05-19T00:00:00"/>
    <n v="2026"/>
    <x v="1"/>
    <n v="5"/>
    <x v="4"/>
    <x v="0"/>
    <x v="0"/>
    <x v="0"/>
    <x v="2"/>
    <x v="0"/>
    <s v="Commuter Helmet"/>
    <n v="2"/>
    <n v="82.85"/>
    <n v="0"/>
    <n v="42.53"/>
    <n v="165.7"/>
    <n v="85.06"/>
    <n v="80.639999999999986"/>
    <n v="0.48666264333132164"/>
    <n v="2026"/>
    <s v="Q2"/>
    <n v="5"/>
    <x v="4"/>
  </r>
  <r>
    <n v="4328"/>
    <d v="2026-05-19T00:00:00"/>
    <n v="2026"/>
    <x v="1"/>
    <n v="5"/>
    <x v="4"/>
    <x v="2"/>
    <x v="5"/>
    <x v="3"/>
    <x v="1"/>
    <x v="1"/>
    <s v="Trail Boots"/>
    <n v="1"/>
    <n v="143.52000000000001"/>
    <n v="0"/>
    <n v="81.040000000000006"/>
    <n v="143.52000000000001"/>
    <n v="81.040000000000006"/>
    <n v="62.480000000000004"/>
    <n v="0.435340022296544"/>
    <n v="2026"/>
    <s v="Q2"/>
    <n v="5"/>
    <x v="4"/>
  </r>
  <r>
    <n v="4591"/>
    <d v="2026-05-19T00:00:00"/>
    <n v="2026"/>
    <x v="1"/>
    <n v="5"/>
    <x v="4"/>
    <x v="2"/>
    <x v="16"/>
    <x v="2"/>
    <x v="1"/>
    <x v="3"/>
    <s v="Trail Tent 2P"/>
    <n v="1"/>
    <n v="192.94"/>
    <n v="0"/>
    <n v="105.15"/>
    <n v="192.94"/>
    <n v="105.15"/>
    <n v="87.789999999999992"/>
    <n v="0.45501192080439512"/>
    <n v="2026"/>
    <s v="Q2"/>
    <n v="5"/>
    <x v="4"/>
  </r>
  <r>
    <n v="280"/>
    <d v="2026-05-20T00:00:00"/>
    <n v="2026"/>
    <x v="1"/>
    <n v="5"/>
    <x v="4"/>
    <x v="3"/>
    <x v="8"/>
    <x v="2"/>
    <x v="2"/>
    <x v="2"/>
    <s v="Travel Backpack 35L"/>
    <n v="1"/>
    <n v="168.56"/>
    <n v="0"/>
    <n v="85.46"/>
    <n v="168.56"/>
    <n v="85.46"/>
    <n v="83.100000000000009"/>
    <n v="0.49299952539155201"/>
    <n v="2026"/>
    <s v="Q2"/>
    <n v="5"/>
    <x v="4"/>
  </r>
  <r>
    <n v="409"/>
    <d v="2026-05-20T00:00:00"/>
    <n v="2026"/>
    <x v="1"/>
    <n v="5"/>
    <x v="4"/>
    <x v="0"/>
    <x v="0"/>
    <x v="0"/>
    <x v="1"/>
    <x v="3"/>
    <s v="Compact Sleeping Bag"/>
    <n v="2"/>
    <n v="123.9"/>
    <n v="0"/>
    <n v="58.95"/>
    <n v="247.8"/>
    <n v="117.9"/>
    <n v="129.9"/>
    <n v="0.52421307506053272"/>
    <n v="2026"/>
    <s v="Q2"/>
    <n v="5"/>
    <x v="4"/>
  </r>
  <r>
    <n v="1372"/>
    <d v="2026-05-20T00:00:00"/>
    <n v="2026"/>
    <x v="1"/>
    <n v="5"/>
    <x v="4"/>
    <x v="0"/>
    <x v="9"/>
    <x v="0"/>
    <x v="1"/>
    <x v="1"/>
    <s v="Trail Boots"/>
    <n v="2"/>
    <n v="140.93"/>
    <n v="0"/>
    <n v="81.040000000000006"/>
    <n v="281.86"/>
    <n v="162.08000000000001"/>
    <n v="119.78"/>
    <n v="0.42496274746327961"/>
    <n v="2026"/>
    <s v="Q2"/>
    <n v="5"/>
    <x v="4"/>
  </r>
  <r>
    <n v="2327"/>
    <d v="2026-05-20T00:00:00"/>
    <n v="2026"/>
    <x v="1"/>
    <n v="5"/>
    <x v="4"/>
    <x v="2"/>
    <x v="5"/>
    <x v="2"/>
    <x v="0"/>
    <x v="1"/>
    <s v="Trekking Poles"/>
    <n v="1"/>
    <n v="73.150000000000006"/>
    <n v="0"/>
    <n v="32.950000000000003"/>
    <n v="73.150000000000006"/>
    <n v="32.950000000000003"/>
    <n v="40.200000000000003"/>
    <n v="0.54955570745044424"/>
    <n v="2026"/>
    <s v="Q2"/>
    <n v="5"/>
    <x v="4"/>
  </r>
  <r>
    <n v="2703"/>
    <d v="2026-05-20T00:00:00"/>
    <n v="2026"/>
    <x v="1"/>
    <n v="5"/>
    <x v="4"/>
    <x v="3"/>
    <x v="8"/>
    <x v="2"/>
    <x v="2"/>
    <x v="3"/>
    <s v="Trail Tent 2P"/>
    <n v="2"/>
    <n v="197.35"/>
    <n v="0.05"/>
    <n v="102.63"/>
    <n v="374.96499999999997"/>
    <n v="205.26"/>
    <n v="169.70499999999998"/>
    <n v="0.45258890829810783"/>
    <n v="2026"/>
    <s v="Q2"/>
    <n v="5"/>
    <x v="4"/>
  </r>
  <r>
    <n v="2776"/>
    <d v="2026-05-20T00:00:00"/>
    <n v="2026"/>
    <x v="1"/>
    <n v="5"/>
    <x v="4"/>
    <x v="3"/>
    <x v="4"/>
    <x v="0"/>
    <x v="2"/>
    <x v="2"/>
    <s v="Insulated Bottle"/>
    <n v="3"/>
    <n v="36.74"/>
    <n v="0.05"/>
    <n v="13.97"/>
    <n v="104.70899999999999"/>
    <n v="41.910000000000004"/>
    <n v="62.798999999999985"/>
    <n v="0.59974787267570118"/>
    <n v="2026"/>
    <s v="Q2"/>
    <n v="5"/>
    <x v="4"/>
  </r>
  <r>
    <n v="3411"/>
    <d v="2026-05-20T00:00:00"/>
    <n v="2026"/>
    <x v="1"/>
    <n v="5"/>
    <x v="4"/>
    <x v="1"/>
    <x v="11"/>
    <x v="0"/>
    <x v="0"/>
    <x v="1"/>
    <s v="Summit Backpack 45L"/>
    <n v="2"/>
    <n v="151.35"/>
    <n v="0.05"/>
    <n v="77.150000000000006"/>
    <n v="287.565"/>
    <n v="154.30000000000001"/>
    <n v="133.26499999999999"/>
    <n v="0.46342566028550064"/>
    <n v="2026"/>
    <s v="Q2"/>
    <n v="5"/>
    <x v="4"/>
  </r>
  <r>
    <n v="3841"/>
    <d v="2026-05-20T00:00:00"/>
    <n v="2026"/>
    <x v="1"/>
    <n v="5"/>
    <x v="4"/>
    <x v="0"/>
    <x v="15"/>
    <x v="2"/>
    <x v="1"/>
    <x v="0"/>
    <s v="Trail Bike Light"/>
    <n v="2"/>
    <n v="50.09"/>
    <n v="0.05"/>
    <n v="23.16"/>
    <n v="95.171000000000006"/>
    <n v="46.32"/>
    <n v="48.851000000000006"/>
    <n v="0.51329711781950382"/>
    <n v="2026"/>
    <s v="Q2"/>
    <n v="5"/>
    <x v="4"/>
  </r>
  <r>
    <n v="5121"/>
    <d v="2026-05-20T00:00:00"/>
    <n v="2026"/>
    <x v="1"/>
    <n v="5"/>
    <x v="4"/>
    <x v="0"/>
    <x v="9"/>
    <x v="0"/>
    <x v="1"/>
    <x v="4"/>
    <s v="Weighted Vest"/>
    <n v="2"/>
    <n v="121.96"/>
    <n v="0.05"/>
    <n v="71.2"/>
    <n v="231.72399999999999"/>
    <n v="142.4"/>
    <n v="89.323999999999984"/>
    <n v="0.38547582468799085"/>
    <n v="2026"/>
    <s v="Q2"/>
    <n v="5"/>
    <x v="4"/>
  </r>
  <r>
    <n v="53"/>
    <d v="2026-05-21T00:00:00"/>
    <n v="2026"/>
    <x v="1"/>
    <n v="5"/>
    <x v="4"/>
    <x v="3"/>
    <x v="13"/>
    <x v="0"/>
    <x v="2"/>
    <x v="2"/>
    <s v="Carry-On Duffel"/>
    <n v="1"/>
    <n v="134.28"/>
    <n v="0.05"/>
    <n v="65.44"/>
    <n v="127.56599999999999"/>
    <n v="65.44"/>
    <n v="62.125999999999991"/>
    <n v="0.487010645469796"/>
    <n v="2026"/>
    <s v="Q2"/>
    <n v="5"/>
    <x v="4"/>
  </r>
  <r>
    <n v="127"/>
    <d v="2026-05-21T00:00:00"/>
    <n v="2026"/>
    <x v="1"/>
    <n v="5"/>
    <x v="4"/>
    <x v="3"/>
    <x v="7"/>
    <x v="0"/>
    <x v="2"/>
    <x v="0"/>
    <s v="Cycling Pack 12L"/>
    <n v="3"/>
    <n v="100.48"/>
    <n v="0.05"/>
    <n v="50.68"/>
    <n v="286.36799999999999"/>
    <n v="152.04"/>
    <n v="134.328"/>
    <n v="0.46907475695608447"/>
    <n v="2026"/>
    <s v="Q2"/>
    <n v="5"/>
    <x v="4"/>
  </r>
  <r>
    <n v="1092"/>
    <d v="2026-05-21T00:00:00"/>
    <n v="2026"/>
    <x v="1"/>
    <n v="5"/>
    <x v="4"/>
    <x v="3"/>
    <x v="8"/>
    <x v="0"/>
    <x v="1"/>
    <x v="4"/>
    <s v="Recovery Roller"/>
    <n v="3"/>
    <n v="36.229999999999997"/>
    <n v="0"/>
    <n v="13.55"/>
    <n v="108.69"/>
    <n v="40.650000000000006"/>
    <n v="68.039999999999992"/>
    <n v="0.62600055202870541"/>
    <n v="2026"/>
    <s v="Q2"/>
    <n v="5"/>
    <x v="4"/>
  </r>
  <r>
    <n v="1213"/>
    <d v="2026-05-21T00:00:00"/>
    <n v="2026"/>
    <x v="1"/>
    <n v="5"/>
    <x v="4"/>
    <x v="2"/>
    <x v="2"/>
    <x v="3"/>
    <x v="0"/>
    <x v="3"/>
    <s v="Compact Sleeping Bag"/>
    <n v="3"/>
    <n v="120.61"/>
    <n v="0"/>
    <n v="60.17"/>
    <n v="361.83"/>
    <n v="180.51"/>
    <n v="181.32"/>
    <n v="0.50111931017328581"/>
    <n v="2026"/>
    <s v="Q2"/>
    <n v="5"/>
    <x v="4"/>
  </r>
  <r>
    <n v="1849"/>
    <d v="2026-05-21T00:00:00"/>
    <n v="2026"/>
    <x v="1"/>
    <n v="5"/>
    <x v="4"/>
    <x v="2"/>
    <x v="5"/>
    <x v="3"/>
    <x v="0"/>
    <x v="2"/>
    <s v="Packing Cube Set"/>
    <n v="3"/>
    <n v="46.46"/>
    <n v="0"/>
    <n v="18.71"/>
    <n v="139.38"/>
    <n v="56.13"/>
    <n v="83.25"/>
    <n v="0.59728798966853214"/>
    <n v="2026"/>
    <s v="Q2"/>
    <n v="5"/>
    <x v="4"/>
  </r>
  <r>
    <n v="2395"/>
    <d v="2026-05-21T00:00:00"/>
    <n v="2026"/>
    <x v="1"/>
    <n v="5"/>
    <x v="4"/>
    <x v="1"/>
    <x v="12"/>
    <x v="0"/>
    <x v="2"/>
    <x v="4"/>
    <s v="Recovery Roller"/>
    <n v="1"/>
    <n v="36.9"/>
    <n v="0.05"/>
    <n v="13.89"/>
    <n v="35.055"/>
    <n v="13.89"/>
    <n v="21.164999999999999"/>
    <n v="0.60376551133932388"/>
    <n v="2026"/>
    <s v="Q2"/>
    <n v="5"/>
    <x v="4"/>
  </r>
  <r>
    <n v="4166"/>
    <d v="2026-05-21T00:00:00"/>
    <n v="2026"/>
    <x v="1"/>
    <n v="5"/>
    <x v="4"/>
    <x v="2"/>
    <x v="3"/>
    <x v="0"/>
    <x v="1"/>
    <x v="4"/>
    <s v="Resistance Band Set"/>
    <n v="6"/>
    <n v="40.61"/>
    <n v="0.05"/>
    <n v="15.14"/>
    <n v="231.47699999999998"/>
    <n v="90.84"/>
    <n v="140.63699999999997"/>
    <n v="0.607563602431343"/>
    <n v="2026"/>
    <s v="Q2"/>
    <n v="5"/>
    <x v="4"/>
  </r>
  <r>
    <n v="1004"/>
    <d v="2026-05-22T00:00:00"/>
    <n v="2026"/>
    <x v="1"/>
    <n v="5"/>
    <x v="4"/>
    <x v="3"/>
    <x v="13"/>
    <x v="0"/>
    <x v="2"/>
    <x v="2"/>
    <s v="Insulated Bottle"/>
    <n v="2"/>
    <n v="36.86"/>
    <n v="0.05"/>
    <n v="13.85"/>
    <n v="70.033999999999992"/>
    <n v="27.7"/>
    <n v="42.333999999999989"/>
    <n v="0.60447782505640113"/>
    <n v="2026"/>
    <s v="Q2"/>
    <n v="5"/>
    <x v="4"/>
  </r>
  <r>
    <n v="1012"/>
    <d v="2026-05-22T00:00:00"/>
    <n v="2026"/>
    <x v="1"/>
    <n v="5"/>
    <x v="4"/>
    <x v="1"/>
    <x v="6"/>
    <x v="0"/>
    <x v="1"/>
    <x v="1"/>
    <s v="Summit Backpack 45L"/>
    <n v="3"/>
    <n v="156.74"/>
    <n v="0"/>
    <n v="79.819999999999993"/>
    <n v="470.22"/>
    <n v="239.45999999999998"/>
    <n v="230.76000000000005"/>
    <n v="0.49074901110118674"/>
    <n v="2026"/>
    <s v="Q2"/>
    <n v="5"/>
    <x v="4"/>
  </r>
  <r>
    <n v="2180"/>
    <d v="2026-05-22T00:00:00"/>
    <n v="2026"/>
    <x v="1"/>
    <n v="5"/>
    <x v="4"/>
    <x v="0"/>
    <x v="9"/>
    <x v="1"/>
    <x v="0"/>
    <x v="0"/>
    <s v="Trail Bike Light"/>
    <n v="3"/>
    <n v="51.04"/>
    <n v="0.2"/>
    <n v="22.32"/>
    <n v="122.49600000000001"/>
    <n v="66.960000000000008"/>
    <n v="55.536000000000001"/>
    <n v="0.45336990595611282"/>
    <n v="2026"/>
    <s v="Q2"/>
    <n v="5"/>
    <x v="4"/>
  </r>
  <r>
    <n v="3659"/>
    <d v="2026-05-22T00:00:00"/>
    <n v="2026"/>
    <x v="1"/>
    <n v="5"/>
    <x v="4"/>
    <x v="3"/>
    <x v="13"/>
    <x v="2"/>
    <x v="1"/>
    <x v="1"/>
    <s v="Hiking Daypack 20L"/>
    <n v="2"/>
    <n v="93.55"/>
    <n v="0"/>
    <n v="44.31"/>
    <n v="187.1"/>
    <n v="88.62"/>
    <n v="98.47999999999999"/>
    <n v="0.52634954569748793"/>
    <n v="2026"/>
    <s v="Q2"/>
    <n v="5"/>
    <x v="4"/>
  </r>
  <r>
    <n v="3775"/>
    <d v="2026-05-22T00:00:00"/>
    <n v="2026"/>
    <x v="1"/>
    <n v="5"/>
    <x v="4"/>
    <x v="2"/>
    <x v="2"/>
    <x v="0"/>
    <x v="2"/>
    <x v="2"/>
    <s v="Carry-On Duffel"/>
    <n v="1"/>
    <n v="131.74"/>
    <n v="0"/>
    <n v="66.650000000000006"/>
    <n v="131.74"/>
    <n v="66.650000000000006"/>
    <n v="65.09"/>
    <n v="0.49407924700166994"/>
    <n v="2026"/>
    <s v="Q2"/>
    <n v="5"/>
    <x v="4"/>
  </r>
  <r>
    <n v="4071"/>
    <d v="2026-05-22T00:00:00"/>
    <n v="2026"/>
    <x v="1"/>
    <n v="5"/>
    <x v="4"/>
    <x v="3"/>
    <x v="8"/>
    <x v="0"/>
    <x v="1"/>
    <x v="1"/>
    <s v="Hiking Daypack 20L"/>
    <n v="5"/>
    <n v="91.79"/>
    <n v="0.05"/>
    <n v="44.48"/>
    <n v="436.0025"/>
    <n v="222.39999999999998"/>
    <n v="213.60250000000002"/>
    <n v="0.48991118170193981"/>
    <n v="2026"/>
    <s v="Q2"/>
    <n v="5"/>
    <x v="4"/>
  </r>
  <r>
    <n v="5137"/>
    <d v="2026-05-22T00:00:00"/>
    <n v="2026"/>
    <x v="1"/>
    <n v="5"/>
    <x v="4"/>
    <x v="3"/>
    <x v="13"/>
    <x v="0"/>
    <x v="2"/>
    <x v="1"/>
    <s v="Summit Backpack 45L"/>
    <n v="4"/>
    <n v="155.4"/>
    <n v="0.05"/>
    <n v="77.31"/>
    <n v="590.52"/>
    <n v="309.24"/>
    <n v="281.27999999999997"/>
    <n v="0.47632595001016048"/>
    <n v="2026"/>
    <s v="Q2"/>
    <n v="5"/>
    <x v="4"/>
  </r>
  <r>
    <n v="133"/>
    <d v="2026-05-23T00:00:00"/>
    <n v="2026"/>
    <x v="1"/>
    <n v="5"/>
    <x v="4"/>
    <x v="1"/>
    <x v="1"/>
    <x v="0"/>
    <x v="1"/>
    <x v="2"/>
    <s v="Insulated Bottle"/>
    <n v="1"/>
    <n v="36.57"/>
    <n v="0.05"/>
    <n v="13.33"/>
    <n v="34.741500000000002"/>
    <n v="13.33"/>
    <n v="21.411500000000004"/>
    <n v="0.61630902522919284"/>
    <n v="2026"/>
    <s v="Q2"/>
    <n v="5"/>
    <x v="4"/>
  </r>
  <r>
    <n v="1385"/>
    <d v="2026-05-23T00:00:00"/>
    <n v="2026"/>
    <x v="1"/>
    <n v="5"/>
    <x v="4"/>
    <x v="2"/>
    <x v="16"/>
    <x v="0"/>
    <x v="1"/>
    <x v="0"/>
    <s v="Compact Repair Kit"/>
    <n v="2"/>
    <n v="41.19"/>
    <n v="0"/>
    <n v="17.190000000000001"/>
    <n v="82.38"/>
    <n v="34.380000000000003"/>
    <n v="47.999999999999993"/>
    <n v="0.58266569555717407"/>
    <n v="2026"/>
    <s v="Q2"/>
    <n v="5"/>
    <x v="4"/>
  </r>
  <r>
    <n v="1597"/>
    <d v="2026-05-23T00:00:00"/>
    <n v="2026"/>
    <x v="1"/>
    <n v="5"/>
    <x v="4"/>
    <x v="3"/>
    <x v="8"/>
    <x v="0"/>
    <x v="0"/>
    <x v="2"/>
    <s v="Carry-On Duffel"/>
    <n v="1"/>
    <n v="136.66999999999999"/>
    <n v="0.05"/>
    <n v="67.099999999999994"/>
    <n v="129.83649999999997"/>
    <n v="67.099999999999994"/>
    <n v="62.736499999999978"/>
    <n v="0.48319617364916639"/>
    <n v="2026"/>
    <s v="Q2"/>
    <n v="5"/>
    <x v="4"/>
  </r>
  <r>
    <n v="2273"/>
    <d v="2026-05-23T00:00:00"/>
    <n v="2026"/>
    <x v="1"/>
    <n v="5"/>
    <x v="4"/>
    <x v="2"/>
    <x v="2"/>
    <x v="2"/>
    <x v="1"/>
    <x v="4"/>
    <s v="Recovery Roller"/>
    <n v="2"/>
    <n v="35.700000000000003"/>
    <n v="0"/>
    <n v="13.52"/>
    <n v="71.400000000000006"/>
    <n v="27.04"/>
    <n v="44.360000000000007"/>
    <n v="0.62128851540616248"/>
    <n v="2026"/>
    <s v="Q2"/>
    <n v="5"/>
    <x v="4"/>
  </r>
  <r>
    <n v="2931"/>
    <d v="2026-05-23T00:00:00"/>
    <n v="2026"/>
    <x v="1"/>
    <n v="5"/>
    <x v="4"/>
    <x v="0"/>
    <x v="0"/>
    <x v="0"/>
    <x v="0"/>
    <x v="0"/>
    <s v="Cycling Pack 12L"/>
    <n v="1"/>
    <n v="100.87"/>
    <n v="0"/>
    <n v="50.4"/>
    <n v="100.87"/>
    <n v="50.4"/>
    <n v="50.470000000000006"/>
    <n v="0.5003469812630118"/>
    <n v="2026"/>
    <s v="Q2"/>
    <n v="5"/>
    <x v="4"/>
  </r>
  <r>
    <n v="4143"/>
    <d v="2026-05-23T00:00:00"/>
    <n v="2026"/>
    <x v="1"/>
    <n v="5"/>
    <x v="4"/>
    <x v="2"/>
    <x v="16"/>
    <x v="2"/>
    <x v="0"/>
    <x v="2"/>
    <s v="Carry-On Duffel"/>
    <n v="1"/>
    <n v="130.80000000000001"/>
    <n v="0"/>
    <n v="68.7"/>
    <n v="130.80000000000001"/>
    <n v="68.7"/>
    <n v="62.100000000000009"/>
    <n v="0.4747706422018349"/>
    <n v="2026"/>
    <s v="Q2"/>
    <n v="5"/>
    <x v="4"/>
  </r>
  <r>
    <n v="4504"/>
    <d v="2026-05-23T00:00:00"/>
    <n v="2026"/>
    <x v="1"/>
    <n v="5"/>
    <x v="4"/>
    <x v="0"/>
    <x v="9"/>
    <x v="3"/>
    <x v="0"/>
    <x v="1"/>
    <s v="Summit Backpack 45L"/>
    <n v="1"/>
    <n v="153.88999999999999"/>
    <n v="0"/>
    <n v="79.64"/>
    <n v="153.88999999999999"/>
    <n v="79.64"/>
    <n v="74.249999999999986"/>
    <n v="0.4824874910650464"/>
    <n v="2026"/>
    <s v="Q2"/>
    <n v="5"/>
    <x v="4"/>
  </r>
  <r>
    <n v="656"/>
    <d v="2026-05-24T00:00:00"/>
    <n v="2026"/>
    <x v="1"/>
    <n v="5"/>
    <x v="4"/>
    <x v="3"/>
    <x v="7"/>
    <x v="0"/>
    <x v="1"/>
    <x v="3"/>
    <s v="Compact Sleeping Bag"/>
    <n v="1"/>
    <n v="122.51"/>
    <n v="0.15"/>
    <n v="62.2"/>
    <n v="104.1335"/>
    <n v="62.2"/>
    <n v="41.933499999999995"/>
    <n v="0.40268981643755369"/>
    <n v="2026"/>
    <s v="Q2"/>
    <n v="5"/>
    <x v="4"/>
  </r>
  <r>
    <n v="979"/>
    <d v="2026-05-24T00:00:00"/>
    <n v="2026"/>
    <x v="1"/>
    <n v="5"/>
    <x v="4"/>
    <x v="3"/>
    <x v="4"/>
    <x v="1"/>
    <x v="0"/>
    <x v="0"/>
    <s v="Commuter Helmet"/>
    <n v="8"/>
    <n v="79.94"/>
    <n v="0.15"/>
    <n v="41.65"/>
    <n v="543.59199999999998"/>
    <n v="333.2"/>
    <n v="210.392"/>
    <n v="0.38704028021015763"/>
    <n v="2026"/>
    <s v="Q2"/>
    <n v="5"/>
    <x v="4"/>
  </r>
  <r>
    <n v="1510"/>
    <d v="2026-05-24T00:00:00"/>
    <n v="2026"/>
    <x v="1"/>
    <n v="5"/>
    <x v="4"/>
    <x v="3"/>
    <x v="7"/>
    <x v="0"/>
    <x v="1"/>
    <x v="0"/>
    <s v="Trail Bike Light"/>
    <n v="2"/>
    <n v="50.78"/>
    <n v="0.05"/>
    <n v="23.03"/>
    <n v="96.481999999999999"/>
    <n v="46.06"/>
    <n v="50.421999999999997"/>
    <n v="0.52260525279326708"/>
    <n v="2026"/>
    <s v="Q2"/>
    <n v="5"/>
    <x v="4"/>
  </r>
  <r>
    <n v="1959"/>
    <d v="2026-05-24T00:00:00"/>
    <n v="2026"/>
    <x v="1"/>
    <n v="5"/>
    <x v="4"/>
    <x v="0"/>
    <x v="15"/>
    <x v="3"/>
    <x v="2"/>
    <x v="0"/>
    <s v="Commuter Helmet"/>
    <n v="2"/>
    <n v="80.59"/>
    <n v="0.05"/>
    <n v="41.44"/>
    <n v="153.12100000000001"/>
    <n v="82.88"/>
    <n v="70.241000000000014"/>
    <n v="0.45872871781140412"/>
    <n v="2026"/>
    <s v="Q2"/>
    <n v="5"/>
    <x v="4"/>
  </r>
  <r>
    <n v="2089"/>
    <d v="2026-05-24T00:00:00"/>
    <n v="2026"/>
    <x v="1"/>
    <n v="5"/>
    <x v="4"/>
    <x v="0"/>
    <x v="15"/>
    <x v="3"/>
    <x v="1"/>
    <x v="4"/>
    <s v="Recovery Roller"/>
    <n v="3"/>
    <n v="35.75"/>
    <n v="0.15"/>
    <n v="13.54"/>
    <n v="91.162499999999994"/>
    <n v="40.619999999999997"/>
    <n v="50.542499999999997"/>
    <n v="0.55442204853969557"/>
    <n v="2026"/>
    <s v="Q2"/>
    <n v="5"/>
    <x v="4"/>
  </r>
  <r>
    <n v="2446"/>
    <d v="2026-05-24T00:00:00"/>
    <n v="2026"/>
    <x v="1"/>
    <n v="5"/>
    <x v="4"/>
    <x v="1"/>
    <x v="12"/>
    <x v="0"/>
    <x v="1"/>
    <x v="3"/>
    <s v="Trail Tent 2P"/>
    <n v="5"/>
    <n v="195.78"/>
    <n v="0.1"/>
    <n v="101.98"/>
    <n v="881.01"/>
    <n v="509.90000000000003"/>
    <n v="371.10999999999996"/>
    <n v="0.4212324491208953"/>
    <n v="2026"/>
    <s v="Q2"/>
    <n v="5"/>
    <x v="4"/>
  </r>
  <r>
    <n v="2847"/>
    <d v="2026-05-24T00:00:00"/>
    <n v="2026"/>
    <x v="1"/>
    <n v="5"/>
    <x v="4"/>
    <x v="3"/>
    <x v="13"/>
    <x v="0"/>
    <x v="0"/>
    <x v="3"/>
    <s v="Compact Sleeping Bag"/>
    <n v="2"/>
    <n v="125.95"/>
    <n v="0.05"/>
    <n v="61.74"/>
    <n v="239.30500000000001"/>
    <n v="123.48"/>
    <n v="115.825"/>
    <n v="0.48400576669940032"/>
    <n v="2026"/>
    <s v="Q2"/>
    <n v="5"/>
    <x v="4"/>
  </r>
  <r>
    <n v="3454"/>
    <d v="2026-05-24T00:00:00"/>
    <n v="2026"/>
    <x v="1"/>
    <n v="5"/>
    <x v="4"/>
    <x v="3"/>
    <x v="7"/>
    <x v="0"/>
    <x v="1"/>
    <x v="4"/>
    <s v="Resistance Band Set"/>
    <n v="2"/>
    <n v="41.32"/>
    <n v="0"/>
    <n v="14.91"/>
    <n v="82.64"/>
    <n v="29.82"/>
    <n v="52.82"/>
    <n v="0.63915779283639884"/>
    <n v="2026"/>
    <s v="Q2"/>
    <n v="5"/>
    <x v="4"/>
  </r>
  <r>
    <n v="4472"/>
    <d v="2026-05-24T00:00:00"/>
    <n v="2026"/>
    <x v="1"/>
    <n v="5"/>
    <x v="4"/>
    <x v="3"/>
    <x v="8"/>
    <x v="3"/>
    <x v="1"/>
    <x v="1"/>
    <s v="Trail Boots"/>
    <n v="2"/>
    <n v="144.01"/>
    <n v="0"/>
    <n v="79.37"/>
    <n v="288.02"/>
    <n v="158.74"/>
    <n v="129.27999999999997"/>
    <n v="0.44885771821401282"/>
    <n v="2026"/>
    <s v="Q2"/>
    <n v="5"/>
    <x v="4"/>
  </r>
  <r>
    <n v="4852"/>
    <d v="2026-05-24T00:00:00"/>
    <n v="2026"/>
    <x v="1"/>
    <n v="5"/>
    <x v="4"/>
    <x v="0"/>
    <x v="15"/>
    <x v="0"/>
    <x v="2"/>
    <x v="0"/>
    <s v="Trail Bike Light"/>
    <n v="2"/>
    <n v="51.17"/>
    <n v="0.05"/>
    <n v="21.97"/>
    <n v="97.222999999999999"/>
    <n v="43.94"/>
    <n v="53.283000000000001"/>
    <n v="0.54804932989107513"/>
    <n v="2026"/>
    <s v="Q2"/>
    <n v="5"/>
    <x v="4"/>
  </r>
  <r>
    <n v="4959"/>
    <d v="2026-05-24T00:00:00"/>
    <n v="2026"/>
    <x v="1"/>
    <n v="5"/>
    <x v="4"/>
    <x v="0"/>
    <x v="0"/>
    <x v="1"/>
    <x v="2"/>
    <x v="3"/>
    <s v="Portable Camp Stove"/>
    <n v="6"/>
    <n v="83.58"/>
    <n v="0.2"/>
    <n v="40.5"/>
    <n v="401.18400000000003"/>
    <n v="243"/>
    <n v="158.18400000000003"/>
    <n v="0.39429289303661169"/>
    <n v="2026"/>
    <s v="Q2"/>
    <n v="5"/>
    <x v="4"/>
  </r>
  <r>
    <n v="5056"/>
    <d v="2026-05-24T00:00:00"/>
    <n v="2026"/>
    <x v="1"/>
    <n v="5"/>
    <x v="4"/>
    <x v="2"/>
    <x v="16"/>
    <x v="3"/>
    <x v="0"/>
    <x v="3"/>
    <s v="Portable Camp Stove"/>
    <n v="2"/>
    <n v="80.010000000000005"/>
    <n v="0"/>
    <n v="38.54"/>
    <n v="160.02000000000001"/>
    <n v="77.08"/>
    <n v="82.940000000000012"/>
    <n v="0.51831021122359711"/>
    <n v="2026"/>
    <s v="Q2"/>
    <n v="5"/>
    <x v="4"/>
  </r>
  <r>
    <n v="1152"/>
    <d v="2026-05-25T00:00:00"/>
    <n v="2026"/>
    <x v="1"/>
    <n v="5"/>
    <x v="4"/>
    <x v="3"/>
    <x v="7"/>
    <x v="0"/>
    <x v="1"/>
    <x v="1"/>
    <s v="Hiking Daypack 20L"/>
    <n v="2"/>
    <n v="94.4"/>
    <n v="0"/>
    <n v="46.39"/>
    <n v="188.8"/>
    <n v="92.78"/>
    <n v="96.02000000000001"/>
    <n v="0.50858050847457625"/>
    <n v="2026"/>
    <s v="Q2"/>
    <n v="5"/>
    <x v="4"/>
  </r>
  <r>
    <n v="3919"/>
    <d v="2026-05-25T00:00:00"/>
    <n v="2026"/>
    <x v="1"/>
    <n v="5"/>
    <x v="4"/>
    <x v="2"/>
    <x v="2"/>
    <x v="2"/>
    <x v="2"/>
    <x v="1"/>
    <s v="Summit Backpack 45L"/>
    <n v="6"/>
    <n v="157.33000000000001"/>
    <n v="0"/>
    <n v="78.849999999999994"/>
    <n v="943.98"/>
    <n v="473.09999999999997"/>
    <n v="470.88000000000005"/>
    <n v="0.4988241276298227"/>
    <n v="2026"/>
    <s v="Q2"/>
    <n v="5"/>
    <x v="4"/>
  </r>
  <r>
    <n v="4202"/>
    <d v="2026-05-25T00:00:00"/>
    <n v="2026"/>
    <x v="1"/>
    <n v="5"/>
    <x v="4"/>
    <x v="2"/>
    <x v="3"/>
    <x v="0"/>
    <x v="1"/>
    <x v="3"/>
    <s v="Compact Sleeping Bag"/>
    <n v="1"/>
    <n v="125.44"/>
    <n v="0"/>
    <n v="59.92"/>
    <n v="125.44"/>
    <n v="59.92"/>
    <n v="65.52"/>
    <n v="0.5223214285714286"/>
    <n v="2026"/>
    <s v="Q2"/>
    <n v="5"/>
    <x v="4"/>
  </r>
  <r>
    <n v="4274"/>
    <d v="2026-05-25T00:00:00"/>
    <n v="2026"/>
    <x v="1"/>
    <n v="5"/>
    <x v="4"/>
    <x v="1"/>
    <x v="12"/>
    <x v="3"/>
    <x v="0"/>
    <x v="4"/>
    <s v="Recovery Roller"/>
    <n v="2"/>
    <n v="36.18"/>
    <n v="0"/>
    <n v="13.71"/>
    <n v="72.36"/>
    <n v="27.42"/>
    <n v="44.94"/>
    <n v="0.62106135986733002"/>
    <n v="2026"/>
    <s v="Q2"/>
    <n v="5"/>
    <x v="4"/>
  </r>
  <r>
    <n v="4364"/>
    <d v="2026-05-25T00:00:00"/>
    <n v="2026"/>
    <x v="1"/>
    <n v="5"/>
    <x v="4"/>
    <x v="0"/>
    <x v="15"/>
    <x v="2"/>
    <x v="0"/>
    <x v="4"/>
    <s v="Resistance Band Set"/>
    <n v="1"/>
    <n v="41"/>
    <n v="0.05"/>
    <n v="14.51"/>
    <n v="38.949999999999996"/>
    <n v="14.51"/>
    <n v="24.439999999999998"/>
    <n v="0.62747111681643131"/>
    <n v="2026"/>
    <s v="Q2"/>
    <n v="5"/>
    <x v="4"/>
  </r>
  <r>
    <n v="4896"/>
    <d v="2026-05-25T00:00:00"/>
    <n v="2026"/>
    <x v="1"/>
    <n v="5"/>
    <x v="4"/>
    <x v="2"/>
    <x v="5"/>
    <x v="0"/>
    <x v="0"/>
    <x v="1"/>
    <s v="Trekking Poles"/>
    <n v="1"/>
    <n v="72.33"/>
    <n v="0.1"/>
    <n v="32.61"/>
    <n v="65.096999999999994"/>
    <n v="32.61"/>
    <n v="32.486999999999995"/>
    <n v="0.49905525600258072"/>
    <n v="2026"/>
    <s v="Q2"/>
    <n v="5"/>
    <x v="4"/>
  </r>
  <r>
    <n v="5109"/>
    <d v="2026-05-25T00:00:00"/>
    <n v="2026"/>
    <x v="1"/>
    <n v="5"/>
    <x v="4"/>
    <x v="3"/>
    <x v="4"/>
    <x v="0"/>
    <x v="2"/>
    <x v="3"/>
    <s v="Compact Sleeping Bag"/>
    <n v="2"/>
    <n v="125.42"/>
    <n v="0"/>
    <n v="62.28"/>
    <n v="250.84"/>
    <n v="124.56"/>
    <n v="126.28"/>
    <n v="0.50342848030617127"/>
    <n v="2026"/>
    <s v="Q2"/>
    <n v="5"/>
    <x v="4"/>
  </r>
  <r>
    <n v="289"/>
    <d v="2026-05-26T00:00:00"/>
    <n v="2026"/>
    <x v="1"/>
    <n v="5"/>
    <x v="4"/>
    <x v="0"/>
    <x v="15"/>
    <x v="0"/>
    <x v="2"/>
    <x v="0"/>
    <s v="Compact Repair Kit"/>
    <n v="2"/>
    <n v="41.29"/>
    <n v="0.15"/>
    <n v="16.43"/>
    <n v="70.192999999999998"/>
    <n v="32.86"/>
    <n v="37.332999999999998"/>
    <n v="0.531862151496588"/>
    <n v="2026"/>
    <s v="Q2"/>
    <n v="5"/>
    <x v="4"/>
  </r>
  <r>
    <n v="4092"/>
    <d v="2026-05-26T00:00:00"/>
    <n v="2026"/>
    <x v="1"/>
    <n v="5"/>
    <x v="4"/>
    <x v="3"/>
    <x v="8"/>
    <x v="1"/>
    <x v="2"/>
    <x v="2"/>
    <s v="Carry-On Duffel"/>
    <n v="8"/>
    <n v="131.4"/>
    <n v="0.05"/>
    <n v="66.489999999999995"/>
    <n v="998.64"/>
    <n v="531.91999999999996"/>
    <n v="466.72"/>
    <n v="0.46735560362092449"/>
    <n v="2026"/>
    <s v="Q2"/>
    <n v="5"/>
    <x v="4"/>
  </r>
  <r>
    <n v="4727"/>
    <d v="2026-05-26T00:00:00"/>
    <n v="2026"/>
    <x v="1"/>
    <n v="5"/>
    <x v="4"/>
    <x v="2"/>
    <x v="16"/>
    <x v="0"/>
    <x v="1"/>
    <x v="1"/>
    <s v="Trail Boots"/>
    <n v="4"/>
    <n v="140.66999999999999"/>
    <n v="0"/>
    <n v="80.72"/>
    <n v="562.67999999999995"/>
    <n v="322.88"/>
    <n v="239.79999999999995"/>
    <n v="0.42617473519584842"/>
    <n v="2026"/>
    <s v="Q2"/>
    <n v="5"/>
    <x v="4"/>
  </r>
  <r>
    <n v="4753"/>
    <d v="2026-05-26T00:00:00"/>
    <n v="2026"/>
    <x v="1"/>
    <n v="5"/>
    <x v="4"/>
    <x v="3"/>
    <x v="8"/>
    <x v="0"/>
    <x v="0"/>
    <x v="4"/>
    <s v="Recovery Roller"/>
    <n v="1"/>
    <n v="36.659999999999997"/>
    <n v="0.05"/>
    <n v="13.51"/>
    <n v="34.826999999999998"/>
    <n v="13.51"/>
    <n v="21.317"/>
    <n v="0.61208257960777557"/>
    <n v="2026"/>
    <s v="Q2"/>
    <n v="5"/>
    <x v="4"/>
  </r>
  <r>
    <n v="942"/>
    <d v="2026-05-27T00:00:00"/>
    <n v="2026"/>
    <x v="1"/>
    <n v="5"/>
    <x v="4"/>
    <x v="3"/>
    <x v="4"/>
    <x v="0"/>
    <x v="0"/>
    <x v="2"/>
    <s v="Packing Cube Set"/>
    <n v="1"/>
    <n v="46.28"/>
    <n v="0.05"/>
    <n v="17.95"/>
    <n v="43.966000000000001"/>
    <n v="17.95"/>
    <n v="26.016000000000002"/>
    <n v="0.591729973161079"/>
    <n v="2026"/>
    <s v="Q2"/>
    <n v="5"/>
    <x v="4"/>
  </r>
  <r>
    <n v="1755"/>
    <d v="2026-05-27T00:00:00"/>
    <n v="2026"/>
    <x v="1"/>
    <n v="5"/>
    <x v="4"/>
    <x v="3"/>
    <x v="13"/>
    <x v="3"/>
    <x v="0"/>
    <x v="1"/>
    <s v="Hiking Daypack 20L"/>
    <n v="2"/>
    <n v="92.12"/>
    <n v="0"/>
    <n v="46.64"/>
    <n v="184.24"/>
    <n v="93.28"/>
    <n v="90.960000000000008"/>
    <n v="0.49370386452453324"/>
    <n v="2026"/>
    <s v="Q2"/>
    <n v="5"/>
    <x v="4"/>
  </r>
  <r>
    <n v="3073"/>
    <d v="2026-05-27T00:00:00"/>
    <n v="2026"/>
    <x v="1"/>
    <n v="5"/>
    <x v="4"/>
    <x v="3"/>
    <x v="13"/>
    <x v="0"/>
    <x v="0"/>
    <x v="4"/>
    <s v="Resistance Band Set"/>
    <n v="3"/>
    <n v="39.549999999999997"/>
    <n v="0"/>
    <n v="14.87"/>
    <n v="118.64999999999999"/>
    <n v="44.61"/>
    <n v="74.039999999999992"/>
    <n v="0.6240202275600506"/>
    <n v="2026"/>
    <s v="Q2"/>
    <n v="5"/>
    <x v="4"/>
  </r>
  <r>
    <n v="4230"/>
    <d v="2026-05-27T00:00:00"/>
    <n v="2026"/>
    <x v="1"/>
    <n v="5"/>
    <x v="4"/>
    <x v="0"/>
    <x v="0"/>
    <x v="2"/>
    <x v="1"/>
    <x v="0"/>
    <s v="Commuter Helmet"/>
    <n v="1"/>
    <n v="83.3"/>
    <n v="0"/>
    <n v="41.93"/>
    <n v="83.3"/>
    <n v="41.93"/>
    <n v="41.37"/>
    <n v="0.49663865546218489"/>
    <n v="2026"/>
    <s v="Q2"/>
    <n v="5"/>
    <x v="4"/>
  </r>
  <r>
    <n v="644"/>
    <d v="2026-05-28T00:00:00"/>
    <n v="2026"/>
    <x v="1"/>
    <n v="5"/>
    <x v="4"/>
    <x v="3"/>
    <x v="13"/>
    <x v="2"/>
    <x v="1"/>
    <x v="1"/>
    <s v="Hiking Daypack 20L"/>
    <n v="2"/>
    <n v="93.84"/>
    <n v="0"/>
    <n v="44.72"/>
    <n v="187.68"/>
    <n v="89.44"/>
    <n v="98.240000000000009"/>
    <n v="0.52344416027280483"/>
    <n v="2026"/>
    <s v="Q2"/>
    <n v="5"/>
    <x v="4"/>
  </r>
  <r>
    <n v="1122"/>
    <d v="2026-05-28T00:00:00"/>
    <n v="2026"/>
    <x v="1"/>
    <n v="5"/>
    <x v="4"/>
    <x v="2"/>
    <x v="16"/>
    <x v="0"/>
    <x v="0"/>
    <x v="0"/>
    <s v="Trail Bike Light"/>
    <n v="2"/>
    <n v="51.25"/>
    <n v="0"/>
    <n v="22.57"/>
    <n v="102.5"/>
    <n v="45.14"/>
    <n v="57.36"/>
    <n v="0.55960975609756092"/>
    <n v="2026"/>
    <s v="Q2"/>
    <n v="5"/>
    <x v="4"/>
  </r>
  <r>
    <n v="2019"/>
    <d v="2026-05-28T00:00:00"/>
    <n v="2026"/>
    <x v="1"/>
    <n v="5"/>
    <x v="4"/>
    <x v="3"/>
    <x v="13"/>
    <x v="1"/>
    <x v="2"/>
    <x v="0"/>
    <s v="Commuter Helmet"/>
    <n v="8"/>
    <n v="80.13"/>
    <n v="0.1"/>
    <n v="43.8"/>
    <n v="576.93600000000004"/>
    <n v="350.4"/>
    <n v="226.53600000000006"/>
    <n v="0.39265360455925796"/>
    <n v="2026"/>
    <s v="Q2"/>
    <n v="5"/>
    <x v="4"/>
  </r>
  <r>
    <n v="2432"/>
    <d v="2026-05-28T00:00:00"/>
    <n v="2026"/>
    <x v="1"/>
    <n v="5"/>
    <x v="4"/>
    <x v="1"/>
    <x v="12"/>
    <x v="0"/>
    <x v="0"/>
    <x v="4"/>
    <s v="Resistance Band Set"/>
    <n v="1"/>
    <n v="41.13"/>
    <n v="0"/>
    <n v="14.8"/>
    <n v="41.13"/>
    <n v="14.8"/>
    <n v="26.330000000000002"/>
    <n v="0.64016532944322879"/>
    <n v="2026"/>
    <s v="Q2"/>
    <n v="5"/>
    <x v="4"/>
  </r>
  <r>
    <n v="2989"/>
    <d v="2026-05-28T00:00:00"/>
    <n v="2026"/>
    <x v="1"/>
    <n v="5"/>
    <x v="4"/>
    <x v="3"/>
    <x v="13"/>
    <x v="0"/>
    <x v="0"/>
    <x v="3"/>
    <s v="Portable Camp Stove"/>
    <n v="1"/>
    <n v="81.28"/>
    <n v="0.15"/>
    <n v="39.020000000000003"/>
    <n v="69.087999999999994"/>
    <n v="39.020000000000003"/>
    <n v="30.067999999999991"/>
    <n v="0.43521306160259371"/>
    <n v="2026"/>
    <s v="Q2"/>
    <n v="5"/>
    <x v="4"/>
  </r>
  <r>
    <n v="3019"/>
    <d v="2026-05-28T00:00:00"/>
    <n v="2026"/>
    <x v="1"/>
    <n v="5"/>
    <x v="4"/>
    <x v="2"/>
    <x v="3"/>
    <x v="0"/>
    <x v="2"/>
    <x v="2"/>
    <s v="Packing Cube Set"/>
    <n v="1"/>
    <n v="46.19"/>
    <n v="0"/>
    <n v="18.329999999999998"/>
    <n v="46.19"/>
    <n v="18.329999999999998"/>
    <n v="27.86"/>
    <n v="0.60316085732842606"/>
    <n v="2026"/>
    <s v="Q2"/>
    <n v="5"/>
    <x v="4"/>
  </r>
  <r>
    <n v="3798"/>
    <d v="2026-05-28T00:00:00"/>
    <n v="2026"/>
    <x v="1"/>
    <n v="5"/>
    <x v="4"/>
    <x v="3"/>
    <x v="8"/>
    <x v="0"/>
    <x v="0"/>
    <x v="1"/>
    <s v="Summit Backpack 45L"/>
    <n v="3"/>
    <n v="156.58000000000001"/>
    <n v="0"/>
    <n v="79.099999999999994"/>
    <n v="469.74"/>
    <n v="237.29999999999998"/>
    <n v="232.44000000000003"/>
    <n v="0.49482692553327379"/>
    <n v="2026"/>
    <s v="Q2"/>
    <n v="5"/>
    <x v="4"/>
  </r>
  <r>
    <n v="3862"/>
    <d v="2026-05-28T00:00:00"/>
    <n v="2026"/>
    <x v="1"/>
    <n v="5"/>
    <x v="4"/>
    <x v="3"/>
    <x v="13"/>
    <x v="3"/>
    <x v="1"/>
    <x v="4"/>
    <s v="Weighted Vest"/>
    <n v="1"/>
    <n v="123.91"/>
    <n v="0"/>
    <n v="68.89"/>
    <n v="123.91"/>
    <n v="68.89"/>
    <n v="55.019999999999996"/>
    <n v="0.44403195867968687"/>
    <n v="2026"/>
    <s v="Q2"/>
    <n v="5"/>
    <x v="4"/>
  </r>
  <r>
    <n v="4281"/>
    <d v="2026-05-28T00:00:00"/>
    <n v="2026"/>
    <x v="1"/>
    <n v="5"/>
    <x v="4"/>
    <x v="2"/>
    <x v="2"/>
    <x v="3"/>
    <x v="1"/>
    <x v="0"/>
    <s v="Trail Bike Light"/>
    <n v="1"/>
    <n v="50.64"/>
    <n v="0"/>
    <n v="22.97"/>
    <n v="50.64"/>
    <n v="22.97"/>
    <n v="27.67"/>
    <n v="0.54640600315955767"/>
    <n v="2026"/>
    <s v="Q2"/>
    <n v="5"/>
    <x v="4"/>
  </r>
  <r>
    <n v="191"/>
    <d v="2026-05-29T00:00:00"/>
    <n v="2026"/>
    <x v="1"/>
    <n v="5"/>
    <x v="4"/>
    <x v="2"/>
    <x v="5"/>
    <x v="0"/>
    <x v="0"/>
    <x v="1"/>
    <s v="Trekking Poles"/>
    <n v="2"/>
    <n v="70.48"/>
    <n v="0.1"/>
    <n v="33.229999999999997"/>
    <n v="126.864"/>
    <n v="66.459999999999994"/>
    <n v="60.404000000000011"/>
    <n v="0.47613192079707412"/>
    <n v="2026"/>
    <s v="Q2"/>
    <n v="5"/>
    <x v="4"/>
  </r>
  <r>
    <n v="1039"/>
    <d v="2026-05-29T00:00:00"/>
    <n v="2026"/>
    <x v="1"/>
    <n v="5"/>
    <x v="4"/>
    <x v="1"/>
    <x v="11"/>
    <x v="3"/>
    <x v="1"/>
    <x v="0"/>
    <s v="Compact Repair Kit"/>
    <n v="1"/>
    <n v="41.27"/>
    <n v="0.05"/>
    <n v="17.149999999999999"/>
    <n v="39.206499999999998"/>
    <n v="17.149999999999999"/>
    <n v="22.0565"/>
    <n v="0.56257253261576523"/>
    <n v="2026"/>
    <s v="Q2"/>
    <n v="5"/>
    <x v="4"/>
  </r>
  <r>
    <n v="2641"/>
    <d v="2026-05-29T00:00:00"/>
    <n v="2026"/>
    <x v="1"/>
    <n v="5"/>
    <x v="4"/>
    <x v="0"/>
    <x v="15"/>
    <x v="3"/>
    <x v="0"/>
    <x v="4"/>
    <s v="Recovery Roller"/>
    <n v="2"/>
    <n v="36.9"/>
    <n v="0"/>
    <n v="14.07"/>
    <n v="73.8"/>
    <n v="28.14"/>
    <n v="45.66"/>
    <n v="0.61869918699186988"/>
    <n v="2026"/>
    <s v="Q2"/>
    <n v="5"/>
    <x v="4"/>
  </r>
  <r>
    <n v="3058"/>
    <d v="2026-05-29T00:00:00"/>
    <n v="2026"/>
    <x v="1"/>
    <n v="5"/>
    <x v="4"/>
    <x v="1"/>
    <x v="11"/>
    <x v="0"/>
    <x v="0"/>
    <x v="3"/>
    <s v="Trail Tent 2P"/>
    <n v="1"/>
    <n v="196.91"/>
    <n v="0"/>
    <n v="106.31"/>
    <n v="196.91"/>
    <n v="106.31"/>
    <n v="90.6"/>
    <n v="0.46010867909197095"/>
    <n v="2026"/>
    <s v="Q2"/>
    <n v="5"/>
    <x v="4"/>
  </r>
  <r>
    <n v="3110"/>
    <d v="2026-05-29T00:00:00"/>
    <n v="2026"/>
    <x v="1"/>
    <n v="5"/>
    <x v="4"/>
    <x v="1"/>
    <x v="6"/>
    <x v="2"/>
    <x v="2"/>
    <x v="4"/>
    <s v="Recovery Roller"/>
    <n v="3"/>
    <n v="35.79"/>
    <n v="0"/>
    <n v="13.67"/>
    <n v="107.37"/>
    <n v="41.01"/>
    <n v="66.360000000000014"/>
    <n v="0.61804973456272716"/>
    <n v="2026"/>
    <s v="Q2"/>
    <n v="5"/>
    <x v="4"/>
  </r>
  <r>
    <n v="3981"/>
    <d v="2026-05-29T00:00:00"/>
    <n v="2026"/>
    <x v="1"/>
    <n v="5"/>
    <x v="4"/>
    <x v="3"/>
    <x v="13"/>
    <x v="0"/>
    <x v="1"/>
    <x v="0"/>
    <s v="Commuter Helmet"/>
    <n v="2"/>
    <n v="82.22"/>
    <n v="0.05"/>
    <n v="42.35"/>
    <n v="156.21799999999999"/>
    <n v="84.7"/>
    <n v="71.517999999999986"/>
    <n v="0.45780895927485943"/>
    <n v="2026"/>
    <s v="Q2"/>
    <n v="5"/>
    <x v="4"/>
  </r>
  <r>
    <n v="4663"/>
    <d v="2026-05-29T00:00:00"/>
    <n v="2026"/>
    <x v="1"/>
    <n v="5"/>
    <x v="4"/>
    <x v="2"/>
    <x v="5"/>
    <x v="0"/>
    <x v="1"/>
    <x v="0"/>
    <s v="Compact Repair Kit"/>
    <n v="1"/>
    <n v="40.57"/>
    <n v="0"/>
    <n v="16.809999999999999"/>
    <n v="40.57"/>
    <n v="16.809999999999999"/>
    <n v="23.76"/>
    <n v="0.58565442445156524"/>
    <n v="2026"/>
    <s v="Q2"/>
    <n v="5"/>
    <x v="4"/>
  </r>
  <r>
    <n v="5021"/>
    <d v="2026-05-29T00:00:00"/>
    <n v="2026"/>
    <x v="1"/>
    <n v="5"/>
    <x v="4"/>
    <x v="2"/>
    <x v="10"/>
    <x v="2"/>
    <x v="0"/>
    <x v="3"/>
    <s v="Trail Tent 2P"/>
    <n v="1"/>
    <n v="191.62"/>
    <n v="0.05"/>
    <n v="106.15"/>
    <n v="182.03899999999999"/>
    <n v="106.15"/>
    <n v="75.888999999999982"/>
    <n v="0.41688319535923613"/>
    <n v="2026"/>
    <s v="Q2"/>
    <n v="5"/>
    <x v="4"/>
  </r>
  <r>
    <n v="5107"/>
    <d v="2026-05-29T00:00:00"/>
    <n v="2026"/>
    <x v="1"/>
    <n v="5"/>
    <x v="4"/>
    <x v="1"/>
    <x v="6"/>
    <x v="3"/>
    <x v="0"/>
    <x v="1"/>
    <s v="Summit Backpack 45L"/>
    <n v="1"/>
    <n v="154.07"/>
    <n v="0.05"/>
    <n v="78.400000000000006"/>
    <n v="146.36649999999997"/>
    <n v="78.400000000000006"/>
    <n v="67.966499999999968"/>
    <n v="0.46435830603314271"/>
    <n v="2026"/>
    <s v="Q2"/>
    <n v="5"/>
    <x v="4"/>
  </r>
  <r>
    <n v="454"/>
    <d v="2026-05-30T00:00:00"/>
    <n v="2026"/>
    <x v="1"/>
    <n v="5"/>
    <x v="4"/>
    <x v="2"/>
    <x v="10"/>
    <x v="3"/>
    <x v="0"/>
    <x v="3"/>
    <s v="Compact Sleeping Bag"/>
    <n v="1"/>
    <n v="120.8"/>
    <n v="0"/>
    <n v="61.4"/>
    <n v="120.8"/>
    <n v="61.4"/>
    <n v="59.4"/>
    <n v="0.49172185430463577"/>
    <n v="2026"/>
    <s v="Q2"/>
    <n v="5"/>
    <x v="4"/>
  </r>
  <r>
    <n v="873"/>
    <d v="2026-05-30T00:00:00"/>
    <n v="2026"/>
    <x v="1"/>
    <n v="5"/>
    <x v="4"/>
    <x v="2"/>
    <x v="10"/>
    <x v="0"/>
    <x v="2"/>
    <x v="0"/>
    <s v="Compact Repair Kit"/>
    <n v="1"/>
    <n v="40.15"/>
    <n v="0"/>
    <n v="16.82"/>
    <n v="40.15"/>
    <n v="16.82"/>
    <n v="23.33"/>
    <n v="0.58107098381070976"/>
    <n v="2026"/>
    <s v="Q2"/>
    <n v="5"/>
    <x v="4"/>
  </r>
  <r>
    <n v="1116"/>
    <d v="2026-05-30T00:00:00"/>
    <n v="2026"/>
    <x v="1"/>
    <n v="5"/>
    <x v="4"/>
    <x v="1"/>
    <x v="12"/>
    <x v="1"/>
    <x v="2"/>
    <x v="2"/>
    <s v="Carry-On Duffel"/>
    <n v="5"/>
    <n v="134.4"/>
    <n v="0.15"/>
    <n v="67.709999999999994"/>
    <n v="571.19999999999993"/>
    <n v="338.54999999999995"/>
    <n v="232.64999999999998"/>
    <n v="0.40730042016806722"/>
    <n v="2026"/>
    <s v="Q2"/>
    <n v="5"/>
    <x v="4"/>
  </r>
  <r>
    <n v="1206"/>
    <d v="2026-05-30T00:00:00"/>
    <n v="2026"/>
    <x v="1"/>
    <n v="5"/>
    <x v="4"/>
    <x v="3"/>
    <x v="13"/>
    <x v="0"/>
    <x v="0"/>
    <x v="2"/>
    <s v="Insulated Bottle"/>
    <n v="2"/>
    <n v="37.130000000000003"/>
    <n v="0.05"/>
    <n v="13.44"/>
    <n v="70.546999999999997"/>
    <n v="26.88"/>
    <n v="43.667000000000002"/>
    <n v="0.6189774193091131"/>
    <n v="2026"/>
    <s v="Q2"/>
    <n v="5"/>
    <x v="4"/>
  </r>
  <r>
    <n v="1576"/>
    <d v="2026-05-30T00:00:00"/>
    <n v="2026"/>
    <x v="1"/>
    <n v="5"/>
    <x v="4"/>
    <x v="1"/>
    <x v="1"/>
    <x v="0"/>
    <x v="2"/>
    <x v="3"/>
    <s v="Compact Sleeping Bag"/>
    <n v="6"/>
    <n v="123.82"/>
    <n v="0"/>
    <n v="61.91"/>
    <n v="742.92"/>
    <n v="371.46"/>
    <n v="371.46"/>
    <n v="0.5"/>
    <n v="2026"/>
    <s v="Q2"/>
    <n v="5"/>
    <x v="4"/>
  </r>
  <r>
    <n v="2634"/>
    <d v="2026-05-30T00:00:00"/>
    <n v="2026"/>
    <x v="1"/>
    <n v="5"/>
    <x v="4"/>
    <x v="2"/>
    <x v="16"/>
    <x v="3"/>
    <x v="0"/>
    <x v="2"/>
    <s v="Insulated Bottle"/>
    <n v="2"/>
    <n v="36.94"/>
    <n v="0.05"/>
    <n v="13.82"/>
    <n v="70.185999999999993"/>
    <n v="27.64"/>
    <n v="42.545999999999992"/>
    <n v="0.60618926851508848"/>
    <n v="2026"/>
    <s v="Q2"/>
    <n v="5"/>
    <x v="4"/>
  </r>
  <r>
    <n v="2649"/>
    <d v="2026-05-30T00:00:00"/>
    <n v="2026"/>
    <x v="1"/>
    <n v="5"/>
    <x v="4"/>
    <x v="0"/>
    <x v="0"/>
    <x v="0"/>
    <x v="1"/>
    <x v="3"/>
    <s v="Trail Tent 2P"/>
    <n v="3"/>
    <n v="199.17"/>
    <n v="0.05"/>
    <n v="105.24"/>
    <n v="567.6345"/>
    <n v="315.71999999999997"/>
    <n v="251.91450000000003"/>
    <n v="0.4437970207941907"/>
    <n v="2026"/>
    <s v="Q2"/>
    <n v="5"/>
    <x v="4"/>
  </r>
  <r>
    <n v="2774"/>
    <d v="2026-05-30T00:00:00"/>
    <n v="2026"/>
    <x v="1"/>
    <n v="5"/>
    <x v="4"/>
    <x v="0"/>
    <x v="9"/>
    <x v="0"/>
    <x v="0"/>
    <x v="3"/>
    <s v="Portable Camp Stove"/>
    <n v="3"/>
    <n v="83.17"/>
    <n v="0"/>
    <n v="40.520000000000003"/>
    <n v="249.51"/>
    <n v="121.56"/>
    <n v="127.94999999999999"/>
    <n v="0.51280509799206442"/>
    <n v="2026"/>
    <s v="Q2"/>
    <n v="5"/>
    <x v="4"/>
  </r>
  <r>
    <n v="3037"/>
    <d v="2026-05-30T00:00:00"/>
    <n v="2026"/>
    <x v="1"/>
    <n v="5"/>
    <x v="4"/>
    <x v="1"/>
    <x v="6"/>
    <x v="0"/>
    <x v="2"/>
    <x v="2"/>
    <s v="Packing Cube Set"/>
    <n v="1"/>
    <n v="45.8"/>
    <n v="0.05"/>
    <n v="17.88"/>
    <n v="43.51"/>
    <n v="17.88"/>
    <n v="25.63"/>
    <n v="0.58905998621006661"/>
    <n v="2026"/>
    <s v="Q2"/>
    <n v="5"/>
    <x v="4"/>
  </r>
  <r>
    <n v="3138"/>
    <d v="2026-05-30T00:00:00"/>
    <n v="2026"/>
    <x v="1"/>
    <n v="5"/>
    <x v="4"/>
    <x v="2"/>
    <x v="2"/>
    <x v="3"/>
    <x v="0"/>
    <x v="1"/>
    <s v="Summit Backpack 45L"/>
    <n v="1"/>
    <n v="154.85"/>
    <n v="0"/>
    <n v="80.17"/>
    <n v="154.85"/>
    <n v="80.17"/>
    <n v="74.679999999999993"/>
    <n v="0.48227316758153049"/>
    <n v="2026"/>
    <s v="Q2"/>
    <n v="5"/>
    <x v="4"/>
  </r>
  <r>
    <n v="3228"/>
    <d v="2026-05-30T00:00:00"/>
    <n v="2026"/>
    <x v="1"/>
    <n v="5"/>
    <x v="4"/>
    <x v="3"/>
    <x v="13"/>
    <x v="0"/>
    <x v="2"/>
    <x v="3"/>
    <s v="Trail Tent 2P"/>
    <n v="1"/>
    <n v="194.99"/>
    <n v="0"/>
    <n v="101.21"/>
    <n v="194.99"/>
    <n v="101.21"/>
    <n v="93.780000000000015"/>
    <n v="0.48094774090979031"/>
    <n v="2026"/>
    <s v="Q2"/>
    <n v="5"/>
    <x v="4"/>
  </r>
  <r>
    <n v="3401"/>
    <d v="2026-05-30T00:00:00"/>
    <n v="2026"/>
    <x v="1"/>
    <n v="5"/>
    <x v="4"/>
    <x v="2"/>
    <x v="10"/>
    <x v="0"/>
    <x v="0"/>
    <x v="4"/>
    <s v="Recovery Roller"/>
    <n v="1"/>
    <n v="36.31"/>
    <n v="0"/>
    <n v="13.93"/>
    <n v="36.31"/>
    <n v="13.93"/>
    <n v="22.380000000000003"/>
    <n v="0.61635912971633167"/>
    <n v="2026"/>
    <s v="Q2"/>
    <n v="5"/>
    <x v="4"/>
  </r>
  <r>
    <n v="3511"/>
    <d v="2026-05-30T00:00:00"/>
    <n v="2026"/>
    <x v="1"/>
    <n v="5"/>
    <x v="4"/>
    <x v="0"/>
    <x v="0"/>
    <x v="0"/>
    <x v="0"/>
    <x v="2"/>
    <s v="Packing Cube Set"/>
    <n v="1"/>
    <n v="47.19"/>
    <n v="0"/>
    <n v="18.54"/>
    <n v="47.19"/>
    <n v="18.54"/>
    <n v="28.65"/>
    <n v="0.60712015257469798"/>
    <n v="2026"/>
    <s v="Q2"/>
    <n v="5"/>
    <x v="4"/>
  </r>
  <r>
    <n v="4485"/>
    <d v="2026-05-30T00:00:00"/>
    <n v="2026"/>
    <x v="1"/>
    <n v="5"/>
    <x v="4"/>
    <x v="3"/>
    <x v="8"/>
    <x v="0"/>
    <x v="1"/>
    <x v="4"/>
    <s v="Weighted Vest"/>
    <n v="1"/>
    <n v="124.14"/>
    <n v="0"/>
    <n v="70.900000000000006"/>
    <n v="124.14"/>
    <n v="70.900000000000006"/>
    <n v="53.239999999999995"/>
    <n v="0.42887062993394548"/>
    <n v="2026"/>
    <s v="Q2"/>
    <n v="5"/>
    <x v="4"/>
  </r>
  <r>
    <n v="447"/>
    <d v="2026-05-31T00:00:00"/>
    <n v="2026"/>
    <x v="1"/>
    <n v="5"/>
    <x v="4"/>
    <x v="3"/>
    <x v="8"/>
    <x v="0"/>
    <x v="0"/>
    <x v="2"/>
    <s v="Carry-On Duffel"/>
    <n v="1"/>
    <n v="131.94999999999999"/>
    <n v="0"/>
    <n v="65.17"/>
    <n v="131.94999999999999"/>
    <n v="65.17"/>
    <n v="66.779999999999987"/>
    <n v="0.50610079575596811"/>
    <n v="2026"/>
    <s v="Q2"/>
    <n v="5"/>
    <x v="4"/>
  </r>
  <r>
    <n v="1208"/>
    <d v="2026-05-31T00:00:00"/>
    <n v="2026"/>
    <x v="1"/>
    <n v="5"/>
    <x v="4"/>
    <x v="3"/>
    <x v="8"/>
    <x v="3"/>
    <x v="1"/>
    <x v="0"/>
    <s v="Cycling Pack 12L"/>
    <n v="1"/>
    <n v="102.24"/>
    <n v="0"/>
    <n v="50.75"/>
    <n v="102.24"/>
    <n v="50.75"/>
    <n v="51.489999999999995"/>
    <n v="0.50361893583724571"/>
    <n v="2026"/>
    <s v="Q2"/>
    <n v="5"/>
    <x v="4"/>
  </r>
  <r>
    <n v="1355"/>
    <d v="2026-05-31T00:00:00"/>
    <n v="2026"/>
    <x v="1"/>
    <n v="5"/>
    <x v="4"/>
    <x v="3"/>
    <x v="13"/>
    <x v="3"/>
    <x v="1"/>
    <x v="1"/>
    <s v="Summit Backpack 45L"/>
    <n v="2"/>
    <n v="152.07"/>
    <n v="0"/>
    <n v="76.849999999999994"/>
    <n v="304.14"/>
    <n v="153.69999999999999"/>
    <n v="150.44"/>
    <n v="0.49464062602748737"/>
    <n v="2026"/>
    <s v="Q2"/>
    <n v="5"/>
    <x v="4"/>
  </r>
  <r>
    <n v="1474"/>
    <d v="2026-05-31T00:00:00"/>
    <n v="2026"/>
    <x v="1"/>
    <n v="5"/>
    <x v="4"/>
    <x v="2"/>
    <x v="3"/>
    <x v="0"/>
    <x v="1"/>
    <x v="3"/>
    <s v="Compact Sleeping Bag"/>
    <n v="2"/>
    <n v="123.34"/>
    <n v="0.05"/>
    <n v="58.96"/>
    <n v="234.346"/>
    <n v="117.92"/>
    <n v="116.426"/>
    <n v="0.49681240558831813"/>
    <n v="2026"/>
    <s v="Q2"/>
    <n v="5"/>
    <x v="4"/>
  </r>
  <r>
    <n v="1625"/>
    <d v="2026-05-31T00:00:00"/>
    <n v="2026"/>
    <x v="1"/>
    <n v="5"/>
    <x v="4"/>
    <x v="2"/>
    <x v="2"/>
    <x v="2"/>
    <x v="0"/>
    <x v="1"/>
    <s v="Summit Backpack 45L"/>
    <n v="1"/>
    <n v="155.81"/>
    <n v="0"/>
    <n v="80.31"/>
    <n v="155.81"/>
    <n v="80.31"/>
    <n v="75.5"/>
    <n v="0.48456453372697517"/>
    <n v="2026"/>
    <s v="Q2"/>
    <n v="5"/>
    <x v="4"/>
  </r>
  <r>
    <n v="1877"/>
    <d v="2026-05-31T00:00:00"/>
    <n v="2026"/>
    <x v="1"/>
    <n v="5"/>
    <x v="4"/>
    <x v="2"/>
    <x v="16"/>
    <x v="0"/>
    <x v="0"/>
    <x v="2"/>
    <s v="Travel Backpack 35L"/>
    <n v="1"/>
    <n v="163.19"/>
    <n v="0.05"/>
    <n v="87.95"/>
    <n v="155.03049999999999"/>
    <n v="87.95"/>
    <n v="67.080499999999986"/>
    <n v="0.4326922766810401"/>
    <n v="2026"/>
    <s v="Q2"/>
    <n v="5"/>
    <x v="4"/>
  </r>
  <r>
    <n v="1978"/>
    <d v="2026-05-31T00:00:00"/>
    <n v="2026"/>
    <x v="1"/>
    <n v="5"/>
    <x v="4"/>
    <x v="1"/>
    <x v="12"/>
    <x v="0"/>
    <x v="0"/>
    <x v="1"/>
    <s v="Trail Boots"/>
    <n v="1"/>
    <n v="147.30000000000001"/>
    <n v="0.05"/>
    <n v="81.510000000000005"/>
    <n v="139.935"/>
    <n v="81.510000000000005"/>
    <n v="58.424999999999997"/>
    <n v="0.41751527494908347"/>
    <n v="2026"/>
    <s v="Q2"/>
    <n v="5"/>
    <x v="4"/>
  </r>
  <r>
    <n v="3616"/>
    <d v="2026-05-31T00:00:00"/>
    <n v="2026"/>
    <x v="1"/>
    <n v="5"/>
    <x v="4"/>
    <x v="2"/>
    <x v="2"/>
    <x v="0"/>
    <x v="0"/>
    <x v="4"/>
    <s v="Weighted Vest"/>
    <n v="5"/>
    <n v="126.16"/>
    <n v="0"/>
    <n v="68.59"/>
    <n v="630.79999999999995"/>
    <n v="342.95000000000005"/>
    <n v="287.84999999999991"/>
    <n v="0.45632530120481918"/>
    <n v="2026"/>
    <s v="Q2"/>
    <n v="5"/>
    <x v="4"/>
  </r>
  <r>
    <n v="3992"/>
    <d v="2026-05-31T00:00:00"/>
    <n v="2026"/>
    <x v="1"/>
    <n v="5"/>
    <x v="4"/>
    <x v="3"/>
    <x v="8"/>
    <x v="0"/>
    <x v="1"/>
    <x v="2"/>
    <s v="Travel Backpack 35L"/>
    <n v="2"/>
    <n v="163.57"/>
    <n v="0"/>
    <n v="85.72"/>
    <n v="327.14"/>
    <n v="171.44"/>
    <n v="155.69999999999999"/>
    <n v="0.47594302133643085"/>
    <n v="2026"/>
    <s v="Q2"/>
    <n v="5"/>
    <x v="4"/>
  </r>
  <r>
    <n v="4091"/>
    <d v="2026-05-31T00:00:00"/>
    <n v="2026"/>
    <x v="1"/>
    <n v="5"/>
    <x v="4"/>
    <x v="2"/>
    <x v="16"/>
    <x v="0"/>
    <x v="1"/>
    <x v="1"/>
    <s v="Trail Boots"/>
    <n v="1"/>
    <n v="142.06"/>
    <n v="0"/>
    <n v="77.36"/>
    <n v="142.06"/>
    <n v="77.36"/>
    <n v="64.7"/>
    <n v="0.45544136280444886"/>
    <n v="2026"/>
    <s v="Q2"/>
    <n v="5"/>
    <x v="4"/>
  </r>
  <r>
    <n v="4204"/>
    <d v="2026-05-31T00:00:00"/>
    <n v="2026"/>
    <x v="1"/>
    <n v="5"/>
    <x v="4"/>
    <x v="1"/>
    <x v="11"/>
    <x v="0"/>
    <x v="1"/>
    <x v="0"/>
    <s v="Commuter Helmet"/>
    <n v="1"/>
    <n v="81.37"/>
    <n v="0"/>
    <n v="42.01"/>
    <n v="81.37"/>
    <n v="42.01"/>
    <n v="39.360000000000007"/>
    <n v="0.48371635737986979"/>
    <n v="2026"/>
    <s v="Q2"/>
    <n v="5"/>
    <x v="4"/>
  </r>
  <r>
    <n v="4234"/>
    <d v="2026-05-31T00:00:00"/>
    <n v="2026"/>
    <x v="1"/>
    <n v="5"/>
    <x v="4"/>
    <x v="3"/>
    <x v="8"/>
    <x v="2"/>
    <x v="1"/>
    <x v="3"/>
    <s v="Compact Sleeping Bag"/>
    <n v="1"/>
    <n v="120.75"/>
    <n v="0"/>
    <n v="61.21"/>
    <n v="120.75"/>
    <n v="61.21"/>
    <n v="59.54"/>
    <n v="0.49308488612836437"/>
    <n v="2026"/>
    <s v="Q2"/>
    <n v="5"/>
    <x v="4"/>
  </r>
  <r>
    <n v="4696"/>
    <d v="2026-05-31T00:00:00"/>
    <n v="2026"/>
    <x v="1"/>
    <n v="5"/>
    <x v="4"/>
    <x v="1"/>
    <x v="14"/>
    <x v="0"/>
    <x v="1"/>
    <x v="0"/>
    <s v="Commuter Helmet"/>
    <n v="4"/>
    <n v="81.790000000000006"/>
    <n v="0"/>
    <n v="42.96"/>
    <n v="327.16000000000003"/>
    <n v="171.84"/>
    <n v="155.32000000000002"/>
    <n v="0.47475241472062601"/>
    <n v="2026"/>
    <s v="Q2"/>
    <n v="5"/>
    <x v="4"/>
  </r>
  <r>
    <n v="4755"/>
    <d v="2026-05-31T00:00:00"/>
    <n v="2026"/>
    <x v="1"/>
    <n v="5"/>
    <x v="4"/>
    <x v="0"/>
    <x v="15"/>
    <x v="0"/>
    <x v="1"/>
    <x v="3"/>
    <s v="Portable Camp Stove"/>
    <n v="1"/>
    <n v="81.2"/>
    <n v="0.1"/>
    <n v="40.270000000000003"/>
    <n v="73.08"/>
    <n v="40.270000000000003"/>
    <n v="32.809999999999995"/>
    <n v="0.44896004378762994"/>
    <n v="2026"/>
    <s v="Q2"/>
    <n v="5"/>
    <x v="4"/>
  </r>
  <r>
    <n v="5090"/>
    <d v="2026-05-31T00:00:00"/>
    <n v="2026"/>
    <x v="1"/>
    <n v="5"/>
    <x v="4"/>
    <x v="1"/>
    <x v="1"/>
    <x v="3"/>
    <x v="1"/>
    <x v="2"/>
    <s v="Packing Cube Set"/>
    <n v="2"/>
    <n v="46.52"/>
    <n v="0.05"/>
    <n v="18.739999999999998"/>
    <n v="88.388000000000005"/>
    <n v="37.479999999999997"/>
    <n v="50.908000000000008"/>
    <n v="0.57596053762954258"/>
    <n v="2026"/>
    <s v="Q2"/>
    <n v="5"/>
    <x v="4"/>
  </r>
  <r>
    <n v="27"/>
    <d v="2026-06-01T00:00:00"/>
    <n v="2026"/>
    <x v="1"/>
    <n v="6"/>
    <x v="5"/>
    <x v="3"/>
    <x v="13"/>
    <x v="0"/>
    <x v="0"/>
    <x v="3"/>
    <s v="Trail Tent 2P"/>
    <n v="1"/>
    <n v="195.22"/>
    <n v="0"/>
    <n v="105.91"/>
    <n v="195.22"/>
    <n v="105.91"/>
    <n v="89.31"/>
    <n v="0.45748386435816002"/>
    <n v="2026"/>
    <s v="Q2"/>
    <n v="6"/>
    <x v="5"/>
  </r>
  <r>
    <n v="463"/>
    <d v="2026-06-01T00:00:00"/>
    <n v="2026"/>
    <x v="1"/>
    <n v="6"/>
    <x v="5"/>
    <x v="3"/>
    <x v="4"/>
    <x v="0"/>
    <x v="1"/>
    <x v="0"/>
    <s v="Compact Repair Kit"/>
    <n v="1"/>
    <n v="40.71"/>
    <n v="0.05"/>
    <n v="16.559999999999999"/>
    <n v="38.674500000000002"/>
    <n v="16.559999999999999"/>
    <n v="22.114500000000003"/>
    <n v="0.57181088314005357"/>
    <n v="2026"/>
    <s v="Q2"/>
    <n v="6"/>
    <x v="5"/>
  </r>
  <r>
    <n v="653"/>
    <d v="2026-06-01T00:00:00"/>
    <n v="2026"/>
    <x v="1"/>
    <n v="6"/>
    <x v="5"/>
    <x v="1"/>
    <x v="11"/>
    <x v="0"/>
    <x v="0"/>
    <x v="4"/>
    <s v="Resistance Band Set"/>
    <n v="1"/>
    <n v="41.26"/>
    <n v="0.05"/>
    <n v="14.32"/>
    <n v="39.196999999999996"/>
    <n v="14.32"/>
    <n v="24.876999999999995"/>
    <n v="0.63466591831007468"/>
    <n v="2026"/>
    <s v="Q2"/>
    <n v="6"/>
    <x v="5"/>
  </r>
  <r>
    <n v="1485"/>
    <d v="2026-06-01T00:00:00"/>
    <n v="2026"/>
    <x v="1"/>
    <n v="6"/>
    <x v="5"/>
    <x v="1"/>
    <x v="11"/>
    <x v="2"/>
    <x v="1"/>
    <x v="4"/>
    <s v="Resistance Band Set"/>
    <n v="2"/>
    <n v="40.840000000000003"/>
    <n v="0"/>
    <n v="14.48"/>
    <n v="81.680000000000007"/>
    <n v="28.96"/>
    <n v="52.720000000000006"/>
    <n v="0.64544564152791384"/>
    <n v="2026"/>
    <s v="Q2"/>
    <n v="6"/>
    <x v="5"/>
  </r>
  <r>
    <n v="1925"/>
    <d v="2026-06-01T00:00:00"/>
    <n v="2026"/>
    <x v="1"/>
    <n v="6"/>
    <x v="5"/>
    <x v="3"/>
    <x v="4"/>
    <x v="0"/>
    <x v="0"/>
    <x v="1"/>
    <s v="Trail Boots"/>
    <n v="1"/>
    <n v="143.32"/>
    <n v="0"/>
    <n v="80.36"/>
    <n v="143.32"/>
    <n v="80.36"/>
    <n v="62.959999999999994"/>
    <n v="0.43929667876081496"/>
    <n v="2026"/>
    <s v="Q2"/>
    <n v="6"/>
    <x v="5"/>
  </r>
  <r>
    <n v="1952"/>
    <d v="2026-06-01T00:00:00"/>
    <n v="2026"/>
    <x v="1"/>
    <n v="6"/>
    <x v="5"/>
    <x v="0"/>
    <x v="15"/>
    <x v="0"/>
    <x v="1"/>
    <x v="1"/>
    <s v="Summit Backpack 45L"/>
    <n v="2"/>
    <n v="156.31"/>
    <n v="0"/>
    <n v="79.87"/>
    <n v="312.62"/>
    <n v="159.74"/>
    <n v="152.88"/>
    <n v="0.4890282131661442"/>
    <n v="2026"/>
    <s v="Q2"/>
    <n v="6"/>
    <x v="5"/>
  </r>
  <r>
    <n v="2010"/>
    <d v="2026-06-01T00:00:00"/>
    <n v="2026"/>
    <x v="1"/>
    <n v="6"/>
    <x v="5"/>
    <x v="3"/>
    <x v="8"/>
    <x v="0"/>
    <x v="1"/>
    <x v="0"/>
    <s v="Cycling Pack 12L"/>
    <n v="3"/>
    <n v="100.69"/>
    <n v="0.1"/>
    <n v="51.31"/>
    <n v="271.863"/>
    <n v="153.93"/>
    <n v="117.93299999999999"/>
    <n v="0.43379569856876438"/>
    <n v="2026"/>
    <s v="Q2"/>
    <n v="6"/>
    <x v="5"/>
  </r>
  <r>
    <n v="2114"/>
    <d v="2026-06-01T00:00:00"/>
    <n v="2026"/>
    <x v="1"/>
    <n v="6"/>
    <x v="5"/>
    <x v="3"/>
    <x v="13"/>
    <x v="2"/>
    <x v="2"/>
    <x v="2"/>
    <s v="Packing Cube Set"/>
    <n v="2"/>
    <n v="45.54"/>
    <n v="0.1"/>
    <n v="18.309999999999999"/>
    <n v="81.971999999999994"/>
    <n v="36.619999999999997"/>
    <n v="45.351999999999997"/>
    <n v="0.5532620894939736"/>
    <n v="2026"/>
    <s v="Q2"/>
    <n v="6"/>
    <x v="5"/>
  </r>
  <r>
    <n v="3104"/>
    <d v="2026-06-01T00:00:00"/>
    <n v="2026"/>
    <x v="1"/>
    <n v="6"/>
    <x v="5"/>
    <x v="2"/>
    <x v="3"/>
    <x v="1"/>
    <x v="2"/>
    <x v="1"/>
    <s v="Summit Backpack 45L"/>
    <n v="5"/>
    <n v="153.97"/>
    <n v="0.15"/>
    <n v="79.81"/>
    <n v="654.37249999999995"/>
    <n v="399.05"/>
    <n v="255.32249999999993"/>
    <n v="0.39017914108554369"/>
    <n v="2026"/>
    <s v="Q2"/>
    <n v="6"/>
    <x v="5"/>
  </r>
  <r>
    <n v="3230"/>
    <d v="2026-06-01T00:00:00"/>
    <n v="2026"/>
    <x v="1"/>
    <n v="6"/>
    <x v="5"/>
    <x v="2"/>
    <x v="16"/>
    <x v="2"/>
    <x v="0"/>
    <x v="4"/>
    <s v="Weighted Vest"/>
    <n v="1"/>
    <n v="124.17"/>
    <n v="0"/>
    <n v="71.040000000000006"/>
    <n v="124.17"/>
    <n v="71.040000000000006"/>
    <n v="53.129999999999995"/>
    <n v="0.4278811307079004"/>
    <n v="2026"/>
    <s v="Q2"/>
    <n v="6"/>
    <x v="5"/>
  </r>
  <r>
    <n v="3415"/>
    <d v="2026-06-01T00:00:00"/>
    <n v="2026"/>
    <x v="1"/>
    <n v="6"/>
    <x v="5"/>
    <x v="2"/>
    <x v="5"/>
    <x v="2"/>
    <x v="0"/>
    <x v="1"/>
    <s v="Summit Backpack 45L"/>
    <n v="1"/>
    <n v="152.94999999999999"/>
    <n v="0.05"/>
    <n v="76.97"/>
    <n v="145.30249999999998"/>
    <n v="76.97"/>
    <n v="68.332499999999982"/>
    <n v="0.47027752447480248"/>
    <n v="2026"/>
    <s v="Q2"/>
    <n v="6"/>
    <x v="5"/>
  </r>
  <r>
    <n v="4130"/>
    <d v="2026-06-01T00:00:00"/>
    <n v="2026"/>
    <x v="1"/>
    <n v="6"/>
    <x v="5"/>
    <x v="3"/>
    <x v="13"/>
    <x v="0"/>
    <x v="1"/>
    <x v="0"/>
    <s v="Commuter Helmet"/>
    <n v="3"/>
    <n v="80.099999999999994"/>
    <n v="0"/>
    <n v="43.51"/>
    <n v="240.29999999999998"/>
    <n v="130.53"/>
    <n v="109.76999999999998"/>
    <n v="0.45680399500624214"/>
    <n v="2026"/>
    <s v="Q2"/>
    <n v="6"/>
    <x v="5"/>
  </r>
  <r>
    <n v="4314"/>
    <d v="2026-06-01T00:00:00"/>
    <n v="2026"/>
    <x v="1"/>
    <n v="6"/>
    <x v="5"/>
    <x v="3"/>
    <x v="4"/>
    <x v="2"/>
    <x v="1"/>
    <x v="4"/>
    <s v="Recovery Roller"/>
    <n v="2"/>
    <n v="36.61"/>
    <n v="0"/>
    <n v="14.15"/>
    <n v="73.22"/>
    <n v="28.3"/>
    <n v="44.92"/>
    <n v="0.61349358098880091"/>
    <n v="2026"/>
    <s v="Q2"/>
    <n v="6"/>
    <x v="5"/>
  </r>
  <r>
    <n v="998"/>
    <d v="2026-06-02T00:00:00"/>
    <n v="2026"/>
    <x v="1"/>
    <n v="6"/>
    <x v="5"/>
    <x v="1"/>
    <x v="11"/>
    <x v="0"/>
    <x v="0"/>
    <x v="2"/>
    <s v="Carry-On Duffel"/>
    <n v="2"/>
    <n v="131.81"/>
    <n v="0.05"/>
    <n v="66.09"/>
    <n v="250.43899999999999"/>
    <n v="132.18"/>
    <n v="118.25899999999999"/>
    <n v="0.47220680485068217"/>
    <n v="2026"/>
    <s v="Q2"/>
    <n v="6"/>
    <x v="5"/>
  </r>
  <r>
    <n v="1172"/>
    <d v="2026-06-02T00:00:00"/>
    <n v="2026"/>
    <x v="1"/>
    <n v="6"/>
    <x v="5"/>
    <x v="0"/>
    <x v="15"/>
    <x v="0"/>
    <x v="0"/>
    <x v="1"/>
    <s v="Summit Backpack 45L"/>
    <n v="1"/>
    <n v="153.43"/>
    <n v="0.05"/>
    <n v="78.16"/>
    <n v="145.7585"/>
    <n v="78.16"/>
    <n v="67.598500000000001"/>
    <n v="0.46377055197467043"/>
    <n v="2026"/>
    <s v="Q2"/>
    <n v="6"/>
    <x v="5"/>
  </r>
  <r>
    <n v="1261"/>
    <d v="2026-06-02T00:00:00"/>
    <n v="2026"/>
    <x v="1"/>
    <n v="6"/>
    <x v="5"/>
    <x v="1"/>
    <x v="14"/>
    <x v="0"/>
    <x v="1"/>
    <x v="0"/>
    <s v="Commuter Helmet"/>
    <n v="2"/>
    <n v="80.06"/>
    <n v="0"/>
    <n v="42.87"/>
    <n v="160.12"/>
    <n v="85.74"/>
    <n v="74.38000000000001"/>
    <n v="0.4645266050462154"/>
    <n v="2026"/>
    <s v="Q2"/>
    <n v="6"/>
    <x v="5"/>
  </r>
  <r>
    <n v="1762"/>
    <d v="2026-06-02T00:00:00"/>
    <n v="2026"/>
    <x v="1"/>
    <n v="6"/>
    <x v="5"/>
    <x v="3"/>
    <x v="13"/>
    <x v="2"/>
    <x v="2"/>
    <x v="4"/>
    <s v="Resistance Band Set"/>
    <n v="1"/>
    <n v="40.549999999999997"/>
    <n v="0"/>
    <n v="15.16"/>
    <n v="40.549999999999997"/>
    <n v="15.16"/>
    <n v="25.389999999999997"/>
    <n v="0.62614056720098643"/>
    <n v="2026"/>
    <s v="Q2"/>
    <n v="6"/>
    <x v="5"/>
  </r>
  <r>
    <n v="1851"/>
    <d v="2026-06-02T00:00:00"/>
    <n v="2026"/>
    <x v="1"/>
    <n v="6"/>
    <x v="5"/>
    <x v="1"/>
    <x v="6"/>
    <x v="0"/>
    <x v="1"/>
    <x v="2"/>
    <s v="Packing Cube Set"/>
    <n v="3"/>
    <n v="45.43"/>
    <n v="0.15"/>
    <n v="17.850000000000001"/>
    <n v="115.84649999999999"/>
    <n v="53.550000000000004"/>
    <n v="62.296499999999988"/>
    <n v="0.53775038520801222"/>
    <n v="2026"/>
    <s v="Q2"/>
    <n v="6"/>
    <x v="5"/>
  </r>
  <r>
    <n v="3205"/>
    <d v="2026-06-02T00:00:00"/>
    <n v="2026"/>
    <x v="1"/>
    <n v="6"/>
    <x v="5"/>
    <x v="3"/>
    <x v="4"/>
    <x v="1"/>
    <x v="2"/>
    <x v="1"/>
    <s v="Trail Boots"/>
    <n v="6"/>
    <n v="146.85"/>
    <n v="0.15"/>
    <n v="80.45"/>
    <n v="748.93499999999995"/>
    <n v="482.70000000000005"/>
    <n v="266.2349999999999"/>
    <n v="0.35548478839952724"/>
    <n v="2026"/>
    <s v="Q2"/>
    <n v="6"/>
    <x v="5"/>
  </r>
  <r>
    <n v="1396"/>
    <d v="2026-06-03T00:00:00"/>
    <n v="2026"/>
    <x v="1"/>
    <n v="6"/>
    <x v="5"/>
    <x v="2"/>
    <x v="3"/>
    <x v="0"/>
    <x v="2"/>
    <x v="3"/>
    <s v="Trail Tent 2P"/>
    <n v="1"/>
    <n v="192.33"/>
    <n v="0.1"/>
    <n v="105.15"/>
    <n v="173.09700000000001"/>
    <n v="105.15"/>
    <n v="67.947000000000003"/>
    <n v="0.39253713235931298"/>
    <n v="2026"/>
    <s v="Q2"/>
    <n v="6"/>
    <x v="5"/>
  </r>
  <r>
    <n v="1441"/>
    <d v="2026-06-03T00:00:00"/>
    <n v="2026"/>
    <x v="1"/>
    <n v="6"/>
    <x v="5"/>
    <x v="2"/>
    <x v="10"/>
    <x v="3"/>
    <x v="1"/>
    <x v="2"/>
    <s v="Carry-On Duffel"/>
    <n v="3"/>
    <n v="135.4"/>
    <n v="0"/>
    <n v="65.16"/>
    <n v="406.20000000000005"/>
    <n v="195.48"/>
    <n v="210.72000000000006"/>
    <n v="0.51875923190546536"/>
    <n v="2026"/>
    <s v="Q2"/>
    <n v="6"/>
    <x v="5"/>
  </r>
  <r>
    <n v="1511"/>
    <d v="2026-06-03T00:00:00"/>
    <n v="2026"/>
    <x v="1"/>
    <n v="6"/>
    <x v="5"/>
    <x v="2"/>
    <x v="5"/>
    <x v="0"/>
    <x v="1"/>
    <x v="4"/>
    <s v="Recovery Roller"/>
    <n v="2"/>
    <n v="36.08"/>
    <n v="0.05"/>
    <n v="13.73"/>
    <n v="68.551999999999992"/>
    <n v="27.46"/>
    <n v="41.091999999999992"/>
    <n v="0.59942817131520587"/>
    <n v="2026"/>
    <s v="Q2"/>
    <n v="6"/>
    <x v="5"/>
  </r>
  <r>
    <n v="1701"/>
    <d v="2026-06-03T00:00:00"/>
    <n v="2026"/>
    <x v="1"/>
    <n v="6"/>
    <x v="5"/>
    <x v="0"/>
    <x v="9"/>
    <x v="0"/>
    <x v="1"/>
    <x v="2"/>
    <s v="Packing Cube Set"/>
    <n v="1"/>
    <n v="46.16"/>
    <n v="0"/>
    <n v="18.36"/>
    <n v="46.16"/>
    <n v="18.36"/>
    <n v="27.799999999999997"/>
    <n v="0.60225303292894283"/>
    <n v="2026"/>
    <s v="Q2"/>
    <n v="6"/>
    <x v="5"/>
  </r>
  <r>
    <n v="1984"/>
    <d v="2026-06-03T00:00:00"/>
    <n v="2026"/>
    <x v="1"/>
    <n v="6"/>
    <x v="5"/>
    <x v="1"/>
    <x v="1"/>
    <x v="0"/>
    <x v="0"/>
    <x v="0"/>
    <s v="Trail Bike Light"/>
    <n v="2"/>
    <n v="50.77"/>
    <n v="0"/>
    <n v="22.93"/>
    <n v="101.54"/>
    <n v="45.86"/>
    <n v="55.680000000000007"/>
    <n v="0.54835532794957653"/>
    <n v="2026"/>
    <s v="Q2"/>
    <n v="6"/>
    <x v="5"/>
  </r>
  <r>
    <n v="2572"/>
    <d v="2026-06-03T00:00:00"/>
    <n v="2026"/>
    <x v="1"/>
    <n v="6"/>
    <x v="5"/>
    <x v="3"/>
    <x v="8"/>
    <x v="3"/>
    <x v="2"/>
    <x v="1"/>
    <s v="Trekking Poles"/>
    <n v="2"/>
    <n v="70.97"/>
    <n v="0.05"/>
    <n v="32.54"/>
    <n v="134.84299999999999"/>
    <n v="65.08"/>
    <n v="69.762999999999991"/>
    <n v="0.51736463887632278"/>
    <n v="2026"/>
    <s v="Q2"/>
    <n v="6"/>
    <x v="5"/>
  </r>
  <r>
    <n v="2833"/>
    <d v="2026-06-03T00:00:00"/>
    <n v="2026"/>
    <x v="1"/>
    <n v="6"/>
    <x v="5"/>
    <x v="3"/>
    <x v="13"/>
    <x v="0"/>
    <x v="0"/>
    <x v="1"/>
    <s v="Trail Boots"/>
    <n v="3"/>
    <n v="141.6"/>
    <n v="0"/>
    <n v="78.02"/>
    <n v="424.79999999999995"/>
    <n v="234.06"/>
    <n v="190.73999999999995"/>
    <n v="0.44901129943502821"/>
    <n v="2026"/>
    <s v="Q2"/>
    <n v="6"/>
    <x v="5"/>
  </r>
  <r>
    <n v="3522"/>
    <d v="2026-06-03T00:00:00"/>
    <n v="2026"/>
    <x v="1"/>
    <n v="6"/>
    <x v="5"/>
    <x v="3"/>
    <x v="13"/>
    <x v="0"/>
    <x v="1"/>
    <x v="0"/>
    <s v="Compact Repair Kit"/>
    <n v="1"/>
    <n v="40.57"/>
    <n v="0"/>
    <n v="16.329999999999998"/>
    <n v="40.57"/>
    <n v="16.329999999999998"/>
    <n v="24.240000000000002"/>
    <n v="0.59748582696573826"/>
    <n v="2026"/>
    <s v="Q2"/>
    <n v="6"/>
    <x v="5"/>
  </r>
  <r>
    <n v="146"/>
    <d v="2026-06-04T00:00:00"/>
    <n v="2026"/>
    <x v="1"/>
    <n v="6"/>
    <x v="5"/>
    <x v="1"/>
    <x v="14"/>
    <x v="3"/>
    <x v="0"/>
    <x v="0"/>
    <s v="Commuter Helmet"/>
    <n v="2"/>
    <n v="81.81"/>
    <n v="0"/>
    <n v="42.54"/>
    <n v="163.62"/>
    <n v="85.08"/>
    <n v="78.540000000000006"/>
    <n v="0.48001466813348004"/>
    <n v="2026"/>
    <s v="Q2"/>
    <n v="6"/>
    <x v="5"/>
  </r>
  <r>
    <n v="161"/>
    <d v="2026-06-04T00:00:00"/>
    <n v="2026"/>
    <x v="1"/>
    <n v="6"/>
    <x v="5"/>
    <x v="0"/>
    <x v="0"/>
    <x v="3"/>
    <x v="0"/>
    <x v="0"/>
    <s v="Trail Bike Light"/>
    <n v="2"/>
    <n v="50.09"/>
    <n v="0"/>
    <n v="22.91"/>
    <n v="100.18"/>
    <n v="45.82"/>
    <n v="54.360000000000007"/>
    <n v="0.54262327809942112"/>
    <n v="2026"/>
    <s v="Q2"/>
    <n v="6"/>
    <x v="5"/>
  </r>
  <r>
    <n v="819"/>
    <d v="2026-06-04T00:00:00"/>
    <n v="2026"/>
    <x v="1"/>
    <n v="6"/>
    <x v="5"/>
    <x v="3"/>
    <x v="8"/>
    <x v="0"/>
    <x v="0"/>
    <x v="1"/>
    <s v="Trekking Poles"/>
    <n v="1"/>
    <n v="72.38"/>
    <n v="0"/>
    <n v="32.68"/>
    <n v="72.38"/>
    <n v="32.68"/>
    <n v="39.699999999999996"/>
    <n v="0.54849405913235694"/>
    <n v="2026"/>
    <s v="Q2"/>
    <n v="6"/>
    <x v="5"/>
  </r>
  <r>
    <n v="2104"/>
    <d v="2026-06-04T00:00:00"/>
    <n v="2026"/>
    <x v="1"/>
    <n v="6"/>
    <x v="5"/>
    <x v="1"/>
    <x v="1"/>
    <x v="0"/>
    <x v="1"/>
    <x v="1"/>
    <s v="Hiking Daypack 20L"/>
    <n v="1"/>
    <n v="92.31"/>
    <n v="0"/>
    <n v="45.58"/>
    <n v="92.31"/>
    <n v="45.58"/>
    <n v="46.730000000000004"/>
    <n v="0.50622901094139316"/>
    <n v="2026"/>
    <s v="Q2"/>
    <n v="6"/>
    <x v="5"/>
  </r>
  <r>
    <n v="2678"/>
    <d v="2026-06-04T00:00:00"/>
    <n v="2026"/>
    <x v="1"/>
    <n v="6"/>
    <x v="5"/>
    <x v="3"/>
    <x v="8"/>
    <x v="1"/>
    <x v="0"/>
    <x v="2"/>
    <s v="Packing Cube Set"/>
    <n v="12"/>
    <n v="47.6"/>
    <n v="0.15"/>
    <n v="18.670000000000002"/>
    <n v="485.52000000000004"/>
    <n v="224.04000000000002"/>
    <n v="261.48"/>
    <n v="0.53855659911023235"/>
    <n v="2026"/>
    <s v="Q2"/>
    <n v="6"/>
    <x v="5"/>
  </r>
  <r>
    <n v="3015"/>
    <d v="2026-06-04T00:00:00"/>
    <n v="2026"/>
    <x v="1"/>
    <n v="6"/>
    <x v="5"/>
    <x v="1"/>
    <x v="14"/>
    <x v="0"/>
    <x v="0"/>
    <x v="2"/>
    <s v="Packing Cube Set"/>
    <n v="1"/>
    <n v="45.5"/>
    <n v="0.05"/>
    <n v="18.89"/>
    <n v="43.225000000000001"/>
    <n v="18.89"/>
    <n v="24.335000000000001"/>
    <n v="0.56298438403701567"/>
    <n v="2026"/>
    <s v="Q2"/>
    <n v="6"/>
    <x v="5"/>
  </r>
  <r>
    <n v="3243"/>
    <d v="2026-06-04T00:00:00"/>
    <n v="2026"/>
    <x v="1"/>
    <n v="6"/>
    <x v="5"/>
    <x v="2"/>
    <x v="5"/>
    <x v="0"/>
    <x v="0"/>
    <x v="4"/>
    <s v="Recovery Roller"/>
    <n v="1"/>
    <n v="35.99"/>
    <n v="0"/>
    <n v="14.05"/>
    <n v="35.99"/>
    <n v="14.05"/>
    <n v="21.94"/>
    <n v="0.60961378160600166"/>
    <n v="2026"/>
    <s v="Q2"/>
    <n v="6"/>
    <x v="5"/>
  </r>
  <r>
    <n v="3283"/>
    <d v="2026-06-04T00:00:00"/>
    <n v="2026"/>
    <x v="1"/>
    <n v="6"/>
    <x v="5"/>
    <x v="1"/>
    <x v="12"/>
    <x v="3"/>
    <x v="0"/>
    <x v="4"/>
    <s v="Weighted Vest"/>
    <n v="1"/>
    <n v="122.55"/>
    <n v="0"/>
    <n v="68.97"/>
    <n v="122.55"/>
    <n v="68.97"/>
    <n v="53.58"/>
    <n v="0.43720930232558142"/>
    <n v="2026"/>
    <s v="Q2"/>
    <n v="6"/>
    <x v="5"/>
  </r>
  <r>
    <n v="3966"/>
    <d v="2026-06-04T00:00:00"/>
    <n v="2026"/>
    <x v="1"/>
    <n v="6"/>
    <x v="5"/>
    <x v="3"/>
    <x v="8"/>
    <x v="0"/>
    <x v="1"/>
    <x v="4"/>
    <s v="Weighted Vest"/>
    <n v="3"/>
    <n v="126.22"/>
    <n v="0"/>
    <n v="69.599999999999994"/>
    <n v="378.65999999999997"/>
    <n v="208.79999999999998"/>
    <n v="169.85999999999999"/>
    <n v="0.4485818412295991"/>
    <n v="2026"/>
    <s v="Q2"/>
    <n v="6"/>
    <x v="5"/>
  </r>
  <r>
    <n v="1349"/>
    <d v="2026-06-05T00:00:00"/>
    <n v="2026"/>
    <x v="1"/>
    <n v="6"/>
    <x v="5"/>
    <x v="0"/>
    <x v="15"/>
    <x v="2"/>
    <x v="0"/>
    <x v="1"/>
    <s v="Hiking Daypack 20L"/>
    <n v="6"/>
    <n v="91.98"/>
    <n v="0.05"/>
    <n v="46.46"/>
    <n v="524.28599999999994"/>
    <n v="278.76"/>
    <n v="245.52599999999995"/>
    <n v="0.46830546686350577"/>
    <n v="2026"/>
    <s v="Q2"/>
    <n v="6"/>
    <x v="5"/>
  </r>
  <r>
    <n v="2333"/>
    <d v="2026-06-05T00:00:00"/>
    <n v="2026"/>
    <x v="1"/>
    <n v="6"/>
    <x v="5"/>
    <x v="2"/>
    <x v="5"/>
    <x v="0"/>
    <x v="2"/>
    <x v="3"/>
    <s v="Compact Sleeping Bag"/>
    <n v="1"/>
    <n v="125.32"/>
    <n v="0"/>
    <n v="59.03"/>
    <n v="125.32"/>
    <n v="59.03"/>
    <n v="66.289999999999992"/>
    <n v="0.52896584743057773"/>
    <n v="2026"/>
    <s v="Q2"/>
    <n v="6"/>
    <x v="5"/>
  </r>
  <r>
    <n v="2628"/>
    <d v="2026-06-05T00:00:00"/>
    <n v="2026"/>
    <x v="1"/>
    <n v="6"/>
    <x v="5"/>
    <x v="3"/>
    <x v="8"/>
    <x v="3"/>
    <x v="0"/>
    <x v="2"/>
    <s v="Travel Backpack 35L"/>
    <n v="2"/>
    <n v="167.26"/>
    <n v="0"/>
    <n v="89.65"/>
    <n v="334.52"/>
    <n v="179.3"/>
    <n v="155.21999999999997"/>
    <n v="0.46400813105344968"/>
    <n v="2026"/>
    <s v="Q2"/>
    <n v="6"/>
    <x v="5"/>
  </r>
  <r>
    <n v="2718"/>
    <d v="2026-06-05T00:00:00"/>
    <n v="2026"/>
    <x v="1"/>
    <n v="6"/>
    <x v="5"/>
    <x v="0"/>
    <x v="0"/>
    <x v="3"/>
    <x v="0"/>
    <x v="0"/>
    <s v="Commuter Helmet"/>
    <n v="1"/>
    <n v="80.19"/>
    <n v="0"/>
    <n v="42.18"/>
    <n v="80.19"/>
    <n v="42.18"/>
    <n v="38.01"/>
    <n v="0.47399925177702956"/>
    <n v="2026"/>
    <s v="Q2"/>
    <n v="6"/>
    <x v="5"/>
  </r>
  <r>
    <n v="3185"/>
    <d v="2026-06-05T00:00:00"/>
    <n v="2026"/>
    <x v="1"/>
    <n v="6"/>
    <x v="5"/>
    <x v="0"/>
    <x v="15"/>
    <x v="0"/>
    <x v="1"/>
    <x v="0"/>
    <s v="Trail Bike Light"/>
    <n v="1"/>
    <n v="49.86"/>
    <n v="0"/>
    <n v="22.72"/>
    <n v="49.86"/>
    <n v="22.72"/>
    <n v="27.14"/>
    <n v="0.5443241075010028"/>
    <n v="2026"/>
    <s v="Q2"/>
    <n v="6"/>
    <x v="5"/>
  </r>
  <r>
    <n v="4495"/>
    <d v="2026-06-05T00:00:00"/>
    <n v="2026"/>
    <x v="1"/>
    <n v="6"/>
    <x v="5"/>
    <x v="2"/>
    <x v="10"/>
    <x v="2"/>
    <x v="1"/>
    <x v="3"/>
    <s v="Trail Tent 2P"/>
    <n v="2"/>
    <n v="195.51"/>
    <n v="0"/>
    <n v="102.97"/>
    <n v="391.02"/>
    <n v="205.94"/>
    <n v="185.07999999999998"/>
    <n v="0.47332617257429288"/>
    <n v="2026"/>
    <s v="Q2"/>
    <n v="6"/>
    <x v="5"/>
  </r>
  <r>
    <n v="815"/>
    <d v="2026-06-06T00:00:00"/>
    <n v="2026"/>
    <x v="1"/>
    <n v="6"/>
    <x v="5"/>
    <x v="0"/>
    <x v="0"/>
    <x v="2"/>
    <x v="1"/>
    <x v="4"/>
    <s v="Resistance Band Set"/>
    <n v="1"/>
    <n v="39.61"/>
    <n v="0"/>
    <n v="14.75"/>
    <n v="39.61"/>
    <n v="14.75"/>
    <n v="24.86"/>
    <n v="0.62761928805857103"/>
    <n v="2026"/>
    <s v="Q2"/>
    <n v="6"/>
    <x v="5"/>
  </r>
  <r>
    <n v="1140"/>
    <d v="2026-06-06T00:00:00"/>
    <n v="2026"/>
    <x v="1"/>
    <n v="6"/>
    <x v="5"/>
    <x v="1"/>
    <x v="1"/>
    <x v="2"/>
    <x v="0"/>
    <x v="1"/>
    <s v="Trekking Poles"/>
    <n v="1"/>
    <n v="70.86"/>
    <n v="0"/>
    <n v="31.47"/>
    <n v="70.86"/>
    <n v="31.47"/>
    <n v="39.39"/>
    <n v="0.55588484335309063"/>
    <n v="2026"/>
    <s v="Q2"/>
    <n v="6"/>
    <x v="5"/>
  </r>
  <r>
    <n v="1544"/>
    <d v="2026-06-06T00:00:00"/>
    <n v="2026"/>
    <x v="1"/>
    <n v="6"/>
    <x v="5"/>
    <x v="3"/>
    <x v="7"/>
    <x v="1"/>
    <x v="0"/>
    <x v="4"/>
    <s v="Resistance Band Set"/>
    <n v="8"/>
    <n v="40.46"/>
    <n v="0.2"/>
    <n v="14.7"/>
    <n v="258.94400000000002"/>
    <n v="117.6"/>
    <n v="141.34400000000002"/>
    <n v="0.54584775086505199"/>
    <n v="2026"/>
    <s v="Q2"/>
    <n v="6"/>
    <x v="5"/>
  </r>
  <r>
    <n v="2420"/>
    <d v="2026-06-06T00:00:00"/>
    <n v="2026"/>
    <x v="1"/>
    <n v="6"/>
    <x v="5"/>
    <x v="2"/>
    <x v="5"/>
    <x v="0"/>
    <x v="1"/>
    <x v="2"/>
    <s v="Carry-On Duffel"/>
    <n v="1"/>
    <n v="131.79"/>
    <n v="0"/>
    <n v="68.22"/>
    <n v="131.79"/>
    <n v="68.22"/>
    <n v="63.569999999999993"/>
    <n v="0.48235829729114499"/>
    <n v="2026"/>
    <s v="Q2"/>
    <n v="6"/>
    <x v="5"/>
  </r>
  <r>
    <n v="2805"/>
    <d v="2026-06-06T00:00:00"/>
    <n v="2026"/>
    <x v="1"/>
    <n v="6"/>
    <x v="5"/>
    <x v="2"/>
    <x v="10"/>
    <x v="1"/>
    <x v="0"/>
    <x v="3"/>
    <s v="Alpine Tent 4P"/>
    <n v="12"/>
    <n v="338.45"/>
    <n v="0.1"/>
    <n v="196.78"/>
    <n v="3655.2599999999998"/>
    <n v="2361.36"/>
    <n v="1293.8999999999996"/>
    <n v="0.35398302719915947"/>
    <n v="2026"/>
    <s v="Q2"/>
    <n v="6"/>
    <x v="5"/>
  </r>
  <r>
    <n v="3160"/>
    <d v="2026-06-06T00:00:00"/>
    <n v="2026"/>
    <x v="1"/>
    <n v="6"/>
    <x v="5"/>
    <x v="2"/>
    <x v="3"/>
    <x v="2"/>
    <x v="0"/>
    <x v="4"/>
    <s v="Resistance Band Set"/>
    <n v="2"/>
    <n v="40.99"/>
    <n v="0"/>
    <n v="14.53"/>
    <n v="81.98"/>
    <n v="29.06"/>
    <n v="52.92"/>
    <n v="0.64552329836545497"/>
    <n v="2026"/>
    <s v="Q2"/>
    <n v="6"/>
    <x v="5"/>
  </r>
  <r>
    <n v="3278"/>
    <d v="2026-06-06T00:00:00"/>
    <n v="2026"/>
    <x v="1"/>
    <n v="6"/>
    <x v="5"/>
    <x v="1"/>
    <x v="12"/>
    <x v="2"/>
    <x v="0"/>
    <x v="0"/>
    <s v="Cycling Pack 12L"/>
    <n v="1"/>
    <n v="101.85"/>
    <n v="0"/>
    <n v="51.59"/>
    <n v="101.85"/>
    <n v="51.59"/>
    <n v="50.259999999999991"/>
    <n v="0.49347079037800679"/>
    <n v="2026"/>
    <s v="Q2"/>
    <n v="6"/>
    <x v="5"/>
  </r>
  <r>
    <n v="3555"/>
    <d v="2026-06-06T00:00:00"/>
    <n v="2026"/>
    <x v="1"/>
    <n v="6"/>
    <x v="5"/>
    <x v="2"/>
    <x v="2"/>
    <x v="1"/>
    <x v="2"/>
    <x v="3"/>
    <s v="Alpine Tent 4P"/>
    <n v="4"/>
    <n v="346.14"/>
    <n v="0.05"/>
    <n v="198.97"/>
    <n v="1315.3319999999999"/>
    <n v="795.88"/>
    <n v="519.45199999999988"/>
    <n v="0.39492082607280893"/>
    <n v="2026"/>
    <s v="Q2"/>
    <n v="6"/>
    <x v="5"/>
  </r>
  <r>
    <n v="3702"/>
    <d v="2026-06-06T00:00:00"/>
    <n v="2026"/>
    <x v="1"/>
    <n v="6"/>
    <x v="5"/>
    <x v="0"/>
    <x v="9"/>
    <x v="2"/>
    <x v="2"/>
    <x v="0"/>
    <s v="Commuter Helmet"/>
    <n v="2"/>
    <n v="83.28"/>
    <n v="0"/>
    <n v="43.56"/>
    <n v="166.56"/>
    <n v="87.12"/>
    <n v="79.44"/>
    <n v="0.47694524495677232"/>
    <n v="2026"/>
    <s v="Q2"/>
    <n v="6"/>
    <x v="5"/>
  </r>
  <r>
    <n v="4349"/>
    <d v="2026-06-06T00:00:00"/>
    <n v="2026"/>
    <x v="1"/>
    <n v="6"/>
    <x v="5"/>
    <x v="3"/>
    <x v="7"/>
    <x v="2"/>
    <x v="2"/>
    <x v="0"/>
    <s v="Commuter Helmet"/>
    <n v="1"/>
    <n v="80.349999999999994"/>
    <n v="0.15"/>
    <n v="43.51"/>
    <n v="68.297499999999999"/>
    <n v="43.51"/>
    <n v="24.787500000000001"/>
    <n v="0.3629342216040119"/>
    <n v="2026"/>
    <s v="Q2"/>
    <n v="6"/>
    <x v="5"/>
  </r>
  <r>
    <n v="4989"/>
    <d v="2026-06-06T00:00:00"/>
    <n v="2026"/>
    <x v="1"/>
    <n v="6"/>
    <x v="5"/>
    <x v="1"/>
    <x v="1"/>
    <x v="0"/>
    <x v="0"/>
    <x v="0"/>
    <s v="Compact Repair Kit"/>
    <n v="1"/>
    <n v="40.86"/>
    <n v="0.05"/>
    <n v="16.899999999999999"/>
    <n v="38.817"/>
    <n v="16.899999999999999"/>
    <n v="21.917000000000002"/>
    <n v="0.564623747327202"/>
    <n v="2026"/>
    <s v="Q2"/>
    <n v="6"/>
    <x v="5"/>
  </r>
  <r>
    <n v="713"/>
    <d v="2026-06-07T00:00:00"/>
    <n v="2026"/>
    <x v="1"/>
    <n v="6"/>
    <x v="5"/>
    <x v="1"/>
    <x v="6"/>
    <x v="2"/>
    <x v="0"/>
    <x v="2"/>
    <s v="Insulated Bottle"/>
    <n v="4"/>
    <n v="36.299999999999997"/>
    <n v="0.05"/>
    <n v="13.16"/>
    <n v="137.93999999999997"/>
    <n v="52.64"/>
    <n v="85.299999999999969"/>
    <n v="0.61838480498767567"/>
    <n v="2026"/>
    <s v="Q2"/>
    <n v="6"/>
    <x v="5"/>
  </r>
  <r>
    <n v="3355"/>
    <d v="2026-06-07T00:00:00"/>
    <n v="2026"/>
    <x v="1"/>
    <n v="6"/>
    <x v="5"/>
    <x v="0"/>
    <x v="15"/>
    <x v="1"/>
    <x v="1"/>
    <x v="3"/>
    <s v="Alpine Tent 4P"/>
    <n v="10"/>
    <n v="338.26"/>
    <n v="0.05"/>
    <n v="197.42"/>
    <n v="3213.47"/>
    <n v="1974.1999999999998"/>
    <n v="1239.27"/>
    <n v="0.38564853569505864"/>
    <n v="2026"/>
    <s v="Q2"/>
    <n v="6"/>
    <x v="5"/>
  </r>
  <r>
    <n v="3879"/>
    <d v="2026-06-07T00:00:00"/>
    <n v="2026"/>
    <x v="1"/>
    <n v="6"/>
    <x v="5"/>
    <x v="0"/>
    <x v="9"/>
    <x v="3"/>
    <x v="0"/>
    <x v="0"/>
    <s v="Compact Repair Kit"/>
    <n v="2"/>
    <n v="41.25"/>
    <n v="0"/>
    <n v="17.13"/>
    <n v="82.5"/>
    <n v="34.26"/>
    <n v="48.24"/>
    <n v="0.58472727272727276"/>
    <n v="2026"/>
    <s v="Q2"/>
    <n v="6"/>
    <x v="5"/>
  </r>
  <r>
    <n v="3989"/>
    <d v="2026-06-07T00:00:00"/>
    <n v="2026"/>
    <x v="1"/>
    <n v="6"/>
    <x v="5"/>
    <x v="1"/>
    <x v="12"/>
    <x v="0"/>
    <x v="0"/>
    <x v="1"/>
    <s v="Hiking Daypack 20L"/>
    <n v="2"/>
    <n v="92"/>
    <n v="0"/>
    <n v="44.27"/>
    <n v="184"/>
    <n v="88.54"/>
    <n v="95.46"/>
    <n v="0.51880434782608698"/>
    <n v="2026"/>
    <s v="Q2"/>
    <n v="6"/>
    <x v="5"/>
  </r>
  <r>
    <n v="4193"/>
    <d v="2026-06-07T00:00:00"/>
    <n v="2026"/>
    <x v="1"/>
    <n v="6"/>
    <x v="5"/>
    <x v="1"/>
    <x v="6"/>
    <x v="0"/>
    <x v="1"/>
    <x v="3"/>
    <s v="Portable Camp Stove"/>
    <n v="1"/>
    <n v="80.89"/>
    <n v="0.1"/>
    <n v="40.32"/>
    <n v="72.801000000000002"/>
    <n v="40.32"/>
    <n v="32.481000000000002"/>
    <n v="0.44616145382618372"/>
    <n v="2026"/>
    <s v="Q2"/>
    <n v="6"/>
    <x v="5"/>
  </r>
  <r>
    <n v="4413"/>
    <d v="2026-06-07T00:00:00"/>
    <n v="2026"/>
    <x v="1"/>
    <n v="6"/>
    <x v="5"/>
    <x v="0"/>
    <x v="0"/>
    <x v="2"/>
    <x v="1"/>
    <x v="3"/>
    <s v="Trail Tent 2P"/>
    <n v="1"/>
    <n v="194.73"/>
    <n v="0"/>
    <n v="101.91"/>
    <n v="194.73"/>
    <n v="101.91"/>
    <n v="92.82"/>
    <n v="0.47665999075643195"/>
    <n v="2026"/>
    <s v="Q2"/>
    <n v="6"/>
    <x v="5"/>
  </r>
  <r>
    <n v="4598"/>
    <d v="2026-06-07T00:00:00"/>
    <n v="2026"/>
    <x v="1"/>
    <n v="6"/>
    <x v="5"/>
    <x v="3"/>
    <x v="4"/>
    <x v="1"/>
    <x v="2"/>
    <x v="1"/>
    <s v="Hiking Daypack 20L"/>
    <n v="5"/>
    <n v="93.82"/>
    <n v="0.15"/>
    <n v="46.06"/>
    <n v="398.73499999999996"/>
    <n v="230.3"/>
    <n v="168.43499999999995"/>
    <n v="0.4224234140469233"/>
    <n v="2026"/>
    <s v="Q2"/>
    <n v="6"/>
    <x v="5"/>
  </r>
  <r>
    <n v="72"/>
    <d v="2026-06-08T00:00:00"/>
    <n v="2026"/>
    <x v="1"/>
    <n v="6"/>
    <x v="5"/>
    <x v="2"/>
    <x v="10"/>
    <x v="2"/>
    <x v="1"/>
    <x v="1"/>
    <s v="Trail Boots"/>
    <n v="3"/>
    <n v="142.53"/>
    <n v="0"/>
    <n v="80.67"/>
    <n v="427.59000000000003"/>
    <n v="242.01"/>
    <n v="185.58000000000004"/>
    <n v="0.43401389181225014"/>
    <n v="2026"/>
    <s v="Q2"/>
    <n v="6"/>
    <x v="5"/>
  </r>
  <r>
    <n v="176"/>
    <d v="2026-06-08T00:00:00"/>
    <n v="2026"/>
    <x v="1"/>
    <n v="6"/>
    <x v="5"/>
    <x v="1"/>
    <x v="14"/>
    <x v="0"/>
    <x v="0"/>
    <x v="3"/>
    <s v="Trail Tent 2P"/>
    <n v="1"/>
    <n v="196.33"/>
    <n v="0"/>
    <n v="103.27"/>
    <n v="196.33"/>
    <n v="103.27"/>
    <n v="93.060000000000016"/>
    <n v="0.47399786074466466"/>
    <n v="2026"/>
    <s v="Q2"/>
    <n v="6"/>
    <x v="5"/>
  </r>
  <r>
    <n v="205"/>
    <d v="2026-06-08T00:00:00"/>
    <n v="2026"/>
    <x v="1"/>
    <n v="6"/>
    <x v="5"/>
    <x v="3"/>
    <x v="7"/>
    <x v="0"/>
    <x v="1"/>
    <x v="0"/>
    <s v="Compact Repair Kit"/>
    <n v="2"/>
    <n v="41.05"/>
    <n v="0"/>
    <n v="16.690000000000001"/>
    <n v="82.1"/>
    <n v="33.380000000000003"/>
    <n v="48.719999999999992"/>
    <n v="0.59342265529841653"/>
    <n v="2026"/>
    <s v="Q2"/>
    <n v="6"/>
    <x v="5"/>
  </r>
  <r>
    <n v="896"/>
    <d v="2026-06-08T00:00:00"/>
    <n v="2026"/>
    <x v="1"/>
    <n v="6"/>
    <x v="5"/>
    <x v="3"/>
    <x v="8"/>
    <x v="0"/>
    <x v="1"/>
    <x v="4"/>
    <s v="Weighted Vest"/>
    <n v="1"/>
    <n v="123.09"/>
    <n v="0"/>
    <n v="68.03"/>
    <n v="123.09"/>
    <n v="68.03"/>
    <n v="55.06"/>
    <n v="0.44731497278414167"/>
    <n v="2026"/>
    <s v="Q2"/>
    <n v="6"/>
    <x v="5"/>
  </r>
  <r>
    <n v="1697"/>
    <d v="2026-06-08T00:00:00"/>
    <n v="2026"/>
    <x v="1"/>
    <n v="6"/>
    <x v="5"/>
    <x v="1"/>
    <x v="12"/>
    <x v="0"/>
    <x v="2"/>
    <x v="1"/>
    <s v="Trail Boots"/>
    <n v="2"/>
    <n v="141.09"/>
    <n v="0"/>
    <n v="81.69"/>
    <n v="282.18"/>
    <n v="163.38"/>
    <n v="118.80000000000001"/>
    <n v="0.42100786731873274"/>
    <n v="2026"/>
    <s v="Q2"/>
    <n v="6"/>
    <x v="5"/>
  </r>
  <r>
    <n v="2159"/>
    <d v="2026-06-08T00:00:00"/>
    <n v="2026"/>
    <x v="1"/>
    <n v="6"/>
    <x v="5"/>
    <x v="2"/>
    <x v="10"/>
    <x v="2"/>
    <x v="1"/>
    <x v="1"/>
    <s v="Summit Backpack 45L"/>
    <n v="1"/>
    <n v="157.04"/>
    <n v="0"/>
    <n v="77.540000000000006"/>
    <n v="157.04"/>
    <n v="77.540000000000006"/>
    <n v="79.499999999999986"/>
    <n v="0.5062404482934284"/>
    <n v="2026"/>
    <s v="Q2"/>
    <n v="6"/>
    <x v="5"/>
  </r>
  <r>
    <n v="2772"/>
    <d v="2026-06-08T00:00:00"/>
    <n v="2026"/>
    <x v="1"/>
    <n v="6"/>
    <x v="5"/>
    <x v="3"/>
    <x v="7"/>
    <x v="2"/>
    <x v="1"/>
    <x v="2"/>
    <s v="Carry-On Duffel"/>
    <n v="6"/>
    <n v="136.46"/>
    <n v="0"/>
    <n v="68.61"/>
    <n v="818.76"/>
    <n v="411.65999999999997"/>
    <n v="407.1"/>
    <n v="0.49721530118716112"/>
    <n v="2026"/>
    <s v="Q2"/>
    <n v="6"/>
    <x v="5"/>
  </r>
  <r>
    <n v="3091"/>
    <d v="2026-06-08T00:00:00"/>
    <n v="2026"/>
    <x v="1"/>
    <n v="6"/>
    <x v="5"/>
    <x v="0"/>
    <x v="0"/>
    <x v="0"/>
    <x v="1"/>
    <x v="4"/>
    <s v="Recovery Roller"/>
    <n v="1"/>
    <n v="36.1"/>
    <n v="0"/>
    <n v="13.65"/>
    <n v="36.1"/>
    <n v="13.65"/>
    <n v="22.450000000000003"/>
    <n v="0.62188365650969535"/>
    <n v="2026"/>
    <s v="Q2"/>
    <n v="6"/>
    <x v="5"/>
  </r>
  <r>
    <n v="4241"/>
    <d v="2026-06-08T00:00:00"/>
    <n v="2026"/>
    <x v="1"/>
    <n v="6"/>
    <x v="5"/>
    <x v="3"/>
    <x v="13"/>
    <x v="0"/>
    <x v="1"/>
    <x v="1"/>
    <s v="Hiking Daypack 20L"/>
    <n v="3"/>
    <n v="92.73"/>
    <n v="0"/>
    <n v="44.68"/>
    <n v="278.19"/>
    <n v="134.04"/>
    <n v="144.15"/>
    <n v="0.51817103418526911"/>
    <n v="2026"/>
    <s v="Q2"/>
    <n v="6"/>
    <x v="5"/>
  </r>
  <r>
    <n v="5185"/>
    <d v="2026-06-08T00:00:00"/>
    <n v="2026"/>
    <x v="1"/>
    <n v="6"/>
    <x v="5"/>
    <x v="1"/>
    <x v="12"/>
    <x v="0"/>
    <x v="1"/>
    <x v="2"/>
    <s v="Travel Backpack 35L"/>
    <n v="3"/>
    <n v="164.31"/>
    <n v="0.05"/>
    <n v="86"/>
    <n v="468.2835"/>
    <n v="258"/>
    <n v="210.2835"/>
    <n v="0.44905169624810615"/>
    <n v="2026"/>
    <s v="Q2"/>
    <n v="6"/>
    <x v="5"/>
  </r>
  <r>
    <n v="1437"/>
    <d v="2026-06-09T00:00:00"/>
    <n v="2026"/>
    <x v="1"/>
    <n v="6"/>
    <x v="5"/>
    <x v="3"/>
    <x v="8"/>
    <x v="3"/>
    <x v="1"/>
    <x v="2"/>
    <s v="Insulated Bottle"/>
    <n v="2"/>
    <n v="36.85"/>
    <n v="0.1"/>
    <n v="13.92"/>
    <n v="66.33"/>
    <n v="27.84"/>
    <n v="38.489999999999995"/>
    <n v="0.58028041610131154"/>
    <n v="2026"/>
    <s v="Q2"/>
    <n v="6"/>
    <x v="5"/>
  </r>
  <r>
    <n v="2316"/>
    <d v="2026-06-09T00:00:00"/>
    <n v="2026"/>
    <x v="1"/>
    <n v="6"/>
    <x v="5"/>
    <x v="1"/>
    <x v="11"/>
    <x v="3"/>
    <x v="1"/>
    <x v="4"/>
    <s v="Recovery Roller"/>
    <n v="1"/>
    <n v="35.619999999999997"/>
    <n v="0"/>
    <n v="14.05"/>
    <n v="35.619999999999997"/>
    <n v="14.05"/>
    <n v="21.569999999999997"/>
    <n v="0.60555867490174053"/>
    <n v="2026"/>
    <s v="Q2"/>
    <n v="6"/>
    <x v="5"/>
  </r>
  <r>
    <n v="2329"/>
    <d v="2026-06-09T00:00:00"/>
    <n v="2026"/>
    <x v="1"/>
    <n v="6"/>
    <x v="5"/>
    <x v="3"/>
    <x v="8"/>
    <x v="0"/>
    <x v="1"/>
    <x v="1"/>
    <s v="Summit Backpack 45L"/>
    <n v="3"/>
    <n v="157.43"/>
    <n v="0.15"/>
    <n v="77.56"/>
    <n v="401.44650000000001"/>
    <n v="232.68"/>
    <n v="168.76650000000001"/>
    <n v="0.42039599299034863"/>
    <n v="2026"/>
    <s v="Q2"/>
    <n v="6"/>
    <x v="5"/>
  </r>
  <r>
    <n v="3036"/>
    <d v="2026-06-09T00:00:00"/>
    <n v="2026"/>
    <x v="1"/>
    <n v="6"/>
    <x v="5"/>
    <x v="1"/>
    <x v="12"/>
    <x v="2"/>
    <x v="1"/>
    <x v="0"/>
    <s v="Commuter Helmet"/>
    <n v="1"/>
    <n v="81.2"/>
    <n v="0.1"/>
    <n v="41.64"/>
    <n v="73.08"/>
    <n v="41.64"/>
    <n v="31.439999999999998"/>
    <n v="0.43021346469622329"/>
    <n v="2026"/>
    <s v="Q2"/>
    <n v="6"/>
    <x v="5"/>
  </r>
  <r>
    <n v="3429"/>
    <d v="2026-06-09T00:00:00"/>
    <n v="2026"/>
    <x v="1"/>
    <n v="6"/>
    <x v="5"/>
    <x v="3"/>
    <x v="13"/>
    <x v="0"/>
    <x v="0"/>
    <x v="1"/>
    <s v="Hiking Daypack 20L"/>
    <n v="4"/>
    <n v="93.58"/>
    <n v="0.1"/>
    <n v="44.56"/>
    <n v="336.88799999999998"/>
    <n v="178.24"/>
    <n v="158.64799999999997"/>
    <n v="0.4709220868656645"/>
    <n v="2026"/>
    <s v="Q2"/>
    <n v="6"/>
    <x v="5"/>
  </r>
  <r>
    <n v="3615"/>
    <d v="2026-06-09T00:00:00"/>
    <n v="2026"/>
    <x v="1"/>
    <n v="6"/>
    <x v="5"/>
    <x v="1"/>
    <x v="14"/>
    <x v="0"/>
    <x v="1"/>
    <x v="1"/>
    <s v="Summit Backpack 45L"/>
    <n v="4"/>
    <n v="155.22"/>
    <n v="0"/>
    <n v="77.209999999999994"/>
    <n v="620.88"/>
    <n v="308.83999999999997"/>
    <n v="312.04000000000002"/>
    <n v="0.50257698750161062"/>
    <n v="2026"/>
    <s v="Q2"/>
    <n v="6"/>
    <x v="5"/>
  </r>
  <r>
    <n v="3661"/>
    <d v="2026-06-09T00:00:00"/>
    <n v="2026"/>
    <x v="1"/>
    <n v="6"/>
    <x v="5"/>
    <x v="3"/>
    <x v="8"/>
    <x v="0"/>
    <x v="1"/>
    <x v="0"/>
    <s v="Cycling Pack 12L"/>
    <n v="4"/>
    <n v="100.33"/>
    <n v="0"/>
    <n v="49.99"/>
    <n v="401.32"/>
    <n v="199.96"/>
    <n v="201.35999999999999"/>
    <n v="0.5017442439948171"/>
    <n v="2026"/>
    <s v="Q2"/>
    <n v="6"/>
    <x v="5"/>
  </r>
  <r>
    <n v="3831"/>
    <d v="2026-06-09T00:00:00"/>
    <n v="2026"/>
    <x v="1"/>
    <n v="6"/>
    <x v="5"/>
    <x v="2"/>
    <x v="3"/>
    <x v="0"/>
    <x v="2"/>
    <x v="2"/>
    <s v="Carry-On Duffel"/>
    <n v="2"/>
    <n v="134.28"/>
    <n v="0"/>
    <n v="69.12"/>
    <n v="268.56"/>
    <n v="138.24"/>
    <n v="130.32"/>
    <n v="0.48525469168900803"/>
    <n v="2026"/>
    <s v="Q2"/>
    <n v="6"/>
    <x v="5"/>
  </r>
  <r>
    <n v="4394"/>
    <d v="2026-06-09T00:00:00"/>
    <n v="2026"/>
    <x v="1"/>
    <n v="6"/>
    <x v="5"/>
    <x v="2"/>
    <x v="2"/>
    <x v="0"/>
    <x v="1"/>
    <x v="4"/>
    <s v="Training Mat"/>
    <n v="2"/>
    <n v="51.16"/>
    <n v="0"/>
    <n v="21.57"/>
    <n v="102.32"/>
    <n v="43.14"/>
    <n v="59.179999999999993"/>
    <n v="0.57838154808444098"/>
    <n v="2026"/>
    <s v="Q2"/>
    <n v="6"/>
    <x v="5"/>
  </r>
  <r>
    <n v="372"/>
    <d v="2026-06-10T00:00:00"/>
    <n v="2026"/>
    <x v="1"/>
    <n v="6"/>
    <x v="5"/>
    <x v="1"/>
    <x v="12"/>
    <x v="0"/>
    <x v="0"/>
    <x v="4"/>
    <s v="Recovery Roller"/>
    <n v="3"/>
    <n v="35.94"/>
    <n v="0.1"/>
    <n v="14.04"/>
    <n v="97.037999999999997"/>
    <n v="42.12"/>
    <n v="54.917999999999999"/>
    <n v="0.56594323873121866"/>
    <n v="2026"/>
    <s v="Q2"/>
    <n v="6"/>
    <x v="5"/>
  </r>
  <r>
    <n v="532"/>
    <d v="2026-06-10T00:00:00"/>
    <n v="2026"/>
    <x v="1"/>
    <n v="6"/>
    <x v="5"/>
    <x v="2"/>
    <x v="10"/>
    <x v="2"/>
    <x v="0"/>
    <x v="1"/>
    <s v="Trail Boots"/>
    <n v="1"/>
    <n v="145.34"/>
    <n v="0.05"/>
    <n v="77.89"/>
    <n v="138.07300000000001"/>
    <n v="77.89"/>
    <n v="60.183000000000007"/>
    <n v="0.43587812244247609"/>
    <n v="2026"/>
    <s v="Q2"/>
    <n v="6"/>
    <x v="5"/>
  </r>
  <r>
    <n v="910"/>
    <d v="2026-06-10T00:00:00"/>
    <n v="2026"/>
    <x v="1"/>
    <n v="6"/>
    <x v="5"/>
    <x v="2"/>
    <x v="16"/>
    <x v="0"/>
    <x v="2"/>
    <x v="2"/>
    <s v="Insulated Bottle"/>
    <n v="1"/>
    <n v="35.950000000000003"/>
    <n v="0.1"/>
    <n v="13.63"/>
    <n v="32.355000000000004"/>
    <n v="13.63"/>
    <n v="18.725000000000001"/>
    <n v="0.57873589862463293"/>
    <n v="2026"/>
    <s v="Q2"/>
    <n v="6"/>
    <x v="5"/>
  </r>
  <r>
    <n v="938"/>
    <d v="2026-06-10T00:00:00"/>
    <n v="2026"/>
    <x v="1"/>
    <n v="6"/>
    <x v="5"/>
    <x v="3"/>
    <x v="13"/>
    <x v="2"/>
    <x v="2"/>
    <x v="4"/>
    <s v="Training Mat"/>
    <n v="1"/>
    <n v="51.09"/>
    <n v="0"/>
    <n v="22.4"/>
    <n v="51.09"/>
    <n v="22.4"/>
    <n v="28.690000000000005"/>
    <n v="0.56155803484047762"/>
    <n v="2026"/>
    <s v="Q2"/>
    <n v="6"/>
    <x v="5"/>
  </r>
  <r>
    <n v="1079"/>
    <d v="2026-06-10T00:00:00"/>
    <n v="2026"/>
    <x v="1"/>
    <n v="6"/>
    <x v="5"/>
    <x v="1"/>
    <x v="14"/>
    <x v="2"/>
    <x v="0"/>
    <x v="3"/>
    <s v="Trail Tent 2P"/>
    <n v="2"/>
    <n v="198.69"/>
    <n v="0.15"/>
    <n v="104.25"/>
    <n v="337.77299999999997"/>
    <n v="208.5"/>
    <n v="129.27299999999997"/>
    <n v="0.38272153191640534"/>
    <n v="2026"/>
    <s v="Q2"/>
    <n v="6"/>
    <x v="5"/>
  </r>
  <r>
    <n v="1662"/>
    <d v="2026-06-10T00:00:00"/>
    <n v="2026"/>
    <x v="1"/>
    <n v="6"/>
    <x v="5"/>
    <x v="1"/>
    <x v="6"/>
    <x v="2"/>
    <x v="1"/>
    <x v="0"/>
    <s v="Commuter Helmet"/>
    <n v="3"/>
    <n v="83.45"/>
    <n v="0"/>
    <n v="43.73"/>
    <n v="250.35000000000002"/>
    <n v="131.19"/>
    <n v="119.16000000000003"/>
    <n v="0.47597363690832839"/>
    <n v="2026"/>
    <s v="Q2"/>
    <n v="6"/>
    <x v="5"/>
  </r>
  <r>
    <n v="2748"/>
    <d v="2026-06-10T00:00:00"/>
    <n v="2026"/>
    <x v="1"/>
    <n v="6"/>
    <x v="5"/>
    <x v="2"/>
    <x v="2"/>
    <x v="0"/>
    <x v="1"/>
    <x v="4"/>
    <s v="Resistance Band Set"/>
    <n v="2"/>
    <n v="40.86"/>
    <n v="0"/>
    <n v="14.59"/>
    <n v="81.72"/>
    <n v="29.18"/>
    <n v="52.54"/>
    <n v="0.64292706803720023"/>
    <n v="2026"/>
    <s v="Q2"/>
    <n v="6"/>
    <x v="5"/>
  </r>
  <r>
    <n v="3354"/>
    <d v="2026-06-10T00:00:00"/>
    <n v="2026"/>
    <x v="1"/>
    <n v="6"/>
    <x v="5"/>
    <x v="1"/>
    <x v="6"/>
    <x v="2"/>
    <x v="1"/>
    <x v="3"/>
    <s v="Portable Camp Stove"/>
    <n v="1"/>
    <n v="82.21"/>
    <n v="0.05"/>
    <n v="39.04"/>
    <n v="78.099499999999992"/>
    <n v="39.04"/>
    <n v="39.059499999999993"/>
    <n v="0.50012484074802011"/>
    <n v="2026"/>
    <s v="Q2"/>
    <n v="6"/>
    <x v="5"/>
  </r>
  <r>
    <n v="3532"/>
    <d v="2026-06-10T00:00:00"/>
    <n v="2026"/>
    <x v="1"/>
    <n v="6"/>
    <x v="5"/>
    <x v="2"/>
    <x v="10"/>
    <x v="3"/>
    <x v="2"/>
    <x v="4"/>
    <s v="Recovery Roller"/>
    <n v="1"/>
    <n v="35.93"/>
    <n v="0.1"/>
    <n v="13.52"/>
    <n v="32.337000000000003"/>
    <n v="13.52"/>
    <n v="18.817000000000004"/>
    <n v="0.58190308315551853"/>
    <n v="2026"/>
    <s v="Q2"/>
    <n v="6"/>
    <x v="5"/>
  </r>
  <r>
    <n v="3636"/>
    <d v="2026-06-10T00:00:00"/>
    <n v="2026"/>
    <x v="1"/>
    <n v="6"/>
    <x v="5"/>
    <x v="0"/>
    <x v="0"/>
    <x v="3"/>
    <x v="1"/>
    <x v="2"/>
    <s v="Travel Backpack 35L"/>
    <n v="2"/>
    <n v="164.77"/>
    <n v="0"/>
    <n v="89.07"/>
    <n v="329.54"/>
    <n v="178.14"/>
    <n v="151.40000000000003"/>
    <n v="0.45942829398555568"/>
    <n v="2026"/>
    <s v="Q2"/>
    <n v="6"/>
    <x v="5"/>
  </r>
  <r>
    <n v="3810"/>
    <d v="2026-06-10T00:00:00"/>
    <n v="2026"/>
    <x v="1"/>
    <n v="6"/>
    <x v="5"/>
    <x v="2"/>
    <x v="2"/>
    <x v="1"/>
    <x v="2"/>
    <x v="2"/>
    <s v="Packing Cube Set"/>
    <n v="4"/>
    <n v="47.36"/>
    <n v="0.1"/>
    <n v="18.87"/>
    <n v="170.49600000000001"/>
    <n v="75.48"/>
    <n v="95.016000000000005"/>
    <n v="0.55729166666666663"/>
    <n v="2026"/>
    <s v="Q2"/>
    <n v="6"/>
    <x v="5"/>
  </r>
  <r>
    <n v="4137"/>
    <d v="2026-06-10T00:00:00"/>
    <n v="2026"/>
    <x v="1"/>
    <n v="6"/>
    <x v="5"/>
    <x v="3"/>
    <x v="8"/>
    <x v="0"/>
    <x v="0"/>
    <x v="1"/>
    <s v="Hiking Daypack 20L"/>
    <n v="1"/>
    <n v="90.7"/>
    <n v="0"/>
    <n v="44.18"/>
    <n v="90.7"/>
    <n v="44.18"/>
    <n v="46.52"/>
    <n v="0.51289966923925034"/>
    <n v="2026"/>
    <s v="Q2"/>
    <n v="6"/>
    <x v="5"/>
  </r>
  <r>
    <n v="4303"/>
    <d v="2026-06-10T00:00:00"/>
    <n v="2026"/>
    <x v="1"/>
    <n v="6"/>
    <x v="5"/>
    <x v="2"/>
    <x v="10"/>
    <x v="3"/>
    <x v="0"/>
    <x v="2"/>
    <s v="Packing Cube Set"/>
    <n v="1"/>
    <n v="45.59"/>
    <n v="0"/>
    <n v="18.57"/>
    <n v="45.59"/>
    <n v="18.57"/>
    <n v="27.020000000000003"/>
    <n v="0.59267383198069756"/>
    <n v="2026"/>
    <s v="Q2"/>
    <n v="6"/>
    <x v="5"/>
  </r>
  <r>
    <n v="4991"/>
    <d v="2026-06-10T00:00:00"/>
    <n v="2026"/>
    <x v="1"/>
    <n v="6"/>
    <x v="5"/>
    <x v="3"/>
    <x v="4"/>
    <x v="0"/>
    <x v="1"/>
    <x v="1"/>
    <s v="Trail Boots"/>
    <n v="3"/>
    <n v="146.55000000000001"/>
    <n v="0.1"/>
    <n v="79.59"/>
    <n v="395.68500000000006"/>
    <n v="238.77"/>
    <n v="156.91500000000005"/>
    <n v="0.39656544978960545"/>
    <n v="2026"/>
    <s v="Q2"/>
    <n v="6"/>
    <x v="5"/>
  </r>
  <r>
    <n v="39"/>
    <d v="2026-06-11T00:00:00"/>
    <n v="2026"/>
    <x v="1"/>
    <n v="6"/>
    <x v="5"/>
    <x v="3"/>
    <x v="8"/>
    <x v="3"/>
    <x v="2"/>
    <x v="0"/>
    <s v="Compact Repair Kit"/>
    <n v="4"/>
    <n v="40.33"/>
    <n v="0.1"/>
    <n v="17.170000000000002"/>
    <n v="145.18799999999999"/>
    <n v="68.680000000000007"/>
    <n v="76.507999999999981"/>
    <n v="0.52695815081136177"/>
    <n v="2026"/>
    <s v="Q2"/>
    <n v="6"/>
    <x v="5"/>
  </r>
  <r>
    <n v="206"/>
    <d v="2026-06-11T00:00:00"/>
    <n v="2026"/>
    <x v="1"/>
    <n v="6"/>
    <x v="5"/>
    <x v="0"/>
    <x v="0"/>
    <x v="2"/>
    <x v="1"/>
    <x v="0"/>
    <s v="Trail Bike Light"/>
    <n v="2"/>
    <n v="51.83"/>
    <n v="0.1"/>
    <n v="23.1"/>
    <n v="93.293999999999997"/>
    <n v="46.2"/>
    <n v="47.093999999999994"/>
    <n v="0.50479130490706792"/>
    <n v="2026"/>
    <s v="Q2"/>
    <n v="6"/>
    <x v="5"/>
  </r>
  <r>
    <n v="397"/>
    <d v="2026-06-11T00:00:00"/>
    <n v="2026"/>
    <x v="1"/>
    <n v="6"/>
    <x v="5"/>
    <x v="3"/>
    <x v="8"/>
    <x v="0"/>
    <x v="2"/>
    <x v="3"/>
    <s v="Compact Sleeping Bag"/>
    <n v="2"/>
    <n v="121.19"/>
    <n v="0.05"/>
    <n v="58.91"/>
    <n v="230.261"/>
    <n v="117.82"/>
    <n v="112.441"/>
    <n v="0.48831977625390321"/>
    <n v="2026"/>
    <s v="Q2"/>
    <n v="6"/>
    <x v="5"/>
  </r>
  <r>
    <n v="763"/>
    <d v="2026-06-11T00:00:00"/>
    <n v="2026"/>
    <x v="1"/>
    <n v="6"/>
    <x v="5"/>
    <x v="3"/>
    <x v="13"/>
    <x v="2"/>
    <x v="1"/>
    <x v="1"/>
    <s v="Summit Backpack 45L"/>
    <n v="1"/>
    <n v="154.09"/>
    <n v="0"/>
    <n v="77.37"/>
    <n v="154.09"/>
    <n v="77.37"/>
    <n v="76.72"/>
    <n v="0.49789084301382308"/>
    <n v="2026"/>
    <s v="Q2"/>
    <n v="6"/>
    <x v="5"/>
  </r>
  <r>
    <n v="1059"/>
    <d v="2026-06-11T00:00:00"/>
    <n v="2026"/>
    <x v="1"/>
    <n v="6"/>
    <x v="5"/>
    <x v="0"/>
    <x v="0"/>
    <x v="0"/>
    <x v="1"/>
    <x v="0"/>
    <s v="Commuter Helmet"/>
    <n v="1"/>
    <n v="80.64"/>
    <n v="0.05"/>
    <n v="43.85"/>
    <n v="76.60799999999999"/>
    <n v="43.85"/>
    <n v="32.757999999999988"/>
    <n v="0.42760547201336668"/>
    <n v="2026"/>
    <s v="Q2"/>
    <n v="6"/>
    <x v="5"/>
  </r>
  <r>
    <n v="1332"/>
    <d v="2026-06-11T00:00:00"/>
    <n v="2026"/>
    <x v="1"/>
    <n v="6"/>
    <x v="5"/>
    <x v="1"/>
    <x v="12"/>
    <x v="3"/>
    <x v="0"/>
    <x v="1"/>
    <s v="Hiking Daypack 20L"/>
    <n v="1"/>
    <n v="94.01"/>
    <n v="0.15"/>
    <n v="46.12"/>
    <n v="79.908500000000004"/>
    <n v="46.12"/>
    <n v="33.788500000000006"/>
    <n v="0.42283987310486376"/>
    <n v="2026"/>
    <s v="Q2"/>
    <n v="6"/>
    <x v="5"/>
  </r>
  <r>
    <n v="1447"/>
    <d v="2026-06-11T00:00:00"/>
    <n v="2026"/>
    <x v="1"/>
    <n v="6"/>
    <x v="5"/>
    <x v="1"/>
    <x v="6"/>
    <x v="0"/>
    <x v="0"/>
    <x v="0"/>
    <s v="Trail Bike Light"/>
    <n v="1"/>
    <n v="51.09"/>
    <n v="0"/>
    <n v="22.78"/>
    <n v="51.09"/>
    <n v="22.78"/>
    <n v="28.310000000000002"/>
    <n v="0.55412018007437858"/>
    <n v="2026"/>
    <s v="Q2"/>
    <n v="6"/>
    <x v="5"/>
  </r>
  <r>
    <n v="2990"/>
    <d v="2026-06-11T00:00:00"/>
    <n v="2026"/>
    <x v="1"/>
    <n v="6"/>
    <x v="5"/>
    <x v="1"/>
    <x v="6"/>
    <x v="3"/>
    <x v="0"/>
    <x v="1"/>
    <s v="Trail Boots"/>
    <n v="1"/>
    <n v="146.66"/>
    <n v="0"/>
    <n v="78.709999999999994"/>
    <n v="146.66"/>
    <n v="78.709999999999994"/>
    <n v="67.95"/>
    <n v="0.4633165143870176"/>
    <n v="2026"/>
    <s v="Q2"/>
    <n v="6"/>
    <x v="5"/>
  </r>
  <r>
    <n v="3769"/>
    <d v="2026-06-11T00:00:00"/>
    <n v="2026"/>
    <x v="1"/>
    <n v="6"/>
    <x v="5"/>
    <x v="1"/>
    <x v="12"/>
    <x v="2"/>
    <x v="1"/>
    <x v="3"/>
    <s v="Trail Tent 2P"/>
    <n v="2"/>
    <n v="199.03"/>
    <n v="0"/>
    <n v="104.7"/>
    <n v="398.06"/>
    <n v="209.4"/>
    <n v="188.66"/>
    <n v="0.47394865095714211"/>
    <n v="2026"/>
    <s v="Q2"/>
    <n v="6"/>
    <x v="5"/>
  </r>
  <r>
    <n v="4152"/>
    <d v="2026-06-11T00:00:00"/>
    <n v="2026"/>
    <x v="1"/>
    <n v="6"/>
    <x v="5"/>
    <x v="2"/>
    <x v="2"/>
    <x v="0"/>
    <x v="0"/>
    <x v="0"/>
    <s v="Compact Repair Kit"/>
    <n v="5"/>
    <n v="41.18"/>
    <n v="0.05"/>
    <n v="16.87"/>
    <n v="195.60499999999999"/>
    <n v="84.350000000000009"/>
    <n v="111.25499999999998"/>
    <n v="0.56877380435060443"/>
    <n v="2026"/>
    <s v="Q2"/>
    <n v="6"/>
    <x v="5"/>
  </r>
  <r>
    <n v="4242"/>
    <d v="2026-06-11T00:00:00"/>
    <n v="2026"/>
    <x v="1"/>
    <n v="6"/>
    <x v="5"/>
    <x v="1"/>
    <x v="12"/>
    <x v="2"/>
    <x v="2"/>
    <x v="1"/>
    <s v="Trail Boots"/>
    <n v="2"/>
    <n v="141.18"/>
    <n v="0"/>
    <n v="78.66"/>
    <n v="282.36"/>
    <n v="157.32"/>
    <n v="125.04000000000002"/>
    <n v="0.44283892902677441"/>
    <n v="2026"/>
    <s v="Q2"/>
    <n v="6"/>
    <x v="5"/>
  </r>
  <r>
    <n v="4780"/>
    <d v="2026-06-11T00:00:00"/>
    <n v="2026"/>
    <x v="1"/>
    <n v="6"/>
    <x v="5"/>
    <x v="1"/>
    <x v="12"/>
    <x v="2"/>
    <x v="0"/>
    <x v="0"/>
    <s v="Commuter Helmet"/>
    <n v="1"/>
    <n v="82.47"/>
    <n v="0.1"/>
    <n v="42.73"/>
    <n v="74.222999999999999"/>
    <n v="42.73"/>
    <n v="31.493000000000002"/>
    <n v="0.42430243994449163"/>
    <n v="2026"/>
    <s v="Q2"/>
    <n v="6"/>
    <x v="5"/>
  </r>
  <r>
    <n v="63"/>
    <d v="2026-06-12T00:00:00"/>
    <n v="2026"/>
    <x v="1"/>
    <n v="6"/>
    <x v="5"/>
    <x v="1"/>
    <x v="1"/>
    <x v="3"/>
    <x v="0"/>
    <x v="2"/>
    <s v="Travel Backpack 35L"/>
    <n v="1"/>
    <n v="166.91"/>
    <n v="0"/>
    <n v="85.58"/>
    <n v="166.91"/>
    <n v="85.58"/>
    <n v="81.33"/>
    <n v="0.48726858786172189"/>
    <n v="2026"/>
    <s v="Q2"/>
    <n v="6"/>
    <x v="5"/>
  </r>
  <r>
    <n v="190"/>
    <d v="2026-06-12T00:00:00"/>
    <n v="2026"/>
    <x v="1"/>
    <n v="6"/>
    <x v="5"/>
    <x v="0"/>
    <x v="0"/>
    <x v="2"/>
    <x v="2"/>
    <x v="2"/>
    <s v="Packing Cube Set"/>
    <n v="1"/>
    <n v="45.99"/>
    <n v="0"/>
    <n v="18.579999999999998"/>
    <n v="45.99"/>
    <n v="18.579999999999998"/>
    <n v="27.410000000000004"/>
    <n v="0.59599913024570561"/>
    <n v="2026"/>
    <s v="Q2"/>
    <n v="6"/>
    <x v="5"/>
  </r>
  <r>
    <n v="268"/>
    <d v="2026-06-12T00:00:00"/>
    <n v="2026"/>
    <x v="1"/>
    <n v="6"/>
    <x v="5"/>
    <x v="3"/>
    <x v="13"/>
    <x v="2"/>
    <x v="2"/>
    <x v="4"/>
    <s v="Recovery Roller"/>
    <n v="1"/>
    <n v="37.01"/>
    <n v="0.05"/>
    <n v="14.18"/>
    <n v="35.159499999999994"/>
    <n v="14.18"/>
    <n v="20.979499999999994"/>
    <n v="0.59669506107879799"/>
    <n v="2026"/>
    <s v="Q2"/>
    <n v="6"/>
    <x v="5"/>
  </r>
  <r>
    <n v="691"/>
    <d v="2026-06-12T00:00:00"/>
    <n v="2026"/>
    <x v="1"/>
    <n v="6"/>
    <x v="5"/>
    <x v="3"/>
    <x v="8"/>
    <x v="3"/>
    <x v="2"/>
    <x v="1"/>
    <s v="Trail Boots"/>
    <n v="5"/>
    <n v="140.9"/>
    <n v="0"/>
    <n v="80.16"/>
    <n v="704.5"/>
    <n v="400.79999999999995"/>
    <n v="303.70000000000005"/>
    <n v="0.43108587650816188"/>
    <n v="2026"/>
    <s v="Q2"/>
    <n v="6"/>
    <x v="5"/>
  </r>
  <r>
    <n v="810"/>
    <d v="2026-06-12T00:00:00"/>
    <n v="2026"/>
    <x v="1"/>
    <n v="6"/>
    <x v="5"/>
    <x v="1"/>
    <x v="12"/>
    <x v="2"/>
    <x v="1"/>
    <x v="4"/>
    <s v="Recovery Roller"/>
    <n v="3"/>
    <n v="36.659999999999997"/>
    <n v="0"/>
    <n v="13.55"/>
    <n v="109.97999999999999"/>
    <n v="40.650000000000006"/>
    <n v="69.329999999999984"/>
    <n v="0.63038734315330047"/>
    <n v="2026"/>
    <s v="Q2"/>
    <n v="6"/>
    <x v="5"/>
  </r>
  <r>
    <n v="855"/>
    <d v="2026-06-12T00:00:00"/>
    <n v="2026"/>
    <x v="1"/>
    <n v="6"/>
    <x v="5"/>
    <x v="1"/>
    <x v="6"/>
    <x v="0"/>
    <x v="2"/>
    <x v="2"/>
    <s v="Insulated Bottle"/>
    <n v="1"/>
    <n v="36.299999999999997"/>
    <n v="0.1"/>
    <n v="13.69"/>
    <n v="32.67"/>
    <n v="13.69"/>
    <n v="18.980000000000004"/>
    <n v="0.58096112641567199"/>
    <n v="2026"/>
    <s v="Q2"/>
    <n v="6"/>
    <x v="5"/>
  </r>
  <r>
    <n v="1612"/>
    <d v="2026-06-12T00:00:00"/>
    <n v="2026"/>
    <x v="1"/>
    <n v="6"/>
    <x v="5"/>
    <x v="2"/>
    <x v="16"/>
    <x v="0"/>
    <x v="1"/>
    <x v="3"/>
    <s v="Compact Sleeping Bag"/>
    <n v="2"/>
    <n v="120.64"/>
    <n v="0"/>
    <n v="61.66"/>
    <n v="241.28"/>
    <n v="123.32"/>
    <n v="117.96000000000001"/>
    <n v="0.48889257294429711"/>
    <n v="2026"/>
    <s v="Q2"/>
    <n v="6"/>
    <x v="5"/>
  </r>
  <r>
    <n v="1704"/>
    <d v="2026-06-12T00:00:00"/>
    <n v="2026"/>
    <x v="1"/>
    <n v="6"/>
    <x v="5"/>
    <x v="2"/>
    <x v="16"/>
    <x v="0"/>
    <x v="0"/>
    <x v="2"/>
    <s v="Packing Cube Set"/>
    <n v="1"/>
    <n v="47.07"/>
    <n v="0"/>
    <n v="18.7"/>
    <n v="47.07"/>
    <n v="18.7"/>
    <n v="28.37"/>
    <n v="0.60271935415338862"/>
    <n v="2026"/>
    <s v="Q2"/>
    <n v="6"/>
    <x v="5"/>
  </r>
  <r>
    <n v="1857"/>
    <d v="2026-06-12T00:00:00"/>
    <n v="2026"/>
    <x v="1"/>
    <n v="6"/>
    <x v="5"/>
    <x v="2"/>
    <x v="3"/>
    <x v="3"/>
    <x v="2"/>
    <x v="1"/>
    <s v="Summit Backpack 45L"/>
    <n v="2"/>
    <n v="154.94"/>
    <n v="0.05"/>
    <n v="77.260000000000005"/>
    <n v="294.38599999999997"/>
    <n v="154.52000000000001"/>
    <n v="139.86599999999996"/>
    <n v="0.47511090880680457"/>
    <n v="2026"/>
    <s v="Q2"/>
    <n v="6"/>
    <x v="5"/>
  </r>
  <r>
    <n v="1888"/>
    <d v="2026-06-12T00:00:00"/>
    <n v="2026"/>
    <x v="1"/>
    <n v="6"/>
    <x v="5"/>
    <x v="1"/>
    <x v="12"/>
    <x v="0"/>
    <x v="0"/>
    <x v="2"/>
    <s v="Packing Cube Set"/>
    <n v="1"/>
    <n v="45.97"/>
    <n v="0.05"/>
    <n v="18.41"/>
    <n v="43.671499999999995"/>
    <n v="18.41"/>
    <n v="25.261499999999995"/>
    <n v="0.57844360738696854"/>
    <n v="2026"/>
    <s v="Q2"/>
    <n v="6"/>
    <x v="5"/>
  </r>
  <r>
    <n v="2683"/>
    <d v="2026-06-12T00:00:00"/>
    <n v="2026"/>
    <x v="1"/>
    <n v="6"/>
    <x v="5"/>
    <x v="3"/>
    <x v="8"/>
    <x v="0"/>
    <x v="0"/>
    <x v="3"/>
    <s v="Trail Tent 2P"/>
    <n v="1"/>
    <n v="198.64"/>
    <n v="0.05"/>
    <n v="101.89"/>
    <n v="188.70799999999997"/>
    <n v="101.89"/>
    <n v="86.817999999999969"/>
    <n v="0.46006528605040581"/>
    <n v="2026"/>
    <s v="Q2"/>
    <n v="6"/>
    <x v="5"/>
  </r>
  <r>
    <n v="4211"/>
    <d v="2026-06-12T00:00:00"/>
    <n v="2026"/>
    <x v="1"/>
    <n v="6"/>
    <x v="5"/>
    <x v="2"/>
    <x v="3"/>
    <x v="0"/>
    <x v="1"/>
    <x v="2"/>
    <s v="Travel Backpack 35L"/>
    <n v="5"/>
    <n v="168.57"/>
    <n v="0"/>
    <n v="88.65"/>
    <n v="842.84999999999991"/>
    <n v="443.25"/>
    <n v="399.59999999999991"/>
    <n v="0.47410571276027758"/>
    <n v="2026"/>
    <s v="Q2"/>
    <n v="6"/>
    <x v="5"/>
  </r>
  <r>
    <n v="4353"/>
    <d v="2026-06-12T00:00:00"/>
    <n v="2026"/>
    <x v="1"/>
    <n v="6"/>
    <x v="5"/>
    <x v="1"/>
    <x v="6"/>
    <x v="2"/>
    <x v="1"/>
    <x v="2"/>
    <s v="Insulated Bottle"/>
    <n v="1"/>
    <n v="36.65"/>
    <n v="0"/>
    <n v="13.97"/>
    <n v="36.65"/>
    <n v="13.97"/>
    <n v="22.68"/>
    <n v="0.61882673942701227"/>
    <n v="2026"/>
    <s v="Q2"/>
    <n v="6"/>
    <x v="5"/>
  </r>
  <r>
    <n v="5020"/>
    <d v="2026-06-12T00:00:00"/>
    <n v="2026"/>
    <x v="1"/>
    <n v="6"/>
    <x v="5"/>
    <x v="2"/>
    <x v="5"/>
    <x v="2"/>
    <x v="0"/>
    <x v="2"/>
    <s v="Insulated Bottle"/>
    <n v="2"/>
    <n v="35.450000000000003"/>
    <n v="0.05"/>
    <n v="13.39"/>
    <n v="67.355000000000004"/>
    <n v="26.78"/>
    <n v="40.575000000000003"/>
    <n v="0.60240516665429444"/>
    <n v="2026"/>
    <s v="Q2"/>
    <n v="6"/>
    <x v="5"/>
  </r>
  <r>
    <n v="564"/>
    <d v="2026-06-13T00:00:00"/>
    <n v="2026"/>
    <x v="1"/>
    <n v="6"/>
    <x v="5"/>
    <x v="2"/>
    <x v="5"/>
    <x v="2"/>
    <x v="1"/>
    <x v="2"/>
    <s v="Packing Cube Set"/>
    <n v="3"/>
    <n v="45.82"/>
    <n v="0.1"/>
    <n v="18.61"/>
    <n v="123.71400000000001"/>
    <n v="55.83"/>
    <n v="67.884000000000015"/>
    <n v="0.54871720258014456"/>
    <n v="2026"/>
    <s v="Q2"/>
    <n v="6"/>
    <x v="5"/>
  </r>
  <r>
    <n v="736"/>
    <d v="2026-06-13T00:00:00"/>
    <n v="2026"/>
    <x v="1"/>
    <n v="6"/>
    <x v="5"/>
    <x v="3"/>
    <x v="13"/>
    <x v="2"/>
    <x v="2"/>
    <x v="1"/>
    <s v="Summit Backpack 45L"/>
    <n v="1"/>
    <n v="152.78"/>
    <n v="0"/>
    <n v="78.540000000000006"/>
    <n v="152.78"/>
    <n v="78.540000000000006"/>
    <n v="74.239999999999995"/>
    <n v="0.48592747741851022"/>
    <n v="2026"/>
    <s v="Q2"/>
    <n v="6"/>
    <x v="5"/>
  </r>
  <r>
    <n v="1300"/>
    <d v="2026-06-13T00:00:00"/>
    <n v="2026"/>
    <x v="1"/>
    <n v="6"/>
    <x v="5"/>
    <x v="1"/>
    <x v="6"/>
    <x v="0"/>
    <x v="1"/>
    <x v="0"/>
    <s v="Trail Bike Light"/>
    <n v="1"/>
    <n v="49.76"/>
    <n v="0.05"/>
    <n v="22.58"/>
    <n v="47.271999999999998"/>
    <n v="22.58"/>
    <n v="24.692"/>
    <n v="0.52233880521238796"/>
    <n v="2026"/>
    <s v="Q2"/>
    <n v="6"/>
    <x v="5"/>
  </r>
  <r>
    <n v="1948"/>
    <d v="2026-06-13T00:00:00"/>
    <n v="2026"/>
    <x v="1"/>
    <n v="6"/>
    <x v="5"/>
    <x v="3"/>
    <x v="8"/>
    <x v="2"/>
    <x v="1"/>
    <x v="1"/>
    <s v="Summit Backpack 45L"/>
    <n v="1"/>
    <n v="157.6"/>
    <n v="0.05"/>
    <n v="79.34"/>
    <n v="149.72"/>
    <n v="79.34"/>
    <n v="70.38"/>
    <n v="0.47007747795885652"/>
    <n v="2026"/>
    <s v="Q2"/>
    <n v="6"/>
    <x v="5"/>
  </r>
  <r>
    <n v="2272"/>
    <d v="2026-06-13T00:00:00"/>
    <n v="2026"/>
    <x v="1"/>
    <n v="6"/>
    <x v="5"/>
    <x v="3"/>
    <x v="8"/>
    <x v="0"/>
    <x v="0"/>
    <x v="4"/>
    <s v="Weighted Vest"/>
    <n v="1"/>
    <n v="125.01"/>
    <n v="0.15"/>
    <n v="70.39"/>
    <n v="106.2585"/>
    <n v="70.39"/>
    <n v="35.868499999999997"/>
    <n v="0.33755887764272974"/>
    <n v="2026"/>
    <s v="Q2"/>
    <n v="6"/>
    <x v="5"/>
  </r>
  <r>
    <n v="2680"/>
    <d v="2026-06-13T00:00:00"/>
    <n v="2026"/>
    <x v="1"/>
    <n v="6"/>
    <x v="5"/>
    <x v="1"/>
    <x v="14"/>
    <x v="0"/>
    <x v="0"/>
    <x v="1"/>
    <s v="Hiking Daypack 20L"/>
    <n v="1"/>
    <n v="93.59"/>
    <n v="0.15"/>
    <n v="46.48"/>
    <n v="79.551500000000004"/>
    <n v="46.48"/>
    <n v="33.071500000000007"/>
    <n v="0.41572440494522422"/>
    <n v="2026"/>
    <s v="Q2"/>
    <n v="6"/>
    <x v="5"/>
  </r>
  <r>
    <n v="4178"/>
    <d v="2026-06-13T00:00:00"/>
    <n v="2026"/>
    <x v="1"/>
    <n v="6"/>
    <x v="5"/>
    <x v="2"/>
    <x v="2"/>
    <x v="2"/>
    <x v="0"/>
    <x v="1"/>
    <s v="Trail Boots"/>
    <n v="4"/>
    <n v="143.9"/>
    <n v="0.05"/>
    <n v="79.709999999999994"/>
    <n v="546.82000000000005"/>
    <n v="318.83999999999997"/>
    <n v="227.98000000000008"/>
    <n v="0.41691964448996022"/>
    <n v="2026"/>
    <s v="Q2"/>
    <n v="6"/>
    <x v="5"/>
  </r>
  <r>
    <n v="4272"/>
    <d v="2026-06-13T00:00:00"/>
    <n v="2026"/>
    <x v="1"/>
    <n v="6"/>
    <x v="5"/>
    <x v="3"/>
    <x v="7"/>
    <x v="3"/>
    <x v="0"/>
    <x v="3"/>
    <s v="Trail Tent 2P"/>
    <n v="4"/>
    <n v="190.97"/>
    <n v="0"/>
    <n v="103.36"/>
    <n v="763.88"/>
    <n v="413.44"/>
    <n v="350.44"/>
    <n v="0.45876315651673039"/>
    <n v="2026"/>
    <s v="Q2"/>
    <n v="6"/>
    <x v="5"/>
  </r>
  <r>
    <n v="4713"/>
    <d v="2026-06-13T00:00:00"/>
    <n v="2026"/>
    <x v="1"/>
    <n v="6"/>
    <x v="5"/>
    <x v="3"/>
    <x v="13"/>
    <x v="2"/>
    <x v="2"/>
    <x v="4"/>
    <s v="Recovery Roller"/>
    <n v="1"/>
    <n v="35.78"/>
    <n v="0"/>
    <n v="14"/>
    <n v="35.78"/>
    <n v="14"/>
    <n v="21.78"/>
    <n v="0.60871995528228062"/>
    <n v="2026"/>
    <s v="Q2"/>
    <n v="6"/>
    <x v="5"/>
  </r>
  <r>
    <n v="5166"/>
    <d v="2026-06-13T00:00:00"/>
    <n v="2026"/>
    <x v="1"/>
    <n v="6"/>
    <x v="5"/>
    <x v="3"/>
    <x v="7"/>
    <x v="3"/>
    <x v="1"/>
    <x v="3"/>
    <s v="Compact Sleeping Bag"/>
    <n v="3"/>
    <n v="125.25"/>
    <n v="0.05"/>
    <n v="58.95"/>
    <n v="356.96249999999998"/>
    <n v="176.85000000000002"/>
    <n v="180.11249999999995"/>
    <n v="0.50456980775291516"/>
    <n v="2026"/>
    <s v="Q2"/>
    <n v="6"/>
    <x v="5"/>
  </r>
  <r>
    <n v="486"/>
    <d v="2026-06-14T00:00:00"/>
    <n v="2026"/>
    <x v="1"/>
    <n v="6"/>
    <x v="5"/>
    <x v="0"/>
    <x v="9"/>
    <x v="1"/>
    <x v="2"/>
    <x v="1"/>
    <s v="Trekking Poles"/>
    <n v="8"/>
    <n v="72.36"/>
    <n v="0.1"/>
    <n v="32.229999999999997"/>
    <n v="520.99199999999996"/>
    <n v="257.83999999999997"/>
    <n v="263.15199999999999"/>
    <n v="0.5050979669553467"/>
    <n v="2026"/>
    <s v="Q2"/>
    <n v="6"/>
    <x v="5"/>
  </r>
  <r>
    <n v="1507"/>
    <d v="2026-06-14T00:00:00"/>
    <n v="2026"/>
    <x v="1"/>
    <n v="6"/>
    <x v="5"/>
    <x v="0"/>
    <x v="15"/>
    <x v="2"/>
    <x v="0"/>
    <x v="2"/>
    <s v="Travel Backpack 35L"/>
    <n v="1"/>
    <n v="162.51"/>
    <n v="0"/>
    <n v="88.29"/>
    <n v="162.51"/>
    <n v="88.29"/>
    <n v="74.219999999999985"/>
    <n v="0.45671035628576695"/>
    <n v="2026"/>
    <s v="Q2"/>
    <n v="6"/>
    <x v="5"/>
  </r>
  <r>
    <n v="1821"/>
    <d v="2026-06-14T00:00:00"/>
    <n v="2026"/>
    <x v="1"/>
    <n v="6"/>
    <x v="5"/>
    <x v="0"/>
    <x v="15"/>
    <x v="2"/>
    <x v="2"/>
    <x v="1"/>
    <s v="Trekking Poles"/>
    <n v="3"/>
    <n v="70.52"/>
    <n v="0"/>
    <n v="33.119999999999997"/>
    <n v="211.56"/>
    <n v="99.359999999999985"/>
    <n v="112.20000000000002"/>
    <n v="0.53034600113442998"/>
    <n v="2026"/>
    <s v="Q2"/>
    <n v="6"/>
    <x v="5"/>
  </r>
  <r>
    <n v="2588"/>
    <d v="2026-06-14T00:00:00"/>
    <n v="2026"/>
    <x v="1"/>
    <n v="6"/>
    <x v="5"/>
    <x v="3"/>
    <x v="8"/>
    <x v="3"/>
    <x v="0"/>
    <x v="1"/>
    <s v="Hiking Daypack 20L"/>
    <n v="1"/>
    <n v="90.28"/>
    <n v="0"/>
    <n v="46.04"/>
    <n v="90.28"/>
    <n v="46.04"/>
    <n v="44.24"/>
    <n v="0.4900310146211786"/>
    <n v="2026"/>
    <s v="Q2"/>
    <n v="6"/>
    <x v="5"/>
  </r>
  <r>
    <n v="2815"/>
    <d v="2026-06-14T00:00:00"/>
    <n v="2026"/>
    <x v="1"/>
    <n v="6"/>
    <x v="5"/>
    <x v="3"/>
    <x v="13"/>
    <x v="3"/>
    <x v="1"/>
    <x v="3"/>
    <s v="Alpine Tent 4P"/>
    <n v="2"/>
    <n v="342.25"/>
    <n v="0"/>
    <n v="196.86"/>
    <n v="684.5"/>
    <n v="393.72"/>
    <n v="290.77999999999997"/>
    <n v="0.42480642804967128"/>
    <n v="2026"/>
    <s v="Q2"/>
    <n v="6"/>
    <x v="5"/>
  </r>
  <r>
    <n v="3258"/>
    <d v="2026-06-14T00:00:00"/>
    <n v="2026"/>
    <x v="1"/>
    <n v="6"/>
    <x v="5"/>
    <x v="1"/>
    <x v="1"/>
    <x v="0"/>
    <x v="2"/>
    <x v="0"/>
    <s v="Trail Bike Light"/>
    <n v="6"/>
    <n v="50.92"/>
    <n v="0.05"/>
    <n v="22.87"/>
    <n v="290.24399999999997"/>
    <n v="137.22"/>
    <n v="153.02399999999997"/>
    <n v="0.52722536899987593"/>
    <n v="2026"/>
    <s v="Q2"/>
    <n v="6"/>
    <x v="5"/>
  </r>
  <r>
    <n v="3361"/>
    <d v="2026-06-14T00:00:00"/>
    <n v="2026"/>
    <x v="1"/>
    <n v="6"/>
    <x v="5"/>
    <x v="0"/>
    <x v="0"/>
    <x v="2"/>
    <x v="0"/>
    <x v="2"/>
    <s v="Insulated Bottle"/>
    <n v="5"/>
    <n v="36.72"/>
    <n v="0.15"/>
    <n v="13.2"/>
    <n v="156.06"/>
    <n v="66"/>
    <n v="90.06"/>
    <n v="0.57708573625528647"/>
    <n v="2026"/>
    <s v="Q2"/>
    <n v="6"/>
    <x v="5"/>
  </r>
  <r>
    <n v="3629"/>
    <d v="2026-06-14T00:00:00"/>
    <n v="2026"/>
    <x v="1"/>
    <n v="6"/>
    <x v="5"/>
    <x v="0"/>
    <x v="15"/>
    <x v="0"/>
    <x v="1"/>
    <x v="3"/>
    <s v="Alpine Tent 4P"/>
    <n v="4"/>
    <n v="348.96"/>
    <n v="0.15"/>
    <n v="197.02"/>
    <n v="1186.4639999999999"/>
    <n v="788.08"/>
    <n v="398.3839999999999"/>
    <n v="0.3357741996385899"/>
    <n v="2026"/>
    <s v="Q2"/>
    <n v="6"/>
    <x v="5"/>
  </r>
  <r>
    <n v="3750"/>
    <d v="2026-06-14T00:00:00"/>
    <n v="2026"/>
    <x v="1"/>
    <n v="6"/>
    <x v="5"/>
    <x v="0"/>
    <x v="0"/>
    <x v="0"/>
    <x v="0"/>
    <x v="1"/>
    <s v="Trekking Poles"/>
    <n v="1"/>
    <n v="71.28"/>
    <n v="0"/>
    <n v="31.92"/>
    <n v="71.28"/>
    <n v="31.92"/>
    <n v="39.36"/>
    <n v="0.55218855218855212"/>
    <n v="2026"/>
    <s v="Q2"/>
    <n v="6"/>
    <x v="5"/>
  </r>
  <r>
    <n v="5088"/>
    <d v="2026-06-14T00:00:00"/>
    <n v="2026"/>
    <x v="1"/>
    <n v="6"/>
    <x v="5"/>
    <x v="1"/>
    <x v="12"/>
    <x v="0"/>
    <x v="1"/>
    <x v="2"/>
    <s v="Travel Backpack 35L"/>
    <n v="1"/>
    <n v="160.99"/>
    <n v="0.05"/>
    <n v="89.15"/>
    <n v="152.94050000000001"/>
    <n v="89.15"/>
    <n v="63.790500000000009"/>
    <n v="0.41709357560619981"/>
    <n v="2026"/>
    <s v="Q2"/>
    <n v="6"/>
    <x v="5"/>
  </r>
  <r>
    <n v="1450"/>
    <d v="2026-06-15T00:00:00"/>
    <n v="2026"/>
    <x v="1"/>
    <n v="6"/>
    <x v="5"/>
    <x v="1"/>
    <x v="14"/>
    <x v="0"/>
    <x v="0"/>
    <x v="4"/>
    <s v="Weighted Vest"/>
    <n v="1"/>
    <n v="124.19"/>
    <n v="0.05"/>
    <n v="67.209999999999994"/>
    <n v="117.98049999999999"/>
    <n v="67.209999999999994"/>
    <n v="50.770499999999998"/>
    <n v="0.43032958836417884"/>
    <n v="2026"/>
    <s v="Q2"/>
    <n v="6"/>
    <x v="5"/>
  </r>
  <r>
    <n v="2330"/>
    <d v="2026-06-15T00:00:00"/>
    <n v="2026"/>
    <x v="1"/>
    <n v="6"/>
    <x v="5"/>
    <x v="1"/>
    <x v="1"/>
    <x v="0"/>
    <x v="1"/>
    <x v="2"/>
    <s v="Insulated Bottle"/>
    <n v="2"/>
    <n v="36.11"/>
    <n v="0.05"/>
    <n v="13.29"/>
    <n v="68.608999999999995"/>
    <n v="26.58"/>
    <n v="42.028999999999996"/>
    <n v="0.6125872698917052"/>
    <n v="2026"/>
    <s v="Q2"/>
    <n v="6"/>
    <x v="5"/>
  </r>
  <r>
    <n v="4655"/>
    <d v="2026-06-15T00:00:00"/>
    <n v="2026"/>
    <x v="1"/>
    <n v="6"/>
    <x v="5"/>
    <x v="0"/>
    <x v="0"/>
    <x v="1"/>
    <x v="2"/>
    <x v="4"/>
    <s v="Resistance Band Set"/>
    <n v="4"/>
    <n v="40.909999999999997"/>
    <n v="0.05"/>
    <n v="14.42"/>
    <n v="155.45799999999997"/>
    <n v="57.68"/>
    <n v="97.777999999999963"/>
    <n v="0.62896730949838531"/>
    <n v="2026"/>
    <s v="Q2"/>
    <n v="6"/>
    <x v="5"/>
  </r>
  <r>
    <n v="137"/>
    <d v="2026-06-16T00:00:00"/>
    <n v="2026"/>
    <x v="1"/>
    <n v="6"/>
    <x v="5"/>
    <x v="1"/>
    <x v="6"/>
    <x v="0"/>
    <x v="0"/>
    <x v="1"/>
    <s v="Trail Boots"/>
    <n v="5"/>
    <n v="141.66999999999999"/>
    <n v="0.1"/>
    <n v="80.59"/>
    <n v="637.51499999999999"/>
    <n v="402.95000000000005"/>
    <n v="234.56499999999994"/>
    <n v="0.36793644071119885"/>
    <n v="2026"/>
    <s v="Q2"/>
    <n v="6"/>
    <x v="5"/>
  </r>
  <r>
    <n v="141"/>
    <d v="2026-06-16T00:00:00"/>
    <n v="2026"/>
    <x v="1"/>
    <n v="6"/>
    <x v="5"/>
    <x v="3"/>
    <x v="7"/>
    <x v="0"/>
    <x v="0"/>
    <x v="2"/>
    <s v="Packing Cube Set"/>
    <n v="1"/>
    <n v="47.53"/>
    <n v="0.05"/>
    <n v="18.5"/>
    <n v="45.153500000000001"/>
    <n v="18.5"/>
    <n v="26.653500000000001"/>
    <n v="0.59028646727274736"/>
    <n v="2026"/>
    <s v="Q2"/>
    <n v="6"/>
    <x v="5"/>
  </r>
  <r>
    <n v="335"/>
    <d v="2026-06-16T00:00:00"/>
    <n v="2026"/>
    <x v="1"/>
    <n v="6"/>
    <x v="5"/>
    <x v="3"/>
    <x v="8"/>
    <x v="0"/>
    <x v="0"/>
    <x v="2"/>
    <s v="Travel Backpack 35L"/>
    <n v="3"/>
    <n v="163.65"/>
    <n v="0.15"/>
    <n v="85.8"/>
    <n v="417.3075"/>
    <n v="257.39999999999998"/>
    <n v="159.90750000000003"/>
    <n v="0.38318865584730688"/>
    <n v="2026"/>
    <s v="Q2"/>
    <n v="6"/>
    <x v="5"/>
  </r>
  <r>
    <n v="498"/>
    <d v="2026-06-16T00:00:00"/>
    <n v="2026"/>
    <x v="1"/>
    <n v="6"/>
    <x v="5"/>
    <x v="0"/>
    <x v="15"/>
    <x v="1"/>
    <x v="2"/>
    <x v="2"/>
    <s v="Carry-On Duffel"/>
    <n v="5"/>
    <n v="130.94999999999999"/>
    <n v="0.15"/>
    <n v="68.47"/>
    <n v="556.53750000000002"/>
    <n v="342.35"/>
    <n v="214.1875"/>
    <n v="0.38485726478449339"/>
    <n v="2026"/>
    <s v="Q2"/>
    <n v="6"/>
    <x v="5"/>
  </r>
  <r>
    <n v="2611"/>
    <d v="2026-06-16T00:00:00"/>
    <n v="2026"/>
    <x v="1"/>
    <n v="6"/>
    <x v="5"/>
    <x v="3"/>
    <x v="13"/>
    <x v="0"/>
    <x v="0"/>
    <x v="2"/>
    <s v="Travel Backpack 35L"/>
    <n v="5"/>
    <n v="160.82"/>
    <n v="0"/>
    <n v="90.14"/>
    <n v="804.09999999999991"/>
    <n v="450.7"/>
    <n v="353.39999999999992"/>
    <n v="0.43949757492849145"/>
    <n v="2026"/>
    <s v="Q2"/>
    <n v="6"/>
    <x v="5"/>
  </r>
  <r>
    <n v="3197"/>
    <d v="2026-06-16T00:00:00"/>
    <n v="2026"/>
    <x v="1"/>
    <n v="6"/>
    <x v="5"/>
    <x v="1"/>
    <x v="12"/>
    <x v="2"/>
    <x v="1"/>
    <x v="0"/>
    <s v="Compact Repair Kit"/>
    <n v="3"/>
    <n v="40.51"/>
    <n v="0"/>
    <n v="16.940000000000001"/>
    <n v="121.53"/>
    <n v="50.820000000000007"/>
    <n v="70.709999999999994"/>
    <n v="0.58183164650703523"/>
    <n v="2026"/>
    <s v="Q2"/>
    <n v="6"/>
    <x v="5"/>
  </r>
  <r>
    <n v="4668"/>
    <d v="2026-06-16T00:00:00"/>
    <n v="2026"/>
    <x v="1"/>
    <n v="6"/>
    <x v="5"/>
    <x v="1"/>
    <x v="11"/>
    <x v="0"/>
    <x v="2"/>
    <x v="0"/>
    <s v="Commuter Helmet"/>
    <n v="1"/>
    <n v="81.08"/>
    <n v="0"/>
    <n v="41.52"/>
    <n v="81.08"/>
    <n v="41.52"/>
    <n v="39.559999999999995"/>
    <n v="0.48791317217562896"/>
    <n v="2026"/>
    <s v="Q2"/>
    <n v="6"/>
    <x v="5"/>
  </r>
  <r>
    <n v="4994"/>
    <d v="2026-06-16T00:00:00"/>
    <n v="2026"/>
    <x v="1"/>
    <n v="6"/>
    <x v="5"/>
    <x v="2"/>
    <x v="10"/>
    <x v="1"/>
    <x v="2"/>
    <x v="1"/>
    <s v="Summit Backpack 45L"/>
    <n v="4"/>
    <n v="150.43"/>
    <n v="0.1"/>
    <n v="77.650000000000006"/>
    <n v="541.548"/>
    <n v="310.60000000000002"/>
    <n v="230.94799999999998"/>
    <n v="0.42645896577957998"/>
    <n v="2026"/>
    <s v="Q2"/>
    <n v="6"/>
    <x v="5"/>
  </r>
  <r>
    <n v="512"/>
    <d v="2026-06-17T00:00:00"/>
    <n v="2026"/>
    <x v="1"/>
    <n v="6"/>
    <x v="5"/>
    <x v="1"/>
    <x v="12"/>
    <x v="3"/>
    <x v="0"/>
    <x v="3"/>
    <s v="Trail Tent 2P"/>
    <n v="1"/>
    <n v="192.42"/>
    <n v="0"/>
    <n v="103.31"/>
    <n v="192.42"/>
    <n v="103.31"/>
    <n v="89.109999999999985"/>
    <n v="0.46310154869556175"/>
    <n v="2026"/>
    <s v="Q2"/>
    <n v="6"/>
    <x v="5"/>
  </r>
  <r>
    <n v="717"/>
    <d v="2026-06-17T00:00:00"/>
    <n v="2026"/>
    <x v="1"/>
    <n v="6"/>
    <x v="5"/>
    <x v="3"/>
    <x v="7"/>
    <x v="1"/>
    <x v="2"/>
    <x v="3"/>
    <s v="Alpine Tent 4P"/>
    <n v="10"/>
    <n v="333.14"/>
    <n v="0.15"/>
    <n v="194.52"/>
    <n v="2831.6899999999996"/>
    <n v="1945.2"/>
    <n v="886.48999999999955"/>
    <n v="0.31306039856057677"/>
    <n v="2026"/>
    <s v="Q2"/>
    <n v="6"/>
    <x v="5"/>
  </r>
  <r>
    <n v="952"/>
    <d v="2026-06-17T00:00:00"/>
    <n v="2026"/>
    <x v="1"/>
    <n v="6"/>
    <x v="5"/>
    <x v="0"/>
    <x v="0"/>
    <x v="0"/>
    <x v="2"/>
    <x v="3"/>
    <s v="Portable Camp Stove"/>
    <n v="1"/>
    <n v="79.900000000000006"/>
    <n v="0.05"/>
    <n v="40.19"/>
    <n v="75.905000000000001"/>
    <n v="40.19"/>
    <n v="35.715000000000003"/>
    <n v="0.47052236348066667"/>
    <n v="2026"/>
    <s v="Q2"/>
    <n v="6"/>
    <x v="5"/>
  </r>
  <r>
    <n v="1081"/>
    <d v="2026-06-17T00:00:00"/>
    <n v="2026"/>
    <x v="1"/>
    <n v="6"/>
    <x v="5"/>
    <x v="3"/>
    <x v="13"/>
    <x v="0"/>
    <x v="0"/>
    <x v="0"/>
    <s v="Trail Bike Light"/>
    <n v="1"/>
    <n v="51.12"/>
    <n v="0"/>
    <n v="22.43"/>
    <n v="51.12"/>
    <n v="22.43"/>
    <n v="28.689999999999998"/>
    <n v="0.56122848200312991"/>
    <n v="2026"/>
    <s v="Q2"/>
    <n v="6"/>
    <x v="5"/>
  </r>
  <r>
    <n v="2043"/>
    <d v="2026-06-17T00:00:00"/>
    <n v="2026"/>
    <x v="1"/>
    <n v="6"/>
    <x v="5"/>
    <x v="1"/>
    <x v="6"/>
    <x v="0"/>
    <x v="1"/>
    <x v="1"/>
    <s v="Hiking Daypack 20L"/>
    <n v="2"/>
    <n v="90.33"/>
    <n v="0"/>
    <n v="46.3"/>
    <n v="180.66"/>
    <n v="92.6"/>
    <n v="88.06"/>
    <n v="0.48743496069965686"/>
    <n v="2026"/>
    <s v="Q2"/>
    <n v="6"/>
    <x v="5"/>
  </r>
  <r>
    <n v="4040"/>
    <d v="2026-06-17T00:00:00"/>
    <n v="2026"/>
    <x v="1"/>
    <n v="6"/>
    <x v="5"/>
    <x v="3"/>
    <x v="7"/>
    <x v="0"/>
    <x v="2"/>
    <x v="2"/>
    <s v="Insulated Bottle"/>
    <n v="2"/>
    <n v="36.799999999999997"/>
    <n v="0.05"/>
    <n v="13.94"/>
    <n v="69.919999999999987"/>
    <n v="27.88"/>
    <n v="42.039999999999992"/>
    <n v="0.60125858123569798"/>
    <n v="2026"/>
    <s v="Q2"/>
    <n v="6"/>
    <x v="5"/>
  </r>
  <r>
    <n v="2295"/>
    <d v="2026-06-18T00:00:00"/>
    <n v="2026"/>
    <x v="1"/>
    <n v="6"/>
    <x v="5"/>
    <x v="1"/>
    <x v="11"/>
    <x v="3"/>
    <x v="1"/>
    <x v="2"/>
    <s v="Packing Cube Set"/>
    <n v="1"/>
    <n v="45.7"/>
    <n v="0.1"/>
    <n v="18.600000000000001"/>
    <n v="41.13"/>
    <n v="18.600000000000001"/>
    <n v="22.53"/>
    <n v="0.5477753464624362"/>
    <n v="2026"/>
    <s v="Q2"/>
    <n v="6"/>
    <x v="5"/>
  </r>
  <r>
    <n v="2670"/>
    <d v="2026-06-18T00:00:00"/>
    <n v="2026"/>
    <x v="1"/>
    <n v="6"/>
    <x v="5"/>
    <x v="2"/>
    <x v="5"/>
    <x v="3"/>
    <x v="0"/>
    <x v="2"/>
    <s v="Travel Backpack 35L"/>
    <n v="3"/>
    <n v="162.30000000000001"/>
    <n v="0.1"/>
    <n v="86.43"/>
    <n v="438.21000000000004"/>
    <n v="259.29000000000002"/>
    <n v="178.92000000000002"/>
    <n v="0.40829739166153217"/>
    <n v="2026"/>
    <s v="Q2"/>
    <n v="6"/>
    <x v="5"/>
  </r>
  <r>
    <n v="2777"/>
    <d v="2026-06-18T00:00:00"/>
    <n v="2026"/>
    <x v="1"/>
    <n v="6"/>
    <x v="5"/>
    <x v="1"/>
    <x v="14"/>
    <x v="1"/>
    <x v="2"/>
    <x v="1"/>
    <s v="Trekking Poles"/>
    <n v="5"/>
    <n v="72.37"/>
    <n v="0.2"/>
    <n v="32.840000000000003"/>
    <n v="289.48"/>
    <n v="164.20000000000002"/>
    <n v="125.28"/>
    <n v="0.43277601215973466"/>
    <n v="2026"/>
    <s v="Q2"/>
    <n v="6"/>
    <x v="5"/>
  </r>
  <r>
    <n v="2780"/>
    <d v="2026-06-18T00:00:00"/>
    <n v="2026"/>
    <x v="1"/>
    <n v="6"/>
    <x v="5"/>
    <x v="2"/>
    <x v="3"/>
    <x v="0"/>
    <x v="1"/>
    <x v="4"/>
    <s v="Recovery Roller"/>
    <n v="2"/>
    <n v="35.61"/>
    <n v="0.15"/>
    <n v="13.96"/>
    <n v="60.536999999999999"/>
    <n v="27.92"/>
    <n v="32.616999999999997"/>
    <n v="0.53879445628293432"/>
    <n v="2026"/>
    <s v="Q2"/>
    <n v="6"/>
    <x v="5"/>
  </r>
  <r>
    <n v="3209"/>
    <d v="2026-06-18T00:00:00"/>
    <n v="2026"/>
    <x v="1"/>
    <n v="6"/>
    <x v="5"/>
    <x v="3"/>
    <x v="13"/>
    <x v="0"/>
    <x v="0"/>
    <x v="2"/>
    <s v="Carry-On Duffel"/>
    <n v="2"/>
    <n v="133.12"/>
    <n v="0"/>
    <n v="67.02"/>
    <n v="266.24"/>
    <n v="134.04"/>
    <n v="132.20000000000002"/>
    <n v="0.4965444711538462"/>
    <n v="2026"/>
    <s v="Q2"/>
    <n v="6"/>
    <x v="5"/>
  </r>
  <r>
    <n v="3414"/>
    <d v="2026-06-18T00:00:00"/>
    <n v="2026"/>
    <x v="1"/>
    <n v="6"/>
    <x v="5"/>
    <x v="0"/>
    <x v="15"/>
    <x v="3"/>
    <x v="0"/>
    <x v="0"/>
    <s v="Trail Bike Light"/>
    <n v="1"/>
    <n v="51.23"/>
    <n v="0.05"/>
    <n v="23.12"/>
    <n v="48.668499999999995"/>
    <n v="23.12"/>
    <n v="25.548499999999994"/>
    <n v="0.5249494025909982"/>
    <n v="2026"/>
    <s v="Q2"/>
    <n v="6"/>
    <x v="5"/>
  </r>
  <r>
    <n v="3846"/>
    <d v="2026-06-18T00:00:00"/>
    <n v="2026"/>
    <x v="1"/>
    <n v="6"/>
    <x v="5"/>
    <x v="1"/>
    <x v="12"/>
    <x v="0"/>
    <x v="2"/>
    <x v="1"/>
    <s v="Hiking Daypack 20L"/>
    <n v="1"/>
    <n v="93.5"/>
    <n v="0"/>
    <n v="46.63"/>
    <n v="93.5"/>
    <n v="46.63"/>
    <n v="46.87"/>
    <n v="0.50128342245989299"/>
    <n v="2026"/>
    <s v="Q2"/>
    <n v="6"/>
    <x v="5"/>
  </r>
  <r>
    <n v="4120"/>
    <d v="2026-06-18T00:00:00"/>
    <n v="2026"/>
    <x v="1"/>
    <n v="6"/>
    <x v="5"/>
    <x v="3"/>
    <x v="4"/>
    <x v="2"/>
    <x v="0"/>
    <x v="4"/>
    <s v="Resistance Band Set"/>
    <n v="3"/>
    <n v="41.16"/>
    <n v="0"/>
    <n v="14.79"/>
    <n v="123.47999999999999"/>
    <n v="44.37"/>
    <n v="79.109999999999985"/>
    <n v="0.64067055393586003"/>
    <n v="2026"/>
    <s v="Q2"/>
    <n v="6"/>
    <x v="5"/>
  </r>
  <r>
    <n v="4217"/>
    <d v="2026-06-18T00:00:00"/>
    <n v="2026"/>
    <x v="1"/>
    <n v="6"/>
    <x v="5"/>
    <x v="1"/>
    <x v="12"/>
    <x v="3"/>
    <x v="1"/>
    <x v="4"/>
    <s v="Resistance Band Set"/>
    <n v="1"/>
    <n v="39.74"/>
    <n v="0.05"/>
    <n v="14.39"/>
    <n v="37.753"/>
    <n v="14.39"/>
    <n v="23.363"/>
    <n v="0.6188382380208195"/>
    <n v="2026"/>
    <s v="Q2"/>
    <n v="6"/>
    <x v="5"/>
  </r>
  <r>
    <n v="4786"/>
    <d v="2026-06-18T00:00:00"/>
    <n v="2026"/>
    <x v="1"/>
    <n v="6"/>
    <x v="5"/>
    <x v="3"/>
    <x v="7"/>
    <x v="0"/>
    <x v="0"/>
    <x v="2"/>
    <s v="Packing Cube Set"/>
    <n v="3"/>
    <n v="46.79"/>
    <n v="0.1"/>
    <n v="18.25"/>
    <n v="126.33300000000001"/>
    <n v="54.75"/>
    <n v="71.583000000000013"/>
    <n v="0.56662154781411034"/>
    <n v="2026"/>
    <s v="Q2"/>
    <n v="6"/>
    <x v="5"/>
  </r>
  <r>
    <n v="23"/>
    <d v="2026-06-19T00:00:00"/>
    <n v="2026"/>
    <x v="1"/>
    <n v="6"/>
    <x v="5"/>
    <x v="3"/>
    <x v="13"/>
    <x v="1"/>
    <x v="2"/>
    <x v="1"/>
    <s v="Hiking Daypack 20L"/>
    <n v="4"/>
    <n v="91.74"/>
    <n v="0.2"/>
    <n v="44.74"/>
    <n v="293.56799999999998"/>
    <n v="178.96"/>
    <n v="114.60799999999998"/>
    <n v="0.39039677349029861"/>
    <n v="2026"/>
    <s v="Q2"/>
    <n v="6"/>
    <x v="5"/>
  </r>
  <r>
    <n v="99"/>
    <d v="2026-06-19T00:00:00"/>
    <n v="2026"/>
    <x v="1"/>
    <n v="6"/>
    <x v="5"/>
    <x v="3"/>
    <x v="13"/>
    <x v="0"/>
    <x v="1"/>
    <x v="4"/>
    <s v="Recovery Roller"/>
    <n v="1"/>
    <n v="36.28"/>
    <n v="0.1"/>
    <n v="13.8"/>
    <n v="32.652000000000001"/>
    <n v="13.8"/>
    <n v="18.852"/>
    <n v="0.5773612642410878"/>
    <n v="2026"/>
    <s v="Q2"/>
    <n v="6"/>
    <x v="5"/>
  </r>
  <r>
    <n v="269"/>
    <d v="2026-06-19T00:00:00"/>
    <n v="2026"/>
    <x v="1"/>
    <n v="6"/>
    <x v="5"/>
    <x v="3"/>
    <x v="13"/>
    <x v="1"/>
    <x v="0"/>
    <x v="1"/>
    <s v="Trekking Poles"/>
    <n v="3"/>
    <n v="73.02"/>
    <n v="0.1"/>
    <n v="32.69"/>
    <n v="197.154"/>
    <n v="98.07"/>
    <n v="99.084000000000003"/>
    <n v="0.50257159377948202"/>
    <n v="2026"/>
    <s v="Q2"/>
    <n v="6"/>
    <x v="5"/>
  </r>
  <r>
    <n v="1772"/>
    <d v="2026-06-19T00:00:00"/>
    <n v="2026"/>
    <x v="1"/>
    <n v="6"/>
    <x v="5"/>
    <x v="3"/>
    <x v="4"/>
    <x v="0"/>
    <x v="1"/>
    <x v="1"/>
    <s v="Summit Backpack 45L"/>
    <n v="4"/>
    <n v="153.38"/>
    <n v="0"/>
    <n v="76.92"/>
    <n v="613.52"/>
    <n v="307.68"/>
    <n v="305.83999999999997"/>
    <n v="0.49850045638283996"/>
    <n v="2026"/>
    <s v="Q2"/>
    <n v="6"/>
    <x v="5"/>
  </r>
  <r>
    <n v="1906"/>
    <d v="2026-06-19T00:00:00"/>
    <n v="2026"/>
    <x v="1"/>
    <n v="6"/>
    <x v="5"/>
    <x v="3"/>
    <x v="8"/>
    <x v="3"/>
    <x v="0"/>
    <x v="3"/>
    <s v="Compact Sleeping Bag"/>
    <n v="2"/>
    <n v="125.5"/>
    <n v="0"/>
    <n v="61.67"/>
    <n v="251"/>
    <n v="123.34"/>
    <n v="127.66"/>
    <n v="0.50860557768924297"/>
    <n v="2026"/>
    <s v="Q2"/>
    <n v="6"/>
    <x v="5"/>
  </r>
  <r>
    <n v="2473"/>
    <d v="2026-06-19T00:00:00"/>
    <n v="2026"/>
    <x v="1"/>
    <n v="6"/>
    <x v="5"/>
    <x v="0"/>
    <x v="0"/>
    <x v="1"/>
    <x v="0"/>
    <x v="0"/>
    <s v="Commuter Helmet"/>
    <n v="3"/>
    <n v="80.75"/>
    <n v="0.15"/>
    <n v="42.81"/>
    <n v="205.91249999999999"/>
    <n v="128.43"/>
    <n v="77.482499999999987"/>
    <n v="0.37628847204516475"/>
    <n v="2026"/>
    <s v="Q2"/>
    <n v="6"/>
    <x v="5"/>
  </r>
  <r>
    <n v="2549"/>
    <d v="2026-06-19T00:00:00"/>
    <n v="2026"/>
    <x v="1"/>
    <n v="6"/>
    <x v="5"/>
    <x v="3"/>
    <x v="13"/>
    <x v="1"/>
    <x v="0"/>
    <x v="4"/>
    <s v="Recovery Roller"/>
    <n v="8"/>
    <n v="36.15"/>
    <n v="0.05"/>
    <n v="13.55"/>
    <n v="274.73999999999995"/>
    <n v="108.4"/>
    <n v="166.33999999999995"/>
    <n v="0.60544514814005956"/>
    <n v="2026"/>
    <s v="Q2"/>
    <n v="6"/>
    <x v="5"/>
  </r>
  <r>
    <n v="3341"/>
    <d v="2026-06-19T00:00:00"/>
    <n v="2026"/>
    <x v="1"/>
    <n v="6"/>
    <x v="5"/>
    <x v="0"/>
    <x v="15"/>
    <x v="0"/>
    <x v="1"/>
    <x v="1"/>
    <s v="Trail Boots"/>
    <n v="2"/>
    <n v="143.1"/>
    <n v="0"/>
    <n v="78.11"/>
    <n v="286.2"/>
    <n v="156.22"/>
    <n v="129.97999999999999"/>
    <n v="0.45415793151642209"/>
    <n v="2026"/>
    <s v="Q2"/>
    <n v="6"/>
    <x v="5"/>
  </r>
  <r>
    <n v="3351"/>
    <d v="2026-06-19T00:00:00"/>
    <n v="2026"/>
    <x v="1"/>
    <n v="6"/>
    <x v="5"/>
    <x v="1"/>
    <x v="1"/>
    <x v="3"/>
    <x v="1"/>
    <x v="3"/>
    <s v="Compact Sleeping Bag"/>
    <n v="4"/>
    <n v="123.89"/>
    <n v="0"/>
    <n v="59.42"/>
    <n v="495.56"/>
    <n v="237.68"/>
    <n v="257.88"/>
    <n v="0.5203809831301961"/>
    <n v="2026"/>
    <s v="Q2"/>
    <n v="6"/>
    <x v="5"/>
  </r>
  <r>
    <n v="3366"/>
    <d v="2026-06-19T00:00:00"/>
    <n v="2026"/>
    <x v="1"/>
    <n v="6"/>
    <x v="5"/>
    <x v="1"/>
    <x v="11"/>
    <x v="0"/>
    <x v="2"/>
    <x v="2"/>
    <s v="Carry-On Duffel"/>
    <n v="1"/>
    <n v="135.41999999999999"/>
    <n v="0.05"/>
    <n v="68.180000000000007"/>
    <n v="128.64899999999997"/>
    <n v="68.180000000000007"/>
    <n v="60.468999999999966"/>
    <n v="0.47003085915941811"/>
    <n v="2026"/>
    <s v="Q2"/>
    <n v="6"/>
    <x v="5"/>
  </r>
  <r>
    <n v="3691"/>
    <d v="2026-06-19T00:00:00"/>
    <n v="2026"/>
    <x v="1"/>
    <n v="6"/>
    <x v="5"/>
    <x v="1"/>
    <x v="6"/>
    <x v="2"/>
    <x v="0"/>
    <x v="1"/>
    <s v="Hiking Daypack 20L"/>
    <n v="1"/>
    <n v="93.48"/>
    <n v="0.05"/>
    <n v="44.31"/>
    <n v="88.805999999999997"/>
    <n v="44.31"/>
    <n v="44.495999999999995"/>
    <n v="0.50104722653874734"/>
    <n v="2026"/>
    <s v="Q2"/>
    <n v="6"/>
    <x v="5"/>
  </r>
  <r>
    <n v="3909"/>
    <d v="2026-06-19T00:00:00"/>
    <n v="2026"/>
    <x v="1"/>
    <n v="6"/>
    <x v="5"/>
    <x v="1"/>
    <x v="1"/>
    <x v="3"/>
    <x v="0"/>
    <x v="1"/>
    <s v="Summit Backpack 45L"/>
    <n v="1"/>
    <n v="156.05000000000001"/>
    <n v="0.05"/>
    <n v="81.28"/>
    <n v="148.2475"/>
    <n v="81.28"/>
    <n v="66.967500000000001"/>
    <n v="0.45172768512116562"/>
    <n v="2026"/>
    <s v="Q2"/>
    <n v="6"/>
    <x v="5"/>
  </r>
  <r>
    <n v="4862"/>
    <d v="2026-06-19T00:00:00"/>
    <n v="2026"/>
    <x v="1"/>
    <n v="6"/>
    <x v="5"/>
    <x v="1"/>
    <x v="6"/>
    <x v="0"/>
    <x v="0"/>
    <x v="4"/>
    <s v="Recovery Roller"/>
    <n v="1"/>
    <n v="36.74"/>
    <n v="0"/>
    <n v="14.15"/>
    <n v="36.74"/>
    <n v="14.15"/>
    <n v="22.590000000000003"/>
    <n v="0.61486118671747425"/>
    <n v="2026"/>
    <s v="Q2"/>
    <n v="6"/>
    <x v="5"/>
  </r>
  <r>
    <n v="5096"/>
    <d v="2026-06-19T00:00:00"/>
    <n v="2026"/>
    <x v="1"/>
    <n v="6"/>
    <x v="5"/>
    <x v="0"/>
    <x v="15"/>
    <x v="0"/>
    <x v="0"/>
    <x v="3"/>
    <s v="Trail Tent 2P"/>
    <n v="2"/>
    <n v="199.28"/>
    <n v="0"/>
    <n v="102.85"/>
    <n v="398.56"/>
    <n v="205.7"/>
    <n v="192.86"/>
    <n v="0.48389201124046571"/>
    <n v="2026"/>
    <s v="Q2"/>
    <n v="6"/>
    <x v="5"/>
  </r>
  <r>
    <n v="5112"/>
    <d v="2026-06-19T00:00:00"/>
    <n v="2026"/>
    <x v="1"/>
    <n v="6"/>
    <x v="5"/>
    <x v="0"/>
    <x v="0"/>
    <x v="3"/>
    <x v="0"/>
    <x v="4"/>
    <s v="Recovery Roller"/>
    <n v="2"/>
    <n v="37.04"/>
    <n v="0.05"/>
    <n v="13.76"/>
    <n v="70.375999999999991"/>
    <n v="27.52"/>
    <n v="42.855999999999995"/>
    <n v="0.60895759918153913"/>
    <n v="2026"/>
    <s v="Q2"/>
    <n v="6"/>
    <x v="5"/>
  </r>
  <r>
    <n v="501"/>
    <d v="2026-06-20T00:00:00"/>
    <n v="2026"/>
    <x v="1"/>
    <n v="6"/>
    <x v="5"/>
    <x v="3"/>
    <x v="4"/>
    <x v="0"/>
    <x v="1"/>
    <x v="3"/>
    <s v="Portable Camp Stove"/>
    <n v="2"/>
    <n v="80.95"/>
    <n v="0.1"/>
    <n v="39.44"/>
    <n v="145.71"/>
    <n v="78.88"/>
    <n v="66.830000000000013"/>
    <n v="0.45865074462974409"/>
    <n v="2026"/>
    <s v="Q2"/>
    <n v="6"/>
    <x v="5"/>
  </r>
  <r>
    <n v="540"/>
    <d v="2026-06-20T00:00:00"/>
    <n v="2026"/>
    <x v="1"/>
    <n v="6"/>
    <x v="5"/>
    <x v="0"/>
    <x v="9"/>
    <x v="3"/>
    <x v="0"/>
    <x v="1"/>
    <s v="Summit Backpack 45L"/>
    <n v="1"/>
    <n v="151.46"/>
    <n v="0.05"/>
    <n v="77.98"/>
    <n v="143.887"/>
    <n v="77.98"/>
    <n v="65.906999999999996"/>
    <n v="0.45804693961233467"/>
    <n v="2026"/>
    <s v="Q2"/>
    <n v="6"/>
    <x v="5"/>
  </r>
  <r>
    <n v="2255"/>
    <d v="2026-06-20T00:00:00"/>
    <n v="2026"/>
    <x v="1"/>
    <n v="6"/>
    <x v="5"/>
    <x v="0"/>
    <x v="9"/>
    <x v="0"/>
    <x v="2"/>
    <x v="1"/>
    <s v="Hiking Daypack 20L"/>
    <n v="5"/>
    <n v="90.1"/>
    <n v="0"/>
    <n v="44.32"/>
    <n v="450.5"/>
    <n v="221.6"/>
    <n v="228.9"/>
    <n v="0.50810210876803552"/>
    <n v="2026"/>
    <s v="Q2"/>
    <n v="6"/>
    <x v="5"/>
  </r>
  <r>
    <n v="3126"/>
    <d v="2026-06-20T00:00:00"/>
    <n v="2026"/>
    <x v="1"/>
    <n v="6"/>
    <x v="5"/>
    <x v="0"/>
    <x v="0"/>
    <x v="3"/>
    <x v="2"/>
    <x v="1"/>
    <s v="Summit Backpack 45L"/>
    <n v="1"/>
    <n v="155.69"/>
    <n v="0.1"/>
    <n v="79.42"/>
    <n v="140.12100000000001"/>
    <n v="79.42"/>
    <n v="60.701000000000008"/>
    <n v="0.43320415926235184"/>
    <n v="2026"/>
    <s v="Q2"/>
    <n v="6"/>
    <x v="5"/>
  </r>
  <r>
    <n v="3223"/>
    <d v="2026-06-20T00:00:00"/>
    <n v="2026"/>
    <x v="1"/>
    <n v="6"/>
    <x v="5"/>
    <x v="1"/>
    <x v="14"/>
    <x v="2"/>
    <x v="0"/>
    <x v="4"/>
    <s v="Training Mat"/>
    <n v="1"/>
    <n v="50.11"/>
    <n v="0.05"/>
    <n v="21.38"/>
    <n v="47.604499999999994"/>
    <n v="21.38"/>
    <n v="26.224499999999995"/>
    <n v="0.55088279469377888"/>
    <n v="2026"/>
    <s v="Q2"/>
    <n v="6"/>
    <x v="5"/>
  </r>
  <r>
    <n v="3260"/>
    <d v="2026-06-20T00:00:00"/>
    <n v="2026"/>
    <x v="1"/>
    <n v="6"/>
    <x v="5"/>
    <x v="2"/>
    <x v="2"/>
    <x v="2"/>
    <x v="0"/>
    <x v="1"/>
    <s v="Trail Boots"/>
    <n v="1"/>
    <n v="142.55000000000001"/>
    <n v="0.1"/>
    <n v="79.709999999999994"/>
    <n v="128.29500000000002"/>
    <n v="79.709999999999994"/>
    <n v="48.585000000000022"/>
    <n v="0.37869753302934656"/>
    <n v="2026"/>
    <s v="Q2"/>
    <n v="6"/>
    <x v="5"/>
  </r>
  <r>
    <n v="3404"/>
    <d v="2026-06-20T00:00:00"/>
    <n v="2026"/>
    <x v="1"/>
    <n v="6"/>
    <x v="5"/>
    <x v="3"/>
    <x v="8"/>
    <x v="0"/>
    <x v="1"/>
    <x v="3"/>
    <s v="Trail Tent 2P"/>
    <n v="3"/>
    <n v="191.11"/>
    <n v="0.05"/>
    <n v="102.82"/>
    <n v="544.6635"/>
    <n v="308.45999999999998"/>
    <n v="236.20350000000002"/>
    <n v="0.43366867800026992"/>
    <n v="2026"/>
    <s v="Q2"/>
    <n v="6"/>
    <x v="5"/>
  </r>
  <r>
    <n v="4267"/>
    <d v="2026-06-20T00:00:00"/>
    <n v="2026"/>
    <x v="1"/>
    <n v="6"/>
    <x v="5"/>
    <x v="3"/>
    <x v="13"/>
    <x v="1"/>
    <x v="2"/>
    <x v="0"/>
    <s v="Compact Repair Kit"/>
    <n v="6"/>
    <n v="40.229999999999997"/>
    <n v="0.15"/>
    <n v="17.079999999999998"/>
    <n v="205.173"/>
    <n v="102.47999999999999"/>
    <n v="102.69300000000001"/>
    <n v="0.50051907414718322"/>
    <n v="2026"/>
    <s v="Q2"/>
    <n v="6"/>
    <x v="5"/>
  </r>
  <r>
    <n v="5082"/>
    <d v="2026-06-20T00:00:00"/>
    <n v="2026"/>
    <x v="1"/>
    <n v="6"/>
    <x v="5"/>
    <x v="1"/>
    <x v="11"/>
    <x v="0"/>
    <x v="2"/>
    <x v="0"/>
    <s v="Commuter Helmet"/>
    <n v="2"/>
    <n v="81.489999999999995"/>
    <n v="0"/>
    <n v="42.15"/>
    <n v="162.97999999999999"/>
    <n v="84.3"/>
    <n v="78.679999999999993"/>
    <n v="0.48275862068965514"/>
    <n v="2026"/>
    <s v="Q2"/>
    <n v="6"/>
    <x v="5"/>
  </r>
  <r>
    <n v="5108"/>
    <d v="2026-06-20T00:00:00"/>
    <n v="2026"/>
    <x v="1"/>
    <n v="6"/>
    <x v="5"/>
    <x v="1"/>
    <x v="6"/>
    <x v="1"/>
    <x v="2"/>
    <x v="2"/>
    <s v="Travel Backpack 35L"/>
    <n v="8"/>
    <n v="162.71"/>
    <n v="0.2"/>
    <n v="85.27"/>
    <n v="1041.3440000000001"/>
    <n v="682.16"/>
    <n v="359.18400000000008"/>
    <n v="0.34492348349824847"/>
    <n v="2026"/>
    <s v="Q2"/>
    <n v="6"/>
    <x v="5"/>
  </r>
  <r>
    <n v="1105"/>
    <d v="2026-06-21T00:00:00"/>
    <n v="2026"/>
    <x v="1"/>
    <n v="6"/>
    <x v="5"/>
    <x v="2"/>
    <x v="5"/>
    <x v="3"/>
    <x v="0"/>
    <x v="2"/>
    <s v="Insulated Bottle"/>
    <n v="1"/>
    <n v="36.479999999999997"/>
    <n v="0.1"/>
    <n v="13.9"/>
    <n v="32.832000000000001"/>
    <n v="13.9"/>
    <n v="18.932000000000002"/>
    <n v="0.57663255360623789"/>
    <n v="2026"/>
    <s v="Q2"/>
    <n v="6"/>
    <x v="5"/>
  </r>
  <r>
    <n v="2757"/>
    <d v="2026-06-21T00:00:00"/>
    <n v="2026"/>
    <x v="1"/>
    <n v="6"/>
    <x v="5"/>
    <x v="1"/>
    <x v="6"/>
    <x v="1"/>
    <x v="2"/>
    <x v="2"/>
    <s v="Carry-On Duffel"/>
    <n v="6"/>
    <n v="136.65"/>
    <n v="0.15"/>
    <n v="68.56"/>
    <n v="696.91500000000008"/>
    <n v="411.36"/>
    <n v="285.55500000000006"/>
    <n v="0.4097415036266977"/>
    <n v="2026"/>
    <s v="Q2"/>
    <n v="6"/>
    <x v="5"/>
  </r>
  <r>
    <n v="3325"/>
    <d v="2026-06-21T00:00:00"/>
    <n v="2026"/>
    <x v="1"/>
    <n v="6"/>
    <x v="5"/>
    <x v="2"/>
    <x v="2"/>
    <x v="0"/>
    <x v="1"/>
    <x v="0"/>
    <s v="Trail Bike Light"/>
    <n v="4"/>
    <n v="50.57"/>
    <n v="0"/>
    <n v="21.85"/>
    <n v="202.28"/>
    <n v="87.4"/>
    <n v="114.88"/>
    <n v="0.56792564761716435"/>
    <n v="2026"/>
    <s v="Q2"/>
    <n v="6"/>
    <x v="5"/>
  </r>
  <r>
    <n v="4070"/>
    <d v="2026-06-21T00:00:00"/>
    <n v="2026"/>
    <x v="1"/>
    <n v="6"/>
    <x v="5"/>
    <x v="3"/>
    <x v="8"/>
    <x v="0"/>
    <x v="1"/>
    <x v="0"/>
    <s v="Cycling Pack 12L"/>
    <n v="3"/>
    <n v="103.72"/>
    <n v="0"/>
    <n v="50.34"/>
    <n v="311.15999999999997"/>
    <n v="151.02000000000001"/>
    <n v="160.13999999999996"/>
    <n v="0.51465483995372152"/>
    <n v="2026"/>
    <s v="Q2"/>
    <n v="6"/>
    <x v="5"/>
  </r>
  <r>
    <n v="4339"/>
    <d v="2026-06-21T00:00:00"/>
    <n v="2026"/>
    <x v="1"/>
    <n v="6"/>
    <x v="5"/>
    <x v="2"/>
    <x v="16"/>
    <x v="3"/>
    <x v="0"/>
    <x v="2"/>
    <s v="Carry-On Duffel"/>
    <n v="1"/>
    <n v="132.49"/>
    <n v="0"/>
    <n v="67.09"/>
    <n v="132.49"/>
    <n v="67.09"/>
    <n v="65.400000000000006"/>
    <n v="0.49362216016303118"/>
    <n v="2026"/>
    <s v="Q2"/>
    <n v="6"/>
    <x v="5"/>
  </r>
  <r>
    <n v="731"/>
    <d v="2026-06-22T00:00:00"/>
    <n v="2026"/>
    <x v="1"/>
    <n v="6"/>
    <x v="5"/>
    <x v="2"/>
    <x v="3"/>
    <x v="0"/>
    <x v="1"/>
    <x v="3"/>
    <s v="Portable Camp Stove"/>
    <n v="2"/>
    <n v="80.650000000000006"/>
    <n v="0"/>
    <n v="39.18"/>
    <n v="161.30000000000001"/>
    <n v="78.36"/>
    <n v="82.940000000000012"/>
    <n v="0.51419714817110973"/>
    <n v="2026"/>
    <s v="Q2"/>
    <n v="6"/>
    <x v="5"/>
  </r>
  <r>
    <n v="1362"/>
    <d v="2026-06-22T00:00:00"/>
    <n v="2026"/>
    <x v="1"/>
    <n v="6"/>
    <x v="5"/>
    <x v="1"/>
    <x v="1"/>
    <x v="2"/>
    <x v="1"/>
    <x v="4"/>
    <s v="Recovery Roller"/>
    <n v="1"/>
    <n v="35.409999999999997"/>
    <n v="0.05"/>
    <n v="13.9"/>
    <n v="33.639499999999998"/>
    <n v="13.9"/>
    <n v="19.7395"/>
    <n v="0.58679528530447833"/>
    <n v="2026"/>
    <s v="Q2"/>
    <n v="6"/>
    <x v="5"/>
  </r>
  <r>
    <n v="1512"/>
    <d v="2026-06-22T00:00:00"/>
    <n v="2026"/>
    <x v="1"/>
    <n v="6"/>
    <x v="5"/>
    <x v="0"/>
    <x v="0"/>
    <x v="3"/>
    <x v="0"/>
    <x v="4"/>
    <s v="Resistance Band Set"/>
    <n v="3"/>
    <n v="41.01"/>
    <n v="0"/>
    <n v="14.33"/>
    <n v="123.03"/>
    <n v="42.99"/>
    <n v="80.039999999999992"/>
    <n v="0.65057303096805652"/>
    <n v="2026"/>
    <s v="Q2"/>
    <n v="6"/>
    <x v="5"/>
  </r>
  <r>
    <n v="1647"/>
    <d v="2026-06-22T00:00:00"/>
    <n v="2026"/>
    <x v="1"/>
    <n v="6"/>
    <x v="5"/>
    <x v="3"/>
    <x v="8"/>
    <x v="0"/>
    <x v="2"/>
    <x v="2"/>
    <s v="Insulated Bottle"/>
    <n v="1"/>
    <n v="36.01"/>
    <n v="0"/>
    <n v="13.23"/>
    <n v="36.01"/>
    <n v="13.23"/>
    <n v="22.779999999999998"/>
    <n v="0.63260205498472644"/>
    <n v="2026"/>
    <s v="Q2"/>
    <n v="6"/>
    <x v="5"/>
  </r>
  <r>
    <n v="2358"/>
    <d v="2026-06-22T00:00:00"/>
    <n v="2026"/>
    <x v="1"/>
    <n v="6"/>
    <x v="5"/>
    <x v="0"/>
    <x v="0"/>
    <x v="3"/>
    <x v="0"/>
    <x v="4"/>
    <s v="Training Mat"/>
    <n v="2"/>
    <n v="50.21"/>
    <n v="0.05"/>
    <n v="21.74"/>
    <n v="95.399000000000001"/>
    <n v="43.48"/>
    <n v="51.919000000000004"/>
    <n v="0.54423002337550708"/>
    <n v="2026"/>
    <s v="Q2"/>
    <n v="6"/>
    <x v="5"/>
  </r>
  <r>
    <n v="2366"/>
    <d v="2026-06-22T00:00:00"/>
    <n v="2026"/>
    <x v="1"/>
    <n v="6"/>
    <x v="5"/>
    <x v="2"/>
    <x v="10"/>
    <x v="3"/>
    <x v="0"/>
    <x v="0"/>
    <s v="Cycling Pack 12L"/>
    <n v="3"/>
    <n v="100.3"/>
    <n v="0"/>
    <n v="49.26"/>
    <n v="300.89999999999998"/>
    <n v="147.78"/>
    <n v="153.11999999999998"/>
    <n v="0.5088733798604187"/>
    <n v="2026"/>
    <s v="Q2"/>
    <n v="6"/>
    <x v="5"/>
  </r>
  <r>
    <n v="3481"/>
    <d v="2026-06-22T00:00:00"/>
    <n v="2026"/>
    <x v="1"/>
    <n v="6"/>
    <x v="5"/>
    <x v="3"/>
    <x v="8"/>
    <x v="2"/>
    <x v="1"/>
    <x v="2"/>
    <s v="Packing Cube Set"/>
    <n v="1"/>
    <n v="47.7"/>
    <n v="0.1"/>
    <n v="18.760000000000002"/>
    <n v="42.930000000000007"/>
    <n v="18.760000000000002"/>
    <n v="24.170000000000005"/>
    <n v="0.56300955043093415"/>
    <n v="2026"/>
    <s v="Q2"/>
    <n v="6"/>
    <x v="5"/>
  </r>
  <r>
    <n v="3595"/>
    <d v="2026-06-22T00:00:00"/>
    <n v="2026"/>
    <x v="1"/>
    <n v="6"/>
    <x v="5"/>
    <x v="1"/>
    <x v="14"/>
    <x v="0"/>
    <x v="1"/>
    <x v="0"/>
    <s v="Compact Repair Kit"/>
    <n v="2"/>
    <n v="40.94"/>
    <n v="0.1"/>
    <n v="16.88"/>
    <n v="73.691999999999993"/>
    <n v="33.76"/>
    <n v="39.931999999999995"/>
    <n v="0.54187700157411933"/>
    <n v="2026"/>
    <s v="Q2"/>
    <n v="6"/>
    <x v="5"/>
  </r>
  <r>
    <n v="3766"/>
    <d v="2026-06-22T00:00:00"/>
    <n v="2026"/>
    <x v="1"/>
    <n v="6"/>
    <x v="5"/>
    <x v="3"/>
    <x v="8"/>
    <x v="2"/>
    <x v="0"/>
    <x v="1"/>
    <s v="Hiking Daypack 20L"/>
    <n v="1"/>
    <n v="93.78"/>
    <n v="0"/>
    <n v="46.62"/>
    <n v="93.78"/>
    <n v="46.62"/>
    <n v="47.160000000000004"/>
    <n v="0.50287907869481774"/>
    <n v="2026"/>
    <s v="Q2"/>
    <n v="6"/>
    <x v="5"/>
  </r>
  <r>
    <n v="3933"/>
    <d v="2026-06-22T00:00:00"/>
    <n v="2026"/>
    <x v="1"/>
    <n v="6"/>
    <x v="5"/>
    <x v="3"/>
    <x v="4"/>
    <x v="2"/>
    <x v="1"/>
    <x v="4"/>
    <s v="Training Mat"/>
    <n v="2"/>
    <n v="51.42"/>
    <n v="0"/>
    <n v="22.19"/>
    <n v="102.84"/>
    <n v="44.38"/>
    <n v="58.46"/>
    <n v="0.56845585375340335"/>
    <n v="2026"/>
    <s v="Q2"/>
    <n v="6"/>
    <x v="5"/>
  </r>
  <r>
    <n v="3951"/>
    <d v="2026-06-22T00:00:00"/>
    <n v="2026"/>
    <x v="1"/>
    <n v="6"/>
    <x v="5"/>
    <x v="2"/>
    <x v="2"/>
    <x v="2"/>
    <x v="1"/>
    <x v="2"/>
    <s v="Travel Backpack 35L"/>
    <n v="1"/>
    <n v="164.99"/>
    <n v="0.1"/>
    <n v="86.6"/>
    <n v="148.49100000000001"/>
    <n v="86.6"/>
    <n v="61.89100000000002"/>
    <n v="0.41679967136055396"/>
    <n v="2026"/>
    <s v="Q2"/>
    <n v="6"/>
    <x v="5"/>
  </r>
  <r>
    <n v="4078"/>
    <d v="2026-06-22T00:00:00"/>
    <n v="2026"/>
    <x v="1"/>
    <n v="6"/>
    <x v="5"/>
    <x v="2"/>
    <x v="5"/>
    <x v="3"/>
    <x v="0"/>
    <x v="1"/>
    <s v="Trail Boots"/>
    <n v="1"/>
    <n v="145.65"/>
    <n v="0"/>
    <n v="79.87"/>
    <n v="145.65"/>
    <n v="79.87"/>
    <n v="65.78"/>
    <n v="0.45163062135255749"/>
    <n v="2026"/>
    <s v="Q2"/>
    <n v="6"/>
    <x v="5"/>
  </r>
  <r>
    <n v="4182"/>
    <d v="2026-06-22T00:00:00"/>
    <n v="2026"/>
    <x v="1"/>
    <n v="6"/>
    <x v="5"/>
    <x v="1"/>
    <x v="11"/>
    <x v="0"/>
    <x v="1"/>
    <x v="4"/>
    <s v="Weighted Vest"/>
    <n v="4"/>
    <n v="120.94"/>
    <n v="0.05"/>
    <n v="70.84"/>
    <n v="459.57199999999995"/>
    <n v="283.36"/>
    <n v="176.21199999999993"/>
    <n v="0.38342631840059871"/>
    <n v="2026"/>
    <s v="Q2"/>
    <n v="6"/>
    <x v="5"/>
  </r>
  <r>
    <n v="323"/>
    <d v="2026-06-23T00:00:00"/>
    <n v="2026"/>
    <x v="1"/>
    <n v="6"/>
    <x v="5"/>
    <x v="3"/>
    <x v="13"/>
    <x v="0"/>
    <x v="0"/>
    <x v="2"/>
    <s v="Insulated Bottle"/>
    <n v="1"/>
    <n v="36.94"/>
    <n v="0"/>
    <n v="13.25"/>
    <n v="36.94"/>
    <n v="13.25"/>
    <n v="23.689999999999998"/>
    <n v="0.64131023280996213"/>
    <n v="2026"/>
    <s v="Q2"/>
    <n v="6"/>
    <x v="5"/>
  </r>
  <r>
    <n v="544"/>
    <d v="2026-06-23T00:00:00"/>
    <n v="2026"/>
    <x v="1"/>
    <n v="6"/>
    <x v="5"/>
    <x v="0"/>
    <x v="15"/>
    <x v="0"/>
    <x v="2"/>
    <x v="1"/>
    <s v="Hiking Daypack 20L"/>
    <n v="1"/>
    <n v="90.3"/>
    <n v="0.05"/>
    <n v="45.07"/>
    <n v="85.784999999999997"/>
    <n v="45.07"/>
    <n v="40.714999999999996"/>
    <n v="0.47461677449437545"/>
    <n v="2026"/>
    <s v="Q2"/>
    <n v="6"/>
    <x v="5"/>
  </r>
  <r>
    <n v="1570"/>
    <d v="2026-06-23T00:00:00"/>
    <n v="2026"/>
    <x v="1"/>
    <n v="6"/>
    <x v="5"/>
    <x v="3"/>
    <x v="13"/>
    <x v="3"/>
    <x v="0"/>
    <x v="3"/>
    <s v="Alpine Tent 4P"/>
    <n v="1"/>
    <n v="335.05"/>
    <n v="0"/>
    <n v="191.67"/>
    <n v="335.05"/>
    <n v="191.67"/>
    <n v="143.38000000000002"/>
    <n v="0.42793612893597976"/>
    <n v="2026"/>
    <s v="Q2"/>
    <n v="6"/>
    <x v="5"/>
  </r>
  <r>
    <n v="1932"/>
    <d v="2026-06-23T00:00:00"/>
    <n v="2026"/>
    <x v="1"/>
    <n v="6"/>
    <x v="5"/>
    <x v="3"/>
    <x v="8"/>
    <x v="0"/>
    <x v="1"/>
    <x v="2"/>
    <s v="Insulated Bottle"/>
    <n v="1"/>
    <n v="35.9"/>
    <n v="0.05"/>
    <n v="13.81"/>
    <n v="34.104999999999997"/>
    <n v="13.81"/>
    <n v="20.294999999999995"/>
    <n v="0.59507403606509301"/>
    <n v="2026"/>
    <s v="Q2"/>
    <n v="6"/>
    <x v="5"/>
  </r>
  <r>
    <n v="4352"/>
    <d v="2026-06-23T00:00:00"/>
    <n v="2026"/>
    <x v="1"/>
    <n v="6"/>
    <x v="5"/>
    <x v="3"/>
    <x v="13"/>
    <x v="0"/>
    <x v="0"/>
    <x v="0"/>
    <s v="Trail Bike Light"/>
    <n v="6"/>
    <n v="51.34"/>
    <n v="0.1"/>
    <n v="22.47"/>
    <n v="277.23600000000005"/>
    <n v="134.82"/>
    <n v="142.41600000000005"/>
    <n v="0.51369951954291659"/>
    <n v="2026"/>
    <s v="Q2"/>
    <n v="6"/>
    <x v="5"/>
  </r>
  <r>
    <n v="4561"/>
    <d v="2026-06-23T00:00:00"/>
    <n v="2026"/>
    <x v="1"/>
    <n v="6"/>
    <x v="5"/>
    <x v="0"/>
    <x v="0"/>
    <x v="2"/>
    <x v="0"/>
    <x v="1"/>
    <s v="Summit Backpack 45L"/>
    <n v="1"/>
    <n v="157.91"/>
    <n v="0"/>
    <n v="77.12"/>
    <n v="157.91"/>
    <n v="77.12"/>
    <n v="80.789999999999992"/>
    <n v="0.51162054334747642"/>
    <n v="2026"/>
    <s v="Q2"/>
    <n v="6"/>
    <x v="5"/>
  </r>
  <r>
    <n v="4741"/>
    <d v="2026-06-23T00:00:00"/>
    <n v="2026"/>
    <x v="1"/>
    <n v="6"/>
    <x v="5"/>
    <x v="3"/>
    <x v="13"/>
    <x v="0"/>
    <x v="1"/>
    <x v="0"/>
    <s v="Compact Repair Kit"/>
    <n v="3"/>
    <n v="41.09"/>
    <n v="0.05"/>
    <n v="16.809999999999999"/>
    <n v="117.10650000000001"/>
    <n v="50.429999999999993"/>
    <n v="66.676500000000019"/>
    <n v="0.569366346018368"/>
    <n v="2026"/>
    <s v="Q2"/>
    <n v="6"/>
    <x v="5"/>
  </r>
  <r>
    <n v="4882"/>
    <d v="2026-06-23T00:00:00"/>
    <n v="2026"/>
    <x v="1"/>
    <n v="6"/>
    <x v="5"/>
    <x v="1"/>
    <x v="12"/>
    <x v="0"/>
    <x v="0"/>
    <x v="3"/>
    <s v="Compact Sleeping Bag"/>
    <n v="2"/>
    <n v="120.18"/>
    <n v="0.05"/>
    <n v="59.4"/>
    <n v="228.34200000000001"/>
    <n v="118.8"/>
    <n v="109.54200000000002"/>
    <n v="0.47972777675591882"/>
    <n v="2026"/>
    <s v="Q2"/>
    <n v="6"/>
    <x v="5"/>
  </r>
  <r>
    <n v="4885"/>
    <d v="2026-06-23T00:00:00"/>
    <n v="2026"/>
    <x v="1"/>
    <n v="6"/>
    <x v="5"/>
    <x v="3"/>
    <x v="13"/>
    <x v="3"/>
    <x v="1"/>
    <x v="3"/>
    <s v="Trail Tent 2P"/>
    <n v="1"/>
    <n v="198.1"/>
    <n v="0.1"/>
    <n v="103.46"/>
    <n v="178.29"/>
    <n v="103.46"/>
    <n v="74.83"/>
    <n v="0.41970946211228899"/>
    <n v="2026"/>
    <s v="Q2"/>
    <n v="6"/>
    <x v="5"/>
  </r>
  <r>
    <n v="4982"/>
    <d v="2026-06-23T00:00:00"/>
    <n v="2026"/>
    <x v="1"/>
    <n v="6"/>
    <x v="5"/>
    <x v="2"/>
    <x v="10"/>
    <x v="0"/>
    <x v="0"/>
    <x v="2"/>
    <s v="Insulated Bottle"/>
    <n v="1"/>
    <n v="36.700000000000003"/>
    <n v="0.15"/>
    <n v="13.59"/>
    <n v="31.195"/>
    <n v="13.59"/>
    <n v="17.605"/>
    <n v="0.56435326174066358"/>
    <n v="2026"/>
    <s v="Q2"/>
    <n v="6"/>
    <x v="5"/>
  </r>
  <r>
    <n v="40"/>
    <d v="2026-06-24T00:00:00"/>
    <n v="2026"/>
    <x v="1"/>
    <n v="6"/>
    <x v="5"/>
    <x v="3"/>
    <x v="7"/>
    <x v="2"/>
    <x v="1"/>
    <x v="2"/>
    <s v="Travel Backpack 35L"/>
    <n v="1"/>
    <n v="167.23"/>
    <n v="0.05"/>
    <n v="85.14"/>
    <n v="158.86849999999998"/>
    <n v="85.14"/>
    <n v="73.728499999999983"/>
    <n v="0.46408507665144438"/>
    <n v="2026"/>
    <s v="Q2"/>
    <n v="6"/>
    <x v="5"/>
  </r>
  <r>
    <n v="110"/>
    <d v="2026-06-24T00:00:00"/>
    <n v="2026"/>
    <x v="1"/>
    <n v="6"/>
    <x v="5"/>
    <x v="1"/>
    <x v="12"/>
    <x v="2"/>
    <x v="2"/>
    <x v="1"/>
    <s v="Trekking Poles"/>
    <n v="2"/>
    <n v="72.97"/>
    <n v="0"/>
    <n v="31.57"/>
    <n v="145.94"/>
    <n v="63.14"/>
    <n v="82.8"/>
    <n v="0.56735644785528294"/>
    <n v="2026"/>
    <s v="Q2"/>
    <n v="6"/>
    <x v="5"/>
  </r>
  <r>
    <n v="1169"/>
    <d v="2026-06-24T00:00:00"/>
    <n v="2026"/>
    <x v="1"/>
    <n v="6"/>
    <x v="5"/>
    <x v="1"/>
    <x v="11"/>
    <x v="2"/>
    <x v="1"/>
    <x v="0"/>
    <s v="Commuter Helmet"/>
    <n v="3"/>
    <n v="82.91"/>
    <n v="0"/>
    <n v="42.29"/>
    <n v="248.73"/>
    <n v="126.87"/>
    <n v="121.85999999999999"/>
    <n v="0.4899288384995778"/>
    <n v="2026"/>
    <s v="Q2"/>
    <n v="6"/>
    <x v="5"/>
  </r>
  <r>
    <n v="2211"/>
    <d v="2026-06-24T00:00:00"/>
    <n v="2026"/>
    <x v="1"/>
    <n v="6"/>
    <x v="5"/>
    <x v="2"/>
    <x v="10"/>
    <x v="3"/>
    <x v="1"/>
    <x v="4"/>
    <s v="Resistance Band Set"/>
    <n v="2"/>
    <n v="41.25"/>
    <n v="0"/>
    <n v="14.72"/>
    <n v="82.5"/>
    <n v="29.44"/>
    <n v="53.06"/>
    <n v="0.64315151515151514"/>
    <n v="2026"/>
    <s v="Q2"/>
    <n v="6"/>
    <x v="5"/>
  </r>
  <r>
    <n v="3494"/>
    <d v="2026-06-24T00:00:00"/>
    <n v="2026"/>
    <x v="1"/>
    <n v="6"/>
    <x v="5"/>
    <x v="3"/>
    <x v="8"/>
    <x v="1"/>
    <x v="2"/>
    <x v="3"/>
    <s v="Trail Tent 2P"/>
    <n v="6"/>
    <n v="194.79"/>
    <n v="0.15"/>
    <n v="106.78"/>
    <n v="993.42899999999997"/>
    <n v="640.68000000000006"/>
    <n v="352.74899999999991"/>
    <n v="0.3550822454347517"/>
    <n v="2026"/>
    <s v="Q2"/>
    <n v="6"/>
    <x v="5"/>
  </r>
  <r>
    <n v="3586"/>
    <d v="2026-06-24T00:00:00"/>
    <n v="2026"/>
    <x v="1"/>
    <n v="6"/>
    <x v="5"/>
    <x v="0"/>
    <x v="15"/>
    <x v="1"/>
    <x v="2"/>
    <x v="3"/>
    <s v="Trail Tent 2P"/>
    <n v="6"/>
    <n v="193.13"/>
    <n v="0.15"/>
    <n v="106.49"/>
    <n v="984.96299999999997"/>
    <n v="638.93999999999994"/>
    <n v="346.02300000000002"/>
    <n v="0.35130558203709178"/>
    <n v="2026"/>
    <s v="Q2"/>
    <n v="6"/>
    <x v="5"/>
  </r>
  <r>
    <n v="3660"/>
    <d v="2026-06-24T00:00:00"/>
    <n v="2026"/>
    <x v="1"/>
    <n v="6"/>
    <x v="5"/>
    <x v="2"/>
    <x v="3"/>
    <x v="0"/>
    <x v="1"/>
    <x v="0"/>
    <s v="Commuter Helmet"/>
    <n v="1"/>
    <n v="82.7"/>
    <n v="0.05"/>
    <n v="42.16"/>
    <n v="78.564999999999998"/>
    <n v="42.16"/>
    <n v="36.405000000000001"/>
    <n v="0.46337427607713361"/>
    <n v="2026"/>
    <s v="Q2"/>
    <n v="6"/>
    <x v="5"/>
  </r>
  <r>
    <n v="4307"/>
    <d v="2026-06-24T00:00:00"/>
    <n v="2026"/>
    <x v="1"/>
    <n v="6"/>
    <x v="5"/>
    <x v="3"/>
    <x v="8"/>
    <x v="0"/>
    <x v="2"/>
    <x v="0"/>
    <s v="Compact Repair Kit"/>
    <n v="1"/>
    <n v="40.33"/>
    <n v="0"/>
    <n v="16.48"/>
    <n v="40.33"/>
    <n v="16.48"/>
    <n v="23.849999999999998"/>
    <n v="0.59137118770146291"/>
    <n v="2026"/>
    <s v="Q2"/>
    <n v="6"/>
    <x v="5"/>
  </r>
  <r>
    <n v="5133"/>
    <d v="2026-06-24T00:00:00"/>
    <n v="2026"/>
    <x v="1"/>
    <n v="6"/>
    <x v="5"/>
    <x v="0"/>
    <x v="0"/>
    <x v="0"/>
    <x v="2"/>
    <x v="3"/>
    <s v="Portable Camp Stove"/>
    <n v="1"/>
    <n v="81.99"/>
    <n v="0.15"/>
    <n v="40.29"/>
    <n v="69.691499999999991"/>
    <n v="40.29"/>
    <n v="29.401499999999992"/>
    <n v="0.4218807171606293"/>
    <n v="2026"/>
    <s v="Q2"/>
    <n v="6"/>
    <x v="5"/>
  </r>
  <r>
    <n v="472"/>
    <d v="2026-06-25T00:00:00"/>
    <n v="2026"/>
    <x v="1"/>
    <n v="6"/>
    <x v="5"/>
    <x v="1"/>
    <x v="6"/>
    <x v="2"/>
    <x v="2"/>
    <x v="2"/>
    <s v="Packing Cube Set"/>
    <n v="3"/>
    <n v="46.29"/>
    <n v="0"/>
    <n v="18.309999999999999"/>
    <n v="138.87"/>
    <n v="54.929999999999993"/>
    <n v="83.940000000000012"/>
    <n v="0.60445020522791104"/>
    <n v="2026"/>
    <s v="Q2"/>
    <n v="6"/>
    <x v="5"/>
  </r>
  <r>
    <n v="689"/>
    <d v="2026-06-25T00:00:00"/>
    <n v="2026"/>
    <x v="1"/>
    <n v="6"/>
    <x v="5"/>
    <x v="3"/>
    <x v="7"/>
    <x v="0"/>
    <x v="1"/>
    <x v="0"/>
    <s v="Compact Repair Kit"/>
    <n v="1"/>
    <n v="39.729999999999997"/>
    <n v="0"/>
    <n v="16.55"/>
    <n v="39.729999999999997"/>
    <n v="16.55"/>
    <n v="23.179999999999996"/>
    <n v="0.58343820790334755"/>
    <n v="2026"/>
    <s v="Q2"/>
    <n v="6"/>
    <x v="5"/>
  </r>
  <r>
    <n v="864"/>
    <d v="2026-06-25T00:00:00"/>
    <n v="2026"/>
    <x v="1"/>
    <n v="6"/>
    <x v="5"/>
    <x v="3"/>
    <x v="8"/>
    <x v="0"/>
    <x v="1"/>
    <x v="2"/>
    <s v="Carry-On Duffel"/>
    <n v="4"/>
    <n v="131.02000000000001"/>
    <n v="0.05"/>
    <n v="67.42"/>
    <n v="497.87600000000003"/>
    <n v="269.68"/>
    <n v="228.19600000000003"/>
    <n v="0.45833902417469413"/>
    <n v="2026"/>
    <s v="Q2"/>
    <n v="6"/>
    <x v="5"/>
  </r>
  <r>
    <n v="1163"/>
    <d v="2026-06-25T00:00:00"/>
    <n v="2026"/>
    <x v="1"/>
    <n v="6"/>
    <x v="5"/>
    <x v="1"/>
    <x v="12"/>
    <x v="0"/>
    <x v="1"/>
    <x v="2"/>
    <s v="Packing Cube Set"/>
    <n v="2"/>
    <n v="46.69"/>
    <n v="0.05"/>
    <n v="18.23"/>
    <n v="88.710999999999999"/>
    <n v="36.46"/>
    <n v="52.250999999999998"/>
    <n v="0.58900249123558523"/>
    <n v="2026"/>
    <s v="Q2"/>
    <n v="6"/>
    <x v="5"/>
  </r>
  <r>
    <n v="1323"/>
    <d v="2026-06-25T00:00:00"/>
    <n v="2026"/>
    <x v="1"/>
    <n v="6"/>
    <x v="5"/>
    <x v="1"/>
    <x v="12"/>
    <x v="0"/>
    <x v="0"/>
    <x v="4"/>
    <s v="Resistance Band Set"/>
    <n v="2"/>
    <n v="39.57"/>
    <n v="0.1"/>
    <n v="14.64"/>
    <n v="71.225999999999999"/>
    <n v="29.28"/>
    <n v="41.945999999999998"/>
    <n v="0.58891416055934631"/>
    <n v="2026"/>
    <s v="Q2"/>
    <n v="6"/>
    <x v="5"/>
  </r>
  <r>
    <n v="2098"/>
    <d v="2026-06-25T00:00:00"/>
    <n v="2026"/>
    <x v="1"/>
    <n v="6"/>
    <x v="5"/>
    <x v="2"/>
    <x v="2"/>
    <x v="0"/>
    <x v="0"/>
    <x v="1"/>
    <s v="Trail Boots"/>
    <n v="1"/>
    <n v="146.46"/>
    <n v="0.15"/>
    <n v="80.760000000000005"/>
    <n v="124.491"/>
    <n v="80.760000000000005"/>
    <n v="43.730999999999995"/>
    <n v="0.35127840566787955"/>
    <n v="2026"/>
    <s v="Q2"/>
    <n v="6"/>
    <x v="5"/>
  </r>
  <r>
    <n v="2190"/>
    <d v="2026-06-25T00:00:00"/>
    <n v="2026"/>
    <x v="1"/>
    <n v="6"/>
    <x v="5"/>
    <x v="1"/>
    <x v="6"/>
    <x v="2"/>
    <x v="2"/>
    <x v="0"/>
    <s v="Trail Bike Light"/>
    <n v="5"/>
    <n v="50.78"/>
    <n v="0"/>
    <n v="22.68"/>
    <n v="253.9"/>
    <n v="113.4"/>
    <n v="140.5"/>
    <n v="0.55336746750689247"/>
    <n v="2026"/>
    <s v="Q2"/>
    <n v="6"/>
    <x v="5"/>
  </r>
  <r>
    <n v="2664"/>
    <d v="2026-06-25T00:00:00"/>
    <n v="2026"/>
    <x v="1"/>
    <n v="6"/>
    <x v="5"/>
    <x v="2"/>
    <x v="10"/>
    <x v="3"/>
    <x v="0"/>
    <x v="2"/>
    <s v="Packing Cube Set"/>
    <n v="3"/>
    <n v="47.61"/>
    <n v="0"/>
    <n v="18.21"/>
    <n v="142.82999999999998"/>
    <n v="54.63"/>
    <n v="88.199999999999989"/>
    <n v="0.61751732829237549"/>
    <n v="2026"/>
    <s v="Q2"/>
    <n v="6"/>
    <x v="5"/>
  </r>
  <r>
    <n v="2992"/>
    <d v="2026-06-25T00:00:00"/>
    <n v="2026"/>
    <x v="1"/>
    <n v="6"/>
    <x v="5"/>
    <x v="2"/>
    <x v="16"/>
    <x v="0"/>
    <x v="1"/>
    <x v="0"/>
    <s v="Trail Bike Light"/>
    <n v="1"/>
    <n v="50.75"/>
    <n v="0.1"/>
    <n v="22.94"/>
    <n v="45.675000000000004"/>
    <n v="22.94"/>
    <n v="22.735000000000003"/>
    <n v="0.49775588396278053"/>
    <n v="2026"/>
    <s v="Q2"/>
    <n v="6"/>
    <x v="5"/>
  </r>
  <r>
    <n v="3120"/>
    <d v="2026-06-25T00:00:00"/>
    <n v="2026"/>
    <x v="1"/>
    <n v="6"/>
    <x v="5"/>
    <x v="2"/>
    <x v="5"/>
    <x v="3"/>
    <x v="0"/>
    <x v="4"/>
    <s v="Training Mat"/>
    <n v="1"/>
    <n v="50.33"/>
    <n v="0"/>
    <n v="21.66"/>
    <n v="50.33"/>
    <n v="21.66"/>
    <n v="28.669999999999998"/>
    <n v="0.56964037353467112"/>
    <n v="2026"/>
    <s v="Q2"/>
    <n v="6"/>
    <x v="5"/>
  </r>
  <r>
    <n v="189"/>
    <d v="2026-06-26T00:00:00"/>
    <n v="2026"/>
    <x v="1"/>
    <n v="6"/>
    <x v="5"/>
    <x v="2"/>
    <x v="10"/>
    <x v="0"/>
    <x v="2"/>
    <x v="2"/>
    <s v="Packing Cube Set"/>
    <n v="1"/>
    <n v="47.5"/>
    <n v="0.1"/>
    <n v="18.8"/>
    <n v="42.75"/>
    <n v="18.8"/>
    <n v="23.95"/>
    <n v="0.56023391812865497"/>
    <n v="2026"/>
    <s v="Q2"/>
    <n v="6"/>
    <x v="5"/>
  </r>
  <r>
    <n v="927"/>
    <d v="2026-06-26T00:00:00"/>
    <n v="2026"/>
    <x v="1"/>
    <n v="6"/>
    <x v="5"/>
    <x v="2"/>
    <x v="10"/>
    <x v="3"/>
    <x v="0"/>
    <x v="2"/>
    <s v="Carry-On Duffel"/>
    <n v="2"/>
    <n v="130.33000000000001"/>
    <n v="0.1"/>
    <n v="67.319999999999993"/>
    <n v="234.59400000000002"/>
    <n v="134.63999999999999"/>
    <n v="99.954000000000036"/>
    <n v="0.42607227806337772"/>
    <n v="2026"/>
    <s v="Q2"/>
    <n v="6"/>
    <x v="5"/>
  </r>
  <r>
    <n v="1388"/>
    <d v="2026-06-26T00:00:00"/>
    <n v="2026"/>
    <x v="1"/>
    <n v="6"/>
    <x v="5"/>
    <x v="1"/>
    <x v="14"/>
    <x v="0"/>
    <x v="0"/>
    <x v="1"/>
    <s v="Summit Backpack 45L"/>
    <n v="3"/>
    <n v="156.76"/>
    <n v="0.05"/>
    <n v="78.63"/>
    <n v="446.76599999999996"/>
    <n v="235.89"/>
    <n v="210.87599999999998"/>
    <n v="0.47200547937846654"/>
    <n v="2026"/>
    <s v="Q2"/>
    <n v="6"/>
    <x v="5"/>
  </r>
  <r>
    <n v="3932"/>
    <d v="2026-06-26T00:00:00"/>
    <n v="2026"/>
    <x v="1"/>
    <n v="6"/>
    <x v="5"/>
    <x v="2"/>
    <x v="10"/>
    <x v="0"/>
    <x v="1"/>
    <x v="4"/>
    <s v="Recovery Roller"/>
    <n v="4"/>
    <n v="35.770000000000003"/>
    <n v="0"/>
    <n v="13.75"/>
    <n v="143.08000000000001"/>
    <n v="55"/>
    <n v="88.080000000000013"/>
    <n v="0.61559966452334358"/>
    <n v="2026"/>
    <s v="Q2"/>
    <n v="6"/>
    <x v="5"/>
  </r>
  <r>
    <n v="4008"/>
    <d v="2026-06-26T00:00:00"/>
    <n v="2026"/>
    <x v="1"/>
    <n v="6"/>
    <x v="5"/>
    <x v="1"/>
    <x v="14"/>
    <x v="0"/>
    <x v="0"/>
    <x v="0"/>
    <s v="Cycling Pack 12L"/>
    <n v="2"/>
    <n v="102.49"/>
    <n v="0"/>
    <n v="50.07"/>
    <n v="204.98"/>
    <n v="100.14"/>
    <n v="104.83999999999999"/>
    <n v="0.51146453312518292"/>
    <n v="2026"/>
    <s v="Q2"/>
    <n v="6"/>
    <x v="5"/>
  </r>
  <r>
    <n v="4701"/>
    <d v="2026-06-26T00:00:00"/>
    <n v="2026"/>
    <x v="1"/>
    <n v="6"/>
    <x v="5"/>
    <x v="0"/>
    <x v="0"/>
    <x v="1"/>
    <x v="2"/>
    <x v="0"/>
    <s v="Commuter Helmet"/>
    <n v="8"/>
    <n v="82.47"/>
    <n v="0.15"/>
    <n v="42.58"/>
    <n v="560.79599999999994"/>
    <n v="340.64"/>
    <n v="220.15599999999995"/>
    <n v="0.39257769313618496"/>
    <n v="2026"/>
    <s v="Q2"/>
    <n v="6"/>
    <x v="5"/>
  </r>
  <r>
    <n v="4805"/>
    <d v="2026-06-26T00:00:00"/>
    <n v="2026"/>
    <x v="1"/>
    <n v="6"/>
    <x v="5"/>
    <x v="2"/>
    <x v="10"/>
    <x v="0"/>
    <x v="0"/>
    <x v="3"/>
    <s v="Compact Sleeping Bag"/>
    <n v="1"/>
    <n v="121.44"/>
    <n v="0"/>
    <n v="62.34"/>
    <n v="121.44"/>
    <n v="62.34"/>
    <n v="59.099999999999994"/>
    <n v="0.48666007905138337"/>
    <n v="2026"/>
    <s v="Q2"/>
    <n v="6"/>
    <x v="5"/>
  </r>
  <r>
    <n v="912"/>
    <d v="2026-06-27T00:00:00"/>
    <n v="2026"/>
    <x v="1"/>
    <n v="6"/>
    <x v="5"/>
    <x v="0"/>
    <x v="0"/>
    <x v="3"/>
    <x v="1"/>
    <x v="2"/>
    <s v="Packing Cube Set"/>
    <n v="4"/>
    <n v="46.44"/>
    <n v="0.05"/>
    <n v="18.2"/>
    <n v="176.47199999999998"/>
    <n v="72.8"/>
    <n v="103.67199999999998"/>
    <n v="0.58746996690693143"/>
    <n v="2026"/>
    <s v="Q2"/>
    <n v="6"/>
    <x v="5"/>
  </r>
  <r>
    <n v="1837"/>
    <d v="2026-06-27T00:00:00"/>
    <n v="2026"/>
    <x v="1"/>
    <n v="6"/>
    <x v="5"/>
    <x v="0"/>
    <x v="0"/>
    <x v="3"/>
    <x v="2"/>
    <x v="3"/>
    <s v="Trail Tent 2P"/>
    <n v="2"/>
    <n v="194.13"/>
    <n v="0.1"/>
    <n v="106.51"/>
    <n v="349.43400000000003"/>
    <n v="213.02"/>
    <n v="136.41400000000002"/>
    <n v="0.39038559499075648"/>
    <n v="2026"/>
    <s v="Q2"/>
    <n v="6"/>
    <x v="5"/>
  </r>
  <r>
    <n v="2216"/>
    <d v="2026-06-27T00:00:00"/>
    <n v="2026"/>
    <x v="1"/>
    <n v="6"/>
    <x v="5"/>
    <x v="0"/>
    <x v="9"/>
    <x v="0"/>
    <x v="2"/>
    <x v="0"/>
    <s v="Commuter Helmet"/>
    <n v="4"/>
    <n v="81.86"/>
    <n v="0.05"/>
    <n v="42.22"/>
    <n v="311.06799999999998"/>
    <n v="168.88"/>
    <n v="142.18799999999999"/>
    <n v="0.45709619761595532"/>
    <n v="2026"/>
    <s v="Q2"/>
    <n v="6"/>
    <x v="5"/>
  </r>
  <r>
    <n v="2451"/>
    <d v="2026-06-27T00:00:00"/>
    <n v="2026"/>
    <x v="1"/>
    <n v="6"/>
    <x v="5"/>
    <x v="0"/>
    <x v="9"/>
    <x v="1"/>
    <x v="2"/>
    <x v="2"/>
    <s v="Travel Backpack 35L"/>
    <n v="4"/>
    <n v="162.61000000000001"/>
    <n v="0.05"/>
    <n v="88.64"/>
    <n v="617.91800000000001"/>
    <n v="354.56"/>
    <n v="263.358"/>
    <n v="0.4262021821665658"/>
    <n v="2026"/>
    <s v="Q2"/>
    <n v="6"/>
    <x v="5"/>
  </r>
  <r>
    <n v="2874"/>
    <d v="2026-06-27T00:00:00"/>
    <n v="2026"/>
    <x v="1"/>
    <n v="6"/>
    <x v="5"/>
    <x v="1"/>
    <x v="12"/>
    <x v="2"/>
    <x v="1"/>
    <x v="0"/>
    <s v="Compact Repair Kit"/>
    <n v="1"/>
    <n v="40.26"/>
    <n v="0"/>
    <n v="16.62"/>
    <n v="40.26"/>
    <n v="16.62"/>
    <n v="23.639999999999997"/>
    <n v="0.58718330849478384"/>
    <n v="2026"/>
    <s v="Q2"/>
    <n v="6"/>
    <x v="5"/>
  </r>
  <r>
    <n v="2885"/>
    <d v="2026-06-27T00:00:00"/>
    <n v="2026"/>
    <x v="1"/>
    <n v="6"/>
    <x v="5"/>
    <x v="0"/>
    <x v="0"/>
    <x v="0"/>
    <x v="2"/>
    <x v="2"/>
    <s v="Packing Cube Set"/>
    <n v="1"/>
    <n v="47.23"/>
    <n v="0.1"/>
    <n v="17.829999999999998"/>
    <n v="42.506999999999998"/>
    <n v="17.829999999999998"/>
    <n v="24.677"/>
    <n v="0.58053967581810062"/>
    <n v="2026"/>
    <s v="Q2"/>
    <n v="6"/>
    <x v="5"/>
  </r>
  <r>
    <n v="3014"/>
    <d v="2026-06-27T00:00:00"/>
    <n v="2026"/>
    <x v="1"/>
    <n v="6"/>
    <x v="5"/>
    <x v="2"/>
    <x v="10"/>
    <x v="0"/>
    <x v="1"/>
    <x v="4"/>
    <s v="Training Mat"/>
    <n v="1"/>
    <n v="50.13"/>
    <n v="0.15"/>
    <n v="22.22"/>
    <n v="42.610500000000002"/>
    <n v="22.22"/>
    <n v="20.390500000000003"/>
    <n v="0.47853228664296366"/>
    <n v="2026"/>
    <s v="Q2"/>
    <n v="6"/>
    <x v="5"/>
  </r>
  <r>
    <n v="3273"/>
    <d v="2026-06-27T00:00:00"/>
    <n v="2026"/>
    <x v="1"/>
    <n v="6"/>
    <x v="5"/>
    <x v="2"/>
    <x v="3"/>
    <x v="0"/>
    <x v="2"/>
    <x v="3"/>
    <s v="Alpine Tent 4P"/>
    <n v="2"/>
    <n v="345.82"/>
    <n v="0.05"/>
    <n v="196.24"/>
    <n v="657.05799999999999"/>
    <n v="392.48"/>
    <n v="264.57799999999997"/>
    <n v="0.40267069269379563"/>
    <n v="2026"/>
    <s v="Q2"/>
    <n v="6"/>
    <x v="5"/>
  </r>
  <r>
    <n v="5041"/>
    <d v="2026-06-27T00:00:00"/>
    <n v="2026"/>
    <x v="1"/>
    <n v="6"/>
    <x v="5"/>
    <x v="0"/>
    <x v="15"/>
    <x v="2"/>
    <x v="1"/>
    <x v="3"/>
    <s v="Compact Sleeping Bag"/>
    <n v="1"/>
    <n v="126.12"/>
    <n v="0"/>
    <n v="62.18"/>
    <n v="126.12"/>
    <n v="62.18"/>
    <n v="63.940000000000005"/>
    <n v="0.50697748176339996"/>
    <n v="2026"/>
    <s v="Q2"/>
    <n v="6"/>
    <x v="5"/>
  </r>
  <r>
    <n v="312"/>
    <d v="2026-06-28T00:00:00"/>
    <n v="2026"/>
    <x v="1"/>
    <n v="6"/>
    <x v="5"/>
    <x v="3"/>
    <x v="7"/>
    <x v="3"/>
    <x v="0"/>
    <x v="4"/>
    <s v="Recovery Roller"/>
    <n v="1"/>
    <n v="36"/>
    <n v="0"/>
    <n v="13.95"/>
    <n v="36"/>
    <n v="13.95"/>
    <n v="22.05"/>
    <n v="0.61250000000000004"/>
    <n v="2026"/>
    <s v="Q2"/>
    <n v="6"/>
    <x v="5"/>
  </r>
  <r>
    <n v="647"/>
    <d v="2026-06-28T00:00:00"/>
    <n v="2026"/>
    <x v="1"/>
    <n v="6"/>
    <x v="5"/>
    <x v="0"/>
    <x v="0"/>
    <x v="0"/>
    <x v="0"/>
    <x v="2"/>
    <s v="Travel Backpack 35L"/>
    <n v="1"/>
    <n v="162.25"/>
    <n v="0.05"/>
    <n v="89.28"/>
    <n v="154.13749999999999"/>
    <n v="89.28"/>
    <n v="64.857499999999987"/>
    <n v="0.42077690373854509"/>
    <n v="2026"/>
    <s v="Q2"/>
    <n v="6"/>
    <x v="5"/>
  </r>
  <r>
    <n v="708"/>
    <d v="2026-06-28T00:00:00"/>
    <n v="2026"/>
    <x v="1"/>
    <n v="6"/>
    <x v="5"/>
    <x v="1"/>
    <x v="11"/>
    <x v="0"/>
    <x v="0"/>
    <x v="1"/>
    <s v="Summit Backpack 45L"/>
    <n v="1"/>
    <n v="150.44"/>
    <n v="0"/>
    <n v="80.5"/>
    <n v="150.44"/>
    <n v="80.5"/>
    <n v="69.94"/>
    <n v="0.46490295134272797"/>
    <n v="2026"/>
    <s v="Q2"/>
    <n v="6"/>
    <x v="5"/>
  </r>
  <r>
    <n v="886"/>
    <d v="2026-06-28T00:00:00"/>
    <n v="2026"/>
    <x v="1"/>
    <n v="6"/>
    <x v="5"/>
    <x v="0"/>
    <x v="0"/>
    <x v="2"/>
    <x v="2"/>
    <x v="3"/>
    <s v="Compact Sleeping Bag"/>
    <n v="2"/>
    <n v="126.17"/>
    <n v="0.05"/>
    <n v="61.13"/>
    <n v="239.72299999999998"/>
    <n v="122.26"/>
    <n v="117.46299999999998"/>
    <n v="0.48999470221881081"/>
    <n v="2026"/>
    <s v="Q2"/>
    <n v="6"/>
    <x v="5"/>
  </r>
  <r>
    <n v="944"/>
    <d v="2026-06-28T00:00:00"/>
    <n v="2026"/>
    <x v="1"/>
    <n v="6"/>
    <x v="5"/>
    <x v="3"/>
    <x v="7"/>
    <x v="3"/>
    <x v="0"/>
    <x v="3"/>
    <s v="Portable Camp Stove"/>
    <n v="2"/>
    <n v="83.72"/>
    <n v="0"/>
    <n v="38.96"/>
    <n v="167.44"/>
    <n v="77.92"/>
    <n v="89.52"/>
    <n v="0.53463927376970855"/>
    <n v="2026"/>
    <s v="Q2"/>
    <n v="6"/>
    <x v="5"/>
  </r>
  <r>
    <n v="1050"/>
    <d v="2026-06-28T00:00:00"/>
    <n v="2026"/>
    <x v="1"/>
    <n v="6"/>
    <x v="5"/>
    <x v="3"/>
    <x v="8"/>
    <x v="3"/>
    <x v="1"/>
    <x v="1"/>
    <s v="Trekking Poles"/>
    <n v="1"/>
    <n v="70.58"/>
    <n v="0"/>
    <n v="32.78"/>
    <n v="70.58"/>
    <n v="32.78"/>
    <n v="37.799999999999997"/>
    <n v="0.53556248228960046"/>
    <n v="2026"/>
    <s v="Q2"/>
    <n v="6"/>
    <x v="5"/>
  </r>
  <r>
    <n v="1677"/>
    <d v="2026-06-28T00:00:00"/>
    <n v="2026"/>
    <x v="1"/>
    <n v="6"/>
    <x v="5"/>
    <x v="3"/>
    <x v="13"/>
    <x v="1"/>
    <x v="2"/>
    <x v="3"/>
    <s v="Portable Camp Stove"/>
    <n v="5"/>
    <n v="81.96"/>
    <n v="0.05"/>
    <n v="39.130000000000003"/>
    <n v="389.30999999999995"/>
    <n v="195.65"/>
    <n v="193.65999999999994"/>
    <n v="0.497444196141892"/>
    <n v="2026"/>
    <s v="Q2"/>
    <n v="6"/>
    <x v="5"/>
  </r>
  <r>
    <n v="2109"/>
    <d v="2026-06-28T00:00:00"/>
    <n v="2026"/>
    <x v="1"/>
    <n v="6"/>
    <x v="5"/>
    <x v="1"/>
    <x v="14"/>
    <x v="0"/>
    <x v="1"/>
    <x v="0"/>
    <s v="Compact Repair Kit"/>
    <n v="1"/>
    <n v="40.67"/>
    <n v="0"/>
    <n v="16.5"/>
    <n v="40.67"/>
    <n v="16.5"/>
    <n v="24.17"/>
    <n v="0.59429554954511932"/>
    <n v="2026"/>
    <s v="Q2"/>
    <n v="6"/>
    <x v="5"/>
  </r>
  <r>
    <n v="3688"/>
    <d v="2026-06-28T00:00:00"/>
    <n v="2026"/>
    <x v="1"/>
    <n v="6"/>
    <x v="5"/>
    <x v="2"/>
    <x v="16"/>
    <x v="2"/>
    <x v="1"/>
    <x v="4"/>
    <s v="Resistance Band Set"/>
    <n v="1"/>
    <n v="40.94"/>
    <n v="0"/>
    <n v="14.47"/>
    <n v="40.94"/>
    <n v="14.47"/>
    <n v="26.47"/>
    <n v="0.64655593551538837"/>
    <n v="2026"/>
    <s v="Q2"/>
    <n v="6"/>
    <x v="5"/>
  </r>
  <r>
    <n v="521"/>
    <d v="2026-06-29T00:00:00"/>
    <n v="2026"/>
    <x v="1"/>
    <n v="6"/>
    <x v="5"/>
    <x v="3"/>
    <x v="8"/>
    <x v="1"/>
    <x v="2"/>
    <x v="0"/>
    <s v="Cycling Pack 12L"/>
    <n v="3"/>
    <n v="100.89"/>
    <n v="0.05"/>
    <n v="49.08"/>
    <n v="287.53649999999999"/>
    <n v="147.24"/>
    <n v="140.29649999999998"/>
    <n v="0.48792588071427451"/>
    <n v="2026"/>
    <s v="Q2"/>
    <n v="6"/>
    <x v="5"/>
  </r>
  <r>
    <n v="557"/>
    <d v="2026-06-29T00:00:00"/>
    <n v="2026"/>
    <x v="1"/>
    <n v="6"/>
    <x v="5"/>
    <x v="1"/>
    <x v="12"/>
    <x v="1"/>
    <x v="2"/>
    <x v="0"/>
    <s v="Compact Repair Kit"/>
    <n v="3"/>
    <n v="39.78"/>
    <n v="0.15"/>
    <n v="16.850000000000001"/>
    <n v="101.43900000000001"/>
    <n v="50.550000000000004"/>
    <n v="50.889000000000003"/>
    <n v="0.50167095495815217"/>
    <n v="2026"/>
    <s v="Q2"/>
    <n v="6"/>
    <x v="5"/>
  </r>
  <r>
    <n v="929"/>
    <d v="2026-06-29T00:00:00"/>
    <n v="2026"/>
    <x v="1"/>
    <n v="6"/>
    <x v="5"/>
    <x v="0"/>
    <x v="0"/>
    <x v="0"/>
    <x v="0"/>
    <x v="4"/>
    <s v="Resistance Band Set"/>
    <n v="1"/>
    <n v="40.299999999999997"/>
    <n v="0.05"/>
    <n v="14.79"/>
    <n v="38.284999999999997"/>
    <n v="14.79"/>
    <n v="23.494999999999997"/>
    <n v="0.61368682251534545"/>
    <n v="2026"/>
    <s v="Q2"/>
    <n v="6"/>
    <x v="5"/>
  </r>
  <r>
    <n v="1089"/>
    <d v="2026-06-29T00:00:00"/>
    <n v="2026"/>
    <x v="1"/>
    <n v="6"/>
    <x v="5"/>
    <x v="1"/>
    <x v="11"/>
    <x v="2"/>
    <x v="0"/>
    <x v="1"/>
    <s v="Hiking Daypack 20L"/>
    <n v="1"/>
    <n v="90.91"/>
    <n v="0.05"/>
    <n v="45.9"/>
    <n v="86.364499999999992"/>
    <n v="45.9"/>
    <n v="40.464499999999994"/>
    <n v="0.46853163047316893"/>
    <n v="2026"/>
    <s v="Q2"/>
    <n v="6"/>
    <x v="5"/>
  </r>
  <r>
    <n v="1655"/>
    <d v="2026-06-29T00:00:00"/>
    <n v="2026"/>
    <x v="1"/>
    <n v="6"/>
    <x v="5"/>
    <x v="0"/>
    <x v="0"/>
    <x v="1"/>
    <x v="2"/>
    <x v="2"/>
    <s v="Travel Backpack 35L"/>
    <n v="5"/>
    <n v="162.29"/>
    <n v="0.15"/>
    <n v="86.66"/>
    <n v="689.73249999999996"/>
    <n v="433.29999999999995"/>
    <n v="256.4325"/>
    <n v="0.37178543855770174"/>
    <n v="2026"/>
    <s v="Q2"/>
    <n v="6"/>
    <x v="5"/>
  </r>
  <r>
    <n v="1897"/>
    <d v="2026-06-29T00:00:00"/>
    <n v="2026"/>
    <x v="1"/>
    <n v="6"/>
    <x v="5"/>
    <x v="1"/>
    <x v="11"/>
    <x v="0"/>
    <x v="2"/>
    <x v="0"/>
    <s v="Trail Bike Light"/>
    <n v="2"/>
    <n v="51.03"/>
    <n v="0"/>
    <n v="22.59"/>
    <n v="102.06"/>
    <n v="45.18"/>
    <n v="56.88"/>
    <n v="0.55731922398589062"/>
    <n v="2026"/>
    <s v="Q2"/>
    <n v="6"/>
    <x v="5"/>
  </r>
  <r>
    <n v="2417"/>
    <d v="2026-06-29T00:00:00"/>
    <n v="2026"/>
    <x v="1"/>
    <n v="6"/>
    <x v="5"/>
    <x v="1"/>
    <x v="12"/>
    <x v="0"/>
    <x v="2"/>
    <x v="4"/>
    <s v="Training Mat"/>
    <n v="1"/>
    <n v="50.67"/>
    <n v="0"/>
    <n v="22.18"/>
    <n v="50.67"/>
    <n v="22.18"/>
    <n v="28.490000000000002"/>
    <n v="0.56226564041839355"/>
    <n v="2026"/>
    <s v="Q2"/>
    <n v="6"/>
    <x v="5"/>
  </r>
  <r>
    <n v="3474"/>
    <d v="2026-06-29T00:00:00"/>
    <n v="2026"/>
    <x v="1"/>
    <n v="6"/>
    <x v="5"/>
    <x v="3"/>
    <x v="8"/>
    <x v="1"/>
    <x v="0"/>
    <x v="2"/>
    <s v="Carry-On Duffel"/>
    <n v="10"/>
    <n v="130.62"/>
    <n v="0.05"/>
    <n v="67.05"/>
    <n v="1240.8899999999999"/>
    <n v="670.5"/>
    <n v="570.38999999999987"/>
    <n v="0.45966201677828006"/>
    <n v="2026"/>
    <s v="Q2"/>
    <n v="6"/>
    <x v="5"/>
  </r>
  <r>
    <n v="4079"/>
    <d v="2026-06-29T00:00:00"/>
    <n v="2026"/>
    <x v="1"/>
    <n v="6"/>
    <x v="5"/>
    <x v="2"/>
    <x v="5"/>
    <x v="0"/>
    <x v="1"/>
    <x v="3"/>
    <s v="Trail Tent 2P"/>
    <n v="4"/>
    <n v="194.6"/>
    <n v="0"/>
    <n v="104.64"/>
    <n v="778.4"/>
    <n v="418.56"/>
    <n v="359.84"/>
    <n v="0.46228160328879753"/>
    <n v="2026"/>
    <s v="Q2"/>
    <n v="6"/>
    <x v="5"/>
  </r>
  <r>
    <n v="45"/>
    <d v="2026-06-30T00:00:00"/>
    <n v="2026"/>
    <x v="1"/>
    <n v="6"/>
    <x v="5"/>
    <x v="2"/>
    <x v="2"/>
    <x v="2"/>
    <x v="1"/>
    <x v="1"/>
    <s v="Hiking Daypack 20L"/>
    <n v="1"/>
    <n v="94"/>
    <n v="0"/>
    <n v="45.62"/>
    <n v="94"/>
    <n v="45.62"/>
    <n v="48.38"/>
    <n v="0.51468085106382977"/>
    <n v="2026"/>
    <s v="Q2"/>
    <n v="6"/>
    <x v="5"/>
  </r>
  <r>
    <n v="2895"/>
    <d v="2026-06-30T00:00:00"/>
    <n v="2026"/>
    <x v="1"/>
    <n v="6"/>
    <x v="5"/>
    <x v="3"/>
    <x v="8"/>
    <x v="0"/>
    <x v="0"/>
    <x v="4"/>
    <s v="Resistance Band Set"/>
    <n v="2"/>
    <n v="40.46"/>
    <n v="0"/>
    <n v="15.15"/>
    <n v="80.92"/>
    <n v="30.3"/>
    <n v="50.620000000000005"/>
    <n v="0.62555610479485912"/>
    <n v="2026"/>
    <s v="Q2"/>
    <n v="6"/>
    <x v="5"/>
  </r>
  <r>
    <n v="5158"/>
    <d v="2026-06-30T00:00:00"/>
    <n v="2026"/>
    <x v="1"/>
    <n v="6"/>
    <x v="5"/>
    <x v="1"/>
    <x v="6"/>
    <x v="2"/>
    <x v="1"/>
    <x v="1"/>
    <s v="Summit Backpack 45L"/>
    <n v="1"/>
    <n v="156.11000000000001"/>
    <n v="0"/>
    <n v="79.52"/>
    <n v="156.11000000000001"/>
    <n v="79.52"/>
    <n v="76.590000000000018"/>
    <n v="0.49061559157004681"/>
    <n v="2026"/>
    <s v="Q2"/>
    <n v="6"/>
    <x v="5"/>
  </r>
  <r>
    <n v="1217"/>
    <d v="2026-07-01T00:00:00"/>
    <n v="2026"/>
    <x v="2"/>
    <n v="7"/>
    <x v="6"/>
    <x v="2"/>
    <x v="3"/>
    <x v="0"/>
    <x v="0"/>
    <x v="3"/>
    <s v="Compact Sleeping Bag"/>
    <n v="2"/>
    <n v="121.78"/>
    <n v="0.1"/>
    <n v="59.62"/>
    <n v="219.20400000000001"/>
    <n v="119.24"/>
    <n v="99.964000000000013"/>
    <n v="0.45603182423678407"/>
    <n v="2026"/>
    <s v="Q3"/>
    <n v="7"/>
    <x v="6"/>
  </r>
  <r>
    <n v="2249"/>
    <d v="2026-07-01T00:00:00"/>
    <n v="2026"/>
    <x v="2"/>
    <n v="7"/>
    <x v="6"/>
    <x v="0"/>
    <x v="15"/>
    <x v="3"/>
    <x v="1"/>
    <x v="4"/>
    <s v="Recovery Roller"/>
    <n v="3"/>
    <n v="36.22"/>
    <n v="0.1"/>
    <n v="13.83"/>
    <n v="97.793999999999997"/>
    <n v="41.49"/>
    <n v="56.303999999999995"/>
    <n v="0.57574084299650286"/>
    <n v="2026"/>
    <s v="Q3"/>
    <n v="7"/>
    <x v="6"/>
  </r>
  <r>
    <n v="2650"/>
    <d v="2026-07-01T00:00:00"/>
    <n v="2026"/>
    <x v="2"/>
    <n v="7"/>
    <x v="6"/>
    <x v="3"/>
    <x v="7"/>
    <x v="1"/>
    <x v="2"/>
    <x v="2"/>
    <s v="Travel Backpack 35L"/>
    <n v="10"/>
    <n v="161.78"/>
    <n v="0.1"/>
    <n v="85.11"/>
    <n v="1456.02"/>
    <n v="851.1"/>
    <n v="604.91999999999996"/>
    <n v="0.4154613260806857"/>
    <n v="2026"/>
    <s v="Q3"/>
    <n v="7"/>
    <x v="6"/>
  </r>
  <r>
    <n v="3937"/>
    <d v="2026-07-01T00:00:00"/>
    <n v="2026"/>
    <x v="2"/>
    <n v="7"/>
    <x v="6"/>
    <x v="3"/>
    <x v="7"/>
    <x v="0"/>
    <x v="2"/>
    <x v="3"/>
    <s v="Compact Sleeping Bag"/>
    <n v="3"/>
    <n v="126.23"/>
    <n v="0.05"/>
    <n v="61.81"/>
    <n v="359.75549999999998"/>
    <n v="185.43"/>
    <n v="174.32549999999998"/>
    <n v="0.4845666014835075"/>
    <n v="2026"/>
    <s v="Q3"/>
    <n v="7"/>
    <x v="6"/>
  </r>
  <r>
    <n v="4122"/>
    <d v="2026-07-01T00:00:00"/>
    <n v="2026"/>
    <x v="2"/>
    <n v="7"/>
    <x v="6"/>
    <x v="3"/>
    <x v="8"/>
    <x v="0"/>
    <x v="0"/>
    <x v="0"/>
    <s v="Commuter Helmet"/>
    <n v="4"/>
    <n v="79.97"/>
    <n v="0.1"/>
    <n v="43.36"/>
    <n v="287.892"/>
    <n v="173.44"/>
    <n v="114.452"/>
    <n v="0.39755185972517471"/>
    <n v="2026"/>
    <s v="Q3"/>
    <n v="7"/>
    <x v="6"/>
  </r>
  <r>
    <n v="4589"/>
    <d v="2026-07-01T00:00:00"/>
    <n v="2026"/>
    <x v="2"/>
    <n v="7"/>
    <x v="6"/>
    <x v="3"/>
    <x v="8"/>
    <x v="2"/>
    <x v="1"/>
    <x v="0"/>
    <s v="Cycling Pack 12L"/>
    <n v="2"/>
    <n v="102.37"/>
    <n v="0"/>
    <n v="50.25"/>
    <n v="204.74"/>
    <n v="100.5"/>
    <n v="104.24000000000001"/>
    <n v="0.50913353521539517"/>
    <n v="2026"/>
    <s v="Q3"/>
    <n v="7"/>
    <x v="6"/>
  </r>
  <r>
    <n v="4873"/>
    <d v="2026-07-01T00:00:00"/>
    <n v="2026"/>
    <x v="2"/>
    <n v="7"/>
    <x v="6"/>
    <x v="3"/>
    <x v="13"/>
    <x v="0"/>
    <x v="1"/>
    <x v="0"/>
    <s v="Cycling Pack 12L"/>
    <n v="1"/>
    <n v="102.13"/>
    <n v="0"/>
    <n v="49.17"/>
    <n v="102.13"/>
    <n v="49.17"/>
    <n v="52.959999999999994"/>
    <n v="0.5185547831195535"/>
    <n v="2026"/>
    <s v="Q3"/>
    <n v="7"/>
    <x v="6"/>
  </r>
  <r>
    <n v="729"/>
    <d v="2026-07-02T00:00:00"/>
    <n v="2026"/>
    <x v="2"/>
    <n v="7"/>
    <x v="6"/>
    <x v="2"/>
    <x v="2"/>
    <x v="0"/>
    <x v="0"/>
    <x v="2"/>
    <s v="Travel Backpack 35L"/>
    <n v="1"/>
    <n v="161.82"/>
    <n v="0"/>
    <n v="87.15"/>
    <n v="161.82"/>
    <n v="87.15"/>
    <n v="74.669999999999987"/>
    <n v="0.46143863552094916"/>
    <n v="2026"/>
    <s v="Q3"/>
    <n v="7"/>
    <x v="6"/>
  </r>
  <r>
    <n v="906"/>
    <d v="2026-07-02T00:00:00"/>
    <n v="2026"/>
    <x v="2"/>
    <n v="7"/>
    <x v="6"/>
    <x v="3"/>
    <x v="8"/>
    <x v="0"/>
    <x v="1"/>
    <x v="0"/>
    <s v="Commuter Helmet"/>
    <n v="2"/>
    <n v="83.29"/>
    <n v="0"/>
    <n v="42.45"/>
    <n v="166.58"/>
    <n v="84.9"/>
    <n v="81.680000000000007"/>
    <n v="0.49033497418657701"/>
    <n v="2026"/>
    <s v="Q3"/>
    <n v="7"/>
    <x v="6"/>
  </r>
  <r>
    <n v="1531"/>
    <d v="2026-07-02T00:00:00"/>
    <n v="2026"/>
    <x v="2"/>
    <n v="7"/>
    <x v="6"/>
    <x v="2"/>
    <x v="16"/>
    <x v="0"/>
    <x v="1"/>
    <x v="2"/>
    <s v="Carry-On Duffel"/>
    <n v="2"/>
    <n v="136.72999999999999"/>
    <n v="0"/>
    <n v="66.03"/>
    <n v="273.45999999999998"/>
    <n v="132.06"/>
    <n v="141.39999999999998"/>
    <n v="0.5170774519125283"/>
    <n v="2026"/>
    <s v="Q3"/>
    <n v="7"/>
    <x v="6"/>
  </r>
  <r>
    <n v="1683"/>
    <d v="2026-07-02T00:00:00"/>
    <n v="2026"/>
    <x v="2"/>
    <n v="7"/>
    <x v="6"/>
    <x v="2"/>
    <x v="2"/>
    <x v="3"/>
    <x v="0"/>
    <x v="1"/>
    <s v="Summit Backpack 45L"/>
    <n v="2"/>
    <n v="152.44"/>
    <n v="0"/>
    <n v="81.23"/>
    <n v="304.88"/>
    <n v="162.46"/>
    <n v="142.41999999999999"/>
    <n v="0.46713461033849379"/>
    <n v="2026"/>
    <s v="Q3"/>
    <n v="7"/>
    <x v="6"/>
  </r>
  <r>
    <n v="2363"/>
    <d v="2026-07-02T00:00:00"/>
    <n v="2026"/>
    <x v="2"/>
    <n v="7"/>
    <x v="6"/>
    <x v="3"/>
    <x v="7"/>
    <x v="0"/>
    <x v="1"/>
    <x v="1"/>
    <s v="Trekking Poles"/>
    <n v="2"/>
    <n v="71.28"/>
    <n v="0.1"/>
    <n v="32.67"/>
    <n v="128.304"/>
    <n v="65.34"/>
    <n v="62.963999999999999"/>
    <n v="0.4907407407407407"/>
    <n v="2026"/>
    <s v="Q3"/>
    <n v="7"/>
    <x v="6"/>
  </r>
  <r>
    <n v="3858"/>
    <d v="2026-07-02T00:00:00"/>
    <n v="2026"/>
    <x v="2"/>
    <n v="7"/>
    <x v="6"/>
    <x v="2"/>
    <x v="3"/>
    <x v="3"/>
    <x v="0"/>
    <x v="0"/>
    <s v="Commuter Helmet"/>
    <n v="1"/>
    <n v="80.290000000000006"/>
    <n v="0.1"/>
    <n v="43.47"/>
    <n v="72.26100000000001"/>
    <n v="43.47"/>
    <n v="28.791000000000011"/>
    <n v="0.39843068875326948"/>
    <n v="2026"/>
    <s v="Q3"/>
    <n v="7"/>
    <x v="6"/>
  </r>
  <r>
    <n v="4233"/>
    <d v="2026-07-02T00:00:00"/>
    <n v="2026"/>
    <x v="2"/>
    <n v="7"/>
    <x v="6"/>
    <x v="1"/>
    <x v="6"/>
    <x v="3"/>
    <x v="1"/>
    <x v="1"/>
    <s v="Trail Boots"/>
    <n v="1"/>
    <n v="142.38"/>
    <n v="0.05"/>
    <n v="77.17"/>
    <n v="135.261"/>
    <n v="77.17"/>
    <n v="58.090999999999994"/>
    <n v="0.42947338848596417"/>
    <n v="2026"/>
    <s v="Q3"/>
    <n v="7"/>
    <x v="6"/>
  </r>
  <r>
    <n v="5071"/>
    <d v="2026-07-02T00:00:00"/>
    <n v="2026"/>
    <x v="2"/>
    <n v="7"/>
    <x v="6"/>
    <x v="3"/>
    <x v="7"/>
    <x v="0"/>
    <x v="1"/>
    <x v="1"/>
    <s v="Hiking Daypack 20L"/>
    <n v="3"/>
    <n v="91.47"/>
    <n v="0.05"/>
    <n v="45.6"/>
    <n v="260.68949999999995"/>
    <n v="136.80000000000001"/>
    <n v="123.88949999999994"/>
    <n v="0.47523778287963253"/>
    <n v="2026"/>
    <s v="Q3"/>
    <n v="7"/>
    <x v="6"/>
  </r>
  <r>
    <n v="5174"/>
    <d v="2026-07-02T00:00:00"/>
    <n v="2026"/>
    <x v="2"/>
    <n v="7"/>
    <x v="6"/>
    <x v="1"/>
    <x v="11"/>
    <x v="2"/>
    <x v="1"/>
    <x v="2"/>
    <s v="Packing Cube Set"/>
    <n v="1"/>
    <n v="45.92"/>
    <n v="0.05"/>
    <n v="17.91"/>
    <n v="43.624000000000002"/>
    <n v="17.91"/>
    <n v="25.714000000000002"/>
    <n v="0.58944617641665142"/>
    <n v="2026"/>
    <s v="Q3"/>
    <n v="7"/>
    <x v="6"/>
  </r>
  <r>
    <n v="727"/>
    <d v="2026-07-03T00:00:00"/>
    <n v="2026"/>
    <x v="2"/>
    <n v="7"/>
    <x v="6"/>
    <x v="3"/>
    <x v="4"/>
    <x v="2"/>
    <x v="1"/>
    <x v="4"/>
    <s v="Recovery Roller"/>
    <n v="1"/>
    <n v="36.01"/>
    <n v="0"/>
    <n v="14.11"/>
    <n v="36.01"/>
    <n v="14.11"/>
    <n v="21.9"/>
    <n v="0.60816439877811723"/>
    <n v="2026"/>
    <s v="Q3"/>
    <n v="7"/>
    <x v="6"/>
  </r>
  <r>
    <n v="1546"/>
    <d v="2026-07-03T00:00:00"/>
    <n v="2026"/>
    <x v="2"/>
    <n v="7"/>
    <x v="6"/>
    <x v="3"/>
    <x v="13"/>
    <x v="0"/>
    <x v="2"/>
    <x v="2"/>
    <s v="Travel Backpack 35L"/>
    <n v="1"/>
    <n v="165.8"/>
    <n v="0.1"/>
    <n v="88.32"/>
    <n v="149.22000000000003"/>
    <n v="88.32"/>
    <n v="60.900000000000034"/>
    <n v="0.40812223562525146"/>
    <n v="2026"/>
    <s v="Q3"/>
    <n v="7"/>
    <x v="6"/>
  </r>
  <r>
    <n v="3610"/>
    <d v="2026-07-03T00:00:00"/>
    <n v="2026"/>
    <x v="2"/>
    <n v="7"/>
    <x v="6"/>
    <x v="2"/>
    <x v="2"/>
    <x v="1"/>
    <x v="2"/>
    <x v="4"/>
    <s v="Resistance Band Set"/>
    <n v="5"/>
    <n v="40.36"/>
    <n v="0.15"/>
    <n v="14.57"/>
    <n v="171.53"/>
    <n v="72.849999999999994"/>
    <n v="98.68"/>
    <n v="0.57529295167026184"/>
    <n v="2026"/>
    <s v="Q3"/>
    <n v="7"/>
    <x v="6"/>
  </r>
  <r>
    <n v="3931"/>
    <d v="2026-07-03T00:00:00"/>
    <n v="2026"/>
    <x v="2"/>
    <n v="7"/>
    <x v="6"/>
    <x v="2"/>
    <x v="16"/>
    <x v="1"/>
    <x v="2"/>
    <x v="1"/>
    <s v="Trail Boots"/>
    <n v="12"/>
    <n v="143.77000000000001"/>
    <n v="0.1"/>
    <n v="81.680000000000007"/>
    <n v="1552.7160000000003"/>
    <n v="980.16000000000008"/>
    <n v="572.55600000000027"/>
    <n v="0.3687448316369511"/>
    <n v="2026"/>
    <s v="Q3"/>
    <n v="7"/>
    <x v="6"/>
  </r>
  <r>
    <n v="3942"/>
    <d v="2026-07-03T00:00:00"/>
    <n v="2026"/>
    <x v="2"/>
    <n v="7"/>
    <x v="6"/>
    <x v="1"/>
    <x v="12"/>
    <x v="0"/>
    <x v="1"/>
    <x v="1"/>
    <s v="Trekking Poles"/>
    <n v="2"/>
    <n v="70.5"/>
    <n v="0"/>
    <n v="32.51"/>
    <n v="141"/>
    <n v="65.02"/>
    <n v="75.98"/>
    <n v="0.53886524822695037"/>
    <n v="2026"/>
    <s v="Q3"/>
    <n v="7"/>
    <x v="6"/>
  </r>
  <r>
    <n v="4165"/>
    <d v="2026-07-03T00:00:00"/>
    <n v="2026"/>
    <x v="2"/>
    <n v="7"/>
    <x v="6"/>
    <x v="1"/>
    <x v="14"/>
    <x v="0"/>
    <x v="1"/>
    <x v="1"/>
    <s v="Summit Backpack 45L"/>
    <n v="2"/>
    <n v="152.88999999999999"/>
    <n v="0"/>
    <n v="81.34"/>
    <n v="305.77999999999997"/>
    <n v="162.68"/>
    <n v="143.09999999999997"/>
    <n v="0.46798351756164558"/>
    <n v="2026"/>
    <s v="Q3"/>
    <n v="7"/>
    <x v="6"/>
  </r>
  <r>
    <n v="1149"/>
    <d v="2026-07-04T00:00:00"/>
    <n v="2026"/>
    <x v="2"/>
    <n v="7"/>
    <x v="6"/>
    <x v="0"/>
    <x v="15"/>
    <x v="0"/>
    <x v="1"/>
    <x v="0"/>
    <s v="Commuter Helmet"/>
    <n v="2"/>
    <n v="81.900000000000006"/>
    <n v="0"/>
    <n v="42.61"/>
    <n v="163.80000000000001"/>
    <n v="85.22"/>
    <n v="78.580000000000013"/>
    <n v="0.47973137973137975"/>
    <n v="2026"/>
    <s v="Q3"/>
    <n v="7"/>
    <x v="6"/>
  </r>
  <r>
    <n v="1310"/>
    <d v="2026-07-04T00:00:00"/>
    <n v="2026"/>
    <x v="2"/>
    <n v="7"/>
    <x v="6"/>
    <x v="2"/>
    <x v="10"/>
    <x v="2"/>
    <x v="1"/>
    <x v="0"/>
    <s v="Cycling Pack 12L"/>
    <n v="1"/>
    <n v="103.58"/>
    <n v="0"/>
    <n v="51.94"/>
    <n v="103.58"/>
    <n v="51.94"/>
    <n v="51.64"/>
    <n v="0.49855184398532537"/>
    <n v="2026"/>
    <s v="Q3"/>
    <n v="7"/>
    <x v="6"/>
  </r>
  <r>
    <n v="2352"/>
    <d v="2026-07-04T00:00:00"/>
    <n v="2026"/>
    <x v="2"/>
    <n v="7"/>
    <x v="6"/>
    <x v="2"/>
    <x v="3"/>
    <x v="1"/>
    <x v="0"/>
    <x v="1"/>
    <s v="Trekking Poles"/>
    <n v="4"/>
    <n v="69.7"/>
    <n v="0.1"/>
    <n v="32.799999999999997"/>
    <n v="250.92000000000002"/>
    <n v="131.19999999999999"/>
    <n v="119.72000000000003"/>
    <n v="0.47712418300653603"/>
    <n v="2026"/>
    <s v="Q3"/>
    <n v="7"/>
    <x v="6"/>
  </r>
  <r>
    <n v="2547"/>
    <d v="2026-07-04T00:00:00"/>
    <n v="2026"/>
    <x v="2"/>
    <n v="7"/>
    <x v="6"/>
    <x v="1"/>
    <x v="12"/>
    <x v="0"/>
    <x v="2"/>
    <x v="4"/>
    <s v="Resistance Band Set"/>
    <n v="1"/>
    <n v="40.549999999999997"/>
    <n v="0.05"/>
    <n v="14.44"/>
    <n v="38.522499999999994"/>
    <n v="14.44"/>
    <n v="24.082499999999996"/>
    <n v="0.62515413070283599"/>
    <n v="2026"/>
    <s v="Q3"/>
    <n v="7"/>
    <x v="6"/>
  </r>
  <r>
    <n v="2720"/>
    <d v="2026-07-04T00:00:00"/>
    <n v="2026"/>
    <x v="2"/>
    <n v="7"/>
    <x v="6"/>
    <x v="3"/>
    <x v="8"/>
    <x v="0"/>
    <x v="1"/>
    <x v="1"/>
    <s v="Trail Boots"/>
    <n v="2"/>
    <n v="145.88999999999999"/>
    <n v="0"/>
    <n v="80.709999999999994"/>
    <n v="291.77999999999997"/>
    <n v="161.41999999999999"/>
    <n v="130.35999999999999"/>
    <n v="0.4467749674412228"/>
    <n v="2026"/>
    <s v="Q3"/>
    <n v="7"/>
    <x v="6"/>
  </r>
  <r>
    <n v="3591"/>
    <d v="2026-07-04T00:00:00"/>
    <n v="2026"/>
    <x v="2"/>
    <n v="7"/>
    <x v="6"/>
    <x v="3"/>
    <x v="13"/>
    <x v="0"/>
    <x v="0"/>
    <x v="2"/>
    <s v="Travel Backpack 35L"/>
    <n v="1"/>
    <n v="163.25"/>
    <n v="0"/>
    <n v="89.71"/>
    <n v="163.25"/>
    <n v="89.71"/>
    <n v="73.540000000000006"/>
    <n v="0.45047473200612559"/>
    <n v="2026"/>
    <s v="Q3"/>
    <n v="7"/>
    <x v="6"/>
  </r>
  <r>
    <n v="3819"/>
    <d v="2026-07-04T00:00:00"/>
    <n v="2026"/>
    <x v="2"/>
    <n v="7"/>
    <x v="6"/>
    <x v="1"/>
    <x v="1"/>
    <x v="0"/>
    <x v="0"/>
    <x v="4"/>
    <s v="Resistance Band Set"/>
    <n v="1"/>
    <n v="40.39"/>
    <n v="0.1"/>
    <n v="14.38"/>
    <n v="36.350999999999999"/>
    <n v="14.38"/>
    <n v="21.970999999999997"/>
    <n v="0.60441253335534095"/>
    <n v="2026"/>
    <s v="Q3"/>
    <n v="7"/>
    <x v="6"/>
  </r>
  <r>
    <n v="4869"/>
    <d v="2026-07-04T00:00:00"/>
    <n v="2026"/>
    <x v="2"/>
    <n v="7"/>
    <x v="6"/>
    <x v="0"/>
    <x v="15"/>
    <x v="2"/>
    <x v="0"/>
    <x v="3"/>
    <s v="Trail Tent 2P"/>
    <n v="1"/>
    <n v="200.22"/>
    <n v="0"/>
    <n v="104.38"/>
    <n v="200.22"/>
    <n v="104.38"/>
    <n v="95.84"/>
    <n v="0.47867345919488563"/>
    <n v="2026"/>
    <s v="Q3"/>
    <n v="7"/>
    <x v="6"/>
  </r>
  <r>
    <n v="4940"/>
    <d v="2026-07-04T00:00:00"/>
    <n v="2026"/>
    <x v="2"/>
    <n v="7"/>
    <x v="6"/>
    <x v="1"/>
    <x v="6"/>
    <x v="0"/>
    <x v="0"/>
    <x v="2"/>
    <s v="Travel Backpack 35L"/>
    <n v="1"/>
    <n v="164.78"/>
    <n v="0.1"/>
    <n v="88.72"/>
    <n v="148.30199999999999"/>
    <n v="88.72"/>
    <n v="59.581999999999994"/>
    <n v="0.4017612709201494"/>
    <n v="2026"/>
    <s v="Q3"/>
    <n v="7"/>
    <x v="6"/>
  </r>
  <r>
    <n v="5164"/>
    <d v="2026-07-04T00:00:00"/>
    <n v="2026"/>
    <x v="2"/>
    <n v="7"/>
    <x v="6"/>
    <x v="1"/>
    <x v="14"/>
    <x v="0"/>
    <x v="0"/>
    <x v="1"/>
    <s v="Trail Boots"/>
    <n v="4"/>
    <n v="142.86000000000001"/>
    <n v="0"/>
    <n v="81.62"/>
    <n v="571.44000000000005"/>
    <n v="326.48"/>
    <n v="244.96000000000004"/>
    <n v="0.42867142657146862"/>
    <n v="2026"/>
    <s v="Q3"/>
    <n v="7"/>
    <x v="6"/>
  </r>
  <r>
    <n v="659"/>
    <d v="2026-07-05T00:00:00"/>
    <n v="2026"/>
    <x v="2"/>
    <n v="7"/>
    <x v="6"/>
    <x v="3"/>
    <x v="13"/>
    <x v="3"/>
    <x v="2"/>
    <x v="0"/>
    <s v="Compact Repair Kit"/>
    <n v="1"/>
    <n v="41.18"/>
    <n v="0"/>
    <n v="16.25"/>
    <n v="41.18"/>
    <n v="16.25"/>
    <n v="24.93"/>
    <n v="0.6053909664885867"/>
    <n v="2026"/>
    <s v="Q3"/>
    <n v="7"/>
    <x v="6"/>
  </r>
  <r>
    <n v="969"/>
    <d v="2026-07-05T00:00:00"/>
    <n v="2026"/>
    <x v="2"/>
    <n v="7"/>
    <x v="6"/>
    <x v="1"/>
    <x v="11"/>
    <x v="1"/>
    <x v="2"/>
    <x v="4"/>
    <s v="Recovery Roller"/>
    <n v="12"/>
    <n v="35.81"/>
    <n v="0.15"/>
    <n v="14.29"/>
    <n v="365.262"/>
    <n v="171.48"/>
    <n v="193.78200000000001"/>
    <n v="0.53052877112866936"/>
    <n v="2026"/>
    <s v="Q3"/>
    <n v="7"/>
    <x v="6"/>
  </r>
  <r>
    <n v="1096"/>
    <d v="2026-07-05T00:00:00"/>
    <n v="2026"/>
    <x v="2"/>
    <n v="7"/>
    <x v="6"/>
    <x v="1"/>
    <x v="14"/>
    <x v="2"/>
    <x v="1"/>
    <x v="3"/>
    <s v="Alpine Tent 4P"/>
    <n v="3"/>
    <n v="345.42"/>
    <n v="0"/>
    <n v="198.69"/>
    <n v="1036.26"/>
    <n v="596.06999999999994"/>
    <n v="440.19000000000005"/>
    <n v="0.42478721556366167"/>
    <n v="2026"/>
    <s v="Q3"/>
    <n v="7"/>
    <x v="6"/>
  </r>
  <r>
    <n v="1440"/>
    <d v="2026-07-05T00:00:00"/>
    <n v="2026"/>
    <x v="2"/>
    <n v="7"/>
    <x v="6"/>
    <x v="3"/>
    <x v="8"/>
    <x v="0"/>
    <x v="0"/>
    <x v="0"/>
    <s v="Cycling Pack 12L"/>
    <n v="4"/>
    <n v="101.66"/>
    <n v="0.1"/>
    <n v="51.55"/>
    <n v="365.976"/>
    <n v="206.2"/>
    <n v="159.77600000000001"/>
    <n v="0.43657507596126527"/>
    <n v="2026"/>
    <s v="Q3"/>
    <n v="7"/>
    <x v="6"/>
  </r>
  <r>
    <n v="2052"/>
    <d v="2026-07-05T00:00:00"/>
    <n v="2026"/>
    <x v="2"/>
    <n v="7"/>
    <x v="6"/>
    <x v="3"/>
    <x v="13"/>
    <x v="0"/>
    <x v="2"/>
    <x v="1"/>
    <s v="Trail Boots"/>
    <n v="3"/>
    <n v="146.88999999999999"/>
    <n v="0"/>
    <n v="77.650000000000006"/>
    <n v="440.66999999999996"/>
    <n v="232.95000000000002"/>
    <n v="207.71999999999994"/>
    <n v="0.47137313636054179"/>
    <n v="2026"/>
    <s v="Q3"/>
    <n v="7"/>
    <x v="6"/>
  </r>
  <r>
    <n v="2096"/>
    <d v="2026-07-05T00:00:00"/>
    <n v="2026"/>
    <x v="2"/>
    <n v="7"/>
    <x v="6"/>
    <x v="3"/>
    <x v="13"/>
    <x v="3"/>
    <x v="0"/>
    <x v="2"/>
    <s v="Travel Backpack 35L"/>
    <n v="2"/>
    <n v="161.21"/>
    <n v="0"/>
    <n v="85.2"/>
    <n v="322.42"/>
    <n v="170.4"/>
    <n v="152.02000000000001"/>
    <n v="0.47149680540909372"/>
    <n v="2026"/>
    <s v="Q3"/>
    <n v="7"/>
    <x v="6"/>
  </r>
  <r>
    <n v="2488"/>
    <d v="2026-07-05T00:00:00"/>
    <n v="2026"/>
    <x v="2"/>
    <n v="7"/>
    <x v="6"/>
    <x v="3"/>
    <x v="8"/>
    <x v="2"/>
    <x v="1"/>
    <x v="1"/>
    <s v="Trekking Poles"/>
    <n v="2"/>
    <n v="71.27"/>
    <n v="0.05"/>
    <n v="32.85"/>
    <n v="135.41299999999998"/>
    <n v="65.7"/>
    <n v="69.71299999999998"/>
    <n v="0.5148176319851121"/>
    <n v="2026"/>
    <s v="Q3"/>
    <n v="7"/>
    <x v="6"/>
  </r>
  <r>
    <n v="3220"/>
    <d v="2026-07-05T00:00:00"/>
    <n v="2026"/>
    <x v="2"/>
    <n v="7"/>
    <x v="6"/>
    <x v="0"/>
    <x v="9"/>
    <x v="2"/>
    <x v="0"/>
    <x v="4"/>
    <s v="Training Mat"/>
    <n v="3"/>
    <n v="50.16"/>
    <n v="0.05"/>
    <n v="22.24"/>
    <n v="142.95599999999999"/>
    <n v="66.72"/>
    <n v="76.23599999999999"/>
    <n v="0.53328296818601528"/>
    <n v="2026"/>
    <s v="Q3"/>
    <n v="7"/>
    <x v="6"/>
  </r>
  <r>
    <n v="3711"/>
    <d v="2026-07-05T00:00:00"/>
    <n v="2026"/>
    <x v="2"/>
    <n v="7"/>
    <x v="6"/>
    <x v="3"/>
    <x v="4"/>
    <x v="3"/>
    <x v="1"/>
    <x v="1"/>
    <s v="Trail Boots"/>
    <n v="1"/>
    <n v="145.37"/>
    <n v="0.05"/>
    <n v="81.02"/>
    <n v="138.10149999999999"/>
    <n v="81.02"/>
    <n v="57.081499999999991"/>
    <n v="0.41333005072356199"/>
    <n v="2026"/>
    <s v="Q3"/>
    <n v="7"/>
    <x v="6"/>
  </r>
  <r>
    <n v="3823"/>
    <d v="2026-07-05T00:00:00"/>
    <n v="2026"/>
    <x v="2"/>
    <n v="7"/>
    <x v="6"/>
    <x v="3"/>
    <x v="7"/>
    <x v="2"/>
    <x v="1"/>
    <x v="2"/>
    <s v="Packing Cube Set"/>
    <n v="2"/>
    <n v="47.1"/>
    <n v="0"/>
    <n v="17.920000000000002"/>
    <n v="94.2"/>
    <n v="35.840000000000003"/>
    <n v="58.36"/>
    <n v="0.6195329087048832"/>
    <n v="2026"/>
    <s v="Q3"/>
    <n v="7"/>
    <x v="6"/>
  </r>
  <r>
    <n v="4058"/>
    <d v="2026-07-05T00:00:00"/>
    <n v="2026"/>
    <x v="2"/>
    <n v="7"/>
    <x v="6"/>
    <x v="3"/>
    <x v="13"/>
    <x v="1"/>
    <x v="2"/>
    <x v="1"/>
    <s v="Summit Backpack 45L"/>
    <n v="5"/>
    <n v="155.09"/>
    <n v="0.1"/>
    <n v="78.52"/>
    <n v="697.90500000000009"/>
    <n v="392.59999999999997"/>
    <n v="305.30500000000012"/>
    <n v="0.43745925305020034"/>
    <n v="2026"/>
    <s v="Q3"/>
    <n v="7"/>
    <x v="6"/>
  </r>
  <r>
    <n v="4126"/>
    <d v="2026-07-05T00:00:00"/>
    <n v="2026"/>
    <x v="2"/>
    <n v="7"/>
    <x v="6"/>
    <x v="3"/>
    <x v="13"/>
    <x v="0"/>
    <x v="1"/>
    <x v="0"/>
    <s v="Commuter Helmet"/>
    <n v="3"/>
    <n v="82.89"/>
    <n v="0"/>
    <n v="42.31"/>
    <n v="248.67000000000002"/>
    <n v="126.93"/>
    <n v="121.74000000000001"/>
    <n v="0.48956448304982508"/>
    <n v="2026"/>
    <s v="Q3"/>
    <n v="7"/>
    <x v="6"/>
  </r>
  <r>
    <n v="5080"/>
    <d v="2026-07-05T00:00:00"/>
    <n v="2026"/>
    <x v="2"/>
    <n v="7"/>
    <x v="6"/>
    <x v="2"/>
    <x v="3"/>
    <x v="2"/>
    <x v="1"/>
    <x v="0"/>
    <s v="Commuter Helmet"/>
    <n v="2"/>
    <n v="80.8"/>
    <n v="0"/>
    <n v="42.21"/>
    <n v="161.6"/>
    <n v="84.42"/>
    <n v="77.179999999999993"/>
    <n v="0.47759900990099008"/>
    <n v="2026"/>
    <s v="Q3"/>
    <n v="7"/>
    <x v="6"/>
  </r>
  <r>
    <n v="923"/>
    <d v="2026-07-06T00:00:00"/>
    <n v="2026"/>
    <x v="2"/>
    <n v="7"/>
    <x v="6"/>
    <x v="2"/>
    <x v="5"/>
    <x v="0"/>
    <x v="1"/>
    <x v="4"/>
    <s v="Resistance Band Set"/>
    <n v="2"/>
    <n v="39.54"/>
    <n v="0.05"/>
    <n v="14.68"/>
    <n v="75.125999999999991"/>
    <n v="29.36"/>
    <n v="45.765999999999991"/>
    <n v="0.60918989431089099"/>
    <n v="2026"/>
    <s v="Q3"/>
    <n v="7"/>
    <x v="6"/>
  </r>
  <r>
    <n v="1549"/>
    <d v="2026-07-06T00:00:00"/>
    <n v="2026"/>
    <x v="2"/>
    <n v="7"/>
    <x v="6"/>
    <x v="2"/>
    <x v="2"/>
    <x v="0"/>
    <x v="1"/>
    <x v="4"/>
    <s v="Weighted Vest"/>
    <n v="2"/>
    <n v="121.35"/>
    <n v="0"/>
    <n v="71.06"/>
    <n v="242.7"/>
    <n v="142.12"/>
    <n v="100.57999999999998"/>
    <n v="0.41442109600329619"/>
    <n v="2026"/>
    <s v="Q3"/>
    <n v="7"/>
    <x v="6"/>
  </r>
  <r>
    <n v="1839"/>
    <d v="2026-07-06T00:00:00"/>
    <n v="2026"/>
    <x v="2"/>
    <n v="7"/>
    <x v="6"/>
    <x v="3"/>
    <x v="8"/>
    <x v="2"/>
    <x v="0"/>
    <x v="4"/>
    <s v="Resistance Band Set"/>
    <n v="1"/>
    <n v="41.37"/>
    <n v="0"/>
    <n v="15.12"/>
    <n v="41.37"/>
    <n v="15.12"/>
    <n v="26.25"/>
    <n v="0.63451776649746194"/>
    <n v="2026"/>
    <s v="Q3"/>
    <n v="7"/>
    <x v="6"/>
  </r>
  <r>
    <n v="2053"/>
    <d v="2026-07-06T00:00:00"/>
    <n v="2026"/>
    <x v="2"/>
    <n v="7"/>
    <x v="6"/>
    <x v="1"/>
    <x v="12"/>
    <x v="0"/>
    <x v="1"/>
    <x v="0"/>
    <s v="Commuter Helmet"/>
    <n v="5"/>
    <n v="81.63"/>
    <n v="0.05"/>
    <n v="42.36"/>
    <n v="387.74249999999995"/>
    <n v="211.8"/>
    <n v="175.94249999999994"/>
    <n v="0.45376119460724568"/>
    <n v="2026"/>
    <s v="Q3"/>
    <n v="7"/>
    <x v="6"/>
  </r>
  <r>
    <n v="2342"/>
    <d v="2026-07-06T00:00:00"/>
    <n v="2026"/>
    <x v="2"/>
    <n v="7"/>
    <x v="6"/>
    <x v="1"/>
    <x v="1"/>
    <x v="0"/>
    <x v="0"/>
    <x v="4"/>
    <s v="Recovery Roller"/>
    <n v="1"/>
    <n v="36.19"/>
    <n v="0"/>
    <n v="13.91"/>
    <n v="36.19"/>
    <n v="13.91"/>
    <n v="22.279999999999998"/>
    <n v="0.61563967946946663"/>
    <n v="2026"/>
    <s v="Q3"/>
    <n v="7"/>
    <x v="6"/>
  </r>
  <r>
    <n v="2465"/>
    <d v="2026-07-06T00:00:00"/>
    <n v="2026"/>
    <x v="2"/>
    <n v="7"/>
    <x v="6"/>
    <x v="1"/>
    <x v="1"/>
    <x v="3"/>
    <x v="1"/>
    <x v="1"/>
    <s v="Trail Boots"/>
    <n v="1"/>
    <n v="142.04"/>
    <n v="0"/>
    <n v="81.67"/>
    <n v="142.04"/>
    <n v="81.67"/>
    <n v="60.36999999999999"/>
    <n v="0.4250211208110391"/>
    <n v="2026"/>
    <s v="Q3"/>
    <n v="7"/>
    <x v="6"/>
  </r>
  <r>
    <n v="3990"/>
    <d v="2026-07-06T00:00:00"/>
    <n v="2026"/>
    <x v="2"/>
    <n v="7"/>
    <x v="6"/>
    <x v="2"/>
    <x v="5"/>
    <x v="0"/>
    <x v="2"/>
    <x v="2"/>
    <s v="Carry-On Duffel"/>
    <n v="1"/>
    <n v="133.66999999999999"/>
    <n v="0"/>
    <n v="68.25"/>
    <n v="133.66999999999999"/>
    <n v="68.25"/>
    <n v="65.419999999999987"/>
    <n v="0.48941422907159415"/>
    <n v="2026"/>
    <s v="Q3"/>
    <n v="7"/>
    <x v="6"/>
  </r>
  <r>
    <n v="4370"/>
    <d v="2026-07-06T00:00:00"/>
    <n v="2026"/>
    <x v="2"/>
    <n v="7"/>
    <x v="6"/>
    <x v="2"/>
    <x v="10"/>
    <x v="0"/>
    <x v="1"/>
    <x v="2"/>
    <s v="Travel Backpack 35L"/>
    <n v="6"/>
    <n v="166.6"/>
    <n v="0"/>
    <n v="88.14"/>
    <n v="999.59999999999991"/>
    <n v="528.84"/>
    <n v="470.75999999999988"/>
    <n v="0.47094837935174061"/>
    <n v="2026"/>
    <s v="Q3"/>
    <n v="7"/>
    <x v="6"/>
  </r>
  <r>
    <n v="4856"/>
    <d v="2026-07-06T00:00:00"/>
    <n v="2026"/>
    <x v="2"/>
    <n v="7"/>
    <x v="6"/>
    <x v="1"/>
    <x v="12"/>
    <x v="0"/>
    <x v="0"/>
    <x v="0"/>
    <s v="Cycling Pack 12L"/>
    <n v="2"/>
    <n v="99.93"/>
    <n v="0.1"/>
    <n v="51.96"/>
    <n v="179.87400000000002"/>
    <n v="103.92"/>
    <n v="75.954000000000022"/>
    <n v="0.422262250241836"/>
    <n v="2026"/>
    <s v="Q3"/>
    <n v="7"/>
    <x v="6"/>
  </r>
  <r>
    <n v="337"/>
    <d v="2026-07-07T00:00:00"/>
    <n v="2026"/>
    <x v="2"/>
    <n v="7"/>
    <x v="6"/>
    <x v="0"/>
    <x v="15"/>
    <x v="2"/>
    <x v="0"/>
    <x v="0"/>
    <s v="Cycling Pack 12L"/>
    <n v="6"/>
    <n v="100.56"/>
    <n v="0"/>
    <n v="49.47"/>
    <n v="603.36"/>
    <n v="296.82"/>
    <n v="306.54000000000002"/>
    <n v="0.508054892601432"/>
    <n v="2026"/>
    <s v="Q3"/>
    <n v="7"/>
    <x v="6"/>
  </r>
  <r>
    <n v="1001"/>
    <d v="2026-07-07T00:00:00"/>
    <n v="2026"/>
    <x v="2"/>
    <n v="7"/>
    <x v="6"/>
    <x v="0"/>
    <x v="9"/>
    <x v="0"/>
    <x v="0"/>
    <x v="3"/>
    <s v="Trail Tent 2P"/>
    <n v="1"/>
    <n v="200.48"/>
    <n v="0.05"/>
    <n v="104.11"/>
    <n v="190.45599999999999"/>
    <n v="104.11"/>
    <n v="86.345999999999989"/>
    <n v="0.45336455664300412"/>
    <n v="2026"/>
    <s v="Q3"/>
    <n v="7"/>
    <x v="6"/>
  </r>
  <r>
    <n v="2424"/>
    <d v="2026-07-07T00:00:00"/>
    <n v="2026"/>
    <x v="2"/>
    <n v="7"/>
    <x v="6"/>
    <x v="3"/>
    <x v="8"/>
    <x v="0"/>
    <x v="1"/>
    <x v="0"/>
    <s v="Trail Bike Light"/>
    <n v="1"/>
    <n v="51.06"/>
    <n v="0.15"/>
    <n v="22.56"/>
    <n v="43.401000000000003"/>
    <n v="22.56"/>
    <n v="20.841000000000005"/>
    <n v="0.48019630884081022"/>
    <n v="2026"/>
    <s v="Q3"/>
    <n v="7"/>
    <x v="6"/>
  </r>
  <r>
    <n v="2751"/>
    <d v="2026-07-07T00:00:00"/>
    <n v="2026"/>
    <x v="2"/>
    <n v="7"/>
    <x v="6"/>
    <x v="0"/>
    <x v="15"/>
    <x v="2"/>
    <x v="1"/>
    <x v="4"/>
    <s v="Weighted Vest"/>
    <n v="2"/>
    <n v="125.9"/>
    <n v="0.15"/>
    <n v="70.27"/>
    <n v="214.03"/>
    <n v="140.54"/>
    <n v="73.490000000000009"/>
    <n v="0.34336307994206422"/>
    <n v="2026"/>
    <s v="Q3"/>
    <n v="7"/>
    <x v="6"/>
  </r>
  <r>
    <n v="375"/>
    <d v="2026-07-08T00:00:00"/>
    <n v="2026"/>
    <x v="2"/>
    <n v="7"/>
    <x v="6"/>
    <x v="1"/>
    <x v="12"/>
    <x v="2"/>
    <x v="0"/>
    <x v="3"/>
    <s v="Trail Tent 2P"/>
    <n v="2"/>
    <n v="192.24"/>
    <n v="0.05"/>
    <n v="103.65"/>
    <n v="365.25599999999997"/>
    <n v="207.3"/>
    <n v="157.95599999999996"/>
    <n v="0.43245285498390162"/>
    <n v="2026"/>
    <s v="Q3"/>
    <n v="7"/>
    <x v="6"/>
  </r>
  <r>
    <n v="650"/>
    <d v="2026-07-08T00:00:00"/>
    <n v="2026"/>
    <x v="2"/>
    <n v="7"/>
    <x v="6"/>
    <x v="0"/>
    <x v="0"/>
    <x v="0"/>
    <x v="2"/>
    <x v="4"/>
    <s v="Resistance Band Set"/>
    <n v="2"/>
    <n v="40.79"/>
    <n v="0"/>
    <n v="14.61"/>
    <n v="81.58"/>
    <n v="29.22"/>
    <n v="52.36"/>
    <n v="0.64182397646481981"/>
    <n v="2026"/>
    <s v="Q3"/>
    <n v="7"/>
    <x v="6"/>
  </r>
  <r>
    <n v="941"/>
    <d v="2026-07-08T00:00:00"/>
    <n v="2026"/>
    <x v="2"/>
    <n v="7"/>
    <x v="6"/>
    <x v="0"/>
    <x v="9"/>
    <x v="2"/>
    <x v="1"/>
    <x v="3"/>
    <s v="Compact Sleeping Bag"/>
    <n v="2"/>
    <n v="125.73"/>
    <n v="0.15"/>
    <n v="61.75"/>
    <n v="213.74100000000001"/>
    <n v="123.5"/>
    <n v="90.241000000000014"/>
    <n v="0.42219789371248384"/>
    <n v="2026"/>
    <s v="Q3"/>
    <n v="7"/>
    <x v="6"/>
  </r>
  <r>
    <n v="2719"/>
    <d v="2026-07-08T00:00:00"/>
    <n v="2026"/>
    <x v="2"/>
    <n v="7"/>
    <x v="6"/>
    <x v="0"/>
    <x v="15"/>
    <x v="0"/>
    <x v="2"/>
    <x v="2"/>
    <s v="Travel Backpack 35L"/>
    <n v="1"/>
    <n v="164.92"/>
    <n v="0"/>
    <n v="89.47"/>
    <n v="164.92"/>
    <n v="89.47"/>
    <n v="75.449999999999989"/>
    <n v="0.45749454280863444"/>
    <n v="2026"/>
    <s v="Q3"/>
    <n v="7"/>
    <x v="6"/>
  </r>
  <r>
    <n v="3833"/>
    <d v="2026-07-08T00:00:00"/>
    <n v="2026"/>
    <x v="2"/>
    <n v="7"/>
    <x v="6"/>
    <x v="1"/>
    <x v="6"/>
    <x v="2"/>
    <x v="1"/>
    <x v="0"/>
    <s v="Cycling Pack 12L"/>
    <n v="5"/>
    <n v="103.91"/>
    <n v="0"/>
    <n v="51.19"/>
    <n v="519.54999999999995"/>
    <n v="255.95"/>
    <n v="263.59999999999997"/>
    <n v="0.50736214031373306"/>
    <n v="2026"/>
    <s v="Q3"/>
    <n v="7"/>
    <x v="6"/>
  </r>
  <r>
    <n v="211"/>
    <d v="2026-07-09T00:00:00"/>
    <n v="2026"/>
    <x v="2"/>
    <n v="7"/>
    <x v="6"/>
    <x v="2"/>
    <x v="16"/>
    <x v="1"/>
    <x v="2"/>
    <x v="0"/>
    <s v="Trail Bike Light"/>
    <n v="10"/>
    <n v="49.69"/>
    <n v="0.1"/>
    <n v="21.82"/>
    <n v="447.21"/>
    <n v="218.2"/>
    <n v="229.01"/>
    <n v="0.51208604458755391"/>
    <n v="2026"/>
    <s v="Q3"/>
    <n v="7"/>
    <x v="6"/>
  </r>
  <r>
    <n v="392"/>
    <d v="2026-07-09T00:00:00"/>
    <n v="2026"/>
    <x v="2"/>
    <n v="7"/>
    <x v="6"/>
    <x v="3"/>
    <x v="7"/>
    <x v="2"/>
    <x v="0"/>
    <x v="1"/>
    <s v="Hiking Daypack 20L"/>
    <n v="3"/>
    <n v="94.19"/>
    <n v="0"/>
    <n v="44.1"/>
    <n v="282.57"/>
    <n v="132.30000000000001"/>
    <n v="150.26999999999998"/>
    <n v="0.53179743072512997"/>
    <n v="2026"/>
    <s v="Q3"/>
    <n v="7"/>
    <x v="6"/>
  </r>
  <r>
    <n v="1302"/>
    <d v="2026-07-09T00:00:00"/>
    <n v="2026"/>
    <x v="2"/>
    <n v="7"/>
    <x v="6"/>
    <x v="1"/>
    <x v="14"/>
    <x v="2"/>
    <x v="0"/>
    <x v="2"/>
    <s v="Packing Cube Set"/>
    <n v="1"/>
    <n v="46.87"/>
    <n v="0"/>
    <n v="18.649999999999999"/>
    <n v="46.87"/>
    <n v="18.649999999999999"/>
    <n v="28.22"/>
    <n v="0.60209088969490077"/>
    <n v="2026"/>
    <s v="Q3"/>
    <n v="7"/>
    <x v="6"/>
  </r>
  <r>
    <n v="1366"/>
    <d v="2026-07-09T00:00:00"/>
    <n v="2026"/>
    <x v="2"/>
    <n v="7"/>
    <x v="6"/>
    <x v="2"/>
    <x v="16"/>
    <x v="0"/>
    <x v="0"/>
    <x v="2"/>
    <s v="Insulated Bottle"/>
    <n v="1"/>
    <n v="36.99"/>
    <n v="0.1"/>
    <n v="13.2"/>
    <n v="33.291000000000004"/>
    <n v="13.2"/>
    <n v="20.091000000000005"/>
    <n v="0.60349644047940887"/>
    <n v="2026"/>
    <s v="Q3"/>
    <n v="7"/>
    <x v="6"/>
  </r>
  <r>
    <n v="1974"/>
    <d v="2026-07-09T00:00:00"/>
    <n v="2026"/>
    <x v="2"/>
    <n v="7"/>
    <x v="6"/>
    <x v="0"/>
    <x v="15"/>
    <x v="0"/>
    <x v="0"/>
    <x v="2"/>
    <s v="Carry-On Duffel"/>
    <n v="1"/>
    <n v="135.44"/>
    <n v="0"/>
    <n v="65.48"/>
    <n v="135.44"/>
    <n v="65.48"/>
    <n v="69.959999999999994"/>
    <n v="0.51653868871825159"/>
    <n v="2026"/>
    <s v="Q3"/>
    <n v="7"/>
    <x v="6"/>
  </r>
  <r>
    <n v="2716"/>
    <d v="2026-07-09T00:00:00"/>
    <n v="2026"/>
    <x v="2"/>
    <n v="7"/>
    <x v="6"/>
    <x v="1"/>
    <x v="1"/>
    <x v="0"/>
    <x v="1"/>
    <x v="1"/>
    <s v="Hiking Daypack 20L"/>
    <n v="3"/>
    <n v="92.25"/>
    <n v="0"/>
    <n v="46.27"/>
    <n v="276.75"/>
    <n v="138.81"/>
    <n v="137.94"/>
    <n v="0.49842818428184282"/>
    <n v="2026"/>
    <s v="Q3"/>
    <n v="7"/>
    <x v="6"/>
  </r>
  <r>
    <n v="3161"/>
    <d v="2026-07-09T00:00:00"/>
    <n v="2026"/>
    <x v="2"/>
    <n v="7"/>
    <x v="6"/>
    <x v="2"/>
    <x v="5"/>
    <x v="0"/>
    <x v="1"/>
    <x v="3"/>
    <s v="Trail Tent 2P"/>
    <n v="2"/>
    <n v="192.6"/>
    <n v="0"/>
    <n v="104.89"/>
    <n v="385.2"/>
    <n v="209.78"/>
    <n v="175.42"/>
    <n v="0.45539979231568017"/>
    <n v="2026"/>
    <s v="Q3"/>
    <n v="7"/>
    <x v="6"/>
  </r>
  <r>
    <n v="3240"/>
    <d v="2026-07-09T00:00:00"/>
    <n v="2026"/>
    <x v="2"/>
    <n v="7"/>
    <x v="6"/>
    <x v="3"/>
    <x v="8"/>
    <x v="0"/>
    <x v="0"/>
    <x v="0"/>
    <s v="Compact Repair Kit"/>
    <n v="1"/>
    <n v="39.94"/>
    <n v="0"/>
    <n v="16.89"/>
    <n v="39.94"/>
    <n v="16.89"/>
    <n v="23.049999999999997"/>
    <n v="0.57711567351026538"/>
    <n v="2026"/>
    <s v="Q3"/>
    <n v="7"/>
    <x v="6"/>
  </r>
  <r>
    <n v="3682"/>
    <d v="2026-07-09T00:00:00"/>
    <n v="2026"/>
    <x v="2"/>
    <n v="7"/>
    <x v="6"/>
    <x v="2"/>
    <x v="2"/>
    <x v="0"/>
    <x v="0"/>
    <x v="1"/>
    <s v="Summit Backpack 45L"/>
    <n v="3"/>
    <n v="150.61000000000001"/>
    <n v="0"/>
    <n v="79.900000000000006"/>
    <n v="451.83000000000004"/>
    <n v="239.70000000000002"/>
    <n v="212.13000000000002"/>
    <n v="0.46949073766682159"/>
    <n v="2026"/>
    <s v="Q3"/>
    <n v="7"/>
    <x v="6"/>
  </r>
  <r>
    <n v="4725"/>
    <d v="2026-07-09T00:00:00"/>
    <n v="2026"/>
    <x v="2"/>
    <n v="7"/>
    <x v="6"/>
    <x v="3"/>
    <x v="13"/>
    <x v="0"/>
    <x v="0"/>
    <x v="1"/>
    <s v="Trekking Poles"/>
    <n v="2"/>
    <n v="71.069999999999993"/>
    <n v="0"/>
    <n v="31.57"/>
    <n v="142.13999999999999"/>
    <n v="63.14"/>
    <n v="78.999999999999986"/>
    <n v="0.55579006613198245"/>
    <n v="2026"/>
    <s v="Q3"/>
    <n v="7"/>
    <x v="6"/>
  </r>
  <r>
    <n v="758"/>
    <d v="2026-07-10T00:00:00"/>
    <n v="2026"/>
    <x v="2"/>
    <n v="7"/>
    <x v="6"/>
    <x v="0"/>
    <x v="0"/>
    <x v="2"/>
    <x v="1"/>
    <x v="0"/>
    <s v="Trail Bike Light"/>
    <n v="1"/>
    <n v="50.78"/>
    <n v="0"/>
    <n v="22.29"/>
    <n v="50.78"/>
    <n v="22.29"/>
    <n v="28.490000000000002"/>
    <n v="0.56104765655769995"/>
    <n v="2026"/>
    <s v="Q3"/>
    <n v="7"/>
    <x v="6"/>
  </r>
  <r>
    <n v="1910"/>
    <d v="2026-07-10T00:00:00"/>
    <n v="2026"/>
    <x v="2"/>
    <n v="7"/>
    <x v="6"/>
    <x v="0"/>
    <x v="15"/>
    <x v="0"/>
    <x v="0"/>
    <x v="1"/>
    <s v="Trail Boots"/>
    <n v="2"/>
    <n v="141.51"/>
    <n v="0.05"/>
    <n v="77.040000000000006"/>
    <n v="268.86899999999997"/>
    <n v="154.08000000000001"/>
    <n v="114.78899999999996"/>
    <n v="0.42693281858451504"/>
    <n v="2026"/>
    <s v="Q3"/>
    <n v="7"/>
    <x v="6"/>
  </r>
  <r>
    <n v="1941"/>
    <d v="2026-07-10T00:00:00"/>
    <n v="2026"/>
    <x v="2"/>
    <n v="7"/>
    <x v="6"/>
    <x v="1"/>
    <x v="12"/>
    <x v="3"/>
    <x v="0"/>
    <x v="1"/>
    <s v="Summit Backpack 45L"/>
    <n v="1"/>
    <n v="156.44"/>
    <n v="0.1"/>
    <n v="80.72"/>
    <n v="140.79599999999999"/>
    <n v="80.72"/>
    <n v="60.075999999999993"/>
    <n v="0.42668825818915307"/>
    <n v="2026"/>
    <s v="Q3"/>
    <n v="7"/>
    <x v="6"/>
  </r>
  <r>
    <n v="2324"/>
    <d v="2026-07-10T00:00:00"/>
    <n v="2026"/>
    <x v="2"/>
    <n v="7"/>
    <x v="6"/>
    <x v="1"/>
    <x v="12"/>
    <x v="0"/>
    <x v="1"/>
    <x v="4"/>
    <s v="Training Mat"/>
    <n v="2"/>
    <n v="51.75"/>
    <n v="0"/>
    <n v="21.4"/>
    <n v="103.5"/>
    <n v="42.8"/>
    <n v="60.7"/>
    <n v="0.58647342995169083"/>
    <n v="2026"/>
    <s v="Q3"/>
    <n v="7"/>
    <x v="6"/>
  </r>
  <r>
    <n v="2869"/>
    <d v="2026-07-10T00:00:00"/>
    <n v="2026"/>
    <x v="2"/>
    <n v="7"/>
    <x v="6"/>
    <x v="2"/>
    <x v="5"/>
    <x v="3"/>
    <x v="1"/>
    <x v="3"/>
    <s v="Portable Camp Stove"/>
    <n v="1"/>
    <n v="82.23"/>
    <n v="0.1"/>
    <n v="38.340000000000003"/>
    <n v="74.007000000000005"/>
    <n v="38.340000000000003"/>
    <n v="35.667000000000002"/>
    <n v="0.48194089748267055"/>
    <n v="2026"/>
    <s v="Q3"/>
    <n v="7"/>
    <x v="6"/>
  </r>
  <r>
    <n v="3236"/>
    <d v="2026-07-10T00:00:00"/>
    <n v="2026"/>
    <x v="2"/>
    <n v="7"/>
    <x v="6"/>
    <x v="1"/>
    <x v="6"/>
    <x v="0"/>
    <x v="1"/>
    <x v="1"/>
    <s v="Trail Boots"/>
    <n v="1"/>
    <n v="144.16999999999999"/>
    <n v="0.1"/>
    <n v="78.13"/>
    <n v="129.75299999999999"/>
    <n v="78.13"/>
    <n v="51.62299999999999"/>
    <n v="0.39785592625989374"/>
    <n v="2026"/>
    <s v="Q3"/>
    <n v="7"/>
    <x v="6"/>
  </r>
  <r>
    <n v="3582"/>
    <d v="2026-07-10T00:00:00"/>
    <n v="2026"/>
    <x v="2"/>
    <n v="7"/>
    <x v="6"/>
    <x v="1"/>
    <x v="12"/>
    <x v="0"/>
    <x v="0"/>
    <x v="3"/>
    <s v="Portable Camp Stove"/>
    <n v="4"/>
    <n v="82.47"/>
    <n v="0"/>
    <n v="40.22"/>
    <n v="329.88"/>
    <n v="160.88"/>
    <n v="169"/>
    <n v="0.51230750575967021"/>
    <n v="2026"/>
    <s v="Q3"/>
    <n v="7"/>
    <x v="6"/>
  </r>
  <r>
    <n v="3715"/>
    <d v="2026-07-10T00:00:00"/>
    <n v="2026"/>
    <x v="2"/>
    <n v="7"/>
    <x v="6"/>
    <x v="3"/>
    <x v="8"/>
    <x v="0"/>
    <x v="1"/>
    <x v="3"/>
    <s v="Compact Sleeping Bag"/>
    <n v="1"/>
    <n v="122.14"/>
    <n v="0.15"/>
    <n v="59.87"/>
    <n v="103.819"/>
    <n v="59.87"/>
    <n v="43.949000000000005"/>
    <n v="0.42332328379198414"/>
    <n v="2026"/>
    <s v="Q3"/>
    <n v="7"/>
    <x v="6"/>
  </r>
  <r>
    <n v="3940"/>
    <d v="2026-07-10T00:00:00"/>
    <n v="2026"/>
    <x v="2"/>
    <n v="7"/>
    <x v="6"/>
    <x v="2"/>
    <x v="16"/>
    <x v="2"/>
    <x v="0"/>
    <x v="1"/>
    <s v="Trail Boots"/>
    <n v="3"/>
    <n v="143.59"/>
    <n v="0"/>
    <n v="78.91"/>
    <n v="430.77"/>
    <n v="236.73"/>
    <n v="194.04"/>
    <n v="0.45044919562643637"/>
    <n v="2026"/>
    <s v="Q3"/>
    <n v="7"/>
    <x v="6"/>
  </r>
  <r>
    <n v="4760"/>
    <d v="2026-07-10T00:00:00"/>
    <n v="2026"/>
    <x v="2"/>
    <n v="7"/>
    <x v="6"/>
    <x v="3"/>
    <x v="13"/>
    <x v="0"/>
    <x v="2"/>
    <x v="1"/>
    <s v="Summit Backpack 45L"/>
    <n v="2"/>
    <n v="157.66"/>
    <n v="0"/>
    <n v="78.760000000000005"/>
    <n v="315.32"/>
    <n v="157.52000000000001"/>
    <n v="157.79999999999998"/>
    <n v="0.50044399340352652"/>
    <n v="2026"/>
    <s v="Q3"/>
    <n v="7"/>
    <x v="6"/>
  </r>
  <r>
    <n v="4768"/>
    <d v="2026-07-10T00:00:00"/>
    <n v="2026"/>
    <x v="2"/>
    <n v="7"/>
    <x v="6"/>
    <x v="1"/>
    <x v="1"/>
    <x v="0"/>
    <x v="2"/>
    <x v="0"/>
    <s v="Cycling Pack 12L"/>
    <n v="1"/>
    <n v="101.58"/>
    <n v="0"/>
    <n v="49.83"/>
    <n v="101.58"/>
    <n v="49.83"/>
    <n v="51.75"/>
    <n v="0.50945067926757237"/>
    <n v="2026"/>
    <s v="Q3"/>
    <n v="7"/>
    <x v="6"/>
  </r>
  <r>
    <n v="5025"/>
    <d v="2026-07-10T00:00:00"/>
    <n v="2026"/>
    <x v="2"/>
    <n v="7"/>
    <x v="6"/>
    <x v="2"/>
    <x v="3"/>
    <x v="0"/>
    <x v="0"/>
    <x v="2"/>
    <s v="Travel Backpack 35L"/>
    <n v="4"/>
    <n v="166.71"/>
    <n v="0"/>
    <n v="86.55"/>
    <n v="666.84"/>
    <n v="346.2"/>
    <n v="320.64000000000004"/>
    <n v="0.48083498290444487"/>
    <n v="2026"/>
    <s v="Q3"/>
    <n v="7"/>
    <x v="6"/>
  </r>
  <r>
    <n v="165"/>
    <d v="2026-07-11T00:00:00"/>
    <n v="2026"/>
    <x v="2"/>
    <n v="7"/>
    <x v="6"/>
    <x v="1"/>
    <x v="12"/>
    <x v="2"/>
    <x v="1"/>
    <x v="0"/>
    <s v="Commuter Helmet"/>
    <n v="2"/>
    <n v="83.33"/>
    <n v="0"/>
    <n v="42.11"/>
    <n v="166.66"/>
    <n v="84.22"/>
    <n v="82.44"/>
    <n v="0.49465978639145564"/>
    <n v="2026"/>
    <s v="Q3"/>
    <n v="7"/>
    <x v="6"/>
  </r>
  <r>
    <n v="198"/>
    <d v="2026-07-11T00:00:00"/>
    <n v="2026"/>
    <x v="2"/>
    <n v="7"/>
    <x v="6"/>
    <x v="0"/>
    <x v="15"/>
    <x v="0"/>
    <x v="1"/>
    <x v="1"/>
    <s v="Trekking Poles"/>
    <n v="2"/>
    <n v="71.77"/>
    <n v="0.05"/>
    <n v="32.9"/>
    <n v="136.363"/>
    <n v="65.8"/>
    <n v="70.563000000000002"/>
    <n v="0.5174644148339359"/>
    <n v="2026"/>
    <s v="Q3"/>
    <n v="7"/>
    <x v="6"/>
  </r>
  <r>
    <n v="1480"/>
    <d v="2026-07-11T00:00:00"/>
    <n v="2026"/>
    <x v="2"/>
    <n v="7"/>
    <x v="6"/>
    <x v="0"/>
    <x v="15"/>
    <x v="0"/>
    <x v="1"/>
    <x v="2"/>
    <s v="Travel Backpack 35L"/>
    <n v="3"/>
    <n v="164.5"/>
    <n v="0"/>
    <n v="87.06"/>
    <n v="493.5"/>
    <n v="261.18"/>
    <n v="232.32"/>
    <n v="0.47075987841945288"/>
    <n v="2026"/>
    <s v="Q3"/>
    <n v="7"/>
    <x v="6"/>
  </r>
  <r>
    <n v="1990"/>
    <d v="2026-07-11T00:00:00"/>
    <n v="2026"/>
    <x v="2"/>
    <n v="7"/>
    <x v="6"/>
    <x v="0"/>
    <x v="15"/>
    <x v="0"/>
    <x v="0"/>
    <x v="3"/>
    <s v="Portable Camp Stove"/>
    <n v="3"/>
    <n v="82.28"/>
    <n v="0.1"/>
    <n v="39.51"/>
    <n v="222.15600000000001"/>
    <n v="118.53"/>
    <n v="103.626"/>
    <n v="0.46645600388915898"/>
    <n v="2026"/>
    <s v="Q3"/>
    <n v="7"/>
    <x v="6"/>
  </r>
  <r>
    <n v="2298"/>
    <d v="2026-07-11T00:00:00"/>
    <n v="2026"/>
    <x v="2"/>
    <n v="7"/>
    <x v="6"/>
    <x v="2"/>
    <x v="2"/>
    <x v="2"/>
    <x v="1"/>
    <x v="0"/>
    <s v="Cycling Pack 12L"/>
    <n v="2"/>
    <n v="103.17"/>
    <n v="0"/>
    <n v="50.49"/>
    <n v="206.34"/>
    <n v="100.98"/>
    <n v="105.36"/>
    <n v="0.51061355045071244"/>
    <n v="2026"/>
    <s v="Q3"/>
    <n v="7"/>
    <x v="6"/>
  </r>
  <r>
    <n v="2886"/>
    <d v="2026-07-11T00:00:00"/>
    <n v="2026"/>
    <x v="2"/>
    <n v="7"/>
    <x v="6"/>
    <x v="0"/>
    <x v="15"/>
    <x v="0"/>
    <x v="1"/>
    <x v="0"/>
    <s v="Trail Bike Light"/>
    <n v="1"/>
    <n v="50.33"/>
    <n v="0.05"/>
    <n v="22.06"/>
    <n v="47.813499999999998"/>
    <n v="22.06"/>
    <n v="25.753499999999999"/>
    <n v="0.53862402877848303"/>
    <n v="2026"/>
    <s v="Q3"/>
    <n v="7"/>
    <x v="6"/>
  </r>
  <r>
    <n v="2893"/>
    <d v="2026-07-11T00:00:00"/>
    <n v="2026"/>
    <x v="2"/>
    <n v="7"/>
    <x v="6"/>
    <x v="1"/>
    <x v="11"/>
    <x v="1"/>
    <x v="2"/>
    <x v="1"/>
    <s v="Trail Boots"/>
    <n v="6"/>
    <n v="142.78"/>
    <n v="0.15"/>
    <n v="80.38"/>
    <n v="728.178"/>
    <n v="482.28"/>
    <n v="245.89800000000002"/>
    <n v="0.33768941110552642"/>
    <n v="2026"/>
    <s v="Q3"/>
    <n v="7"/>
    <x v="6"/>
  </r>
  <r>
    <n v="2939"/>
    <d v="2026-07-11T00:00:00"/>
    <n v="2026"/>
    <x v="2"/>
    <n v="7"/>
    <x v="6"/>
    <x v="1"/>
    <x v="6"/>
    <x v="0"/>
    <x v="1"/>
    <x v="3"/>
    <s v="Trail Tent 2P"/>
    <n v="1"/>
    <n v="195.38"/>
    <n v="0.05"/>
    <n v="101.67"/>
    <n v="185.61099999999999"/>
    <n v="101.67"/>
    <n v="83.940999999999988"/>
    <n v="0.45224151585843508"/>
    <n v="2026"/>
    <s v="Q3"/>
    <n v="7"/>
    <x v="6"/>
  </r>
  <r>
    <n v="3249"/>
    <d v="2026-07-11T00:00:00"/>
    <n v="2026"/>
    <x v="2"/>
    <n v="7"/>
    <x v="6"/>
    <x v="3"/>
    <x v="4"/>
    <x v="2"/>
    <x v="0"/>
    <x v="0"/>
    <s v="Cycling Pack 12L"/>
    <n v="5"/>
    <n v="104.8"/>
    <n v="0"/>
    <n v="50.94"/>
    <n v="524"/>
    <n v="254.7"/>
    <n v="269.3"/>
    <n v="0.51393129770992374"/>
    <n v="2026"/>
    <s v="Q3"/>
    <n v="7"/>
    <x v="6"/>
  </r>
  <r>
    <n v="3832"/>
    <d v="2026-07-11T00:00:00"/>
    <n v="2026"/>
    <x v="2"/>
    <n v="7"/>
    <x v="6"/>
    <x v="3"/>
    <x v="7"/>
    <x v="0"/>
    <x v="0"/>
    <x v="3"/>
    <s v="Portable Camp Stove"/>
    <n v="3"/>
    <n v="82.26"/>
    <n v="0"/>
    <n v="40.020000000000003"/>
    <n v="246.78000000000003"/>
    <n v="120.06"/>
    <n v="126.72000000000003"/>
    <n v="0.51349380014587898"/>
    <n v="2026"/>
    <s v="Q3"/>
    <n v="7"/>
    <x v="6"/>
  </r>
  <r>
    <n v="3868"/>
    <d v="2026-07-11T00:00:00"/>
    <n v="2026"/>
    <x v="2"/>
    <n v="7"/>
    <x v="6"/>
    <x v="2"/>
    <x v="10"/>
    <x v="0"/>
    <x v="2"/>
    <x v="1"/>
    <s v="Hiking Daypack 20L"/>
    <n v="1"/>
    <n v="90.79"/>
    <n v="0"/>
    <n v="46.39"/>
    <n v="90.79"/>
    <n v="46.39"/>
    <n v="44.400000000000006"/>
    <n v="0.4890406432426479"/>
    <n v="2026"/>
    <s v="Q3"/>
    <n v="7"/>
    <x v="6"/>
  </r>
  <r>
    <n v="4365"/>
    <d v="2026-07-11T00:00:00"/>
    <n v="2026"/>
    <x v="2"/>
    <n v="7"/>
    <x v="6"/>
    <x v="1"/>
    <x v="11"/>
    <x v="0"/>
    <x v="0"/>
    <x v="0"/>
    <s v="Compact Repair Kit"/>
    <n v="1"/>
    <n v="41.33"/>
    <n v="0"/>
    <n v="17.2"/>
    <n v="41.33"/>
    <n v="17.2"/>
    <n v="24.13"/>
    <n v="0.58383740624243896"/>
    <n v="2026"/>
    <s v="Q3"/>
    <n v="7"/>
    <x v="6"/>
  </r>
  <r>
    <n v="314"/>
    <d v="2026-07-12T00:00:00"/>
    <n v="2026"/>
    <x v="2"/>
    <n v="7"/>
    <x v="6"/>
    <x v="2"/>
    <x v="2"/>
    <x v="0"/>
    <x v="0"/>
    <x v="4"/>
    <s v="Resistance Band Set"/>
    <n v="2"/>
    <n v="41.09"/>
    <n v="0.05"/>
    <n v="14.54"/>
    <n v="78.070999999999998"/>
    <n v="29.08"/>
    <n v="48.991"/>
    <n v="0.62751854081541159"/>
    <n v="2026"/>
    <s v="Q3"/>
    <n v="7"/>
    <x v="6"/>
  </r>
  <r>
    <n v="552"/>
    <d v="2026-07-12T00:00:00"/>
    <n v="2026"/>
    <x v="2"/>
    <n v="7"/>
    <x v="6"/>
    <x v="1"/>
    <x v="12"/>
    <x v="1"/>
    <x v="2"/>
    <x v="3"/>
    <s v="Portable Camp Stove"/>
    <n v="5"/>
    <n v="82.39"/>
    <n v="0.05"/>
    <n v="39.479999999999997"/>
    <n v="391.35249999999996"/>
    <n v="197.39999999999998"/>
    <n v="193.95249999999999"/>
    <n v="0.49559540312122702"/>
    <n v="2026"/>
    <s v="Q3"/>
    <n v="7"/>
    <x v="6"/>
  </r>
  <r>
    <n v="1317"/>
    <d v="2026-07-12T00:00:00"/>
    <n v="2026"/>
    <x v="2"/>
    <n v="7"/>
    <x v="6"/>
    <x v="1"/>
    <x v="14"/>
    <x v="0"/>
    <x v="2"/>
    <x v="4"/>
    <s v="Recovery Roller"/>
    <n v="3"/>
    <n v="37"/>
    <n v="0"/>
    <n v="13.69"/>
    <n v="111"/>
    <n v="41.07"/>
    <n v="69.930000000000007"/>
    <n v="0.63000000000000012"/>
    <n v="2026"/>
    <s v="Q3"/>
    <n v="7"/>
    <x v="6"/>
  </r>
  <r>
    <n v="1515"/>
    <d v="2026-07-12T00:00:00"/>
    <n v="2026"/>
    <x v="2"/>
    <n v="7"/>
    <x v="6"/>
    <x v="3"/>
    <x v="8"/>
    <x v="2"/>
    <x v="1"/>
    <x v="4"/>
    <s v="Resistance Band Set"/>
    <n v="2"/>
    <n v="40.9"/>
    <n v="0"/>
    <n v="14.81"/>
    <n v="81.8"/>
    <n v="29.62"/>
    <n v="52.179999999999993"/>
    <n v="0.63789731051344734"/>
    <n v="2026"/>
    <s v="Q3"/>
    <n v="7"/>
    <x v="6"/>
  </r>
  <r>
    <n v="1674"/>
    <d v="2026-07-12T00:00:00"/>
    <n v="2026"/>
    <x v="2"/>
    <n v="7"/>
    <x v="6"/>
    <x v="0"/>
    <x v="0"/>
    <x v="0"/>
    <x v="1"/>
    <x v="4"/>
    <s v="Weighted Vest"/>
    <n v="1"/>
    <n v="123.33"/>
    <n v="0.1"/>
    <n v="70.900000000000006"/>
    <n v="110.997"/>
    <n v="70.900000000000006"/>
    <n v="40.096999999999994"/>
    <n v="0.36124399758552028"/>
    <n v="2026"/>
    <s v="Q3"/>
    <n v="7"/>
    <x v="6"/>
  </r>
  <r>
    <n v="2407"/>
    <d v="2026-07-12T00:00:00"/>
    <n v="2026"/>
    <x v="2"/>
    <n v="7"/>
    <x v="6"/>
    <x v="1"/>
    <x v="12"/>
    <x v="3"/>
    <x v="2"/>
    <x v="1"/>
    <s v="Summit Backpack 45L"/>
    <n v="1"/>
    <n v="153.25"/>
    <n v="0.15"/>
    <n v="78.28"/>
    <n v="130.26249999999999"/>
    <n v="78.28"/>
    <n v="51.982499999999987"/>
    <n v="0.39905959121005657"/>
    <n v="2026"/>
    <s v="Q3"/>
    <n v="7"/>
    <x v="6"/>
  </r>
  <r>
    <n v="2817"/>
    <d v="2026-07-12T00:00:00"/>
    <n v="2026"/>
    <x v="2"/>
    <n v="7"/>
    <x v="6"/>
    <x v="3"/>
    <x v="7"/>
    <x v="3"/>
    <x v="1"/>
    <x v="2"/>
    <s v="Carry-On Duffel"/>
    <n v="3"/>
    <n v="134.43"/>
    <n v="0.1"/>
    <n v="65.78"/>
    <n v="362.96100000000001"/>
    <n v="197.34"/>
    <n v="165.62100000000001"/>
    <n v="0.45630522287518493"/>
    <n v="2026"/>
    <s v="Q3"/>
    <n v="7"/>
    <x v="6"/>
  </r>
  <r>
    <n v="3059"/>
    <d v="2026-07-12T00:00:00"/>
    <n v="2026"/>
    <x v="2"/>
    <n v="7"/>
    <x v="6"/>
    <x v="0"/>
    <x v="0"/>
    <x v="0"/>
    <x v="0"/>
    <x v="1"/>
    <s v="Hiking Daypack 20L"/>
    <n v="1"/>
    <n v="93.73"/>
    <n v="0.05"/>
    <n v="44.51"/>
    <n v="89.043499999999995"/>
    <n v="44.51"/>
    <n v="44.533499999999997"/>
    <n v="0.50013195797559618"/>
    <n v="2026"/>
    <s v="Q3"/>
    <n v="7"/>
    <x v="6"/>
  </r>
  <r>
    <n v="3210"/>
    <d v="2026-07-12T00:00:00"/>
    <n v="2026"/>
    <x v="2"/>
    <n v="7"/>
    <x v="6"/>
    <x v="0"/>
    <x v="0"/>
    <x v="0"/>
    <x v="0"/>
    <x v="2"/>
    <s v="Insulated Bottle"/>
    <n v="1"/>
    <n v="37.090000000000003"/>
    <n v="0"/>
    <n v="13.43"/>
    <n v="37.090000000000003"/>
    <n v="13.43"/>
    <n v="23.660000000000004"/>
    <n v="0.63790779185764357"/>
    <n v="2026"/>
    <s v="Q3"/>
    <n v="7"/>
    <x v="6"/>
  </r>
  <r>
    <n v="3670"/>
    <d v="2026-07-12T00:00:00"/>
    <n v="2026"/>
    <x v="2"/>
    <n v="7"/>
    <x v="6"/>
    <x v="0"/>
    <x v="0"/>
    <x v="2"/>
    <x v="1"/>
    <x v="2"/>
    <s v="Packing Cube Set"/>
    <n v="1"/>
    <n v="45.43"/>
    <n v="0"/>
    <n v="18.66"/>
    <n v="45.43"/>
    <n v="18.66"/>
    <n v="26.77"/>
    <n v="0.58925819942769098"/>
    <n v="2026"/>
    <s v="Q3"/>
    <n v="7"/>
    <x v="6"/>
  </r>
  <r>
    <n v="4017"/>
    <d v="2026-07-12T00:00:00"/>
    <n v="2026"/>
    <x v="2"/>
    <n v="7"/>
    <x v="6"/>
    <x v="3"/>
    <x v="8"/>
    <x v="3"/>
    <x v="1"/>
    <x v="4"/>
    <s v="Resistance Band Set"/>
    <n v="1"/>
    <n v="39.5"/>
    <n v="0.1"/>
    <n v="14.86"/>
    <n v="35.550000000000004"/>
    <n v="14.86"/>
    <n v="20.690000000000005"/>
    <n v="0.58199718706047832"/>
    <n v="2026"/>
    <s v="Q3"/>
    <n v="7"/>
    <x v="6"/>
  </r>
  <r>
    <n v="5012"/>
    <d v="2026-07-12T00:00:00"/>
    <n v="2026"/>
    <x v="2"/>
    <n v="7"/>
    <x v="6"/>
    <x v="2"/>
    <x v="16"/>
    <x v="2"/>
    <x v="0"/>
    <x v="4"/>
    <s v="Weighted Vest"/>
    <n v="2"/>
    <n v="123.58"/>
    <n v="0.1"/>
    <n v="68.739999999999995"/>
    <n v="222.44399999999999"/>
    <n v="137.47999999999999"/>
    <n v="84.963999999999999"/>
    <n v="0.3819568071065077"/>
    <n v="2026"/>
    <s v="Q3"/>
    <n v="7"/>
    <x v="6"/>
  </r>
  <r>
    <n v="884"/>
    <d v="2026-07-13T00:00:00"/>
    <n v="2026"/>
    <x v="2"/>
    <n v="7"/>
    <x v="6"/>
    <x v="3"/>
    <x v="13"/>
    <x v="2"/>
    <x v="0"/>
    <x v="0"/>
    <s v="Cycling Pack 12L"/>
    <n v="1"/>
    <n v="103.61"/>
    <n v="0"/>
    <n v="51.84"/>
    <n v="103.61"/>
    <n v="51.84"/>
    <n v="51.769999999999996"/>
    <n v="0.49966219476884466"/>
    <n v="2026"/>
    <s v="Q3"/>
    <n v="7"/>
    <x v="6"/>
  </r>
  <r>
    <n v="1025"/>
    <d v="2026-07-13T00:00:00"/>
    <n v="2026"/>
    <x v="2"/>
    <n v="7"/>
    <x v="6"/>
    <x v="2"/>
    <x v="2"/>
    <x v="2"/>
    <x v="0"/>
    <x v="1"/>
    <s v="Trail Boots"/>
    <n v="2"/>
    <n v="145.75"/>
    <n v="0.05"/>
    <n v="79.319999999999993"/>
    <n v="276.92500000000001"/>
    <n v="158.63999999999999"/>
    <n v="118.28500000000003"/>
    <n v="0.42713731154644768"/>
    <n v="2026"/>
    <s v="Q3"/>
    <n v="7"/>
    <x v="6"/>
  </r>
  <r>
    <n v="1279"/>
    <d v="2026-07-13T00:00:00"/>
    <n v="2026"/>
    <x v="2"/>
    <n v="7"/>
    <x v="6"/>
    <x v="3"/>
    <x v="8"/>
    <x v="3"/>
    <x v="1"/>
    <x v="3"/>
    <s v="Trail Tent 2P"/>
    <n v="2"/>
    <n v="193.76"/>
    <n v="0.1"/>
    <n v="104.66"/>
    <n v="348.76799999999997"/>
    <n v="209.32"/>
    <n v="139.44799999999998"/>
    <n v="0.39983025965684921"/>
    <n v="2026"/>
    <s v="Q3"/>
    <n v="7"/>
    <x v="6"/>
  </r>
  <r>
    <n v="1534"/>
    <d v="2026-07-13T00:00:00"/>
    <n v="2026"/>
    <x v="2"/>
    <n v="7"/>
    <x v="6"/>
    <x v="2"/>
    <x v="16"/>
    <x v="0"/>
    <x v="0"/>
    <x v="1"/>
    <s v="Trail Boots"/>
    <n v="2"/>
    <n v="146.09"/>
    <n v="0.1"/>
    <n v="79.36"/>
    <n v="262.96199999999999"/>
    <n v="158.72"/>
    <n v="104.24199999999999"/>
    <n v="0.39641469109605187"/>
    <n v="2026"/>
    <s v="Q3"/>
    <n v="7"/>
    <x v="6"/>
  </r>
  <r>
    <n v="2147"/>
    <d v="2026-07-13T00:00:00"/>
    <n v="2026"/>
    <x v="2"/>
    <n v="7"/>
    <x v="6"/>
    <x v="1"/>
    <x v="14"/>
    <x v="2"/>
    <x v="1"/>
    <x v="2"/>
    <s v="Carry-On Duffel"/>
    <n v="1"/>
    <n v="131.91999999999999"/>
    <n v="0"/>
    <n v="66.19"/>
    <n v="131.91999999999999"/>
    <n v="66.19"/>
    <n v="65.72999999999999"/>
    <n v="0.49825651910248631"/>
    <n v="2026"/>
    <s v="Q3"/>
    <n v="7"/>
    <x v="6"/>
  </r>
  <r>
    <n v="2385"/>
    <d v="2026-07-13T00:00:00"/>
    <n v="2026"/>
    <x v="2"/>
    <n v="7"/>
    <x v="6"/>
    <x v="1"/>
    <x v="11"/>
    <x v="1"/>
    <x v="2"/>
    <x v="3"/>
    <s v="Portable Camp Stove"/>
    <n v="6"/>
    <n v="83.28"/>
    <n v="0.15"/>
    <n v="38.76"/>
    <n v="424.72800000000001"/>
    <n v="232.56"/>
    <n v="192.16800000000001"/>
    <n v="0.45244956772334294"/>
    <n v="2026"/>
    <s v="Q3"/>
    <n v="7"/>
    <x v="6"/>
  </r>
  <r>
    <n v="2517"/>
    <d v="2026-07-13T00:00:00"/>
    <n v="2026"/>
    <x v="2"/>
    <n v="7"/>
    <x v="6"/>
    <x v="1"/>
    <x v="6"/>
    <x v="0"/>
    <x v="1"/>
    <x v="2"/>
    <s v="Insulated Bottle"/>
    <n v="1"/>
    <n v="36.479999999999997"/>
    <n v="0.05"/>
    <n v="13.22"/>
    <n v="34.655999999999999"/>
    <n v="13.22"/>
    <n v="21.436"/>
    <n v="0.61853647276084955"/>
    <n v="2026"/>
    <s v="Q3"/>
    <n v="7"/>
    <x v="6"/>
  </r>
  <r>
    <n v="2746"/>
    <d v="2026-07-13T00:00:00"/>
    <n v="2026"/>
    <x v="2"/>
    <n v="7"/>
    <x v="6"/>
    <x v="0"/>
    <x v="0"/>
    <x v="2"/>
    <x v="1"/>
    <x v="1"/>
    <s v="Summit Backpack 45L"/>
    <n v="3"/>
    <n v="155.44"/>
    <n v="0.05"/>
    <n v="79.95"/>
    <n v="443.00399999999996"/>
    <n v="239.85000000000002"/>
    <n v="203.15399999999994"/>
    <n v="0.45858276674702703"/>
    <n v="2026"/>
    <s v="Q3"/>
    <n v="7"/>
    <x v="6"/>
  </r>
  <r>
    <n v="3297"/>
    <d v="2026-07-13T00:00:00"/>
    <n v="2026"/>
    <x v="2"/>
    <n v="7"/>
    <x v="6"/>
    <x v="0"/>
    <x v="15"/>
    <x v="1"/>
    <x v="0"/>
    <x v="4"/>
    <s v="Resistance Band Set"/>
    <n v="6"/>
    <n v="40.58"/>
    <n v="0.15"/>
    <n v="15.06"/>
    <n v="206.958"/>
    <n v="90.36"/>
    <n v="116.598"/>
    <n v="0.5633896732670397"/>
    <n v="2026"/>
    <s v="Q3"/>
    <n v="7"/>
    <x v="6"/>
  </r>
  <r>
    <n v="772"/>
    <d v="2026-07-14T00:00:00"/>
    <n v="2026"/>
    <x v="2"/>
    <n v="7"/>
    <x v="6"/>
    <x v="3"/>
    <x v="13"/>
    <x v="0"/>
    <x v="0"/>
    <x v="0"/>
    <s v="Cycling Pack 12L"/>
    <n v="2"/>
    <n v="101.03"/>
    <n v="0.1"/>
    <n v="50.98"/>
    <n v="181.85400000000001"/>
    <n v="101.96"/>
    <n v="79.89400000000002"/>
    <n v="0.43933045190097558"/>
    <n v="2026"/>
    <s v="Q3"/>
    <n v="7"/>
    <x v="6"/>
  </r>
  <r>
    <n v="838"/>
    <d v="2026-07-14T00:00:00"/>
    <n v="2026"/>
    <x v="2"/>
    <n v="7"/>
    <x v="6"/>
    <x v="0"/>
    <x v="9"/>
    <x v="2"/>
    <x v="0"/>
    <x v="3"/>
    <s v="Portable Camp Stove"/>
    <n v="1"/>
    <n v="80.150000000000006"/>
    <n v="0.05"/>
    <n v="38.89"/>
    <n v="76.142499999999998"/>
    <n v="38.89"/>
    <n v="37.252499999999998"/>
    <n v="0.48924713530551267"/>
    <n v="2026"/>
    <s v="Q3"/>
    <n v="7"/>
    <x v="6"/>
  </r>
  <r>
    <n v="1144"/>
    <d v="2026-07-14T00:00:00"/>
    <n v="2026"/>
    <x v="2"/>
    <n v="7"/>
    <x v="6"/>
    <x v="2"/>
    <x v="2"/>
    <x v="2"/>
    <x v="1"/>
    <x v="3"/>
    <s v="Portable Camp Stove"/>
    <n v="1"/>
    <n v="83.74"/>
    <n v="0"/>
    <n v="38.96"/>
    <n v="83.74"/>
    <n v="38.96"/>
    <n v="44.779999999999994"/>
    <n v="0.53475041796035339"/>
    <n v="2026"/>
    <s v="Q3"/>
    <n v="7"/>
    <x v="6"/>
  </r>
  <r>
    <n v="1686"/>
    <d v="2026-07-14T00:00:00"/>
    <n v="2026"/>
    <x v="2"/>
    <n v="7"/>
    <x v="6"/>
    <x v="2"/>
    <x v="5"/>
    <x v="1"/>
    <x v="0"/>
    <x v="2"/>
    <s v="Insulated Bottle"/>
    <n v="8"/>
    <n v="35.75"/>
    <n v="0.15"/>
    <n v="13.56"/>
    <n v="243.1"/>
    <n v="108.48"/>
    <n v="134.62"/>
    <n v="0.55376388317564795"/>
    <n v="2026"/>
    <s v="Q3"/>
    <n v="7"/>
    <x v="6"/>
  </r>
  <r>
    <n v="2823"/>
    <d v="2026-07-14T00:00:00"/>
    <n v="2026"/>
    <x v="2"/>
    <n v="7"/>
    <x v="6"/>
    <x v="0"/>
    <x v="15"/>
    <x v="0"/>
    <x v="1"/>
    <x v="0"/>
    <s v="Commuter Helmet"/>
    <n v="3"/>
    <n v="81.39"/>
    <n v="0"/>
    <n v="43.54"/>
    <n v="244.17000000000002"/>
    <n v="130.62"/>
    <n v="113.55000000000001"/>
    <n v="0.46504484580415284"/>
    <n v="2026"/>
    <s v="Q3"/>
    <n v="7"/>
    <x v="6"/>
  </r>
  <r>
    <n v="2883"/>
    <d v="2026-07-14T00:00:00"/>
    <n v="2026"/>
    <x v="2"/>
    <n v="7"/>
    <x v="6"/>
    <x v="2"/>
    <x v="10"/>
    <x v="3"/>
    <x v="1"/>
    <x v="2"/>
    <s v="Insulated Bottle"/>
    <n v="1"/>
    <n v="36.799999999999997"/>
    <n v="0"/>
    <n v="13.91"/>
    <n v="36.799999999999997"/>
    <n v="13.91"/>
    <n v="22.889999999999997"/>
    <n v="0.62201086956521734"/>
    <n v="2026"/>
    <s v="Q3"/>
    <n v="7"/>
    <x v="6"/>
  </r>
  <r>
    <n v="3259"/>
    <d v="2026-07-14T00:00:00"/>
    <n v="2026"/>
    <x v="2"/>
    <n v="7"/>
    <x v="6"/>
    <x v="2"/>
    <x v="16"/>
    <x v="1"/>
    <x v="0"/>
    <x v="3"/>
    <s v="Trail Tent 2P"/>
    <n v="6"/>
    <n v="194.15"/>
    <n v="0.1"/>
    <n v="105.12"/>
    <n v="1048.4100000000001"/>
    <n v="630.72"/>
    <n v="417.69000000000005"/>
    <n v="0.3984032964202936"/>
    <n v="2026"/>
    <s v="Q3"/>
    <n v="7"/>
    <x v="6"/>
  </r>
  <r>
    <n v="3709"/>
    <d v="2026-07-14T00:00:00"/>
    <n v="2026"/>
    <x v="2"/>
    <n v="7"/>
    <x v="6"/>
    <x v="0"/>
    <x v="9"/>
    <x v="0"/>
    <x v="1"/>
    <x v="4"/>
    <s v="Training Mat"/>
    <n v="1"/>
    <n v="50.94"/>
    <n v="0"/>
    <n v="22.28"/>
    <n v="50.94"/>
    <n v="22.28"/>
    <n v="28.659999999999997"/>
    <n v="0.5626226933647428"/>
    <n v="2026"/>
    <s v="Q3"/>
    <n v="7"/>
    <x v="6"/>
  </r>
  <r>
    <n v="61"/>
    <d v="2026-07-15T00:00:00"/>
    <n v="2026"/>
    <x v="2"/>
    <n v="7"/>
    <x v="6"/>
    <x v="3"/>
    <x v="8"/>
    <x v="0"/>
    <x v="0"/>
    <x v="4"/>
    <s v="Weighted Vest"/>
    <n v="2"/>
    <n v="125.89"/>
    <n v="0"/>
    <n v="70.8"/>
    <n v="251.78"/>
    <n v="141.6"/>
    <n v="110.18"/>
    <n v="0.43760425768528083"/>
    <n v="2026"/>
    <s v="Q3"/>
    <n v="7"/>
    <x v="6"/>
  </r>
  <r>
    <n v="357"/>
    <d v="2026-07-15T00:00:00"/>
    <n v="2026"/>
    <x v="2"/>
    <n v="7"/>
    <x v="6"/>
    <x v="0"/>
    <x v="9"/>
    <x v="0"/>
    <x v="1"/>
    <x v="4"/>
    <s v="Training Mat"/>
    <n v="2"/>
    <n v="51.9"/>
    <n v="0"/>
    <n v="21.82"/>
    <n v="103.8"/>
    <n v="43.64"/>
    <n v="60.16"/>
    <n v="0.57957610789980729"/>
    <n v="2026"/>
    <s v="Q3"/>
    <n v="7"/>
    <x v="6"/>
  </r>
  <r>
    <n v="1607"/>
    <d v="2026-07-15T00:00:00"/>
    <n v="2026"/>
    <x v="2"/>
    <n v="7"/>
    <x v="6"/>
    <x v="0"/>
    <x v="0"/>
    <x v="2"/>
    <x v="1"/>
    <x v="4"/>
    <s v="Resistance Band Set"/>
    <n v="2"/>
    <n v="39.75"/>
    <n v="0"/>
    <n v="14.78"/>
    <n v="79.5"/>
    <n v="29.56"/>
    <n v="49.94"/>
    <n v="0.62817610062893081"/>
    <n v="2026"/>
    <s v="Q3"/>
    <n v="7"/>
    <x v="6"/>
  </r>
  <r>
    <n v="3295"/>
    <d v="2026-07-15T00:00:00"/>
    <n v="2026"/>
    <x v="2"/>
    <n v="7"/>
    <x v="6"/>
    <x v="1"/>
    <x v="12"/>
    <x v="3"/>
    <x v="0"/>
    <x v="1"/>
    <s v="Hiking Daypack 20L"/>
    <n v="1"/>
    <n v="93.46"/>
    <n v="0.15"/>
    <n v="46.65"/>
    <n v="79.440999999999988"/>
    <n v="46.65"/>
    <n v="32.79099999999999"/>
    <n v="0.41277174255107557"/>
    <n v="2026"/>
    <s v="Q3"/>
    <n v="7"/>
    <x v="6"/>
  </r>
  <r>
    <n v="4048"/>
    <d v="2026-07-15T00:00:00"/>
    <n v="2026"/>
    <x v="2"/>
    <n v="7"/>
    <x v="6"/>
    <x v="3"/>
    <x v="13"/>
    <x v="1"/>
    <x v="2"/>
    <x v="0"/>
    <s v="Commuter Helmet"/>
    <n v="3"/>
    <n v="82.79"/>
    <n v="0.1"/>
    <n v="43.07"/>
    <n v="223.53300000000002"/>
    <n v="129.21"/>
    <n v="94.323000000000008"/>
    <n v="0.42196454214813922"/>
    <n v="2026"/>
    <s v="Q3"/>
    <n v="7"/>
    <x v="6"/>
  </r>
  <r>
    <n v="4424"/>
    <d v="2026-07-15T00:00:00"/>
    <n v="2026"/>
    <x v="2"/>
    <n v="7"/>
    <x v="6"/>
    <x v="2"/>
    <x v="2"/>
    <x v="2"/>
    <x v="2"/>
    <x v="1"/>
    <s v="Hiking Daypack 20L"/>
    <n v="1"/>
    <n v="92.54"/>
    <n v="0"/>
    <n v="44.48"/>
    <n v="92.54"/>
    <n v="44.48"/>
    <n v="48.060000000000009"/>
    <n v="0.51934298681651181"/>
    <n v="2026"/>
    <s v="Q3"/>
    <n v="7"/>
    <x v="6"/>
  </r>
  <r>
    <n v="4732"/>
    <d v="2026-07-15T00:00:00"/>
    <n v="2026"/>
    <x v="2"/>
    <n v="7"/>
    <x v="6"/>
    <x v="1"/>
    <x v="14"/>
    <x v="2"/>
    <x v="1"/>
    <x v="2"/>
    <s v="Packing Cube Set"/>
    <n v="1"/>
    <n v="46.53"/>
    <n v="0"/>
    <n v="18.829999999999998"/>
    <n v="46.53"/>
    <n v="18.829999999999998"/>
    <n v="27.700000000000003"/>
    <n v="0.59531485063399958"/>
    <n v="2026"/>
    <s v="Q3"/>
    <n v="7"/>
    <x v="6"/>
  </r>
  <r>
    <n v="194"/>
    <d v="2026-07-16T00:00:00"/>
    <n v="2026"/>
    <x v="2"/>
    <n v="7"/>
    <x v="6"/>
    <x v="1"/>
    <x v="12"/>
    <x v="0"/>
    <x v="0"/>
    <x v="0"/>
    <s v="Trail Bike Light"/>
    <n v="2"/>
    <n v="49.69"/>
    <n v="0"/>
    <n v="21.97"/>
    <n v="99.38"/>
    <n v="43.94"/>
    <n v="55.44"/>
    <n v="0.557858724089354"/>
    <n v="2026"/>
    <s v="Q3"/>
    <n v="7"/>
    <x v="6"/>
  </r>
  <r>
    <n v="258"/>
    <d v="2026-07-16T00:00:00"/>
    <n v="2026"/>
    <x v="2"/>
    <n v="7"/>
    <x v="6"/>
    <x v="3"/>
    <x v="8"/>
    <x v="3"/>
    <x v="1"/>
    <x v="1"/>
    <s v="Trekking Poles"/>
    <n v="3"/>
    <n v="71.34"/>
    <n v="0.1"/>
    <n v="31.71"/>
    <n v="192.61800000000002"/>
    <n v="95.13"/>
    <n v="97.488000000000028"/>
    <n v="0.50612092327819835"/>
    <n v="2026"/>
    <s v="Q3"/>
    <n v="7"/>
    <x v="6"/>
  </r>
  <r>
    <n v="543"/>
    <d v="2026-07-16T00:00:00"/>
    <n v="2026"/>
    <x v="2"/>
    <n v="7"/>
    <x v="6"/>
    <x v="1"/>
    <x v="14"/>
    <x v="3"/>
    <x v="0"/>
    <x v="0"/>
    <s v="Commuter Helmet"/>
    <n v="1"/>
    <n v="83.03"/>
    <n v="0"/>
    <n v="42.41"/>
    <n v="83.03"/>
    <n v="42.41"/>
    <n v="40.620000000000005"/>
    <n v="0.48922076357942917"/>
    <n v="2026"/>
    <s v="Q3"/>
    <n v="7"/>
    <x v="6"/>
  </r>
  <r>
    <n v="972"/>
    <d v="2026-07-16T00:00:00"/>
    <n v="2026"/>
    <x v="2"/>
    <n v="7"/>
    <x v="6"/>
    <x v="3"/>
    <x v="4"/>
    <x v="0"/>
    <x v="0"/>
    <x v="4"/>
    <s v="Resistance Band Set"/>
    <n v="1"/>
    <n v="40.799999999999997"/>
    <n v="0"/>
    <n v="14.42"/>
    <n v="40.799999999999997"/>
    <n v="14.42"/>
    <n v="26.379999999999995"/>
    <n v="0.64656862745098032"/>
    <n v="2026"/>
    <s v="Q3"/>
    <n v="7"/>
    <x v="6"/>
  </r>
  <r>
    <n v="1146"/>
    <d v="2026-07-16T00:00:00"/>
    <n v="2026"/>
    <x v="2"/>
    <n v="7"/>
    <x v="6"/>
    <x v="1"/>
    <x v="6"/>
    <x v="3"/>
    <x v="0"/>
    <x v="3"/>
    <s v="Compact Sleeping Bag"/>
    <n v="2"/>
    <n v="125.34"/>
    <n v="0.15"/>
    <n v="59.04"/>
    <n v="213.078"/>
    <n v="118.08"/>
    <n v="94.998000000000005"/>
    <n v="0.44583673584321237"/>
    <n v="2026"/>
    <s v="Q3"/>
    <n v="7"/>
    <x v="6"/>
  </r>
  <r>
    <n v="1464"/>
    <d v="2026-07-16T00:00:00"/>
    <n v="2026"/>
    <x v="2"/>
    <n v="7"/>
    <x v="6"/>
    <x v="0"/>
    <x v="9"/>
    <x v="0"/>
    <x v="0"/>
    <x v="4"/>
    <s v="Weighted Vest"/>
    <n v="1"/>
    <n v="122.73"/>
    <n v="0.1"/>
    <n v="70.540000000000006"/>
    <n v="110.45700000000001"/>
    <n v="70.540000000000006"/>
    <n v="39.917000000000002"/>
    <n v="0.36138044668966202"/>
    <n v="2026"/>
    <s v="Q3"/>
    <n v="7"/>
    <x v="6"/>
  </r>
  <r>
    <n v="1581"/>
    <d v="2026-07-16T00:00:00"/>
    <n v="2026"/>
    <x v="2"/>
    <n v="7"/>
    <x v="6"/>
    <x v="2"/>
    <x v="5"/>
    <x v="2"/>
    <x v="1"/>
    <x v="1"/>
    <s v="Hiking Daypack 20L"/>
    <n v="5"/>
    <n v="92.72"/>
    <n v="0.1"/>
    <n v="46.2"/>
    <n v="417.24"/>
    <n v="231"/>
    <n v="186.24"/>
    <n v="0.44636180615473109"/>
    <n v="2026"/>
    <s v="Q3"/>
    <n v="7"/>
    <x v="6"/>
  </r>
  <r>
    <n v="1894"/>
    <d v="2026-07-16T00:00:00"/>
    <n v="2026"/>
    <x v="2"/>
    <n v="7"/>
    <x v="6"/>
    <x v="3"/>
    <x v="7"/>
    <x v="1"/>
    <x v="2"/>
    <x v="4"/>
    <s v="Recovery Roller"/>
    <n v="5"/>
    <n v="36.29"/>
    <n v="0.05"/>
    <n v="13.52"/>
    <n v="172.37749999999997"/>
    <n v="67.599999999999994"/>
    <n v="104.77749999999997"/>
    <n v="0.60783744978317933"/>
    <n v="2026"/>
    <s v="Q3"/>
    <n v="7"/>
    <x v="6"/>
  </r>
  <r>
    <n v="2100"/>
    <d v="2026-07-16T00:00:00"/>
    <n v="2026"/>
    <x v="2"/>
    <n v="7"/>
    <x v="6"/>
    <x v="2"/>
    <x v="2"/>
    <x v="0"/>
    <x v="2"/>
    <x v="0"/>
    <s v="Trail Bike Light"/>
    <n v="2"/>
    <n v="49.84"/>
    <n v="0.1"/>
    <n v="23.06"/>
    <n v="89.712000000000003"/>
    <n v="46.12"/>
    <n v="43.592000000000006"/>
    <n v="0.48591046905653651"/>
    <n v="2026"/>
    <s v="Q3"/>
    <n v="7"/>
    <x v="6"/>
  </r>
  <r>
    <n v="2902"/>
    <d v="2026-07-16T00:00:00"/>
    <n v="2026"/>
    <x v="2"/>
    <n v="7"/>
    <x v="6"/>
    <x v="1"/>
    <x v="12"/>
    <x v="3"/>
    <x v="2"/>
    <x v="4"/>
    <s v="Recovery Roller"/>
    <n v="1"/>
    <n v="35.799999999999997"/>
    <n v="0"/>
    <n v="14.05"/>
    <n v="35.799999999999997"/>
    <n v="14.05"/>
    <n v="21.749999999999996"/>
    <n v="0.60754189944134074"/>
    <n v="2026"/>
    <s v="Q3"/>
    <n v="7"/>
    <x v="6"/>
  </r>
  <r>
    <n v="3115"/>
    <d v="2026-07-16T00:00:00"/>
    <n v="2026"/>
    <x v="2"/>
    <n v="7"/>
    <x v="6"/>
    <x v="3"/>
    <x v="13"/>
    <x v="0"/>
    <x v="1"/>
    <x v="3"/>
    <s v="Trail Tent 2P"/>
    <n v="1"/>
    <n v="195.12"/>
    <n v="0"/>
    <n v="101.14"/>
    <n v="195.12"/>
    <n v="101.14"/>
    <n v="93.98"/>
    <n v="0.48165231652316526"/>
    <n v="2026"/>
    <s v="Q3"/>
    <n v="7"/>
    <x v="6"/>
  </r>
  <r>
    <n v="3546"/>
    <d v="2026-07-16T00:00:00"/>
    <n v="2026"/>
    <x v="2"/>
    <n v="7"/>
    <x v="6"/>
    <x v="0"/>
    <x v="15"/>
    <x v="0"/>
    <x v="1"/>
    <x v="0"/>
    <s v="Compact Repair Kit"/>
    <n v="2"/>
    <n v="39.69"/>
    <n v="0.05"/>
    <n v="16.88"/>
    <n v="75.410999999999987"/>
    <n v="33.76"/>
    <n v="41.650999999999989"/>
    <n v="0.55231995332245953"/>
    <n v="2026"/>
    <s v="Q3"/>
    <n v="7"/>
    <x v="6"/>
  </r>
  <r>
    <n v="4224"/>
    <d v="2026-07-16T00:00:00"/>
    <n v="2026"/>
    <x v="2"/>
    <n v="7"/>
    <x v="6"/>
    <x v="2"/>
    <x v="3"/>
    <x v="2"/>
    <x v="0"/>
    <x v="3"/>
    <s v="Alpine Tent 4P"/>
    <n v="1"/>
    <n v="348.73"/>
    <n v="0.15"/>
    <n v="190.33"/>
    <n v="296.4205"/>
    <n v="190.33"/>
    <n v="106.09049999999999"/>
    <n v="0.35790540802677273"/>
    <n v="2026"/>
    <s v="Q3"/>
    <n v="7"/>
    <x v="6"/>
  </r>
  <r>
    <n v="4858"/>
    <d v="2026-07-16T00:00:00"/>
    <n v="2026"/>
    <x v="2"/>
    <n v="7"/>
    <x v="6"/>
    <x v="1"/>
    <x v="12"/>
    <x v="2"/>
    <x v="0"/>
    <x v="2"/>
    <s v="Insulated Bottle"/>
    <n v="1"/>
    <n v="35.5"/>
    <n v="0"/>
    <n v="13.26"/>
    <n v="35.5"/>
    <n v="13.26"/>
    <n v="22.240000000000002"/>
    <n v="0.62647887323943663"/>
    <n v="2026"/>
    <s v="Q3"/>
    <n v="7"/>
    <x v="6"/>
  </r>
  <r>
    <n v="768"/>
    <d v="2026-07-17T00:00:00"/>
    <n v="2026"/>
    <x v="2"/>
    <n v="7"/>
    <x v="6"/>
    <x v="0"/>
    <x v="9"/>
    <x v="0"/>
    <x v="2"/>
    <x v="2"/>
    <s v="Packing Cube Set"/>
    <n v="1"/>
    <n v="46.44"/>
    <n v="0"/>
    <n v="18.47"/>
    <n v="46.44"/>
    <n v="18.47"/>
    <n v="27.97"/>
    <n v="0.60228251507321273"/>
    <n v="2026"/>
    <s v="Q3"/>
    <n v="7"/>
    <x v="6"/>
  </r>
  <r>
    <n v="1901"/>
    <d v="2026-07-17T00:00:00"/>
    <n v="2026"/>
    <x v="2"/>
    <n v="7"/>
    <x v="6"/>
    <x v="1"/>
    <x v="14"/>
    <x v="0"/>
    <x v="1"/>
    <x v="1"/>
    <s v="Trekking Poles"/>
    <n v="1"/>
    <n v="70.44"/>
    <n v="0.05"/>
    <n v="32.229999999999997"/>
    <n v="66.917999999999992"/>
    <n v="32.229999999999997"/>
    <n v="34.687999999999995"/>
    <n v="0.51836576108072563"/>
    <n v="2026"/>
    <s v="Q3"/>
    <n v="7"/>
    <x v="6"/>
  </r>
  <r>
    <n v="2226"/>
    <d v="2026-07-17T00:00:00"/>
    <n v="2026"/>
    <x v="2"/>
    <n v="7"/>
    <x v="6"/>
    <x v="0"/>
    <x v="15"/>
    <x v="2"/>
    <x v="1"/>
    <x v="1"/>
    <s v="Trekking Poles"/>
    <n v="1"/>
    <n v="69.78"/>
    <n v="0.05"/>
    <n v="32.83"/>
    <n v="66.290999999999997"/>
    <n v="32.83"/>
    <n v="33.460999999999999"/>
    <n v="0.50475931876121949"/>
    <n v="2026"/>
    <s v="Q3"/>
    <n v="7"/>
    <x v="6"/>
  </r>
  <r>
    <n v="2660"/>
    <d v="2026-07-17T00:00:00"/>
    <n v="2026"/>
    <x v="2"/>
    <n v="7"/>
    <x v="6"/>
    <x v="2"/>
    <x v="5"/>
    <x v="2"/>
    <x v="1"/>
    <x v="2"/>
    <s v="Insulated Bottle"/>
    <n v="4"/>
    <n v="35.450000000000003"/>
    <n v="0.1"/>
    <n v="13.83"/>
    <n v="127.62000000000002"/>
    <n v="55.32"/>
    <n v="72.300000000000011"/>
    <n v="0.56652562294311237"/>
    <n v="2026"/>
    <s v="Q3"/>
    <n v="7"/>
    <x v="6"/>
  </r>
  <r>
    <n v="3004"/>
    <d v="2026-07-17T00:00:00"/>
    <n v="2026"/>
    <x v="2"/>
    <n v="7"/>
    <x v="6"/>
    <x v="3"/>
    <x v="8"/>
    <x v="0"/>
    <x v="0"/>
    <x v="0"/>
    <s v="Trail Bike Light"/>
    <n v="1"/>
    <n v="50.82"/>
    <n v="0.05"/>
    <n v="22.36"/>
    <n v="48.278999999999996"/>
    <n v="22.36"/>
    <n v="25.918999999999997"/>
    <n v="0.5368586756146565"/>
    <n v="2026"/>
    <s v="Q3"/>
    <n v="7"/>
    <x v="6"/>
  </r>
  <r>
    <n v="4020"/>
    <d v="2026-07-17T00:00:00"/>
    <n v="2026"/>
    <x v="2"/>
    <n v="7"/>
    <x v="6"/>
    <x v="2"/>
    <x v="2"/>
    <x v="0"/>
    <x v="0"/>
    <x v="3"/>
    <s v="Compact Sleeping Bag"/>
    <n v="1"/>
    <n v="126.13"/>
    <n v="0.15"/>
    <n v="60.43"/>
    <n v="107.2105"/>
    <n v="60.43"/>
    <n v="46.780499999999996"/>
    <n v="0.43634252242084498"/>
    <n v="2026"/>
    <s v="Q3"/>
    <n v="7"/>
    <x v="6"/>
  </r>
  <r>
    <n v="4154"/>
    <d v="2026-07-17T00:00:00"/>
    <n v="2026"/>
    <x v="2"/>
    <n v="7"/>
    <x v="6"/>
    <x v="2"/>
    <x v="10"/>
    <x v="0"/>
    <x v="0"/>
    <x v="1"/>
    <s v="Trekking Poles"/>
    <n v="3"/>
    <n v="72.150000000000006"/>
    <n v="0"/>
    <n v="33.01"/>
    <n v="216.45000000000002"/>
    <n v="99.03"/>
    <n v="117.42000000000002"/>
    <n v="0.54248094248094247"/>
    <n v="2026"/>
    <s v="Q3"/>
    <n v="7"/>
    <x v="6"/>
  </r>
  <r>
    <n v="4957"/>
    <d v="2026-07-17T00:00:00"/>
    <n v="2026"/>
    <x v="2"/>
    <n v="7"/>
    <x v="6"/>
    <x v="1"/>
    <x v="1"/>
    <x v="0"/>
    <x v="0"/>
    <x v="4"/>
    <s v="Recovery Roller"/>
    <n v="1"/>
    <n v="35.58"/>
    <n v="0"/>
    <n v="13.68"/>
    <n v="35.58"/>
    <n v="13.68"/>
    <n v="21.9"/>
    <n v="0.61551433389544685"/>
    <n v="2026"/>
    <s v="Q3"/>
    <n v="7"/>
    <x v="6"/>
  </r>
  <r>
    <n v="945"/>
    <d v="2026-07-18T00:00:00"/>
    <n v="2026"/>
    <x v="2"/>
    <n v="7"/>
    <x v="6"/>
    <x v="2"/>
    <x v="3"/>
    <x v="0"/>
    <x v="1"/>
    <x v="1"/>
    <s v="Summit Backpack 45L"/>
    <n v="1"/>
    <n v="154.9"/>
    <n v="0.05"/>
    <n v="77.819999999999993"/>
    <n v="147.155"/>
    <n v="77.819999999999993"/>
    <n v="69.335000000000008"/>
    <n v="0.47116985491488572"/>
    <n v="2026"/>
    <s v="Q3"/>
    <n v="7"/>
    <x v="6"/>
  </r>
  <r>
    <n v="1726"/>
    <d v="2026-07-18T00:00:00"/>
    <n v="2026"/>
    <x v="2"/>
    <n v="7"/>
    <x v="6"/>
    <x v="1"/>
    <x v="14"/>
    <x v="2"/>
    <x v="2"/>
    <x v="3"/>
    <s v="Portable Camp Stove"/>
    <n v="2"/>
    <n v="80.98"/>
    <n v="0.05"/>
    <n v="39.85"/>
    <n v="153.86199999999999"/>
    <n v="79.7"/>
    <n v="74.161999999999992"/>
    <n v="0.48200335365457353"/>
    <n v="2026"/>
    <s v="Q3"/>
    <n v="7"/>
    <x v="6"/>
  </r>
  <r>
    <n v="1790"/>
    <d v="2026-07-18T00:00:00"/>
    <n v="2026"/>
    <x v="2"/>
    <n v="7"/>
    <x v="6"/>
    <x v="1"/>
    <x v="12"/>
    <x v="0"/>
    <x v="1"/>
    <x v="1"/>
    <s v="Hiking Daypack 20L"/>
    <n v="1"/>
    <n v="91.36"/>
    <n v="0"/>
    <n v="44.86"/>
    <n v="91.36"/>
    <n v="44.86"/>
    <n v="46.5"/>
    <n v="0.50897548161120842"/>
    <n v="2026"/>
    <s v="Q3"/>
    <n v="7"/>
    <x v="6"/>
  </r>
  <r>
    <n v="2193"/>
    <d v="2026-07-18T00:00:00"/>
    <n v="2026"/>
    <x v="2"/>
    <n v="7"/>
    <x v="6"/>
    <x v="2"/>
    <x v="2"/>
    <x v="0"/>
    <x v="0"/>
    <x v="0"/>
    <s v="Compact Repair Kit"/>
    <n v="2"/>
    <n v="39.409999999999997"/>
    <n v="0"/>
    <n v="16.8"/>
    <n v="78.819999999999993"/>
    <n v="33.6"/>
    <n v="45.219999999999992"/>
    <n v="0.57371225577264651"/>
    <n v="2026"/>
    <s v="Q3"/>
    <n v="7"/>
    <x v="6"/>
  </r>
  <r>
    <n v="2781"/>
    <d v="2026-07-18T00:00:00"/>
    <n v="2026"/>
    <x v="2"/>
    <n v="7"/>
    <x v="6"/>
    <x v="0"/>
    <x v="0"/>
    <x v="0"/>
    <x v="0"/>
    <x v="2"/>
    <s v="Carry-On Duffel"/>
    <n v="2"/>
    <n v="134.99"/>
    <n v="0"/>
    <n v="68.77"/>
    <n v="269.98"/>
    <n v="137.54"/>
    <n v="132.44000000000003"/>
    <n v="0.49055485591525305"/>
    <n v="2026"/>
    <s v="Q3"/>
    <n v="7"/>
    <x v="6"/>
  </r>
  <r>
    <n v="3043"/>
    <d v="2026-07-18T00:00:00"/>
    <n v="2026"/>
    <x v="2"/>
    <n v="7"/>
    <x v="6"/>
    <x v="1"/>
    <x v="12"/>
    <x v="3"/>
    <x v="1"/>
    <x v="0"/>
    <s v="Compact Repair Kit"/>
    <n v="2"/>
    <n v="40.93"/>
    <n v="0.05"/>
    <n v="16.89"/>
    <n v="77.766999999999996"/>
    <n v="33.78"/>
    <n v="43.986999999999995"/>
    <n v="0.56562552239381736"/>
    <n v="2026"/>
    <s v="Q3"/>
    <n v="7"/>
    <x v="6"/>
  </r>
  <r>
    <n v="3102"/>
    <d v="2026-07-18T00:00:00"/>
    <n v="2026"/>
    <x v="2"/>
    <n v="7"/>
    <x v="6"/>
    <x v="3"/>
    <x v="13"/>
    <x v="3"/>
    <x v="0"/>
    <x v="1"/>
    <s v="Hiking Daypack 20L"/>
    <n v="1"/>
    <n v="90.02"/>
    <n v="0.05"/>
    <n v="45.83"/>
    <n v="85.518999999999991"/>
    <n v="45.83"/>
    <n v="39.688999999999993"/>
    <n v="0.46409569803201622"/>
    <n v="2026"/>
    <s v="Q3"/>
    <n v="7"/>
    <x v="6"/>
  </r>
  <r>
    <n v="3156"/>
    <d v="2026-07-18T00:00:00"/>
    <n v="2026"/>
    <x v="2"/>
    <n v="7"/>
    <x v="6"/>
    <x v="0"/>
    <x v="0"/>
    <x v="2"/>
    <x v="0"/>
    <x v="4"/>
    <s v="Training Mat"/>
    <n v="2"/>
    <n v="50.73"/>
    <n v="0"/>
    <n v="21.87"/>
    <n v="101.46"/>
    <n v="43.74"/>
    <n v="57.719999999999992"/>
    <n v="0.56889414547604966"/>
    <n v="2026"/>
    <s v="Q3"/>
    <n v="7"/>
    <x v="6"/>
  </r>
  <r>
    <n v="3308"/>
    <d v="2026-07-18T00:00:00"/>
    <n v="2026"/>
    <x v="2"/>
    <n v="7"/>
    <x v="6"/>
    <x v="3"/>
    <x v="13"/>
    <x v="2"/>
    <x v="1"/>
    <x v="4"/>
    <s v="Weighted Vest"/>
    <n v="3"/>
    <n v="121.05"/>
    <n v="0.05"/>
    <n v="68.56"/>
    <n v="344.99249999999995"/>
    <n v="205.68"/>
    <n v="139.31249999999994"/>
    <n v="0.40381312637231231"/>
    <n v="2026"/>
    <s v="Q3"/>
    <n v="7"/>
    <x v="6"/>
  </r>
  <r>
    <n v="3329"/>
    <d v="2026-07-18T00:00:00"/>
    <n v="2026"/>
    <x v="2"/>
    <n v="7"/>
    <x v="6"/>
    <x v="1"/>
    <x v="11"/>
    <x v="0"/>
    <x v="1"/>
    <x v="0"/>
    <s v="Commuter Helmet"/>
    <n v="2"/>
    <n v="81.739999999999995"/>
    <n v="0"/>
    <n v="42.75"/>
    <n v="163.47999999999999"/>
    <n v="85.5"/>
    <n v="77.97999999999999"/>
    <n v="0.47700024467824809"/>
    <n v="2026"/>
    <s v="Q3"/>
    <n v="7"/>
    <x v="6"/>
  </r>
  <r>
    <n v="4102"/>
    <d v="2026-07-18T00:00:00"/>
    <n v="2026"/>
    <x v="2"/>
    <n v="7"/>
    <x v="6"/>
    <x v="1"/>
    <x v="12"/>
    <x v="0"/>
    <x v="0"/>
    <x v="1"/>
    <s v="Summit Backpack 45L"/>
    <n v="3"/>
    <n v="154.01"/>
    <n v="0.1"/>
    <n v="78.78"/>
    <n v="415.827"/>
    <n v="236.34"/>
    <n v="179.48699999999999"/>
    <n v="0.43163863818366771"/>
    <n v="2026"/>
    <s v="Q3"/>
    <n v="7"/>
    <x v="6"/>
  </r>
  <r>
    <n v="4109"/>
    <d v="2026-07-18T00:00:00"/>
    <n v="2026"/>
    <x v="2"/>
    <n v="7"/>
    <x v="6"/>
    <x v="1"/>
    <x v="12"/>
    <x v="3"/>
    <x v="1"/>
    <x v="0"/>
    <s v="Cycling Pack 12L"/>
    <n v="4"/>
    <n v="101.61"/>
    <n v="0"/>
    <n v="51.68"/>
    <n v="406.44"/>
    <n v="206.72"/>
    <n v="199.72"/>
    <n v="0.49138864285011319"/>
    <n v="2026"/>
    <s v="Q3"/>
    <n v="7"/>
    <x v="6"/>
  </r>
  <r>
    <n v="4813"/>
    <d v="2026-07-18T00:00:00"/>
    <n v="2026"/>
    <x v="2"/>
    <n v="7"/>
    <x v="6"/>
    <x v="2"/>
    <x v="10"/>
    <x v="2"/>
    <x v="0"/>
    <x v="4"/>
    <s v="Recovery Roller"/>
    <n v="2"/>
    <n v="36.869999999999997"/>
    <n v="0.15"/>
    <n v="13.94"/>
    <n v="62.678999999999995"/>
    <n v="27.88"/>
    <n v="34.798999999999992"/>
    <n v="0.55519392459994565"/>
    <n v="2026"/>
    <s v="Q3"/>
    <n v="7"/>
    <x v="6"/>
  </r>
  <r>
    <n v="5054"/>
    <d v="2026-07-18T00:00:00"/>
    <n v="2026"/>
    <x v="2"/>
    <n v="7"/>
    <x v="6"/>
    <x v="3"/>
    <x v="8"/>
    <x v="0"/>
    <x v="1"/>
    <x v="3"/>
    <s v="Compact Sleeping Bag"/>
    <n v="2"/>
    <n v="121.06"/>
    <n v="0"/>
    <n v="59.62"/>
    <n v="242.12"/>
    <n v="119.24"/>
    <n v="122.88000000000001"/>
    <n v="0.50751693375185858"/>
    <n v="2026"/>
    <s v="Q3"/>
    <n v="7"/>
    <x v="6"/>
  </r>
  <r>
    <n v="138"/>
    <d v="2026-07-19T00:00:00"/>
    <n v="2026"/>
    <x v="2"/>
    <n v="7"/>
    <x v="6"/>
    <x v="1"/>
    <x v="12"/>
    <x v="0"/>
    <x v="1"/>
    <x v="1"/>
    <s v="Trekking Poles"/>
    <n v="2"/>
    <n v="71.81"/>
    <n v="0"/>
    <n v="32.35"/>
    <n v="143.62"/>
    <n v="64.7"/>
    <n v="78.92"/>
    <n v="0.54950563988302459"/>
    <n v="2026"/>
    <s v="Q3"/>
    <n v="7"/>
    <x v="6"/>
  </r>
  <r>
    <n v="433"/>
    <d v="2026-07-19T00:00:00"/>
    <n v="2026"/>
    <x v="2"/>
    <n v="7"/>
    <x v="6"/>
    <x v="1"/>
    <x v="12"/>
    <x v="0"/>
    <x v="1"/>
    <x v="1"/>
    <s v="Trail Boots"/>
    <n v="4"/>
    <n v="145.18"/>
    <n v="0"/>
    <n v="79.540000000000006"/>
    <n v="580.72"/>
    <n v="318.16000000000003"/>
    <n v="262.56"/>
    <n v="0.45212839234054275"/>
    <n v="2026"/>
    <s v="Q3"/>
    <n v="7"/>
    <x v="6"/>
  </r>
  <r>
    <n v="484"/>
    <d v="2026-07-19T00:00:00"/>
    <n v="2026"/>
    <x v="2"/>
    <n v="7"/>
    <x v="6"/>
    <x v="1"/>
    <x v="12"/>
    <x v="0"/>
    <x v="1"/>
    <x v="4"/>
    <s v="Recovery Roller"/>
    <n v="2"/>
    <n v="36.07"/>
    <n v="0"/>
    <n v="13.6"/>
    <n v="72.14"/>
    <n v="27.2"/>
    <n v="44.94"/>
    <n v="0.62295536456889378"/>
    <n v="2026"/>
    <s v="Q3"/>
    <n v="7"/>
    <x v="6"/>
  </r>
  <r>
    <n v="492"/>
    <d v="2026-07-19T00:00:00"/>
    <n v="2026"/>
    <x v="2"/>
    <n v="7"/>
    <x v="6"/>
    <x v="1"/>
    <x v="14"/>
    <x v="2"/>
    <x v="1"/>
    <x v="1"/>
    <s v="Trekking Poles"/>
    <n v="3"/>
    <n v="72.23"/>
    <n v="0.1"/>
    <n v="31.67"/>
    <n v="195.02100000000002"/>
    <n v="95.01"/>
    <n v="100.01100000000001"/>
    <n v="0.5128216961250327"/>
    <n v="2026"/>
    <s v="Q3"/>
    <n v="7"/>
    <x v="6"/>
  </r>
  <r>
    <n v="626"/>
    <d v="2026-07-19T00:00:00"/>
    <n v="2026"/>
    <x v="2"/>
    <n v="7"/>
    <x v="6"/>
    <x v="1"/>
    <x v="14"/>
    <x v="2"/>
    <x v="0"/>
    <x v="2"/>
    <s v="Insulated Bottle"/>
    <n v="1"/>
    <n v="36.549999999999997"/>
    <n v="0.1"/>
    <n v="13.2"/>
    <n v="32.894999999999996"/>
    <n v="13.2"/>
    <n v="19.694999999999997"/>
    <n v="0.59872321021431829"/>
    <n v="2026"/>
    <s v="Q3"/>
    <n v="7"/>
    <x v="6"/>
  </r>
  <r>
    <n v="1409"/>
    <d v="2026-07-19T00:00:00"/>
    <n v="2026"/>
    <x v="2"/>
    <n v="7"/>
    <x v="6"/>
    <x v="1"/>
    <x v="14"/>
    <x v="0"/>
    <x v="1"/>
    <x v="3"/>
    <s v="Compact Sleeping Bag"/>
    <n v="5"/>
    <n v="124.68"/>
    <n v="0.05"/>
    <n v="60.61"/>
    <n v="592.23"/>
    <n v="303.05"/>
    <n v="289.18"/>
    <n v="0.48829002245749115"/>
    <n v="2026"/>
    <s v="Q3"/>
    <n v="7"/>
    <x v="6"/>
  </r>
  <r>
    <n v="1486"/>
    <d v="2026-07-19T00:00:00"/>
    <n v="2026"/>
    <x v="2"/>
    <n v="7"/>
    <x v="6"/>
    <x v="3"/>
    <x v="8"/>
    <x v="0"/>
    <x v="0"/>
    <x v="0"/>
    <s v="Cycling Pack 12L"/>
    <n v="1"/>
    <n v="101.7"/>
    <n v="0.05"/>
    <n v="49.92"/>
    <n v="96.614999999999995"/>
    <n v="49.92"/>
    <n v="46.694999999999993"/>
    <n v="0.48331004502406455"/>
    <n v="2026"/>
    <s v="Q3"/>
    <n v="7"/>
    <x v="6"/>
  </r>
  <r>
    <n v="1940"/>
    <d v="2026-07-19T00:00:00"/>
    <n v="2026"/>
    <x v="2"/>
    <n v="7"/>
    <x v="6"/>
    <x v="2"/>
    <x v="16"/>
    <x v="0"/>
    <x v="1"/>
    <x v="4"/>
    <s v="Training Mat"/>
    <n v="2"/>
    <n v="50.24"/>
    <n v="0.05"/>
    <n v="21.88"/>
    <n v="95.456000000000003"/>
    <n v="43.76"/>
    <n v="51.696000000000005"/>
    <n v="0.54156889037881328"/>
    <n v="2026"/>
    <s v="Q3"/>
    <n v="7"/>
    <x v="6"/>
  </r>
  <r>
    <n v="2215"/>
    <d v="2026-07-19T00:00:00"/>
    <n v="2026"/>
    <x v="2"/>
    <n v="7"/>
    <x v="6"/>
    <x v="3"/>
    <x v="13"/>
    <x v="2"/>
    <x v="0"/>
    <x v="4"/>
    <s v="Recovery Roller"/>
    <n v="3"/>
    <n v="35.53"/>
    <n v="0"/>
    <n v="14"/>
    <n v="106.59"/>
    <n v="42"/>
    <n v="64.59"/>
    <n v="0.60596678862932729"/>
    <n v="2026"/>
    <s v="Q3"/>
    <n v="7"/>
    <x v="6"/>
  </r>
  <r>
    <n v="2555"/>
    <d v="2026-07-19T00:00:00"/>
    <n v="2026"/>
    <x v="2"/>
    <n v="7"/>
    <x v="6"/>
    <x v="2"/>
    <x v="2"/>
    <x v="3"/>
    <x v="1"/>
    <x v="2"/>
    <s v="Packing Cube Set"/>
    <n v="2"/>
    <n v="46.89"/>
    <n v="0.1"/>
    <n v="18.53"/>
    <n v="84.402000000000001"/>
    <n v="37.06"/>
    <n v="47.341999999999999"/>
    <n v="0.56091087888912583"/>
    <n v="2026"/>
    <s v="Q3"/>
    <n v="7"/>
    <x v="6"/>
  </r>
  <r>
    <n v="4710"/>
    <d v="2026-07-19T00:00:00"/>
    <n v="2026"/>
    <x v="2"/>
    <n v="7"/>
    <x v="6"/>
    <x v="0"/>
    <x v="0"/>
    <x v="2"/>
    <x v="0"/>
    <x v="3"/>
    <s v="Trail Tent 2P"/>
    <n v="1"/>
    <n v="197.29"/>
    <n v="0.1"/>
    <n v="104.7"/>
    <n v="177.56100000000001"/>
    <n v="104.7"/>
    <n v="72.861000000000004"/>
    <n v="0.4103434875901803"/>
    <n v="2026"/>
    <s v="Q3"/>
    <n v="7"/>
    <x v="6"/>
  </r>
  <r>
    <n v="4974"/>
    <d v="2026-07-19T00:00:00"/>
    <n v="2026"/>
    <x v="2"/>
    <n v="7"/>
    <x v="6"/>
    <x v="0"/>
    <x v="9"/>
    <x v="2"/>
    <x v="2"/>
    <x v="1"/>
    <s v="Trekking Poles"/>
    <n v="1"/>
    <n v="70.52"/>
    <n v="0.1"/>
    <n v="33.28"/>
    <n v="63.467999999999996"/>
    <n v="33.28"/>
    <n v="30.187999999999995"/>
    <n v="0.47564126804058732"/>
    <n v="2026"/>
    <s v="Q3"/>
    <n v="7"/>
    <x v="6"/>
  </r>
  <r>
    <n v="5048"/>
    <d v="2026-07-19T00:00:00"/>
    <n v="2026"/>
    <x v="2"/>
    <n v="7"/>
    <x v="6"/>
    <x v="1"/>
    <x v="12"/>
    <x v="3"/>
    <x v="1"/>
    <x v="4"/>
    <s v="Training Mat"/>
    <n v="3"/>
    <n v="49.9"/>
    <n v="0.05"/>
    <n v="22.27"/>
    <n v="142.21499999999997"/>
    <n v="66.81"/>
    <n v="75.404999999999973"/>
    <n v="0.53021833139964125"/>
    <n v="2026"/>
    <s v="Q3"/>
    <n v="7"/>
    <x v="6"/>
  </r>
  <r>
    <n v="1"/>
    <d v="2026-07-20T00:00:00"/>
    <n v="2026"/>
    <x v="2"/>
    <n v="7"/>
    <x v="6"/>
    <x v="3"/>
    <x v="7"/>
    <x v="2"/>
    <x v="1"/>
    <x v="1"/>
    <s v="Summit Backpack 45L"/>
    <n v="3"/>
    <n v="156.25"/>
    <n v="0"/>
    <n v="79.900000000000006"/>
    <n v="468.75"/>
    <n v="239.70000000000002"/>
    <n v="229.04999999999998"/>
    <n v="0.48863999999999996"/>
    <n v="2026"/>
    <s v="Q3"/>
    <n v="7"/>
    <x v="6"/>
  </r>
  <r>
    <n v="270"/>
    <d v="2026-07-20T00:00:00"/>
    <n v="2026"/>
    <x v="2"/>
    <n v="7"/>
    <x v="6"/>
    <x v="2"/>
    <x v="2"/>
    <x v="3"/>
    <x v="0"/>
    <x v="3"/>
    <s v="Compact Sleeping Bag"/>
    <n v="3"/>
    <n v="120.14"/>
    <n v="0"/>
    <n v="58.9"/>
    <n v="360.42"/>
    <n v="176.7"/>
    <n v="183.72000000000003"/>
    <n v="0.5097386382553688"/>
    <n v="2026"/>
    <s v="Q3"/>
    <n v="7"/>
    <x v="6"/>
  </r>
  <r>
    <n v="2130"/>
    <d v="2026-07-20T00:00:00"/>
    <n v="2026"/>
    <x v="2"/>
    <n v="7"/>
    <x v="6"/>
    <x v="1"/>
    <x v="14"/>
    <x v="2"/>
    <x v="0"/>
    <x v="1"/>
    <s v="Trail Boots"/>
    <n v="1"/>
    <n v="145.21"/>
    <n v="0"/>
    <n v="80.52"/>
    <n v="145.21"/>
    <n v="80.52"/>
    <n v="64.690000000000012"/>
    <n v="0.44549273466014744"/>
    <n v="2026"/>
    <s v="Q3"/>
    <n v="7"/>
    <x v="6"/>
  </r>
  <r>
    <n v="2474"/>
    <d v="2026-07-20T00:00:00"/>
    <n v="2026"/>
    <x v="2"/>
    <n v="7"/>
    <x v="6"/>
    <x v="2"/>
    <x v="2"/>
    <x v="2"/>
    <x v="0"/>
    <x v="0"/>
    <s v="Compact Repair Kit"/>
    <n v="2"/>
    <n v="39.78"/>
    <n v="0.1"/>
    <n v="16.260000000000002"/>
    <n v="71.603999999999999"/>
    <n v="32.520000000000003"/>
    <n v="39.083999999999996"/>
    <n v="0.54583542818836928"/>
    <n v="2026"/>
    <s v="Q3"/>
    <n v="7"/>
    <x v="6"/>
  </r>
  <r>
    <n v="2514"/>
    <d v="2026-07-20T00:00:00"/>
    <n v="2026"/>
    <x v="2"/>
    <n v="7"/>
    <x v="6"/>
    <x v="1"/>
    <x v="6"/>
    <x v="0"/>
    <x v="1"/>
    <x v="2"/>
    <s v="Travel Backpack 35L"/>
    <n v="2"/>
    <n v="161.97"/>
    <n v="0.1"/>
    <n v="88.57"/>
    <n v="291.54599999999999"/>
    <n v="177.14"/>
    <n v="114.40600000000001"/>
    <n v="0.39241148909606033"/>
    <n v="2026"/>
    <s v="Q3"/>
    <n v="7"/>
    <x v="6"/>
  </r>
  <r>
    <n v="2616"/>
    <d v="2026-07-20T00:00:00"/>
    <n v="2026"/>
    <x v="2"/>
    <n v="7"/>
    <x v="6"/>
    <x v="2"/>
    <x v="3"/>
    <x v="2"/>
    <x v="1"/>
    <x v="4"/>
    <s v="Weighted Vest"/>
    <n v="2"/>
    <n v="125.37"/>
    <n v="0"/>
    <n v="68.040000000000006"/>
    <n v="250.74"/>
    <n v="136.08000000000001"/>
    <n v="114.66"/>
    <n v="0.457286432160804"/>
    <n v="2026"/>
    <s v="Q3"/>
    <n v="7"/>
    <x v="6"/>
  </r>
  <r>
    <n v="2632"/>
    <d v="2026-07-20T00:00:00"/>
    <n v="2026"/>
    <x v="2"/>
    <n v="7"/>
    <x v="6"/>
    <x v="0"/>
    <x v="15"/>
    <x v="0"/>
    <x v="1"/>
    <x v="3"/>
    <s v="Trail Tent 2P"/>
    <n v="1"/>
    <n v="196.57"/>
    <n v="0"/>
    <n v="104.78"/>
    <n v="196.57"/>
    <n v="104.78"/>
    <n v="91.789999999999992"/>
    <n v="0.46695833545301924"/>
    <n v="2026"/>
    <s v="Q3"/>
    <n v="7"/>
    <x v="6"/>
  </r>
  <r>
    <n v="3725"/>
    <d v="2026-07-20T00:00:00"/>
    <n v="2026"/>
    <x v="2"/>
    <n v="7"/>
    <x v="6"/>
    <x v="2"/>
    <x v="16"/>
    <x v="0"/>
    <x v="0"/>
    <x v="3"/>
    <s v="Trail Tent 2P"/>
    <n v="2"/>
    <n v="195.74"/>
    <n v="0.05"/>
    <n v="107.17"/>
    <n v="371.90600000000001"/>
    <n v="214.34"/>
    <n v="157.566"/>
    <n v="0.4236715729243411"/>
    <n v="2026"/>
    <s v="Q3"/>
    <n v="7"/>
    <x v="6"/>
  </r>
  <r>
    <n v="3834"/>
    <d v="2026-07-20T00:00:00"/>
    <n v="2026"/>
    <x v="2"/>
    <n v="7"/>
    <x v="6"/>
    <x v="1"/>
    <x v="14"/>
    <x v="2"/>
    <x v="1"/>
    <x v="3"/>
    <s v="Trail Tent 2P"/>
    <n v="3"/>
    <n v="192.28"/>
    <n v="0"/>
    <n v="104.3"/>
    <n v="576.84"/>
    <n v="312.89999999999998"/>
    <n v="263.94000000000005"/>
    <n v="0.45756188891200339"/>
    <n v="2026"/>
    <s v="Q3"/>
    <n v="7"/>
    <x v="6"/>
  </r>
  <r>
    <n v="159"/>
    <d v="2026-07-21T00:00:00"/>
    <n v="2026"/>
    <x v="2"/>
    <n v="7"/>
    <x v="6"/>
    <x v="1"/>
    <x v="1"/>
    <x v="0"/>
    <x v="0"/>
    <x v="1"/>
    <s v="Trekking Poles"/>
    <n v="2"/>
    <n v="70.150000000000006"/>
    <n v="0.05"/>
    <n v="32.950000000000003"/>
    <n v="133.285"/>
    <n v="65.900000000000006"/>
    <n v="67.384999999999991"/>
    <n v="0.50557076940390888"/>
    <n v="2026"/>
    <s v="Q3"/>
    <n v="7"/>
    <x v="6"/>
  </r>
  <r>
    <n v="435"/>
    <d v="2026-07-21T00:00:00"/>
    <n v="2026"/>
    <x v="2"/>
    <n v="7"/>
    <x v="6"/>
    <x v="2"/>
    <x v="2"/>
    <x v="0"/>
    <x v="0"/>
    <x v="3"/>
    <s v="Alpine Tent 4P"/>
    <n v="2"/>
    <n v="342.38"/>
    <n v="0.05"/>
    <n v="192.01"/>
    <n v="650.52199999999993"/>
    <n v="384.02"/>
    <n v="266.50199999999995"/>
    <n v="0.40967407712575438"/>
    <n v="2026"/>
    <s v="Q3"/>
    <n v="7"/>
    <x v="6"/>
  </r>
  <r>
    <n v="1467"/>
    <d v="2026-07-21T00:00:00"/>
    <n v="2026"/>
    <x v="2"/>
    <n v="7"/>
    <x v="6"/>
    <x v="1"/>
    <x v="14"/>
    <x v="3"/>
    <x v="1"/>
    <x v="4"/>
    <s v="Training Mat"/>
    <n v="1"/>
    <n v="50.59"/>
    <n v="0.05"/>
    <n v="22.04"/>
    <n v="48.060499999999998"/>
    <n v="22.04"/>
    <n v="26.020499999999998"/>
    <n v="0.54141134611583319"/>
    <n v="2026"/>
    <s v="Q3"/>
    <n v="7"/>
    <x v="6"/>
  </r>
  <r>
    <n v="1552"/>
    <d v="2026-07-21T00:00:00"/>
    <n v="2026"/>
    <x v="2"/>
    <n v="7"/>
    <x v="6"/>
    <x v="3"/>
    <x v="4"/>
    <x v="2"/>
    <x v="1"/>
    <x v="2"/>
    <s v="Packing Cube Set"/>
    <n v="2"/>
    <n v="46.34"/>
    <n v="0.1"/>
    <n v="18.41"/>
    <n v="83.412000000000006"/>
    <n v="36.82"/>
    <n v="46.592000000000006"/>
    <n v="0.55857670359180933"/>
    <n v="2026"/>
    <s v="Q3"/>
    <n v="7"/>
    <x v="6"/>
  </r>
  <r>
    <n v="1745"/>
    <d v="2026-07-21T00:00:00"/>
    <n v="2026"/>
    <x v="2"/>
    <n v="7"/>
    <x v="6"/>
    <x v="1"/>
    <x v="6"/>
    <x v="3"/>
    <x v="1"/>
    <x v="1"/>
    <s v="Hiking Daypack 20L"/>
    <n v="1"/>
    <n v="91.45"/>
    <n v="0"/>
    <n v="44.16"/>
    <n v="91.45"/>
    <n v="44.16"/>
    <n v="47.290000000000006"/>
    <n v="0.51711317659923461"/>
    <n v="2026"/>
    <s v="Q3"/>
    <n v="7"/>
    <x v="6"/>
  </r>
  <r>
    <n v="2174"/>
    <d v="2026-07-21T00:00:00"/>
    <n v="2026"/>
    <x v="2"/>
    <n v="7"/>
    <x v="6"/>
    <x v="3"/>
    <x v="8"/>
    <x v="3"/>
    <x v="0"/>
    <x v="0"/>
    <s v="Compact Repair Kit"/>
    <n v="3"/>
    <n v="40.28"/>
    <n v="0"/>
    <n v="17.12"/>
    <n v="120.84"/>
    <n v="51.36"/>
    <n v="69.48"/>
    <n v="0.57497517378351537"/>
    <n v="2026"/>
    <s v="Q3"/>
    <n v="7"/>
    <x v="6"/>
  </r>
  <r>
    <n v="3444"/>
    <d v="2026-07-21T00:00:00"/>
    <n v="2026"/>
    <x v="2"/>
    <n v="7"/>
    <x v="6"/>
    <x v="1"/>
    <x v="14"/>
    <x v="0"/>
    <x v="0"/>
    <x v="4"/>
    <s v="Recovery Roller"/>
    <n v="2"/>
    <n v="36.93"/>
    <n v="0"/>
    <n v="13.63"/>
    <n v="73.86"/>
    <n v="27.26"/>
    <n v="46.599999999999994"/>
    <n v="0.63092336853506625"/>
    <n v="2026"/>
    <s v="Q3"/>
    <n v="7"/>
    <x v="6"/>
  </r>
  <r>
    <n v="3646"/>
    <d v="2026-07-21T00:00:00"/>
    <n v="2026"/>
    <x v="2"/>
    <n v="7"/>
    <x v="6"/>
    <x v="2"/>
    <x v="2"/>
    <x v="3"/>
    <x v="0"/>
    <x v="1"/>
    <s v="Trail Boots"/>
    <n v="1"/>
    <n v="143.69"/>
    <n v="0"/>
    <n v="80.87"/>
    <n v="143.69"/>
    <n v="80.87"/>
    <n v="62.819999999999993"/>
    <n v="0.43719117544714309"/>
    <n v="2026"/>
    <s v="Q3"/>
    <n v="7"/>
    <x v="6"/>
  </r>
  <r>
    <n v="4558"/>
    <d v="2026-07-21T00:00:00"/>
    <n v="2026"/>
    <x v="2"/>
    <n v="7"/>
    <x v="6"/>
    <x v="1"/>
    <x v="14"/>
    <x v="3"/>
    <x v="1"/>
    <x v="1"/>
    <s v="Trail Boots"/>
    <n v="2"/>
    <n v="147.09"/>
    <n v="0"/>
    <n v="81.58"/>
    <n v="294.18"/>
    <n v="163.16"/>
    <n v="131.02000000000001"/>
    <n v="0.44537358080087025"/>
    <n v="2026"/>
    <s v="Q3"/>
    <n v="7"/>
    <x v="6"/>
  </r>
  <r>
    <n v="4564"/>
    <d v="2026-07-21T00:00:00"/>
    <n v="2026"/>
    <x v="2"/>
    <n v="7"/>
    <x v="6"/>
    <x v="2"/>
    <x v="5"/>
    <x v="0"/>
    <x v="1"/>
    <x v="1"/>
    <s v="Summit Backpack 45L"/>
    <n v="1"/>
    <n v="153.88"/>
    <n v="0"/>
    <n v="80.98"/>
    <n v="153.88"/>
    <n v="80.98"/>
    <n v="72.899999999999991"/>
    <n v="0.47374577592929551"/>
    <n v="2026"/>
    <s v="Q3"/>
    <n v="7"/>
    <x v="6"/>
  </r>
  <r>
    <n v="4616"/>
    <d v="2026-07-21T00:00:00"/>
    <n v="2026"/>
    <x v="2"/>
    <n v="7"/>
    <x v="6"/>
    <x v="3"/>
    <x v="13"/>
    <x v="3"/>
    <x v="1"/>
    <x v="1"/>
    <s v="Trekking Poles"/>
    <n v="3"/>
    <n v="72.2"/>
    <n v="0"/>
    <n v="31.45"/>
    <n v="216.60000000000002"/>
    <n v="94.35"/>
    <n v="122.25000000000003"/>
    <n v="0.5644044321329641"/>
    <n v="2026"/>
    <s v="Q3"/>
    <n v="7"/>
    <x v="6"/>
  </r>
  <r>
    <n v="536"/>
    <d v="2026-07-22T00:00:00"/>
    <n v="2026"/>
    <x v="2"/>
    <n v="7"/>
    <x v="6"/>
    <x v="3"/>
    <x v="13"/>
    <x v="2"/>
    <x v="2"/>
    <x v="4"/>
    <s v="Resistance Band Set"/>
    <n v="1"/>
    <n v="40.67"/>
    <n v="0"/>
    <n v="14.28"/>
    <n v="40.67"/>
    <n v="14.28"/>
    <n v="26.39"/>
    <n v="0.64888123924268504"/>
    <n v="2026"/>
    <s v="Q3"/>
    <n v="7"/>
    <x v="6"/>
  </r>
  <r>
    <n v="571"/>
    <d v="2026-07-22T00:00:00"/>
    <n v="2026"/>
    <x v="2"/>
    <n v="7"/>
    <x v="6"/>
    <x v="0"/>
    <x v="0"/>
    <x v="0"/>
    <x v="1"/>
    <x v="1"/>
    <s v="Summit Backpack 45L"/>
    <n v="3"/>
    <n v="152.53"/>
    <n v="0"/>
    <n v="80.88"/>
    <n v="457.59000000000003"/>
    <n v="242.64"/>
    <n v="214.95000000000005"/>
    <n v="0.46974365698551113"/>
    <n v="2026"/>
    <s v="Q3"/>
    <n v="7"/>
    <x v="6"/>
  </r>
  <r>
    <n v="965"/>
    <d v="2026-07-22T00:00:00"/>
    <n v="2026"/>
    <x v="2"/>
    <n v="7"/>
    <x v="6"/>
    <x v="1"/>
    <x v="11"/>
    <x v="2"/>
    <x v="0"/>
    <x v="2"/>
    <s v="Insulated Bottle"/>
    <n v="2"/>
    <n v="35.39"/>
    <n v="0.05"/>
    <n v="13.39"/>
    <n v="67.241"/>
    <n v="26.78"/>
    <n v="40.460999999999999"/>
    <n v="0.60173108668818132"/>
    <n v="2026"/>
    <s v="Q3"/>
    <n v="7"/>
    <x v="6"/>
  </r>
  <r>
    <n v="1504"/>
    <d v="2026-07-22T00:00:00"/>
    <n v="2026"/>
    <x v="2"/>
    <n v="7"/>
    <x v="6"/>
    <x v="3"/>
    <x v="4"/>
    <x v="0"/>
    <x v="0"/>
    <x v="1"/>
    <s v="Hiking Daypack 20L"/>
    <n v="5"/>
    <n v="93.35"/>
    <n v="0"/>
    <n v="46.31"/>
    <n v="466.75"/>
    <n v="231.55"/>
    <n v="235.2"/>
    <n v="0.50391001606855912"/>
    <n v="2026"/>
    <s v="Q3"/>
    <n v="7"/>
    <x v="6"/>
  </r>
  <r>
    <n v="2560"/>
    <d v="2026-07-22T00:00:00"/>
    <n v="2026"/>
    <x v="2"/>
    <n v="7"/>
    <x v="6"/>
    <x v="1"/>
    <x v="12"/>
    <x v="0"/>
    <x v="0"/>
    <x v="0"/>
    <s v="Trail Bike Light"/>
    <n v="2"/>
    <n v="51.71"/>
    <n v="0"/>
    <n v="22.75"/>
    <n v="103.42"/>
    <n v="45.5"/>
    <n v="57.92"/>
    <n v="0.5600464126861342"/>
    <n v="2026"/>
    <s v="Q3"/>
    <n v="7"/>
    <x v="6"/>
  </r>
  <r>
    <n v="2758"/>
    <d v="2026-07-22T00:00:00"/>
    <n v="2026"/>
    <x v="2"/>
    <n v="7"/>
    <x v="6"/>
    <x v="0"/>
    <x v="0"/>
    <x v="0"/>
    <x v="1"/>
    <x v="0"/>
    <s v="Compact Repair Kit"/>
    <n v="1"/>
    <n v="39.86"/>
    <n v="0"/>
    <n v="16.53"/>
    <n v="39.86"/>
    <n v="16.53"/>
    <n v="23.33"/>
    <n v="0.58529854490717503"/>
    <n v="2026"/>
    <s v="Q3"/>
    <n v="7"/>
    <x v="6"/>
  </r>
  <r>
    <n v="4030"/>
    <d v="2026-07-22T00:00:00"/>
    <n v="2026"/>
    <x v="2"/>
    <n v="7"/>
    <x v="6"/>
    <x v="3"/>
    <x v="8"/>
    <x v="0"/>
    <x v="1"/>
    <x v="3"/>
    <s v="Portable Camp Stove"/>
    <n v="2"/>
    <n v="83.71"/>
    <n v="0"/>
    <n v="39.29"/>
    <n v="167.42"/>
    <n v="78.58"/>
    <n v="88.839999999999989"/>
    <n v="0.53064150041811009"/>
    <n v="2026"/>
    <s v="Q3"/>
    <n v="7"/>
    <x v="6"/>
  </r>
  <r>
    <n v="4337"/>
    <d v="2026-07-22T00:00:00"/>
    <n v="2026"/>
    <x v="2"/>
    <n v="7"/>
    <x v="6"/>
    <x v="1"/>
    <x v="14"/>
    <x v="2"/>
    <x v="1"/>
    <x v="2"/>
    <s v="Packing Cube Set"/>
    <n v="1"/>
    <n v="47.62"/>
    <n v="0"/>
    <n v="17.82"/>
    <n v="47.62"/>
    <n v="17.82"/>
    <n v="29.799999999999997"/>
    <n v="0.62578748425031494"/>
    <n v="2026"/>
    <s v="Q3"/>
    <n v="7"/>
    <x v="6"/>
  </r>
  <r>
    <n v="5129"/>
    <d v="2026-07-22T00:00:00"/>
    <n v="2026"/>
    <x v="2"/>
    <n v="7"/>
    <x v="6"/>
    <x v="1"/>
    <x v="12"/>
    <x v="0"/>
    <x v="0"/>
    <x v="0"/>
    <s v="Commuter Helmet"/>
    <n v="1"/>
    <n v="80.05"/>
    <n v="0.05"/>
    <n v="43.81"/>
    <n v="76.047499999999999"/>
    <n v="43.81"/>
    <n v="32.237499999999997"/>
    <n v="0.42391268615010352"/>
    <n v="2026"/>
    <s v="Q3"/>
    <n v="7"/>
    <x v="6"/>
  </r>
  <r>
    <n v="81"/>
    <d v="2026-07-23T00:00:00"/>
    <n v="2026"/>
    <x v="2"/>
    <n v="7"/>
    <x v="6"/>
    <x v="3"/>
    <x v="8"/>
    <x v="2"/>
    <x v="0"/>
    <x v="4"/>
    <s v="Training Mat"/>
    <n v="1"/>
    <n v="51.82"/>
    <n v="0"/>
    <n v="21.43"/>
    <n v="51.82"/>
    <n v="21.43"/>
    <n v="30.39"/>
    <n v="0.58645310690852959"/>
    <n v="2026"/>
    <s v="Q3"/>
    <n v="7"/>
    <x v="6"/>
  </r>
  <r>
    <n v="493"/>
    <d v="2026-07-23T00:00:00"/>
    <n v="2026"/>
    <x v="2"/>
    <n v="7"/>
    <x v="6"/>
    <x v="1"/>
    <x v="11"/>
    <x v="0"/>
    <x v="2"/>
    <x v="2"/>
    <s v="Travel Backpack 35L"/>
    <n v="4"/>
    <n v="161.28"/>
    <n v="0.15"/>
    <n v="89.2"/>
    <n v="548.35199999999998"/>
    <n v="356.8"/>
    <n v="191.55199999999996"/>
    <n v="0.3493230625583566"/>
    <n v="2026"/>
    <s v="Q3"/>
    <n v="7"/>
    <x v="6"/>
  </r>
  <r>
    <n v="613"/>
    <d v="2026-07-23T00:00:00"/>
    <n v="2026"/>
    <x v="2"/>
    <n v="7"/>
    <x v="6"/>
    <x v="0"/>
    <x v="0"/>
    <x v="0"/>
    <x v="1"/>
    <x v="0"/>
    <s v="Compact Repair Kit"/>
    <n v="1"/>
    <n v="39.86"/>
    <n v="0.05"/>
    <n v="16.989999999999998"/>
    <n v="37.866999999999997"/>
    <n v="16.989999999999998"/>
    <n v="20.876999999999999"/>
    <n v="0.55132437214461139"/>
    <n v="2026"/>
    <s v="Q3"/>
    <n v="7"/>
    <x v="6"/>
  </r>
  <r>
    <n v="958"/>
    <d v="2026-07-23T00:00:00"/>
    <n v="2026"/>
    <x v="2"/>
    <n v="7"/>
    <x v="6"/>
    <x v="3"/>
    <x v="8"/>
    <x v="3"/>
    <x v="1"/>
    <x v="0"/>
    <s v="Cycling Pack 12L"/>
    <n v="6"/>
    <n v="102.96"/>
    <n v="0.05"/>
    <n v="51.74"/>
    <n v="586.87199999999996"/>
    <n v="310.44"/>
    <n v="276.43199999999996"/>
    <n v="0.47102604997341835"/>
    <n v="2026"/>
    <s v="Q3"/>
    <n v="7"/>
    <x v="6"/>
  </r>
  <r>
    <n v="1270"/>
    <d v="2026-07-23T00:00:00"/>
    <n v="2026"/>
    <x v="2"/>
    <n v="7"/>
    <x v="6"/>
    <x v="1"/>
    <x v="12"/>
    <x v="3"/>
    <x v="0"/>
    <x v="1"/>
    <s v="Hiking Daypack 20L"/>
    <n v="1"/>
    <n v="94.04"/>
    <n v="0"/>
    <n v="44.88"/>
    <n v="94.04"/>
    <n v="44.88"/>
    <n v="49.160000000000004"/>
    <n v="0.52275627392598889"/>
    <n v="2026"/>
    <s v="Q3"/>
    <n v="7"/>
    <x v="6"/>
  </r>
  <r>
    <n v="1513"/>
    <d v="2026-07-23T00:00:00"/>
    <n v="2026"/>
    <x v="2"/>
    <n v="7"/>
    <x v="6"/>
    <x v="3"/>
    <x v="8"/>
    <x v="0"/>
    <x v="1"/>
    <x v="1"/>
    <s v="Trekking Poles"/>
    <n v="2"/>
    <n v="70.790000000000006"/>
    <n v="0"/>
    <n v="32.44"/>
    <n v="141.58000000000001"/>
    <n v="64.88"/>
    <n v="76.700000000000017"/>
    <n v="0.541743184065546"/>
    <n v="2026"/>
    <s v="Q3"/>
    <n v="7"/>
    <x v="6"/>
  </r>
  <r>
    <n v="2009"/>
    <d v="2026-07-23T00:00:00"/>
    <n v="2026"/>
    <x v="2"/>
    <n v="7"/>
    <x v="6"/>
    <x v="2"/>
    <x v="10"/>
    <x v="0"/>
    <x v="1"/>
    <x v="2"/>
    <s v="Packing Cube Set"/>
    <n v="2"/>
    <n v="46.41"/>
    <n v="0"/>
    <n v="18.600000000000001"/>
    <n v="92.82"/>
    <n v="37.200000000000003"/>
    <n v="55.61999999999999"/>
    <n v="0.59922430510665803"/>
    <n v="2026"/>
    <s v="Q3"/>
    <n v="7"/>
    <x v="6"/>
  </r>
  <r>
    <n v="2838"/>
    <d v="2026-07-23T00:00:00"/>
    <n v="2026"/>
    <x v="2"/>
    <n v="7"/>
    <x v="6"/>
    <x v="3"/>
    <x v="13"/>
    <x v="3"/>
    <x v="1"/>
    <x v="1"/>
    <s v="Trekking Poles"/>
    <n v="1"/>
    <n v="69.75"/>
    <n v="0"/>
    <n v="33.299999999999997"/>
    <n v="69.75"/>
    <n v="33.299999999999997"/>
    <n v="36.450000000000003"/>
    <n v="0.52258064516129032"/>
    <n v="2026"/>
    <s v="Q3"/>
    <n v="7"/>
    <x v="6"/>
  </r>
  <r>
    <n v="3730"/>
    <d v="2026-07-23T00:00:00"/>
    <n v="2026"/>
    <x v="2"/>
    <n v="7"/>
    <x v="6"/>
    <x v="0"/>
    <x v="15"/>
    <x v="2"/>
    <x v="2"/>
    <x v="0"/>
    <s v="Compact Repair Kit"/>
    <n v="3"/>
    <n v="40.81"/>
    <n v="0"/>
    <n v="16.86"/>
    <n v="122.43"/>
    <n v="50.58"/>
    <n v="71.850000000000009"/>
    <n v="0.58686596422445481"/>
    <n v="2026"/>
    <s v="Q3"/>
    <n v="7"/>
    <x v="6"/>
  </r>
  <r>
    <n v="4287"/>
    <d v="2026-07-23T00:00:00"/>
    <n v="2026"/>
    <x v="2"/>
    <n v="7"/>
    <x v="6"/>
    <x v="3"/>
    <x v="8"/>
    <x v="3"/>
    <x v="0"/>
    <x v="1"/>
    <s v="Summit Backpack 45L"/>
    <n v="5"/>
    <n v="156.69"/>
    <n v="0"/>
    <n v="80.489999999999995"/>
    <n v="783.45"/>
    <n v="402.45"/>
    <n v="381.00000000000006"/>
    <n v="0.48631054949262881"/>
    <n v="2026"/>
    <s v="Q3"/>
    <n v="7"/>
    <x v="6"/>
  </r>
  <r>
    <n v="4297"/>
    <d v="2026-07-23T00:00:00"/>
    <n v="2026"/>
    <x v="2"/>
    <n v="7"/>
    <x v="6"/>
    <x v="1"/>
    <x v="6"/>
    <x v="3"/>
    <x v="0"/>
    <x v="2"/>
    <s v="Travel Backpack 35L"/>
    <n v="1"/>
    <n v="168.59"/>
    <n v="0.1"/>
    <n v="88.8"/>
    <n v="151.73099999999999"/>
    <n v="88.8"/>
    <n v="62.930999999999997"/>
    <n v="0.41475374181940405"/>
    <n v="2026"/>
    <s v="Q3"/>
    <n v="7"/>
    <x v="6"/>
  </r>
  <r>
    <n v="5118"/>
    <d v="2026-07-23T00:00:00"/>
    <n v="2026"/>
    <x v="2"/>
    <n v="7"/>
    <x v="6"/>
    <x v="1"/>
    <x v="12"/>
    <x v="0"/>
    <x v="2"/>
    <x v="2"/>
    <s v="Insulated Bottle"/>
    <n v="5"/>
    <n v="36.880000000000003"/>
    <n v="0.1"/>
    <n v="13.76"/>
    <n v="165.96"/>
    <n v="68.8"/>
    <n v="97.160000000000011"/>
    <n v="0.58544227524704751"/>
    <n v="2026"/>
    <s v="Q3"/>
    <n v="7"/>
    <x v="6"/>
  </r>
  <r>
    <n v="363"/>
    <d v="2026-07-24T00:00:00"/>
    <n v="2026"/>
    <x v="2"/>
    <n v="7"/>
    <x v="6"/>
    <x v="0"/>
    <x v="0"/>
    <x v="1"/>
    <x v="2"/>
    <x v="2"/>
    <s v="Carry-On Duffel"/>
    <n v="8"/>
    <n v="136.13"/>
    <n v="0.1"/>
    <n v="66.55"/>
    <n v="980.13599999999997"/>
    <n v="532.4"/>
    <n v="447.73599999999999"/>
    <n v="0.45681007533648393"/>
    <n v="2026"/>
    <s v="Q3"/>
    <n v="7"/>
    <x v="6"/>
  </r>
  <r>
    <n v="4243"/>
    <d v="2026-07-24T00:00:00"/>
    <n v="2026"/>
    <x v="2"/>
    <n v="7"/>
    <x v="6"/>
    <x v="1"/>
    <x v="14"/>
    <x v="3"/>
    <x v="0"/>
    <x v="0"/>
    <s v="Compact Repair Kit"/>
    <n v="2"/>
    <n v="40.479999999999997"/>
    <n v="0.05"/>
    <n v="16.93"/>
    <n v="76.911999999999992"/>
    <n v="33.86"/>
    <n v="43.051999999999992"/>
    <n v="0.5597566049511129"/>
    <n v="2026"/>
    <s v="Q3"/>
    <n v="7"/>
    <x v="6"/>
  </r>
  <r>
    <n v="4348"/>
    <d v="2026-07-24T00:00:00"/>
    <n v="2026"/>
    <x v="2"/>
    <n v="7"/>
    <x v="6"/>
    <x v="0"/>
    <x v="0"/>
    <x v="0"/>
    <x v="1"/>
    <x v="0"/>
    <s v="Trail Bike Light"/>
    <n v="4"/>
    <n v="50.09"/>
    <n v="0"/>
    <n v="22.11"/>
    <n v="200.36"/>
    <n v="88.44"/>
    <n v="111.92000000000002"/>
    <n v="0.55859452984627678"/>
    <n v="2026"/>
    <s v="Q3"/>
    <n v="7"/>
    <x v="6"/>
  </r>
  <r>
    <n v="4405"/>
    <d v="2026-07-24T00:00:00"/>
    <n v="2026"/>
    <x v="2"/>
    <n v="7"/>
    <x v="6"/>
    <x v="3"/>
    <x v="8"/>
    <x v="0"/>
    <x v="0"/>
    <x v="1"/>
    <s v="Summit Backpack 45L"/>
    <n v="1"/>
    <n v="156.54"/>
    <n v="0.1"/>
    <n v="77.38"/>
    <n v="140.886"/>
    <n v="77.38"/>
    <n v="63.506"/>
    <n v="0.4507616086765186"/>
    <n v="2026"/>
    <s v="Q3"/>
    <n v="7"/>
    <x v="6"/>
  </r>
  <r>
    <n v="4857"/>
    <d v="2026-07-24T00:00:00"/>
    <n v="2026"/>
    <x v="2"/>
    <n v="7"/>
    <x v="6"/>
    <x v="1"/>
    <x v="6"/>
    <x v="2"/>
    <x v="0"/>
    <x v="1"/>
    <s v="Summit Backpack 45L"/>
    <n v="1"/>
    <n v="152.1"/>
    <n v="0.1"/>
    <n v="80.459999999999994"/>
    <n v="136.88999999999999"/>
    <n v="80.459999999999994"/>
    <n v="56.429999999999993"/>
    <n v="0.41222879684418146"/>
    <n v="2026"/>
    <s v="Q3"/>
    <n v="7"/>
    <x v="6"/>
  </r>
  <r>
    <n v="87"/>
    <d v="2026-07-25T00:00:00"/>
    <n v="2026"/>
    <x v="2"/>
    <n v="7"/>
    <x v="6"/>
    <x v="1"/>
    <x v="11"/>
    <x v="0"/>
    <x v="0"/>
    <x v="1"/>
    <s v="Summit Backpack 45L"/>
    <n v="1"/>
    <n v="155.35"/>
    <n v="0"/>
    <n v="80.47"/>
    <n v="155.35"/>
    <n v="80.47"/>
    <n v="74.88"/>
    <n v="0.48200836820083681"/>
    <n v="2026"/>
    <s v="Q3"/>
    <n v="7"/>
    <x v="6"/>
  </r>
  <r>
    <n v="315"/>
    <d v="2026-07-25T00:00:00"/>
    <n v="2026"/>
    <x v="2"/>
    <n v="7"/>
    <x v="6"/>
    <x v="2"/>
    <x v="3"/>
    <x v="3"/>
    <x v="1"/>
    <x v="0"/>
    <s v="Commuter Helmet"/>
    <n v="1"/>
    <n v="81.13"/>
    <n v="0.05"/>
    <n v="42.41"/>
    <n v="77.073499999999996"/>
    <n v="42.41"/>
    <n v="34.663499999999999"/>
    <n v="0.44974602165465433"/>
    <n v="2026"/>
    <s v="Q3"/>
    <n v="7"/>
    <x v="6"/>
  </r>
  <r>
    <n v="970"/>
    <d v="2026-07-25T00:00:00"/>
    <n v="2026"/>
    <x v="2"/>
    <n v="7"/>
    <x v="6"/>
    <x v="1"/>
    <x v="11"/>
    <x v="0"/>
    <x v="1"/>
    <x v="1"/>
    <s v="Trail Boots"/>
    <n v="1"/>
    <n v="145.87"/>
    <n v="0"/>
    <n v="81.430000000000007"/>
    <n v="145.87"/>
    <n v="81.430000000000007"/>
    <n v="64.44"/>
    <n v="0.44176321382052508"/>
    <n v="2026"/>
    <s v="Q3"/>
    <n v="7"/>
    <x v="6"/>
  </r>
  <r>
    <n v="1891"/>
    <d v="2026-07-25T00:00:00"/>
    <n v="2026"/>
    <x v="2"/>
    <n v="7"/>
    <x v="6"/>
    <x v="1"/>
    <x v="12"/>
    <x v="0"/>
    <x v="1"/>
    <x v="1"/>
    <s v="Summit Backpack 45L"/>
    <n v="6"/>
    <n v="151.88999999999999"/>
    <n v="0.15"/>
    <n v="76.83"/>
    <n v="774.6389999999999"/>
    <n v="460.98"/>
    <n v="313.65899999999988"/>
    <n v="0.40490989996630677"/>
    <n v="2026"/>
    <s v="Q3"/>
    <n v="7"/>
    <x v="6"/>
  </r>
  <r>
    <n v="2148"/>
    <d v="2026-07-25T00:00:00"/>
    <n v="2026"/>
    <x v="2"/>
    <n v="7"/>
    <x v="6"/>
    <x v="2"/>
    <x v="10"/>
    <x v="0"/>
    <x v="1"/>
    <x v="4"/>
    <s v="Resistance Band Set"/>
    <n v="2"/>
    <n v="41.14"/>
    <n v="0.1"/>
    <n v="14.84"/>
    <n v="74.052000000000007"/>
    <n v="29.68"/>
    <n v="44.372000000000007"/>
    <n v="0.59920056176740677"/>
    <n v="2026"/>
    <s v="Q3"/>
    <n v="7"/>
    <x v="6"/>
  </r>
  <r>
    <n v="2467"/>
    <d v="2026-07-25T00:00:00"/>
    <n v="2026"/>
    <x v="2"/>
    <n v="7"/>
    <x v="6"/>
    <x v="3"/>
    <x v="4"/>
    <x v="2"/>
    <x v="0"/>
    <x v="0"/>
    <s v="Trail Bike Light"/>
    <n v="1"/>
    <n v="49.5"/>
    <n v="0"/>
    <n v="21.83"/>
    <n v="49.5"/>
    <n v="21.83"/>
    <n v="27.67"/>
    <n v="0.55898989898989904"/>
    <n v="2026"/>
    <s v="Q3"/>
    <n v="7"/>
    <x v="6"/>
  </r>
  <r>
    <n v="3710"/>
    <d v="2026-07-25T00:00:00"/>
    <n v="2026"/>
    <x v="2"/>
    <n v="7"/>
    <x v="6"/>
    <x v="3"/>
    <x v="7"/>
    <x v="0"/>
    <x v="1"/>
    <x v="2"/>
    <s v="Packing Cube Set"/>
    <n v="2"/>
    <n v="46.48"/>
    <n v="0.05"/>
    <n v="18.760000000000002"/>
    <n v="88.311999999999983"/>
    <n v="37.520000000000003"/>
    <n v="50.79199999999998"/>
    <n v="0.57514267596702584"/>
    <n v="2026"/>
    <s v="Q3"/>
    <n v="7"/>
    <x v="6"/>
  </r>
  <r>
    <n v="3714"/>
    <d v="2026-07-25T00:00:00"/>
    <n v="2026"/>
    <x v="2"/>
    <n v="7"/>
    <x v="6"/>
    <x v="2"/>
    <x v="2"/>
    <x v="3"/>
    <x v="0"/>
    <x v="2"/>
    <s v="Insulated Bottle"/>
    <n v="1"/>
    <n v="36.909999999999997"/>
    <n v="0"/>
    <n v="13.56"/>
    <n v="36.909999999999997"/>
    <n v="13.56"/>
    <n v="23.349999999999994"/>
    <n v="0.63261988620969922"/>
    <n v="2026"/>
    <s v="Q3"/>
    <n v="7"/>
    <x v="6"/>
  </r>
  <r>
    <n v="3893"/>
    <d v="2026-07-25T00:00:00"/>
    <n v="2026"/>
    <x v="2"/>
    <n v="7"/>
    <x v="6"/>
    <x v="0"/>
    <x v="0"/>
    <x v="0"/>
    <x v="0"/>
    <x v="2"/>
    <s v="Insulated Bottle"/>
    <n v="1"/>
    <n v="35.6"/>
    <n v="0"/>
    <n v="13.91"/>
    <n v="35.6"/>
    <n v="13.91"/>
    <n v="21.69"/>
    <n v="0.60926966292134832"/>
    <n v="2026"/>
    <s v="Q3"/>
    <n v="7"/>
    <x v="6"/>
  </r>
  <r>
    <n v="4136"/>
    <d v="2026-07-25T00:00:00"/>
    <n v="2026"/>
    <x v="2"/>
    <n v="7"/>
    <x v="6"/>
    <x v="1"/>
    <x v="11"/>
    <x v="2"/>
    <x v="1"/>
    <x v="0"/>
    <s v="Commuter Helmet"/>
    <n v="2"/>
    <n v="80.25"/>
    <n v="0.05"/>
    <n v="42.39"/>
    <n v="152.47499999999999"/>
    <n v="84.78"/>
    <n v="67.694999999999993"/>
    <n v="0.44397442203639936"/>
    <n v="2026"/>
    <s v="Q3"/>
    <n v="7"/>
    <x v="6"/>
  </r>
  <r>
    <n v="4212"/>
    <d v="2026-07-25T00:00:00"/>
    <n v="2026"/>
    <x v="2"/>
    <n v="7"/>
    <x v="6"/>
    <x v="0"/>
    <x v="0"/>
    <x v="3"/>
    <x v="0"/>
    <x v="2"/>
    <s v="Packing Cube Set"/>
    <n v="2"/>
    <n v="47.52"/>
    <n v="0.1"/>
    <n v="17.86"/>
    <n v="85.536000000000001"/>
    <n v="35.72"/>
    <n v="49.816000000000003"/>
    <n v="0.58239805462027683"/>
    <n v="2026"/>
    <s v="Q3"/>
    <n v="7"/>
    <x v="6"/>
  </r>
  <r>
    <n v="4332"/>
    <d v="2026-07-25T00:00:00"/>
    <n v="2026"/>
    <x v="2"/>
    <n v="7"/>
    <x v="6"/>
    <x v="3"/>
    <x v="13"/>
    <x v="0"/>
    <x v="1"/>
    <x v="2"/>
    <s v="Travel Backpack 35L"/>
    <n v="2"/>
    <n v="164.58"/>
    <n v="0.1"/>
    <n v="86.55"/>
    <n v="296.24400000000003"/>
    <n v="173.1"/>
    <n v="123.14400000000003"/>
    <n v="0.41568436829100341"/>
    <n v="2026"/>
    <s v="Q3"/>
    <n v="7"/>
    <x v="6"/>
  </r>
  <r>
    <n v="702"/>
    <d v="2026-07-26T00:00:00"/>
    <n v="2026"/>
    <x v="2"/>
    <n v="7"/>
    <x v="6"/>
    <x v="0"/>
    <x v="9"/>
    <x v="0"/>
    <x v="1"/>
    <x v="0"/>
    <s v="Compact Repair Kit"/>
    <n v="1"/>
    <n v="39.99"/>
    <n v="0.05"/>
    <n v="16.739999999999998"/>
    <n v="37.990499999999997"/>
    <n v="16.739999999999998"/>
    <n v="21.250499999999999"/>
    <n v="0.55936352509179932"/>
    <n v="2026"/>
    <s v="Q3"/>
    <n v="7"/>
    <x v="6"/>
  </r>
  <r>
    <n v="1223"/>
    <d v="2026-07-26T00:00:00"/>
    <n v="2026"/>
    <x v="2"/>
    <n v="7"/>
    <x v="6"/>
    <x v="1"/>
    <x v="12"/>
    <x v="2"/>
    <x v="1"/>
    <x v="1"/>
    <s v="Trail Boots"/>
    <n v="1"/>
    <n v="140.44"/>
    <n v="0"/>
    <n v="77.08"/>
    <n v="140.44"/>
    <n v="77.08"/>
    <n v="63.36"/>
    <n v="0.45115351751637711"/>
    <n v="2026"/>
    <s v="Q3"/>
    <n v="7"/>
    <x v="6"/>
  </r>
  <r>
    <n v="1370"/>
    <d v="2026-07-26T00:00:00"/>
    <n v="2026"/>
    <x v="2"/>
    <n v="7"/>
    <x v="6"/>
    <x v="2"/>
    <x v="10"/>
    <x v="3"/>
    <x v="1"/>
    <x v="4"/>
    <s v="Weighted Vest"/>
    <n v="2"/>
    <n v="123.73"/>
    <n v="0.05"/>
    <n v="68.22"/>
    <n v="235.08699999999999"/>
    <n v="136.44"/>
    <n v="98.646999999999991"/>
    <n v="0.41961911973014243"/>
    <n v="2026"/>
    <s v="Q3"/>
    <n v="7"/>
    <x v="6"/>
  </r>
  <r>
    <n v="3476"/>
    <d v="2026-07-26T00:00:00"/>
    <n v="2026"/>
    <x v="2"/>
    <n v="7"/>
    <x v="6"/>
    <x v="3"/>
    <x v="13"/>
    <x v="1"/>
    <x v="1"/>
    <x v="2"/>
    <s v="Carry-On Duffel"/>
    <n v="3"/>
    <n v="132.68"/>
    <n v="0.15"/>
    <n v="67.38"/>
    <n v="338.334"/>
    <n v="202.14"/>
    <n v="136.19400000000002"/>
    <n v="0.40254304917625783"/>
    <n v="2026"/>
    <s v="Q3"/>
    <n v="7"/>
    <x v="6"/>
  </r>
  <r>
    <n v="4066"/>
    <d v="2026-07-26T00:00:00"/>
    <n v="2026"/>
    <x v="2"/>
    <n v="7"/>
    <x v="6"/>
    <x v="3"/>
    <x v="7"/>
    <x v="2"/>
    <x v="1"/>
    <x v="4"/>
    <s v="Recovery Roller"/>
    <n v="1"/>
    <n v="35.479999999999997"/>
    <n v="0.05"/>
    <n v="14.15"/>
    <n v="33.705999999999996"/>
    <n v="14.15"/>
    <n v="19.555999999999997"/>
    <n v="0.58019343737020113"/>
    <n v="2026"/>
    <s v="Q3"/>
    <n v="7"/>
    <x v="6"/>
  </r>
  <r>
    <n v="4153"/>
    <d v="2026-07-26T00:00:00"/>
    <n v="2026"/>
    <x v="2"/>
    <n v="7"/>
    <x v="6"/>
    <x v="3"/>
    <x v="7"/>
    <x v="0"/>
    <x v="2"/>
    <x v="2"/>
    <s v="Carry-On Duffel"/>
    <n v="3"/>
    <n v="134.63"/>
    <n v="0"/>
    <n v="67.2"/>
    <n v="403.89"/>
    <n v="201.60000000000002"/>
    <n v="202.28999999999996"/>
    <n v="0.50085419297333422"/>
    <n v="2026"/>
    <s v="Q3"/>
    <n v="7"/>
    <x v="6"/>
  </r>
  <r>
    <n v="379"/>
    <d v="2026-07-27T00:00:00"/>
    <n v="2026"/>
    <x v="2"/>
    <n v="7"/>
    <x v="6"/>
    <x v="0"/>
    <x v="9"/>
    <x v="3"/>
    <x v="1"/>
    <x v="1"/>
    <s v="Trekking Poles"/>
    <n v="3"/>
    <n v="72.03"/>
    <n v="0"/>
    <n v="32.46"/>
    <n v="216.09"/>
    <n v="97.38"/>
    <n v="118.71000000000001"/>
    <n v="0.54935443565181175"/>
    <n v="2026"/>
    <s v="Q3"/>
    <n v="7"/>
    <x v="6"/>
  </r>
  <r>
    <n v="820"/>
    <d v="2026-07-27T00:00:00"/>
    <n v="2026"/>
    <x v="2"/>
    <n v="7"/>
    <x v="6"/>
    <x v="3"/>
    <x v="7"/>
    <x v="3"/>
    <x v="0"/>
    <x v="4"/>
    <s v="Resistance Band Set"/>
    <n v="1"/>
    <n v="40.24"/>
    <n v="0"/>
    <n v="15.05"/>
    <n v="40.24"/>
    <n v="15.05"/>
    <n v="25.19"/>
    <n v="0.62599403578528823"/>
    <n v="2026"/>
    <s v="Q3"/>
    <n v="7"/>
    <x v="6"/>
  </r>
  <r>
    <n v="2003"/>
    <d v="2026-07-27T00:00:00"/>
    <n v="2026"/>
    <x v="2"/>
    <n v="7"/>
    <x v="6"/>
    <x v="2"/>
    <x v="5"/>
    <x v="2"/>
    <x v="0"/>
    <x v="2"/>
    <s v="Insulated Bottle"/>
    <n v="1"/>
    <n v="36.14"/>
    <n v="0"/>
    <n v="13.52"/>
    <n v="36.14"/>
    <n v="13.52"/>
    <n v="22.62"/>
    <n v="0.62589928057553956"/>
    <n v="2026"/>
    <s v="Q3"/>
    <n v="7"/>
    <x v="6"/>
  </r>
  <r>
    <n v="2682"/>
    <d v="2026-07-27T00:00:00"/>
    <n v="2026"/>
    <x v="2"/>
    <n v="7"/>
    <x v="6"/>
    <x v="1"/>
    <x v="11"/>
    <x v="0"/>
    <x v="1"/>
    <x v="4"/>
    <s v="Resistance Band Set"/>
    <n v="2"/>
    <n v="40.22"/>
    <n v="0.05"/>
    <n v="14.72"/>
    <n v="76.417999999999992"/>
    <n v="29.44"/>
    <n v="46.977999999999994"/>
    <n v="0.61475045146431473"/>
    <n v="2026"/>
    <s v="Q3"/>
    <n v="7"/>
    <x v="6"/>
  </r>
  <r>
    <n v="3860"/>
    <d v="2026-07-27T00:00:00"/>
    <n v="2026"/>
    <x v="2"/>
    <n v="7"/>
    <x v="6"/>
    <x v="3"/>
    <x v="7"/>
    <x v="0"/>
    <x v="0"/>
    <x v="4"/>
    <s v="Recovery Roller"/>
    <n v="3"/>
    <n v="37.130000000000003"/>
    <n v="0.05"/>
    <n v="14.29"/>
    <n v="105.82050000000001"/>
    <n v="42.87"/>
    <n v="62.950500000000012"/>
    <n v="0.59488000907196625"/>
    <n v="2026"/>
    <s v="Q3"/>
    <n v="7"/>
    <x v="6"/>
  </r>
  <r>
    <n v="4063"/>
    <d v="2026-07-27T00:00:00"/>
    <n v="2026"/>
    <x v="2"/>
    <n v="7"/>
    <x v="6"/>
    <x v="0"/>
    <x v="9"/>
    <x v="0"/>
    <x v="1"/>
    <x v="3"/>
    <s v="Compact Sleeping Bag"/>
    <n v="4"/>
    <n v="125.07"/>
    <n v="0.05"/>
    <n v="60"/>
    <n v="475.26599999999996"/>
    <n v="240"/>
    <n v="235.26599999999996"/>
    <n v="0.4950196311118405"/>
    <n v="2026"/>
    <s v="Q3"/>
    <n v="7"/>
    <x v="6"/>
  </r>
  <r>
    <n v="4474"/>
    <d v="2026-07-27T00:00:00"/>
    <n v="2026"/>
    <x v="2"/>
    <n v="7"/>
    <x v="6"/>
    <x v="3"/>
    <x v="13"/>
    <x v="1"/>
    <x v="0"/>
    <x v="4"/>
    <s v="Weighted Vest"/>
    <n v="5"/>
    <n v="122.14"/>
    <n v="0.05"/>
    <n v="70.64"/>
    <n v="580.16499999999996"/>
    <n v="353.2"/>
    <n v="226.96499999999997"/>
    <n v="0.39120767367903958"/>
    <n v="2026"/>
    <s v="Q3"/>
    <n v="7"/>
    <x v="6"/>
  </r>
  <r>
    <n v="21"/>
    <d v="2026-07-28T00:00:00"/>
    <n v="2026"/>
    <x v="2"/>
    <n v="7"/>
    <x v="6"/>
    <x v="1"/>
    <x v="11"/>
    <x v="0"/>
    <x v="2"/>
    <x v="3"/>
    <s v="Compact Sleeping Bag"/>
    <n v="1"/>
    <n v="120.09"/>
    <n v="0"/>
    <n v="62.18"/>
    <n v="120.09"/>
    <n v="62.18"/>
    <n v="57.910000000000004"/>
    <n v="0.48222166708302111"/>
    <n v="2026"/>
    <s v="Q3"/>
    <n v="7"/>
    <x v="6"/>
  </r>
  <r>
    <n v="368"/>
    <d v="2026-07-28T00:00:00"/>
    <n v="2026"/>
    <x v="2"/>
    <n v="7"/>
    <x v="6"/>
    <x v="3"/>
    <x v="4"/>
    <x v="3"/>
    <x v="0"/>
    <x v="0"/>
    <s v="Cycling Pack 12L"/>
    <n v="6"/>
    <n v="102.75"/>
    <n v="0"/>
    <n v="51.55"/>
    <n v="616.5"/>
    <n v="309.29999999999995"/>
    <n v="307.20000000000005"/>
    <n v="0.49829683698296845"/>
    <n v="2026"/>
    <s v="Q3"/>
    <n v="7"/>
    <x v="6"/>
  </r>
  <r>
    <n v="457"/>
    <d v="2026-07-28T00:00:00"/>
    <n v="2026"/>
    <x v="2"/>
    <n v="7"/>
    <x v="6"/>
    <x v="2"/>
    <x v="2"/>
    <x v="0"/>
    <x v="0"/>
    <x v="3"/>
    <s v="Trail Tent 2P"/>
    <n v="4"/>
    <n v="191.15"/>
    <n v="0"/>
    <n v="105.01"/>
    <n v="764.6"/>
    <n v="420.04"/>
    <n v="344.56"/>
    <n v="0.45064085796494896"/>
    <n v="2026"/>
    <s v="Q3"/>
    <n v="7"/>
    <x v="6"/>
  </r>
  <r>
    <n v="1516"/>
    <d v="2026-07-28T00:00:00"/>
    <n v="2026"/>
    <x v="2"/>
    <n v="7"/>
    <x v="6"/>
    <x v="0"/>
    <x v="9"/>
    <x v="0"/>
    <x v="2"/>
    <x v="4"/>
    <s v="Resistance Band Set"/>
    <n v="2"/>
    <n v="40.15"/>
    <n v="0.1"/>
    <n v="14.86"/>
    <n v="72.27"/>
    <n v="29.72"/>
    <n v="42.55"/>
    <n v="0.58876435588764353"/>
    <n v="2026"/>
    <s v="Q3"/>
    <n v="7"/>
    <x v="6"/>
  </r>
  <r>
    <n v="2266"/>
    <d v="2026-07-28T00:00:00"/>
    <n v="2026"/>
    <x v="2"/>
    <n v="7"/>
    <x v="6"/>
    <x v="1"/>
    <x v="11"/>
    <x v="3"/>
    <x v="2"/>
    <x v="3"/>
    <s v="Portable Camp Stove"/>
    <n v="1"/>
    <n v="83.05"/>
    <n v="0"/>
    <n v="38.86"/>
    <n v="83.05"/>
    <n v="38.86"/>
    <n v="44.19"/>
    <n v="0.53208910295003009"/>
    <n v="2026"/>
    <s v="Q3"/>
    <n v="7"/>
    <x v="6"/>
  </r>
  <r>
    <n v="2802"/>
    <d v="2026-07-28T00:00:00"/>
    <n v="2026"/>
    <x v="2"/>
    <n v="7"/>
    <x v="6"/>
    <x v="0"/>
    <x v="9"/>
    <x v="0"/>
    <x v="0"/>
    <x v="1"/>
    <s v="Trail Boots"/>
    <n v="2"/>
    <n v="146.22999999999999"/>
    <n v="0"/>
    <n v="79.040000000000006"/>
    <n v="292.45999999999998"/>
    <n v="158.08000000000001"/>
    <n v="134.37999999999997"/>
    <n v="0.45948163851466861"/>
    <n v="2026"/>
    <s v="Q3"/>
    <n v="7"/>
    <x v="6"/>
  </r>
  <r>
    <n v="3604"/>
    <d v="2026-07-28T00:00:00"/>
    <n v="2026"/>
    <x v="2"/>
    <n v="7"/>
    <x v="6"/>
    <x v="1"/>
    <x v="14"/>
    <x v="0"/>
    <x v="0"/>
    <x v="1"/>
    <s v="Trail Boots"/>
    <n v="2"/>
    <n v="144.09"/>
    <n v="0"/>
    <n v="77.67"/>
    <n v="288.18"/>
    <n v="155.34"/>
    <n v="132.84"/>
    <n v="0.46096189881324173"/>
    <n v="2026"/>
    <s v="Q3"/>
    <n v="7"/>
    <x v="6"/>
  </r>
  <r>
    <n v="3644"/>
    <d v="2026-07-28T00:00:00"/>
    <n v="2026"/>
    <x v="2"/>
    <n v="7"/>
    <x v="6"/>
    <x v="2"/>
    <x v="10"/>
    <x v="2"/>
    <x v="2"/>
    <x v="1"/>
    <s v="Hiking Daypack 20L"/>
    <n v="3"/>
    <n v="93.01"/>
    <n v="0.15"/>
    <n v="46.68"/>
    <n v="237.17550000000003"/>
    <n v="140.04"/>
    <n v="97.135500000000036"/>
    <n v="0.4095511551572571"/>
    <n v="2026"/>
    <s v="Q3"/>
    <n v="7"/>
    <x v="6"/>
  </r>
  <r>
    <n v="4271"/>
    <d v="2026-07-28T00:00:00"/>
    <n v="2026"/>
    <x v="2"/>
    <n v="7"/>
    <x v="6"/>
    <x v="0"/>
    <x v="0"/>
    <x v="2"/>
    <x v="1"/>
    <x v="3"/>
    <s v="Compact Sleeping Bag"/>
    <n v="1"/>
    <n v="121.61"/>
    <n v="0.1"/>
    <n v="60.58"/>
    <n v="109.449"/>
    <n v="60.58"/>
    <n v="48.869"/>
    <n v="0.4465001964385239"/>
    <n v="2026"/>
    <s v="Q3"/>
    <n v="7"/>
    <x v="6"/>
  </r>
  <r>
    <n v="272"/>
    <d v="2026-07-29T00:00:00"/>
    <n v="2026"/>
    <x v="2"/>
    <n v="7"/>
    <x v="6"/>
    <x v="3"/>
    <x v="4"/>
    <x v="0"/>
    <x v="2"/>
    <x v="3"/>
    <s v="Trail Tent 2P"/>
    <n v="2"/>
    <n v="195.09"/>
    <n v="0"/>
    <n v="106.82"/>
    <n v="390.18"/>
    <n v="213.64"/>
    <n v="176.54000000000002"/>
    <n v="0.45245783997129535"/>
    <n v="2026"/>
    <s v="Q3"/>
    <n v="7"/>
    <x v="6"/>
  </r>
  <r>
    <n v="1469"/>
    <d v="2026-07-29T00:00:00"/>
    <n v="2026"/>
    <x v="2"/>
    <n v="7"/>
    <x v="6"/>
    <x v="2"/>
    <x v="10"/>
    <x v="2"/>
    <x v="0"/>
    <x v="2"/>
    <s v="Travel Backpack 35L"/>
    <n v="3"/>
    <n v="167.52"/>
    <n v="0"/>
    <n v="87.26"/>
    <n v="502.56000000000006"/>
    <n v="261.78000000000003"/>
    <n v="240.78000000000003"/>
    <n v="0.4791069723018147"/>
    <n v="2026"/>
    <s v="Q3"/>
    <n v="7"/>
    <x v="6"/>
  </r>
  <r>
    <n v="2253"/>
    <d v="2026-07-29T00:00:00"/>
    <n v="2026"/>
    <x v="2"/>
    <n v="7"/>
    <x v="6"/>
    <x v="1"/>
    <x v="14"/>
    <x v="3"/>
    <x v="1"/>
    <x v="0"/>
    <s v="Trail Bike Light"/>
    <n v="3"/>
    <n v="50.98"/>
    <n v="0"/>
    <n v="22.63"/>
    <n v="152.94"/>
    <n v="67.89"/>
    <n v="85.05"/>
    <n v="0.55610043154178113"/>
    <n v="2026"/>
    <s v="Q3"/>
    <n v="7"/>
    <x v="6"/>
  </r>
  <r>
    <n v="2554"/>
    <d v="2026-07-29T00:00:00"/>
    <n v="2026"/>
    <x v="2"/>
    <n v="7"/>
    <x v="6"/>
    <x v="1"/>
    <x v="11"/>
    <x v="3"/>
    <x v="1"/>
    <x v="4"/>
    <s v="Training Mat"/>
    <n v="2"/>
    <n v="49.98"/>
    <n v="0.1"/>
    <n v="21.91"/>
    <n v="89.963999999999999"/>
    <n v="43.82"/>
    <n v="46.143999999999998"/>
    <n v="0.51291627762215997"/>
    <n v="2026"/>
    <s v="Q3"/>
    <n v="7"/>
    <x v="6"/>
  </r>
  <r>
    <n v="2624"/>
    <d v="2026-07-29T00:00:00"/>
    <n v="2026"/>
    <x v="2"/>
    <n v="7"/>
    <x v="6"/>
    <x v="3"/>
    <x v="4"/>
    <x v="1"/>
    <x v="2"/>
    <x v="2"/>
    <s v="Insulated Bottle"/>
    <n v="4"/>
    <n v="36.44"/>
    <n v="0.15"/>
    <n v="13.32"/>
    <n v="123.89599999999999"/>
    <n v="53.28"/>
    <n v="70.615999999999985"/>
    <n v="0.5699619035319945"/>
    <n v="2026"/>
    <s v="Q3"/>
    <n v="7"/>
    <x v="6"/>
  </r>
  <r>
    <n v="3338"/>
    <d v="2026-07-29T00:00:00"/>
    <n v="2026"/>
    <x v="2"/>
    <n v="7"/>
    <x v="6"/>
    <x v="0"/>
    <x v="0"/>
    <x v="0"/>
    <x v="0"/>
    <x v="3"/>
    <s v="Trail Tent 2P"/>
    <n v="1"/>
    <n v="195.34"/>
    <n v="0.05"/>
    <n v="106.6"/>
    <n v="185.57300000000001"/>
    <n v="106.6"/>
    <n v="78.973000000000013"/>
    <n v="0.42556298599472991"/>
    <n v="2026"/>
    <s v="Q3"/>
    <n v="7"/>
    <x v="6"/>
  </r>
  <r>
    <n v="4575"/>
    <d v="2026-07-29T00:00:00"/>
    <n v="2026"/>
    <x v="2"/>
    <n v="7"/>
    <x v="6"/>
    <x v="2"/>
    <x v="5"/>
    <x v="0"/>
    <x v="2"/>
    <x v="0"/>
    <s v="Cycling Pack 12L"/>
    <n v="1"/>
    <n v="103.31"/>
    <n v="0"/>
    <n v="50.93"/>
    <n v="103.31"/>
    <n v="50.93"/>
    <n v="52.38"/>
    <n v="0.50701771367728199"/>
    <n v="2026"/>
    <s v="Q3"/>
    <n v="7"/>
    <x v="6"/>
  </r>
  <r>
    <n v="4871"/>
    <d v="2026-07-29T00:00:00"/>
    <n v="2026"/>
    <x v="2"/>
    <n v="7"/>
    <x v="6"/>
    <x v="0"/>
    <x v="0"/>
    <x v="0"/>
    <x v="1"/>
    <x v="3"/>
    <s v="Compact Sleeping Bag"/>
    <n v="3"/>
    <n v="123.31"/>
    <n v="0"/>
    <n v="59.16"/>
    <n v="369.93"/>
    <n v="177.48"/>
    <n v="192.45000000000002"/>
    <n v="0.52023355770010549"/>
    <n v="2026"/>
    <s v="Q3"/>
    <n v="7"/>
    <x v="6"/>
  </r>
  <r>
    <n v="4931"/>
    <d v="2026-07-29T00:00:00"/>
    <n v="2026"/>
    <x v="2"/>
    <n v="7"/>
    <x v="6"/>
    <x v="0"/>
    <x v="15"/>
    <x v="0"/>
    <x v="1"/>
    <x v="4"/>
    <s v="Resistance Band Set"/>
    <n v="1"/>
    <n v="40.36"/>
    <n v="0.1"/>
    <n v="14.82"/>
    <n v="36.323999999999998"/>
    <n v="14.82"/>
    <n v="21.503999999999998"/>
    <n v="0.59200528576148004"/>
    <n v="2026"/>
    <s v="Q3"/>
    <n v="7"/>
    <x v="6"/>
  </r>
  <r>
    <n v="4962"/>
    <d v="2026-07-29T00:00:00"/>
    <n v="2026"/>
    <x v="2"/>
    <n v="7"/>
    <x v="6"/>
    <x v="0"/>
    <x v="15"/>
    <x v="2"/>
    <x v="1"/>
    <x v="3"/>
    <s v="Portable Camp Stove"/>
    <n v="2"/>
    <n v="83.06"/>
    <n v="0"/>
    <n v="38.74"/>
    <n v="166.12"/>
    <n v="77.48"/>
    <n v="88.64"/>
    <n v="0.5335901757765471"/>
    <n v="2026"/>
    <s v="Q3"/>
    <n v="7"/>
    <x v="6"/>
  </r>
  <r>
    <n v="5006"/>
    <d v="2026-07-29T00:00:00"/>
    <n v="2026"/>
    <x v="2"/>
    <n v="7"/>
    <x v="6"/>
    <x v="2"/>
    <x v="3"/>
    <x v="0"/>
    <x v="0"/>
    <x v="1"/>
    <s v="Summit Backpack 45L"/>
    <n v="2"/>
    <n v="151.72999999999999"/>
    <n v="0"/>
    <n v="81.209999999999994"/>
    <n v="303.45999999999998"/>
    <n v="162.41999999999999"/>
    <n v="141.04"/>
    <n v="0.46477295195412904"/>
    <n v="2026"/>
    <s v="Q3"/>
    <n v="7"/>
    <x v="6"/>
  </r>
  <r>
    <n v="5033"/>
    <d v="2026-07-29T00:00:00"/>
    <n v="2026"/>
    <x v="2"/>
    <n v="7"/>
    <x v="6"/>
    <x v="3"/>
    <x v="8"/>
    <x v="0"/>
    <x v="1"/>
    <x v="1"/>
    <s v="Trekking Poles"/>
    <n v="4"/>
    <n v="72.010000000000005"/>
    <n v="0.05"/>
    <n v="32.36"/>
    <n v="273.63800000000003"/>
    <n v="129.44"/>
    <n v="144.19800000000004"/>
    <n v="0.52696628392255473"/>
    <n v="2026"/>
    <s v="Q3"/>
    <n v="7"/>
    <x v="6"/>
  </r>
  <r>
    <n v="5117"/>
    <d v="2026-07-29T00:00:00"/>
    <n v="2026"/>
    <x v="2"/>
    <n v="7"/>
    <x v="6"/>
    <x v="1"/>
    <x v="11"/>
    <x v="0"/>
    <x v="2"/>
    <x v="1"/>
    <s v="Summit Backpack 45L"/>
    <n v="1"/>
    <n v="154.87"/>
    <n v="0"/>
    <n v="80.459999999999994"/>
    <n v="154.87"/>
    <n v="80.459999999999994"/>
    <n v="74.410000000000011"/>
    <n v="0.48046748886162594"/>
    <n v="2026"/>
    <s v="Q3"/>
    <n v="7"/>
    <x v="6"/>
  </r>
  <r>
    <n v="954"/>
    <d v="2026-07-30T00:00:00"/>
    <n v="2026"/>
    <x v="2"/>
    <n v="7"/>
    <x v="6"/>
    <x v="1"/>
    <x v="1"/>
    <x v="0"/>
    <x v="1"/>
    <x v="2"/>
    <s v="Carry-On Duffel"/>
    <n v="3"/>
    <n v="134.61000000000001"/>
    <n v="0.1"/>
    <n v="65.77"/>
    <n v="363.44700000000006"/>
    <n v="197.31"/>
    <n v="166.13700000000006"/>
    <n v="0.45711479252820914"/>
    <n v="2026"/>
    <s v="Q3"/>
    <n v="7"/>
    <x v="6"/>
  </r>
  <r>
    <n v="1644"/>
    <d v="2026-07-30T00:00:00"/>
    <n v="2026"/>
    <x v="2"/>
    <n v="7"/>
    <x v="6"/>
    <x v="3"/>
    <x v="13"/>
    <x v="0"/>
    <x v="0"/>
    <x v="0"/>
    <s v="Commuter Helmet"/>
    <n v="3"/>
    <n v="81.5"/>
    <n v="0.05"/>
    <n v="43.85"/>
    <n v="232.27499999999998"/>
    <n v="131.55000000000001"/>
    <n v="100.72499999999997"/>
    <n v="0.43364546335163051"/>
    <n v="2026"/>
    <s v="Q3"/>
    <n v="7"/>
    <x v="6"/>
  </r>
  <r>
    <n v="2030"/>
    <d v="2026-07-30T00:00:00"/>
    <n v="2026"/>
    <x v="2"/>
    <n v="7"/>
    <x v="6"/>
    <x v="0"/>
    <x v="0"/>
    <x v="3"/>
    <x v="2"/>
    <x v="2"/>
    <s v="Carry-On Duffel"/>
    <n v="2"/>
    <n v="135.63"/>
    <n v="0"/>
    <n v="66.63"/>
    <n v="271.26"/>
    <n v="133.26"/>
    <n v="138"/>
    <n v="0.50873700508737008"/>
    <n v="2026"/>
    <s v="Q3"/>
    <n v="7"/>
    <x v="6"/>
  </r>
  <r>
    <n v="2595"/>
    <d v="2026-07-30T00:00:00"/>
    <n v="2026"/>
    <x v="2"/>
    <n v="7"/>
    <x v="6"/>
    <x v="0"/>
    <x v="9"/>
    <x v="1"/>
    <x v="2"/>
    <x v="2"/>
    <s v="Carry-On Duffel"/>
    <n v="15"/>
    <n v="133.44999999999999"/>
    <n v="0.2"/>
    <n v="65.819999999999993"/>
    <n v="1601.3999999999999"/>
    <n v="987.3"/>
    <n v="614.09999999999991"/>
    <n v="0.3834769576620457"/>
    <n v="2026"/>
    <s v="Q3"/>
    <n v="7"/>
    <x v="6"/>
  </r>
  <r>
    <n v="2763"/>
    <d v="2026-07-30T00:00:00"/>
    <n v="2026"/>
    <x v="2"/>
    <n v="7"/>
    <x v="6"/>
    <x v="0"/>
    <x v="15"/>
    <x v="0"/>
    <x v="2"/>
    <x v="3"/>
    <s v="Compact Sleeping Bag"/>
    <n v="1"/>
    <n v="120.94"/>
    <n v="0"/>
    <n v="62.24"/>
    <n v="120.94"/>
    <n v="62.24"/>
    <n v="58.699999999999996"/>
    <n v="0.48536464362493797"/>
    <n v="2026"/>
    <s v="Q3"/>
    <n v="7"/>
    <x v="6"/>
  </r>
  <r>
    <n v="3537"/>
    <d v="2026-07-30T00:00:00"/>
    <n v="2026"/>
    <x v="2"/>
    <n v="7"/>
    <x v="6"/>
    <x v="1"/>
    <x v="11"/>
    <x v="0"/>
    <x v="0"/>
    <x v="3"/>
    <s v="Alpine Tent 4P"/>
    <n v="2"/>
    <n v="332.99"/>
    <n v="0.15"/>
    <n v="199.09"/>
    <n v="566.08299999999997"/>
    <n v="398.18"/>
    <n v="167.90299999999996"/>
    <n v="0.29660491482697759"/>
    <n v="2026"/>
    <s v="Q3"/>
    <n v="7"/>
    <x v="6"/>
  </r>
  <r>
    <n v="3550"/>
    <d v="2026-07-30T00:00:00"/>
    <n v="2026"/>
    <x v="2"/>
    <n v="7"/>
    <x v="6"/>
    <x v="0"/>
    <x v="15"/>
    <x v="0"/>
    <x v="0"/>
    <x v="3"/>
    <s v="Compact Sleeping Bag"/>
    <n v="3"/>
    <n v="120.88"/>
    <n v="0"/>
    <n v="60.97"/>
    <n v="362.64"/>
    <n v="182.91"/>
    <n v="179.73"/>
    <n v="0.49561548643282594"/>
    <n v="2026"/>
    <s v="Q3"/>
    <n v="7"/>
    <x v="6"/>
  </r>
  <r>
    <n v="3875"/>
    <d v="2026-07-30T00:00:00"/>
    <n v="2026"/>
    <x v="2"/>
    <n v="7"/>
    <x v="6"/>
    <x v="3"/>
    <x v="8"/>
    <x v="0"/>
    <x v="0"/>
    <x v="0"/>
    <s v="Cycling Pack 12L"/>
    <n v="1"/>
    <n v="101.73"/>
    <n v="0.05"/>
    <n v="51.63"/>
    <n v="96.643500000000003"/>
    <n v="51.63"/>
    <n v="45.013500000000001"/>
    <n v="0.46576852038678235"/>
    <n v="2026"/>
    <s v="Q3"/>
    <n v="7"/>
    <x v="6"/>
  </r>
  <r>
    <n v="4467"/>
    <d v="2026-07-30T00:00:00"/>
    <n v="2026"/>
    <x v="2"/>
    <n v="7"/>
    <x v="6"/>
    <x v="3"/>
    <x v="7"/>
    <x v="0"/>
    <x v="0"/>
    <x v="2"/>
    <s v="Insulated Bottle"/>
    <n v="2"/>
    <n v="36.21"/>
    <n v="0"/>
    <n v="13.5"/>
    <n v="72.42"/>
    <n v="27"/>
    <n v="45.42"/>
    <n v="0.62717481358740679"/>
    <n v="2026"/>
    <s v="Q3"/>
    <n v="7"/>
    <x v="6"/>
  </r>
  <r>
    <n v="739"/>
    <d v="2026-07-31T00:00:00"/>
    <n v="2026"/>
    <x v="2"/>
    <n v="7"/>
    <x v="6"/>
    <x v="3"/>
    <x v="7"/>
    <x v="0"/>
    <x v="2"/>
    <x v="0"/>
    <s v="Cycling Pack 12L"/>
    <n v="5"/>
    <n v="104.65"/>
    <n v="0"/>
    <n v="49.2"/>
    <n v="523.25"/>
    <n v="246"/>
    <n v="277.25"/>
    <n v="0.52986144290492121"/>
    <n v="2026"/>
    <s v="Q3"/>
    <n v="7"/>
    <x v="6"/>
  </r>
  <r>
    <n v="2376"/>
    <d v="2026-07-31T00:00:00"/>
    <n v="2026"/>
    <x v="2"/>
    <n v="7"/>
    <x v="6"/>
    <x v="2"/>
    <x v="5"/>
    <x v="1"/>
    <x v="0"/>
    <x v="3"/>
    <s v="Trail Tent 2P"/>
    <n v="5"/>
    <n v="198.35"/>
    <n v="0.05"/>
    <n v="104.96"/>
    <n v="942.16249999999991"/>
    <n v="524.79999999999995"/>
    <n v="417.36249999999995"/>
    <n v="0.44298356175288234"/>
    <n v="2026"/>
    <s v="Q3"/>
    <n v="7"/>
    <x v="6"/>
  </r>
  <r>
    <n v="3109"/>
    <d v="2026-07-31T00:00:00"/>
    <n v="2026"/>
    <x v="2"/>
    <n v="7"/>
    <x v="6"/>
    <x v="0"/>
    <x v="0"/>
    <x v="3"/>
    <x v="0"/>
    <x v="4"/>
    <s v="Recovery Roller"/>
    <n v="2"/>
    <n v="36.56"/>
    <n v="0.05"/>
    <n v="13.76"/>
    <n v="69.463999999999999"/>
    <n v="27.52"/>
    <n v="41.944000000000003"/>
    <n v="0.60382356328457909"/>
    <n v="2026"/>
    <s v="Q3"/>
    <n v="7"/>
    <x v="6"/>
  </r>
  <r>
    <n v="4362"/>
    <d v="2026-07-31T00:00:00"/>
    <n v="2026"/>
    <x v="2"/>
    <n v="7"/>
    <x v="6"/>
    <x v="1"/>
    <x v="14"/>
    <x v="0"/>
    <x v="0"/>
    <x v="1"/>
    <s v="Hiking Daypack 20L"/>
    <n v="5"/>
    <n v="92.41"/>
    <n v="0"/>
    <n v="44.29"/>
    <n v="462.04999999999995"/>
    <n v="221.45"/>
    <n v="240.59999999999997"/>
    <n v="0.52072286549074775"/>
    <n v="2026"/>
    <s v="Q3"/>
    <n v="7"/>
    <x v="6"/>
  </r>
  <r>
    <n v="777"/>
    <d v="2026-08-01T00:00:00"/>
    <n v="2026"/>
    <x v="2"/>
    <n v="8"/>
    <x v="7"/>
    <x v="3"/>
    <x v="13"/>
    <x v="0"/>
    <x v="0"/>
    <x v="3"/>
    <s v="Compact Sleeping Bag"/>
    <n v="4"/>
    <n v="121.87"/>
    <n v="0"/>
    <n v="59.89"/>
    <n v="487.48"/>
    <n v="239.56"/>
    <n v="247.92000000000002"/>
    <n v="0.50857471075736438"/>
    <n v="2026"/>
    <s v="Q3"/>
    <n v="8"/>
    <x v="7"/>
  </r>
  <r>
    <n v="831"/>
    <d v="2026-08-01T00:00:00"/>
    <n v="2026"/>
    <x v="2"/>
    <n v="8"/>
    <x v="7"/>
    <x v="3"/>
    <x v="8"/>
    <x v="0"/>
    <x v="0"/>
    <x v="2"/>
    <s v="Carry-On Duffel"/>
    <n v="2"/>
    <n v="130.9"/>
    <n v="0.05"/>
    <n v="67.959999999999994"/>
    <n v="248.71"/>
    <n v="135.91999999999999"/>
    <n v="112.79000000000002"/>
    <n v="0.45350006031120588"/>
    <n v="2026"/>
    <s v="Q3"/>
    <n v="8"/>
    <x v="7"/>
  </r>
  <r>
    <n v="2059"/>
    <d v="2026-08-01T00:00:00"/>
    <n v="2026"/>
    <x v="2"/>
    <n v="8"/>
    <x v="7"/>
    <x v="2"/>
    <x v="2"/>
    <x v="2"/>
    <x v="1"/>
    <x v="0"/>
    <s v="Trail Bike Light"/>
    <n v="1"/>
    <n v="50.98"/>
    <n v="0"/>
    <n v="22.92"/>
    <n v="50.98"/>
    <n v="22.92"/>
    <n v="28.059999999999995"/>
    <n v="0.55041192624558644"/>
    <n v="2026"/>
    <s v="Q3"/>
    <n v="8"/>
    <x v="7"/>
  </r>
  <r>
    <n v="2519"/>
    <d v="2026-08-01T00:00:00"/>
    <n v="2026"/>
    <x v="2"/>
    <n v="8"/>
    <x v="7"/>
    <x v="2"/>
    <x v="2"/>
    <x v="0"/>
    <x v="0"/>
    <x v="1"/>
    <s v="Hiking Daypack 20L"/>
    <n v="2"/>
    <n v="91.11"/>
    <n v="0"/>
    <n v="44.19"/>
    <n v="182.22"/>
    <n v="88.38"/>
    <n v="93.84"/>
    <n v="0.51498189002304906"/>
    <n v="2026"/>
    <s v="Q3"/>
    <n v="8"/>
    <x v="7"/>
  </r>
  <r>
    <n v="2644"/>
    <d v="2026-08-01T00:00:00"/>
    <n v="2026"/>
    <x v="2"/>
    <n v="8"/>
    <x v="7"/>
    <x v="0"/>
    <x v="0"/>
    <x v="3"/>
    <x v="0"/>
    <x v="2"/>
    <s v="Insulated Bottle"/>
    <n v="3"/>
    <n v="35.619999999999997"/>
    <n v="0.05"/>
    <n v="13.47"/>
    <n v="101.51699999999998"/>
    <n v="40.410000000000004"/>
    <n v="61.106999999999978"/>
    <n v="0.60193859156594454"/>
    <n v="2026"/>
    <s v="Q3"/>
    <n v="8"/>
    <x v="7"/>
  </r>
  <r>
    <n v="4141"/>
    <d v="2026-08-01T00:00:00"/>
    <n v="2026"/>
    <x v="2"/>
    <n v="8"/>
    <x v="7"/>
    <x v="3"/>
    <x v="13"/>
    <x v="0"/>
    <x v="1"/>
    <x v="1"/>
    <s v="Hiking Daypack 20L"/>
    <n v="1"/>
    <n v="91.95"/>
    <n v="0.05"/>
    <n v="46.47"/>
    <n v="87.352499999999992"/>
    <n v="46.47"/>
    <n v="40.882499999999993"/>
    <n v="0.46801751523997592"/>
    <n v="2026"/>
    <s v="Q3"/>
    <n v="8"/>
    <x v="7"/>
  </r>
  <r>
    <n v="4804"/>
    <d v="2026-08-01T00:00:00"/>
    <n v="2026"/>
    <x v="2"/>
    <n v="8"/>
    <x v="7"/>
    <x v="0"/>
    <x v="9"/>
    <x v="0"/>
    <x v="0"/>
    <x v="4"/>
    <s v="Training Mat"/>
    <n v="1"/>
    <n v="49.46"/>
    <n v="0"/>
    <n v="21.47"/>
    <n v="49.46"/>
    <n v="21.47"/>
    <n v="27.990000000000002"/>
    <n v="0.5659118479579458"/>
    <n v="2026"/>
    <s v="Q3"/>
    <n v="8"/>
    <x v="7"/>
  </r>
  <r>
    <n v="5161"/>
    <d v="2026-08-01T00:00:00"/>
    <n v="2026"/>
    <x v="2"/>
    <n v="8"/>
    <x v="7"/>
    <x v="0"/>
    <x v="15"/>
    <x v="0"/>
    <x v="1"/>
    <x v="0"/>
    <s v="Compact Repair Kit"/>
    <n v="1"/>
    <n v="41.25"/>
    <n v="0.05"/>
    <n v="16.98"/>
    <n v="39.1875"/>
    <n v="16.98"/>
    <n v="22.2075"/>
    <n v="0.56669856459330148"/>
    <n v="2026"/>
    <s v="Q3"/>
    <n v="8"/>
    <x v="7"/>
  </r>
  <r>
    <n v="590"/>
    <d v="2026-08-02T00:00:00"/>
    <n v="2026"/>
    <x v="2"/>
    <n v="8"/>
    <x v="7"/>
    <x v="2"/>
    <x v="5"/>
    <x v="0"/>
    <x v="0"/>
    <x v="2"/>
    <s v="Carry-On Duffel"/>
    <n v="4"/>
    <n v="133.65"/>
    <n v="0"/>
    <n v="66"/>
    <n v="534.6"/>
    <n v="264"/>
    <n v="270.60000000000002"/>
    <n v="0.50617283950617287"/>
    <n v="2026"/>
    <s v="Q3"/>
    <n v="8"/>
    <x v="7"/>
  </r>
  <r>
    <n v="1599"/>
    <d v="2026-08-02T00:00:00"/>
    <n v="2026"/>
    <x v="2"/>
    <n v="8"/>
    <x v="7"/>
    <x v="3"/>
    <x v="4"/>
    <x v="0"/>
    <x v="0"/>
    <x v="3"/>
    <s v="Trail Tent 2P"/>
    <n v="2"/>
    <n v="200.45"/>
    <n v="0.05"/>
    <n v="105.42"/>
    <n v="380.85499999999996"/>
    <n v="210.84"/>
    <n v="170.01499999999996"/>
    <n v="0.44640348689133652"/>
    <n v="2026"/>
    <s v="Q3"/>
    <n v="8"/>
    <x v="7"/>
  </r>
  <r>
    <n v="1665"/>
    <d v="2026-08-02T00:00:00"/>
    <n v="2026"/>
    <x v="2"/>
    <n v="8"/>
    <x v="7"/>
    <x v="0"/>
    <x v="0"/>
    <x v="3"/>
    <x v="0"/>
    <x v="0"/>
    <s v="Trail Bike Light"/>
    <n v="2"/>
    <n v="51.87"/>
    <n v="0.05"/>
    <n v="21.98"/>
    <n v="98.552999999999997"/>
    <n v="43.96"/>
    <n v="54.592999999999996"/>
    <n v="0.55394559272675614"/>
    <n v="2026"/>
    <s v="Q3"/>
    <n v="8"/>
    <x v="7"/>
  </r>
  <r>
    <n v="2409"/>
    <d v="2026-08-02T00:00:00"/>
    <n v="2026"/>
    <x v="2"/>
    <n v="8"/>
    <x v="7"/>
    <x v="3"/>
    <x v="13"/>
    <x v="0"/>
    <x v="0"/>
    <x v="3"/>
    <s v="Portable Camp Stove"/>
    <n v="1"/>
    <n v="83.6"/>
    <n v="0.05"/>
    <n v="38.51"/>
    <n v="79.419999999999987"/>
    <n v="38.51"/>
    <n v="40.909999999999989"/>
    <n v="0.51510954419541677"/>
    <n v="2026"/>
    <s v="Q3"/>
    <n v="8"/>
    <x v="7"/>
  </r>
  <r>
    <n v="2936"/>
    <d v="2026-08-02T00:00:00"/>
    <n v="2026"/>
    <x v="2"/>
    <n v="8"/>
    <x v="7"/>
    <x v="2"/>
    <x v="16"/>
    <x v="0"/>
    <x v="1"/>
    <x v="2"/>
    <s v="Insulated Bottle"/>
    <n v="1"/>
    <n v="35.74"/>
    <n v="0"/>
    <n v="13.49"/>
    <n v="35.74"/>
    <n v="13.49"/>
    <n v="22.25"/>
    <n v="0.62255176273083379"/>
    <n v="2026"/>
    <s v="Q3"/>
    <n v="8"/>
    <x v="7"/>
  </r>
  <r>
    <n v="3397"/>
    <d v="2026-08-02T00:00:00"/>
    <n v="2026"/>
    <x v="2"/>
    <n v="8"/>
    <x v="7"/>
    <x v="3"/>
    <x v="4"/>
    <x v="0"/>
    <x v="0"/>
    <x v="0"/>
    <s v="Commuter Helmet"/>
    <n v="1"/>
    <n v="79.849999999999994"/>
    <n v="0.1"/>
    <n v="43.11"/>
    <n v="71.864999999999995"/>
    <n v="43.11"/>
    <n v="28.754999999999995"/>
    <n v="0.40012523481527862"/>
    <n v="2026"/>
    <s v="Q3"/>
    <n v="8"/>
    <x v="7"/>
  </r>
  <r>
    <n v="4556"/>
    <d v="2026-08-02T00:00:00"/>
    <n v="2026"/>
    <x v="2"/>
    <n v="8"/>
    <x v="7"/>
    <x v="0"/>
    <x v="15"/>
    <x v="0"/>
    <x v="0"/>
    <x v="2"/>
    <s v="Packing Cube Set"/>
    <n v="2"/>
    <n v="46.44"/>
    <n v="0"/>
    <n v="18.489999999999998"/>
    <n v="92.88"/>
    <n v="36.979999999999997"/>
    <n v="55.9"/>
    <n v="0.60185185185185186"/>
    <n v="2026"/>
    <s v="Q3"/>
    <n v="8"/>
    <x v="7"/>
  </r>
  <r>
    <n v="4614"/>
    <d v="2026-08-02T00:00:00"/>
    <n v="2026"/>
    <x v="2"/>
    <n v="8"/>
    <x v="7"/>
    <x v="3"/>
    <x v="8"/>
    <x v="2"/>
    <x v="0"/>
    <x v="0"/>
    <s v="Trail Bike Light"/>
    <n v="2"/>
    <n v="50.44"/>
    <n v="0"/>
    <n v="22.99"/>
    <n v="100.88"/>
    <n v="45.98"/>
    <n v="54.9"/>
    <n v="0.54421094369547984"/>
    <n v="2026"/>
    <s v="Q3"/>
    <n v="8"/>
    <x v="7"/>
  </r>
  <r>
    <n v="4999"/>
    <d v="2026-08-02T00:00:00"/>
    <n v="2026"/>
    <x v="2"/>
    <n v="8"/>
    <x v="7"/>
    <x v="3"/>
    <x v="8"/>
    <x v="0"/>
    <x v="0"/>
    <x v="0"/>
    <s v="Commuter Helmet"/>
    <n v="2"/>
    <n v="81.38"/>
    <n v="0"/>
    <n v="42.19"/>
    <n v="162.76"/>
    <n v="84.38"/>
    <n v="78.38"/>
    <n v="0.4815679528139592"/>
    <n v="2026"/>
    <s v="Q3"/>
    <n v="8"/>
    <x v="7"/>
  </r>
  <r>
    <n v="207"/>
    <d v="2026-08-03T00:00:00"/>
    <n v="2026"/>
    <x v="2"/>
    <n v="8"/>
    <x v="7"/>
    <x v="2"/>
    <x v="16"/>
    <x v="0"/>
    <x v="0"/>
    <x v="4"/>
    <s v="Resistance Band Set"/>
    <n v="1"/>
    <n v="41.3"/>
    <n v="0"/>
    <n v="14.52"/>
    <n v="41.3"/>
    <n v="14.52"/>
    <n v="26.779999999999998"/>
    <n v="0.64842615012106541"/>
    <n v="2026"/>
    <s v="Q3"/>
    <n v="8"/>
    <x v="7"/>
  </r>
  <r>
    <n v="295"/>
    <d v="2026-08-03T00:00:00"/>
    <n v="2026"/>
    <x v="2"/>
    <n v="8"/>
    <x v="7"/>
    <x v="3"/>
    <x v="8"/>
    <x v="3"/>
    <x v="0"/>
    <x v="2"/>
    <s v="Insulated Bottle"/>
    <n v="2"/>
    <n v="36.15"/>
    <n v="0.1"/>
    <n v="13.19"/>
    <n v="65.069999999999993"/>
    <n v="26.38"/>
    <n v="38.69"/>
    <n v="0.59459044106347014"/>
    <n v="2026"/>
    <s v="Q3"/>
    <n v="8"/>
    <x v="7"/>
  </r>
  <r>
    <n v="657"/>
    <d v="2026-08-03T00:00:00"/>
    <n v="2026"/>
    <x v="2"/>
    <n v="8"/>
    <x v="7"/>
    <x v="1"/>
    <x v="12"/>
    <x v="0"/>
    <x v="0"/>
    <x v="2"/>
    <s v="Carry-On Duffel"/>
    <n v="3"/>
    <n v="132.59"/>
    <n v="0.1"/>
    <n v="66.040000000000006"/>
    <n v="357.99299999999999"/>
    <n v="198.12"/>
    <n v="159.87299999999999"/>
    <n v="0.44658135773604507"/>
    <n v="2026"/>
    <s v="Q3"/>
    <n v="8"/>
    <x v="7"/>
  </r>
  <r>
    <n v="694"/>
    <d v="2026-08-03T00:00:00"/>
    <n v="2026"/>
    <x v="2"/>
    <n v="8"/>
    <x v="7"/>
    <x v="2"/>
    <x v="3"/>
    <x v="0"/>
    <x v="1"/>
    <x v="1"/>
    <s v="Trail Boots"/>
    <n v="3"/>
    <n v="144"/>
    <n v="0"/>
    <n v="78.89"/>
    <n v="432"/>
    <n v="236.67000000000002"/>
    <n v="195.32999999999998"/>
    <n v="0.45215277777777774"/>
    <n v="2026"/>
    <s v="Q3"/>
    <n v="8"/>
    <x v="7"/>
  </r>
  <r>
    <n v="1187"/>
    <d v="2026-08-03T00:00:00"/>
    <n v="2026"/>
    <x v="2"/>
    <n v="8"/>
    <x v="7"/>
    <x v="0"/>
    <x v="0"/>
    <x v="0"/>
    <x v="0"/>
    <x v="2"/>
    <s v="Packing Cube Set"/>
    <n v="2"/>
    <n v="45.45"/>
    <n v="0.05"/>
    <n v="18.829999999999998"/>
    <n v="86.355000000000004"/>
    <n v="37.659999999999997"/>
    <n v="48.695000000000007"/>
    <n v="0.56389323142840608"/>
    <n v="2026"/>
    <s v="Q3"/>
    <n v="8"/>
    <x v="7"/>
  </r>
  <r>
    <n v="1915"/>
    <d v="2026-08-03T00:00:00"/>
    <n v="2026"/>
    <x v="2"/>
    <n v="8"/>
    <x v="7"/>
    <x v="1"/>
    <x v="6"/>
    <x v="0"/>
    <x v="0"/>
    <x v="0"/>
    <s v="Compact Repair Kit"/>
    <n v="1"/>
    <n v="41.16"/>
    <n v="0.05"/>
    <n v="16.66"/>
    <n v="39.101999999999997"/>
    <n v="16.66"/>
    <n v="22.441999999999997"/>
    <n v="0.57393483709273174"/>
    <n v="2026"/>
    <s v="Q3"/>
    <n v="8"/>
    <x v="7"/>
  </r>
  <r>
    <n v="2156"/>
    <d v="2026-08-03T00:00:00"/>
    <n v="2026"/>
    <x v="2"/>
    <n v="8"/>
    <x v="7"/>
    <x v="0"/>
    <x v="0"/>
    <x v="2"/>
    <x v="0"/>
    <x v="2"/>
    <s v="Travel Backpack 35L"/>
    <n v="1"/>
    <n v="162.78"/>
    <n v="0"/>
    <n v="85.08"/>
    <n v="162.78"/>
    <n v="85.08"/>
    <n v="77.7"/>
    <n v="0.47733136748986366"/>
    <n v="2026"/>
    <s v="Q3"/>
    <n v="8"/>
    <x v="7"/>
  </r>
  <r>
    <n v="2539"/>
    <d v="2026-08-03T00:00:00"/>
    <n v="2026"/>
    <x v="2"/>
    <n v="8"/>
    <x v="7"/>
    <x v="2"/>
    <x v="16"/>
    <x v="2"/>
    <x v="1"/>
    <x v="0"/>
    <s v="Commuter Helmet"/>
    <n v="1"/>
    <n v="80.040000000000006"/>
    <n v="0.1"/>
    <n v="41.88"/>
    <n v="72.036000000000001"/>
    <n v="41.88"/>
    <n v="30.155999999999999"/>
    <n v="0.41862402132267196"/>
    <n v="2026"/>
    <s v="Q3"/>
    <n v="8"/>
    <x v="7"/>
  </r>
  <r>
    <n v="3803"/>
    <d v="2026-08-03T00:00:00"/>
    <n v="2026"/>
    <x v="2"/>
    <n v="8"/>
    <x v="7"/>
    <x v="2"/>
    <x v="5"/>
    <x v="0"/>
    <x v="1"/>
    <x v="1"/>
    <s v="Hiking Daypack 20L"/>
    <n v="1"/>
    <n v="90.21"/>
    <n v="0"/>
    <n v="46.31"/>
    <n v="90.21"/>
    <n v="46.31"/>
    <n v="43.899999999999991"/>
    <n v="0.48664227912648261"/>
    <n v="2026"/>
    <s v="Q3"/>
    <n v="8"/>
    <x v="7"/>
  </r>
  <r>
    <n v="100"/>
    <d v="2026-08-04T00:00:00"/>
    <n v="2026"/>
    <x v="2"/>
    <n v="8"/>
    <x v="7"/>
    <x v="0"/>
    <x v="9"/>
    <x v="2"/>
    <x v="2"/>
    <x v="2"/>
    <s v="Carry-On Duffel"/>
    <n v="1"/>
    <n v="133.6"/>
    <n v="0.1"/>
    <n v="67.3"/>
    <n v="120.24"/>
    <n v="67.3"/>
    <n v="52.94"/>
    <n v="0.44028609447771122"/>
    <n v="2026"/>
    <s v="Q3"/>
    <n v="8"/>
    <x v="7"/>
  </r>
  <r>
    <n v="118"/>
    <d v="2026-08-04T00:00:00"/>
    <n v="2026"/>
    <x v="2"/>
    <n v="8"/>
    <x v="7"/>
    <x v="3"/>
    <x v="4"/>
    <x v="0"/>
    <x v="0"/>
    <x v="2"/>
    <s v="Packing Cube Set"/>
    <n v="1"/>
    <n v="47.53"/>
    <n v="0"/>
    <n v="18.04"/>
    <n v="47.53"/>
    <n v="18.04"/>
    <n v="29.490000000000002"/>
    <n v="0.62045024195245113"/>
    <n v="2026"/>
    <s v="Q3"/>
    <n v="8"/>
    <x v="7"/>
  </r>
  <r>
    <n v="220"/>
    <d v="2026-08-04T00:00:00"/>
    <n v="2026"/>
    <x v="2"/>
    <n v="8"/>
    <x v="7"/>
    <x v="0"/>
    <x v="15"/>
    <x v="0"/>
    <x v="0"/>
    <x v="2"/>
    <s v="Packing Cube Set"/>
    <n v="2"/>
    <n v="46.71"/>
    <n v="0"/>
    <n v="18.41"/>
    <n v="93.42"/>
    <n v="36.82"/>
    <n v="56.6"/>
    <n v="0.60586598158852489"/>
    <n v="2026"/>
    <s v="Q3"/>
    <n v="8"/>
    <x v="7"/>
  </r>
  <r>
    <n v="1145"/>
    <d v="2026-08-04T00:00:00"/>
    <n v="2026"/>
    <x v="2"/>
    <n v="8"/>
    <x v="7"/>
    <x v="2"/>
    <x v="16"/>
    <x v="3"/>
    <x v="1"/>
    <x v="3"/>
    <s v="Trail Tent 2P"/>
    <n v="1"/>
    <n v="197.26"/>
    <n v="0"/>
    <n v="104.09"/>
    <n v="197.26"/>
    <n v="104.09"/>
    <n v="93.169999999999987"/>
    <n v="0.47232079488999285"/>
    <n v="2026"/>
    <s v="Q3"/>
    <n v="8"/>
    <x v="7"/>
  </r>
  <r>
    <n v="1289"/>
    <d v="2026-08-04T00:00:00"/>
    <n v="2026"/>
    <x v="2"/>
    <n v="8"/>
    <x v="7"/>
    <x v="2"/>
    <x v="16"/>
    <x v="3"/>
    <x v="1"/>
    <x v="1"/>
    <s v="Trekking Poles"/>
    <n v="1"/>
    <n v="70.56"/>
    <n v="0"/>
    <n v="32.11"/>
    <n v="70.56"/>
    <n v="32.11"/>
    <n v="38.450000000000003"/>
    <n v="0.54492630385487528"/>
    <n v="2026"/>
    <s v="Q3"/>
    <n v="8"/>
    <x v="7"/>
  </r>
  <r>
    <n v="1411"/>
    <d v="2026-08-04T00:00:00"/>
    <n v="2026"/>
    <x v="2"/>
    <n v="8"/>
    <x v="7"/>
    <x v="1"/>
    <x v="12"/>
    <x v="0"/>
    <x v="2"/>
    <x v="4"/>
    <s v="Recovery Roller"/>
    <n v="1"/>
    <n v="36.58"/>
    <n v="0"/>
    <n v="13.98"/>
    <n v="36.58"/>
    <n v="13.98"/>
    <n v="22.599999999999998"/>
    <n v="0.61782394751230174"/>
    <n v="2026"/>
    <s v="Q3"/>
    <n v="8"/>
    <x v="7"/>
  </r>
  <r>
    <n v="1799"/>
    <d v="2026-08-04T00:00:00"/>
    <n v="2026"/>
    <x v="2"/>
    <n v="8"/>
    <x v="7"/>
    <x v="3"/>
    <x v="13"/>
    <x v="1"/>
    <x v="2"/>
    <x v="0"/>
    <s v="Commuter Helmet"/>
    <n v="4"/>
    <n v="82.98"/>
    <n v="0.05"/>
    <n v="43.79"/>
    <n v="315.32400000000001"/>
    <n v="175.16"/>
    <n v="140.16400000000002"/>
    <n v="0.44450787126891711"/>
    <n v="2026"/>
    <s v="Q3"/>
    <n v="8"/>
    <x v="7"/>
  </r>
  <r>
    <n v="1871"/>
    <d v="2026-08-04T00:00:00"/>
    <n v="2026"/>
    <x v="2"/>
    <n v="8"/>
    <x v="7"/>
    <x v="0"/>
    <x v="0"/>
    <x v="0"/>
    <x v="1"/>
    <x v="0"/>
    <s v="Compact Repair Kit"/>
    <n v="1"/>
    <n v="41.25"/>
    <n v="0"/>
    <n v="17.02"/>
    <n v="41.25"/>
    <n v="17.02"/>
    <n v="24.23"/>
    <n v="0.58739393939393936"/>
    <n v="2026"/>
    <s v="Q3"/>
    <n v="8"/>
    <x v="7"/>
  </r>
  <r>
    <n v="4180"/>
    <d v="2026-08-04T00:00:00"/>
    <n v="2026"/>
    <x v="2"/>
    <n v="8"/>
    <x v="7"/>
    <x v="2"/>
    <x v="3"/>
    <x v="0"/>
    <x v="0"/>
    <x v="0"/>
    <s v="Cycling Pack 12L"/>
    <n v="1"/>
    <n v="101.37"/>
    <n v="0"/>
    <n v="51.56"/>
    <n v="101.37"/>
    <n v="51.56"/>
    <n v="49.81"/>
    <n v="0.49136825490776365"/>
    <n v="2026"/>
    <s v="Q3"/>
    <n v="8"/>
    <x v="7"/>
  </r>
  <r>
    <n v="4338"/>
    <d v="2026-08-04T00:00:00"/>
    <n v="2026"/>
    <x v="2"/>
    <n v="8"/>
    <x v="7"/>
    <x v="2"/>
    <x v="16"/>
    <x v="0"/>
    <x v="0"/>
    <x v="3"/>
    <s v="Alpine Tent 4P"/>
    <n v="1"/>
    <n v="340.66"/>
    <n v="0.05"/>
    <n v="194.13"/>
    <n v="323.62700000000001"/>
    <n v="194.13"/>
    <n v="129.49700000000001"/>
    <n v="0.40014275693931595"/>
    <n v="2026"/>
    <s v="Q3"/>
    <n v="8"/>
    <x v="7"/>
  </r>
  <r>
    <n v="4463"/>
    <d v="2026-08-04T00:00:00"/>
    <n v="2026"/>
    <x v="2"/>
    <n v="8"/>
    <x v="7"/>
    <x v="2"/>
    <x v="2"/>
    <x v="3"/>
    <x v="2"/>
    <x v="0"/>
    <s v="Trail Bike Light"/>
    <n v="1"/>
    <n v="50.43"/>
    <n v="0.15"/>
    <n v="22.94"/>
    <n v="42.865499999999997"/>
    <n v="22.94"/>
    <n v="19.925499999999996"/>
    <n v="0.46483768998378644"/>
    <n v="2026"/>
    <s v="Q3"/>
    <n v="8"/>
    <x v="7"/>
  </r>
  <r>
    <n v="382"/>
    <d v="2026-08-05T00:00:00"/>
    <n v="2026"/>
    <x v="2"/>
    <n v="8"/>
    <x v="7"/>
    <x v="3"/>
    <x v="8"/>
    <x v="0"/>
    <x v="1"/>
    <x v="4"/>
    <s v="Resistance Band Set"/>
    <n v="1"/>
    <n v="40.42"/>
    <n v="0.05"/>
    <n v="14.33"/>
    <n v="38.399000000000001"/>
    <n v="14.33"/>
    <n v="24.069000000000003"/>
    <n v="0.62681319826037141"/>
    <n v="2026"/>
    <s v="Q3"/>
    <n v="8"/>
    <x v="7"/>
  </r>
  <r>
    <n v="1011"/>
    <d v="2026-08-05T00:00:00"/>
    <n v="2026"/>
    <x v="2"/>
    <n v="8"/>
    <x v="7"/>
    <x v="0"/>
    <x v="0"/>
    <x v="0"/>
    <x v="1"/>
    <x v="0"/>
    <s v="Trail Bike Light"/>
    <n v="1"/>
    <n v="51.81"/>
    <n v="0.05"/>
    <n v="22.28"/>
    <n v="49.219499999999996"/>
    <n v="22.28"/>
    <n v="26.939499999999995"/>
    <n v="0.54733388189640275"/>
    <n v="2026"/>
    <s v="Q3"/>
    <n v="8"/>
    <x v="7"/>
  </r>
  <r>
    <n v="1148"/>
    <d v="2026-08-05T00:00:00"/>
    <n v="2026"/>
    <x v="2"/>
    <n v="8"/>
    <x v="7"/>
    <x v="2"/>
    <x v="2"/>
    <x v="2"/>
    <x v="1"/>
    <x v="4"/>
    <s v="Recovery Roller"/>
    <n v="3"/>
    <n v="35.9"/>
    <n v="0"/>
    <n v="14.11"/>
    <n v="107.69999999999999"/>
    <n v="42.33"/>
    <n v="65.36999999999999"/>
    <n v="0.60696378830083564"/>
    <n v="2026"/>
    <s v="Q3"/>
    <n v="8"/>
    <x v="7"/>
  </r>
  <r>
    <n v="1397"/>
    <d v="2026-08-05T00:00:00"/>
    <n v="2026"/>
    <x v="2"/>
    <n v="8"/>
    <x v="7"/>
    <x v="1"/>
    <x v="14"/>
    <x v="2"/>
    <x v="2"/>
    <x v="1"/>
    <s v="Hiking Daypack 20L"/>
    <n v="2"/>
    <n v="90.27"/>
    <n v="0.05"/>
    <n v="46.38"/>
    <n v="171.51299999999998"/>
    <n v="92.76"/>
    <n v="78.752999999999972"/>
    <n v="0.45916636056742044"/>
    <n v="2026"/>
    <s v="Q3"/>
    <n v="8"/>
    <x v="7"/>
  </r>
  <r>
    <n v="2252"/>
    <d v="2026-08-05T00:00:00"/>
    <n v="2026"/>
    <x v="2"/>
    <n v="8"/>
    <x v="7"/>
    <x v="1"/>
    <x v="11"/>
    <x v="0"/>
    <x v="1"/>
    <x v="0"/>
    <s v="Trail Bike Light"/>
    <n v="1"/>
    <n v="49.68"/>
    <n v="0.05"/>
    <n v="22.02"/>
    <n v="47.195999999999998"/>
    <n v="22.02"/>
    <n v="25.175999999999998"/>
    <n v="0.53343503686753113"/>
    <n v="2026"/>
    <s v="Q3"/>
    <n v="8"/>
    <x v="7"/>
  </r>
  <r>
    <n v="2415"/>
    <d v="2026-08-05T00:00:00"/>
    <n v="2026"/>
    <x v="2"/>
    <n v="8"/>
    <x v="7"/>
    <x v="1"/>
    <x v="12"/>
    <x v="0"/>
    <x v="1"/>
    <x v="2"/>
    <s v="Carry-On Duffel"/>
    <n v="2"/>
    <n v="131.25"/>
    <n v="0.05"/>
    <n v="65.42"/>
    <n v="249.375"/>
    <n v="130.84"/>
    <n v="118.535"/>
    <n v="0.47532832080200499"/>
    <n v="2026"/>
    <s v="Q3"/>
    <n v="8"/>
    <x v="7"/>
  </r>
  <r>
    <n v="2525"/>
    <d v="2026-08-05T00:00:00"/>
    <n v="2026"/>
    <x v="2"/>
    <n v="8"/>
    <x v="7"/>
    <x v="3"/>
    <x v="4"/>
    <x v="2"/>
    <x v="1"/>
    <x v="4"/>
    <s v="Recovery Roller"/>
    <n v="2"/>
    <n v="36.78"/>
    <n v="0.05"/>
    <n v="13.85"/>
    <n v="69.882000000000005"/>
    <n v="27.7"/>
    <n v="42.182000000000002"/>
    <n v="0.60361752668784519"/>
    <n v="2026"/>
    <s v="Q3"/>
    <n v="8"/>
    <x v="7"/>
  </r>
  <r>
    <n v="2652"/>
    <d v="2026-08-05T00:00:00"/>
    <n v="2026"/>
    <x v="2"/>
    <n v="8"/>
    <x v="7"/>
    <x v="2"/>
    <x v="2"/>
    <x v="2"/>
    <x v="0"/>
    <x v="0"/>
    <s v="Commuter Helmet"/>
    <n v="1"/>
    <n v="80.790000000000006"/>
    <n v="0.1"/>
    <n v="43.65"/>
    <n v="72.711000000000013"/>
    <n v="43.65"/>
    <n v="29.061000000000014"/>
    <n v="0.39967817799232591"/>
    <n v="2026"/>
    <s v="Q3"/>
    <n v="8"/>
    <x v="7"/>
  </r>
  <r>
    <n v="4035"/>
    <d v="2026-08-05T00:00:00"/>
    <n v="2026"/>
    <x v="2"/>
    <n v="8"/>
    <x v="7"/>
    <x v="0"/>
    <x v="9"/>
    <x v="0"/>
    <x v="0"/>
    <x v="0"/>
    <s v="Compact Repair Kit"/>
    <n v="2"/>
    <n v="40.53"/>
    <n v="0.05"/>
    <n v="17.100000000000001"/>
    <n v="77.007000000000005"/>
    <n v="34.200000000000003"/>
    <n v="42.807000000000002"/>
    <n v="0.55588452997779425"/>
    <n v="2026"/>
    <s v="Q3"/>
    <n v="8"/>
    <x v="7"/>
  </r>
  <r>
    <n v="4377"/>
    <d v="2026-08-05T00:00:00"/>
    <n v="2026"/>
    <x v="2"/>
    <n v="8"/>
    <x v="7"/>
    <x v="2"/>
    <x v="2"/>
    <x v="3"/>
    <x v="1"/>
    <x v="0"/>
    <s v="Commuter Helmet"/>
    <n v="2"/>
    <n v="81.66"/>
    <n v="0"/>
    <n v="42.11"/>
    <n v="163.32"/>
    <n v="84.22"/>
    <n v="79.099999999999994"/>
    <n v="0.48432525104090129"/>
    <n v="2026"/>
    <s v="Q3"/>
    <n v="8"/>
    <x v="7"/>
  </r>
  <r>
    <n v="4734"/>
    <d v="2026-08-05T00:00:00"/>
    <n v="2026"/>
    <x v="2"/>
    <n v="8"/>
    <x v="7"/>
    <x v="1"/>
    <x v="12"/>
    <x v="3"/>
    <x v="0"/>
    <x v="1"/>
    <s v="Trail Boots"/>
    <n v="1"/>
    <n v="146.55000000000001"/>
    <n v="0"/>
    <n v="78.8"/>
    <n v="146.55000000000001"/>
    <n v="78.8"/>
    <n v="67.750000000000014"/>
    <n v="0.46229955646537024"/>
    <n v="2026"/>
    <s v="Q3"/>
    <n v="8"/>
    <x v="7"/>
  </r>
  <r>
    <n v="4892"/>
    <d v="2026-08-05T00:00:00"/>
    <n v="2026"/>
    <x v="2"/>
    <n v="8"/>
    <x v="7"/>
    <x v="1"/>
    <x v="1"/>
    <x v="2"/>
    <x v="0"/>
    <x v="2"/>
    <s v="Travel Backpack 35L"/>
    <n v="2"/>
    <n v="161.75"/>
    <n v="0.1"/>
    <n v="85.85"/>
    <n v="291.15000000000003"/>
    <n v="171.7"/>
    <n v="119.45000000000005"/>
    <n v="0.41026962047054794"/>
    <n v="2026"/>
    <s v="Q3"/>
    <n v="8"/>
    <x v="7"/>
  </r>
  <r>
    <n v="5059"/>
    <d v="2026-08-05T00:00:00"/>
    <n v="2026"/>
    <x v="2"/>
    <n v="8"/>
    <x v="7"/>
    <x v="1"/>
    <x v="1"/>
    <x v="3"/>
    <x v="0"/>
    <x v="3"/>
    <s v="Compact Sleeping Bag"/>
    <n v="2"/>
    <n v="122.47"/>
    <n v="0"/>
    <n v="59.73"/>
    <n v="244.94"/>
    <n v="119.46"/>
    <n v="125.48"/>
    <n v="0.5122887237690863"/>
    <n v="2026"/>
    <s v="Q3"/>
    <n v="8"/>
    <x v="7"/>
  </r>
  <r>
    <n v="835"/>
    <d v="2026-08-06T00:00:00"/>
    <n v="2026"/>
    <x v="2"/>
    <n v="8"/>
    <x v="7"/>
    <x v="3"/>
    <x v="7"/>
    <x v="3"/>
    <x v="0"/>
    <x v="1"/>
    <s v="Trekking Poles"/>
    <n v="3"/>
    <n v="70.930000000000007"/>
    <n v="0"/>
    <n v="32.9"/>
    <n v="212.79000000000002"/>
    <n v="98.699999999999989"/>
    <n v="114.09000000000003"/>
    <n v="0.53616241364725792"/>
    <n v="2026"/>
    <s v="Q3"/>
    <n v="8"/>
    <x v="7"/>
  </r>
  <r>
    <n v="1104"/>
    <d v="2026-08-06T00:00:00"/>
    <n v="2026"/>
    <x v="2"/>
    <n v="8"/>
    <x v="7"/>
    <x v="0"/>
    <x v="15"/>
    <x v="0"/>
    <x v="0"/>
    <x v="3"/>
    <s v="Trail Tent 2P"/>
    <n v="1"/>
    <n v="191.44"/>
    <n v="0"/>
    <n v="102.13"/>
    <n v="191.44"/>
    <n v="102.13"/>
    <n v="89.31"/>
    <n v="0.46651692436272463"/>
    <n v="2026"/>
    <s v="Q3"/>
    <n v="8"/>
    <x v="7"/>
  </r>
  <r>
    <n v="1976"/>
    <d v="2026-08-06T00:00:00"/>
    <n v="2026"/>
    <x v="2"/>
    <n v="8"/>
    <x v="7"/>
    <x v="3"/>
    <x v="8"/>
    <x v="0"/>
    <x v="0"/>
    <x v="0"/>
    <s v="Commuter Helmet"/>
    <n v="2"/>
    <n v="82.92"/>
    <n v="0"/>
    <n v="41.64"/>
    <n v="165.84"/>
    <n v="83.28"/>
    <n v="82.56"/>
    <n v="0.49782923299565845"/>
    <n v="2026"/>
    <s v="Q3"/>
    <n v="8"/>
    <x v="7"/>
  </r>
  <r>
    <n v="2596"/>
    <d v="2026-08-06T00:00:00"/>
    <n v="2026"/>
    <x v="2"/>
    <n v="8"/>
    <x v="7"/>
    <x v="2"/>
    <x v="3"/>
    <x v="2"/>
    <x v="0"/>
    <x v="3"/>
    <s v="Portable Camp Stove"/>
    <n v="1"/>
    <n v="82.82"/>
    <n v="0"/>
    <n v="38.83"/>
    <n v="82.82"/>
    <n v="38.83"/>
    <n v="43.989999999999995"/>
    <n v="0.53115189567737264"/>
    <n v="2026"/>
    <s v="Q3"/>
    <n v="8"/>
    <x v="7"/>
  </r>
  <r>
    <n v="2693"/>
    <d v="2026-08-06T00:00:00"/>
    <n v="2026"/>
    <x v="2"/>
    <n v="8"/>
    <x v="7"/>
    <x v="3"/>
    <x v="8"/>
    <x v="0"/>
    <x v="1"/>
    <x v="3"/>
    <s v="Alpine Tent 4P"/>
    <n v="1"/>
    <n v="335.26"/>
    <n v="0.05"/>
    <n v="193.73"/>
    <n v="318.49699999999996"/>
    <n v="193.73"/>
    <n v="124.76699999999997"/>
    <n v="0.39173681384754011"/>
    <n v="2026"/>
    <s v="Q3"/>
    <n v="8"/>
    <x v="7"/>
  </r>
  <r>
    <n v="3045"/>
    <d v="2026-08-06T00:00:00"/>
    <n v="2026"/>
    <x v="2"/>
    <n v="8"/>
    <x v="7"/>
    <x v="2"/>
    <x v="16"/>
    <x v="3"/>
    <x v="2"/>
    <x v="2"/>
    <s v="Packing Cube Set"/>
    <n v="1"/>
    <n v="47.19"/>
    <n v="0.05"/>
    <n v="18.11"/>
    <n v="44.830499999999994"/>
    <n v="18.11"/>
    <n v="26.720499999999994"/>
    <n v="0.59603395010093574"/>
    <n v="2026"/>
    <s v="Q3"/>
    <n v="8"/>
    <x v="7"/>
  </r>
  <r>
    <n v="3340"/>
    <d v="2026-08-06T00:00:00"/>
    <n v="2026"/>
    <x v="2"/>
    <n v="8"/>
    <x v="7"/>
    <x v="2"/>
    <x v="16"/>
    <x v="3"/>
    <x v="0"/>
    <x v="1"/>
    <s v="Hiking Daypack 20L"/>
    <n v="3"/>
    <n v="91.57"/>
    <n v="0"/>
    <n v="44.52"/>
    <n v="274.70999999999998"/>
    <n v="133.56"/>
    <n v="141.14999999999998"/>
    <n v="0.51381456808998571"/>
    <n v="2026"/>
    <s v="Q3"/>
    <n v="8"/>
    <x v="7"/>
  </r>
  <r>
    <n v="3553"/>
    <d v="2026-08-06T00:00:00"/>
    <n v="2026"/>
    <x v="2"/>
    <n v="8"/>
    <x v="7"/>
    <x v="3"/>
    <x v="13"/>
    <x v="0"/>
    <x v="1"/>
    <x v="1"/>
    <s v="Summit Backpack 45L"/>
    <n v="4"/>
    <n v="154.41999999999999"/>
    <n v="0"/>
    <n v="77.86"/>
    <n v="617.67999999999995"/>
    <n v="311.44"/>
    <n v="306.23999999999995"/>
    <n v="0.49579070068643954"/>
    <n v="2026"/>
    <s v="Q3"/>
    <n v="8"/>
    <x v="7"/>
  </r>
  <r>
    <n v="3807"/>
    <d v="2026-08-06T00:00:00"/>
    <n v="2026"/>
    <x v="2"/>
    <n v="8"/>
    <x v="7"/>
    <x v="0"/>
    <x v="0"/>
    <x v="3"/>
    <x v="0"/>
    <x v="0"/>
    <s v="Trail Bike Light"/>
    <n v="2"/>
    <n v="49.91"/>
    <n v="0.05"/>
    <n v="21.86"/>
    <n v="94.828999999999994"/>
    <n v="43.72"/>
    <n v="51.108999999999995"/>
    <n v="0.53895960096594919"/>
    <n v="2026"/>
    <s v="Q3"/>
    <n v="8"/>
    <x v="7"/>
  </r>
  <r>
    <n v="4061"/>
    <d v="2026-08-06T00:00:00"/>
    <n v="2026"/>
    <x v="2"/>
    <n v="8"/>
    <x v="7"/>
    <x v="3"/>
    <x v="8"/>
    <x v="3"/>
    <x v="0"/>
    <x v="1"/>
    <s v="Hiking Daypack 20L"/>
    <n v="1"/>
    <n v="91.58"/>
    <n v="0.1"/>
    <n v="44.87"/>
    <n v="82.421999999999997"/>
    <n v="44.87"/>
    <n v="37.552"/>
    <n v="0.45560651282424597"/>
    <n v="2026"/>
    <s v="Q3"/>
    <n v="8"/>
    <x v="7"/>
  </r>
  <r>
    <n v="4645"/>
    <d v="2026-08-06T00:00:00"/>
    <n v="2026"/>
    <x v="2"/>
    <n v="8"/>
    <x v="7"/>
    <x v="2"/>
    <x v="10"/>
    <x v="0"/>
    <x v="1"/>
    <x v="4"/>
    <s v="Resistance Band Set"/>
    <n v="3"/>
    <n v="41.11"/>
    <n v="0"/>
    <n v="14.49"/>
    <n v="123.33"/>
    <n v="43.47"/>
    <n v="79.86"/>
    <n v="0.64753101435173921"/>
    <n v="2026"/>
    <s v="Q3"/>
    <n v="8"/>
    <x v="7"/>
  </r>
  <r>
    <n v="5104"/>
    <d v="2026-08-06T00:00:00"/>
    <n v="2026"/>
    <x v="2"/>
    <n v="8"/>
    <x v="7"/>
    <x v="1"/>
    <x v="12"/>
    <x v="0"/>
    <x v="0"/>
    <x v="2"/>
    <s v="Insulated Bottle"/>
    <n v="4"/>
    <n v="35.9"/>
    <n v="0"/>
    <n v="13.49"/>
    <n v="143.6"/>
    <n v="53.96"/>
    <n v="89.639999999999986"/>
    <n v="0.62423398328690805"/>
    <n v="2026"/>
    <s v="Q3"/>
    <n v="8"/>
    <x v="7"/>
  </r>
  <r>
    <n v="813"/>
    <d v="2026-08-07T00:00:00"/>
    <n v="2026"/>
    <x v="2"/>
    <n v="8"/>
    <x v="7"/>
    <x v="2"/>
    <x v="16"/>
    <x v="0"/>
    <x v="0"/>
    <x v="4"/>
    <s v="Recovery Roller"/>
    <n v="1"/>
    <n v="36.33"/>
    <n v="0.05"/>
    <n v="13.78"/>
    <n v="34.513499999999993"/>
    <n v="13.78"/>
    <n v="20.733499999999992"/>
    <n v="0.60073594390600771"/>
    <n v="2026"/>
    <s v="Q3"/>
    <n v="8"/>
    <x v="7"/>
  </r>
  <r>
    <n v="836"/>
    <d v="2026-08-07T00:00:00"/>
    <n v="2026"/>
    <x v="2"/>
    <n v="8"/>
    <x v="7"/>
    <x v="1"/>
    <x v="14"/>
    <x v="3"/>
    <x v="1"/>
    <x v="2"/>
    <s v="Packing Cube Set"/>
    <n v="5"/>
    <n v="45.94"/>
    <n v="0.05"/>
    <n v="18.059999999999999"/>
    <n v="218.21499999999997"/>
    <n v="90.3"/>
    <n v="127.91499999999998"/>
    <n v="0.5861879339183832"/>
    <n v="2026"/>
    <s v="Q3"/>
    <n v="8"/>
    <x v="7"/>
  </r>
  <r>
    <n v="1266"/>
    <d v="2026-08-07T00:00:00"/>
    <n v="2026"/>
    <x v="2"/>
    <n v="8"/>
    <x v="7"/>
    <x v="0"/>
    <x v="15"/>
    <x v="2"/>
    <x v="0"/>
    <x v="4"/>
    <s v="Recovery Roller"/>
    <n v="1"/>
    <n v="36.630000000000003"/>
    <n v="0"/>
    <n v="13.7"/>
    <n v="36.630000000000003"/>
    <n v="13.7"/>
    <n v="22.930000000000003"/>
    <n v="0.62598962598962604"/>
    <n v="2026"/>
    <s v="Q3"/>
    <n v="8"/>
    <x v="7"/>
  </r>
  <r>
    <n v="2201"/>
    <d v="2026-08-07T00:00:00"/>
    <n v="2026"/>
    <x v="2"/>
    <n v="8"/>
    <x v="7"/>
    <x v="1"/>
    <x v="1"/>
    <x v="0"/>
    <x v="0"/>
    <x v="1"/>
    <s v="Trail Boots"/>
    <n v="1"/>
    <n v="141.38"/>
    <n v="0.05"/>
    <n v="77.14"/>
    <n v="134.31099999999998"/>
    <n v="77.14"/>
    <n v="57.170999999999978"/>
    <n v="0.42566133823737434"/>
    <n v="2026"/>
    <s v="Q3"/>
    <n v="8"/>
    <x v="7"/>
  </r>
  <r>
    <n v="2382"/>
    <d v="2026-08-07T00:00:00"/>
    <n v="2026"/>
    <x v="2"/>
    <n v="8"/>
    <x v="7"/>
    <x v="1"/>
    <x v="14"/>
    <x v="2"/>
    <x v="0"/>
    <x v="3"/>
    <s v="Alpine Tent 4P"/>
    <n v="3"/>
    <n v="343.45"/>
    <n v="0.05"/>
    <n v="195.73"/>
    <n v="978.83249999999987"/>
    <n v="587.18999999999994"/>
    <n v="391.64249999999993"/>
    <n v="0.40011186796515236"/>
    <n v="2026"/>
    <s v="Q3"/>
    <n v="8"/>
    <x v="7"/>
  </r>
  <r>
    <n v="1227"/>
    <d v="2026-08-08T00:00:00"/>
    <n v="2026"/>
    <x v="2"/>
    <n v="8"/>
    <x v="7"/>
    <x v="3"/>
    <x v="8"/>
    <x v="0"/>
    <x v="0"/>
    <x v="0"/>
    <s v="Cycling Pack 12L"/>
    <n v="1"/>
    <n v="104.69"/>
    <n v="0"/>
    <n v="49.06"/>
    <n v="104.69"/>
    <n v="49.06"/>
    <n v="55.629999999999995"/>
    <n v="0.53137835514375775"/>
    <n v="2026"/>
    <s v="Q3"/>
    <n v="8"/>
    <x v="7"/>
  </r>
  <r>
    <n v="1843"/>
    <d v="2026-08-08T00:00:00"/>
    <n v="2026"/>
    <x v="2"/>
    <n v="8"/>
    <x v="7"/>
    <x v="3"/>
    <x v="8"/>
    <x v="0"/>
    <x v="1"/>
    <x v="3"/>
    <s v="Alpine Tent 4P"/>
    <n v="2"/>
    <n v="341.23"/>
    <n v="0.05"/>
    <n v="192.5"/>
    <n v="648.33699999999999"/>
    <n v="385"/>
    <n v="263.33699999999999"/>
    <n v="0.40617302421425894"/>
    <n v="2026"/>
    <s v="Q3"/>
    <n v="8"/>
    <x v="7"/>
  </r>
  <r>
    <n v="2369"/>
    <d v="2026-08-08T00:00:00"/>
    <n v="2026"/>
    <x v="2"/>
    <n v="8"/>
    <x v="7"/>
    <x v="3"/>
    <x v="8"/>
    <x v="2"/>
    <x v="1"/>
    <x v="3"/>
    <s v="Compact Sleeping Bag"/>
    <n v="1"/>
    <n v="125.95"/>
    <n v="0.05"/>
    <n v="61.9"/>
    <n v="119.6525"/>
    <n v="61.9"/>
    <n v="57.752500000000005"/>
    <n v="0.48266856104134892"/>
    <n v="2026"/>
    <s v="Q3"/>
    <n v="8"/>
    <x v="7"/>
  </r>
  <r>
    <n v="2386"/>
    <d v="2026-08-08T00:00:00"/>
    <n v="2026"/>
    <x v="2"/>
    <n v="8"/>
    <x v="7"/>
    <x v="1"/>
    <x v="1"/>
    <x v="0"/>
    <x v="0"/>
    <x v="1"/>
    <s v="Hiking Daypack 20L"/>
    <n v="6"/>
    <n v="91.9"/>
    <n v="0.05"/>
    <n v="44.69"/>
    <n v="523.83000000000004"/>
    <n v="268.14"/>
    <n v="255.69000000000005"/>
    <n v="0.48811637363266713"/>
    <n v="2026"/>
    <s v="Q3"/>
    <n v="8"/>
    <x v="7"/>
  </r>
  <r>
    <n v="2579"/>
    <d v="2026-08-08T00:00:00"/>
    <n v="2026"/>
    <x v="2"/>
    <n v="8"/>
    <x v="7"/>
    <x v="3"/>
    <x v="8"/>
    <x v="2"/>
    <x v="0"/>
    <x v="3"/>
    <s v="Portable Camp Stove"/>
    <n v="1"/>
    <n v="81.22"/>
    <n v="0"/>
    <n v="39.18"/>
    <n v="81.22"/>
    <n v="39.18"/>
    <n v="42.04"/>
    <n v="0.51760650086185667"/>
    <n v="2026"/>
    <s v="Q3"/>
    <n v="8"/>
    <x v="7"/>
  </r>
  <r>
    <n v="3075"/>
    <d v="2026-08-08T00:00:00"/>
    <n v="2026"/>
    <x v="2"/>
    <n v="8"/>
    <x v="7"/>
    <x v="0"/>
    <x v="0"/>
    <x v="0"/>
    <x v="2"/>
    <x v="1"/>
    <s v="Trekking Poles"/>
    <n v="2"/>
    <n v="72.31"/>
    <n v="0"/>
    <n v="31.75"/>
    <n v="144.62"/>
    <n v="63.5"/>
    <n v="81.12"/>
    <n v="0.56091826856589688"/>
    <n v="2026"/>
    <s v="Q3"/>
    <n v="8"/>
    <x v="7"/>
  </r>
  <r>
    <n v="3982"/>
    <d v="2026-08-08T00:00:00"/>
    <n v="2026"/>
    <x v="2"/>
    <n v="8"/>
    <x v="7"/>
    <x v="2"/>
    <x v="2"/>
    <x v="2"/>
    <x v="0"/>
    <x v="3"/>
    <s v="Portable Camp Stove"/>
    <n v="1"/>
    <n v="79.989999999999995"/>
    <n v="0.05"/>
    <n v="40.25"/>
    <n v="75.990499999999997"/>
    <n v="40.25"/>
    <n v="35.740499999999997"/>
    <n v="0.47032852790809376"/>
    <n v="2026"/>
    <s v="Q3"/>
    <n v="8"/>
    <x v="7"/>
  </r>
  <r>
    <n v="4530"/>
    <d v="2026-08-08T00:00:00"/>
    <n v="2026"/>
    <x v="2"/>
    <n v="8"/>
    <x v="7"/>
    <x v="3"/>
    <x v="13"/>
    <x v="0"/>
    <x v="1"/>
    <x v="1"/>
    <s v="Summit Backpack 45L"/>
    <n v="1"/>
    <n v="151.87"/>
    <n v="0.1"/>
    <n v="76.97"/>
    <n v="136.68300000000002"/>
    <n v="76.97"/>
    <n v="59.713000000000022"/>
    <n v="0.4368721786908395"/>
    <n v="2026"/>
    <s v="Q3"/>
    <n v="8"/>
    <x v="7"/>
  </r>
  <r>
    <n v="4641"/>
    <d v="2026-08-08T00:00:00"/>
    <n v="2026"/>
    <x v="2"/>
    <n v="8"/>
    <x v="7"/>
    <x v="3"/>
    <x v="8"/>
    <x v="3"/>
    <x v="1"/>
    <x v="1"/>
    <s v="Summit Backpack 45L"/>
    <n v="1"/>
    <n v="156.55000000000001"/>
    <n v="0"/>
    <n v="80.430000000000007"/>
    <n v="156.55000000000001"/>
    <n v="80.430000000000007"/>
    <n v="76.12"/>
    <n v="0.48623442989460236"/>
    <n v="2026"/>
    <s v="Q3"/>
    <n v="8"/>
    <x v="7"/>
  </r>
  <r>
    <n v="4778"/>
    <d v="2026-08-08T00:00:00"/>
    <n v="2026"/>
    <x v="2"/>
    <n v="8"/>
    <x v="7"/>
    <x v="1"/>
    <x v="12"/>
    <x v="2"/>
    <x v="1"/>
    <x v="1"/>
    <s v="Summit Backpack 45L"/>
    <n v="1"/>
    <n v="152.72"/>
    <n v="0"/>
    <n v="77.73"/>
    <n v="152.72"/>
    <n v="77.73"/>
    <n v="74.989999999999995"/>
    <n v="0.4910293347302252"/>
    <n v="2026"/>
    <s v="Q3"/>
    <n v="8"/>
    <x v="7"/>
  </r>
  <r>
    <n v="5132"/>
    <d v="2026-08-08T00:00:00"/>
    <n v="2026"/>
    <x v="2"/>
    <n v="8"/>
    <x v="7"/>
    <x v="1"/>
    <x v="12"/>
    <x v="0"/>
    <x v="2"/>
    <x v="0"/>
    <s v="Compact Repair Kit"/>
    <n v="1"/>
    <n v="40.51"/>
    <n v="0.05"/>
    <n v="16.29"/>
    <n v="38.484499999999997"/>
    <n v="16.29"/>
    <n v="22.194499999999998"/>
    <n v="0.57671270251659756"/>
    <n v="2026"/>
    <s v="Q3"/>
    <n v="8"/>
    <x v="7"/>
  </r>
  <r>
    <n v="227"/>
    <d v="2026-08-09T00:00:00"/>
    <n v="2026"/>
    <x v="2"/>
    <n v="8"/>
    <x v="7"/>
    <x v="3"/>
    <x v="7"/>
    <x v="3"/>
    <x v="0"/>
    <x v="4"/>
    <s v="Resistance Band Set"/>
    <n v="3"/>
    <n v="40.61"/>
    <n v="0"/>
    <n v="14.72"/>
    <n v="121.83"/>
    <n v="44.160000000000004"/>
    <n v="77.669999999999987"/>
    <n v="0.63752770253632096"/>
    <n v="2026"/>
    <s v="Q3"/>
    <n v="8"/>
    <x v="7"/>
  </r>
  <r>
    <n v="390"/>
    <d v="2026-08-09T00:00:00"/>
    <n v="2026"/>
    <x v="2"/>
    <n v="8"/>
    <x v="7"/>
    <x v="2"/>
    <x v="5"/>
    <x v="2"/>
    <x v="1"/>
    <x v="1"/>
    <s v="Hiking Daypack 20L"/>
    <n v="1"/>
    <n v="93.41"/>
    <n v="0.05"/>
    <n v="44.7"/>
    <n v="88.739499999999992"/>
    <n v="44.7"/>
    <n v="44.03949999999999"/>
    <n v="0.49627843294136198"/>
    <n v="2026"/>
    <s v="Q3"/>
    <n v="8"/>
    <x v="7"/>
  </r>
  <r>
    <n v="859"/>
    <d v="2026-08-09T00:00:00"/>
    <n v="2026"/>
    <x v="2"/>
    <n v="8"/>
    <x v="7"/>
    <x v="0"/>
    <x v="0"/>
    <x v="2"/>
    <x v="1"/>
    <x v="1"/>
    <s v="Hiking Daypack 20L"/>
    <n v="2"/>
    <n v="90.23"/>
    <n v="0"/>
    <n v="44.22"/>
    <n v="180.46"/>
    <n v="88.44"/>
    <n v="92.02000000000001"/>
    <n v="0.50991909564446414"/>
    <n v="2026"/>
    <s v="Q3"/>
    <n v="8"/>
    <x v="7"/>
  </r>
  <r>
    <n v="1468"/>
    <d v="2026-08-09T00:00:00"/>
    <n v="2026"/>
    <x v="2"/>
    <n v="8"/>
    <x v="7"/>
    <x v="1"/>
    <x v="11"/>
    <x v="2"/>
    <x v="0"/>
    <x v="0"/>
    <s v="Trail Bike Light"/>
    <n v="1"/>
    <n v="51.75"/>
    <n v="0"/>
    <n v="22.36"/>
    <n v="51.75"/>
    <n v="22.36"/>
    <n v="29.39"/>
    <n v="0.56792270531400968"/>
    <n v="2026"/>
    <s v="Q3"/>
    <n v="8"/>
    <x v="7"/>
  </r>
  <r>
    <n v="2356"/>
    <d v="2026-08-09T00:00:00"/>
    <n v="2026"/>
    <x v="2"/>
    <n v="8"/>
    <x v="7"/>
    <x v="3"/>
    <x v="13"/>
    <x v="2"/>
    <x v="1"/>
    <x v="0"/>
    <s v="Cycling Pack 12L"/>
    <n v="3"/>
    <n v="102.91"/>
    <n v="0.1"/>
    <n v="50.23"/>
    <n v="277.85700000000003"/>
    <n v="150.69"/>
    <n v="127.16700000000003"/>
    <n v="0.45767067232425318"/>
    <n v="2026"/>
    <s v="Q3"/>
    <n v="8"/>
    <x v="7"/>
  </r>
  <r>
    <n v="3556"/>
    <d v="2026-08-09T00:00:00"/>
    <n v="2026"/>
    <x v="2"/>
    <n v="8"/>
    <x v="7"/>
    <x v="2"/>
    <x v="16"/>
    <x v="0"/>
    <x v="1"/>
    <x v="0"/>
    <s v="Commuter Helmet"/>
    <n v="4"/>
    <n v="82.63"/>
    <n v="0.1"/>
    <n v="43.78"/>
    <n v="297.46800000000002"/>
    <n v="175.12"/>
    <n v="122.34800000000001"/>
    <n v="0.41129802197211129"/>
    <n v="2026"/>
    <s v="Q3"/>
    <n v="8"/>
    <x v="7"/>
  </r>
  <r>
    <n v="925"/>
    <d v="2026-08-10T00:00:00"/>
    <n v="2026"/>
    <x v="2"/>
    <n v="8"/>
    <x v="7"/>
    <x v="0"/>
    <x v="0"/>
    <x v="2"/>
    <x v="0"/>
    <x v="3"/>
    <s v="Trail Tent 2P"/>
    <n v="1"/>
    <n v="196.39"/>
    <n v="0"/>
    <n v="102.92"/>
    <n v="196.39"/>
    <n v="102.92"/>
    <n v="93.469999999999985"/>
    <n v="0.47594073017974436"/>
    <n v="2026"/>
    <s v="Q3"/>
    <n v="8"/>
    <x v="7"/>
  </r>
  <r>
    <n v="1563"/>
    <d v="2026-08-10T00:00:00"/>
    <n v="2026"/>
    <x v="2"/>
    <n v="8"/>
    <x v="7"/>
    <x v="2"/>
    <x v="10"/>
    <x v="3"/>
    <x v="2"/>
    <x v="2"/>
    <s v="Insulated Bottle"/>
    <n v="2"/>
    <n v="36.25"/>
    <n v="0"/>
    <n v="13.77"/>
    <n v="72.5"/>
    <n v="27.54"/>
    <n v="44.96"/>
    <n v="0.62013793103448278"/>
    <n v="2026"/>
    <s v="Q3"/>
    <n v="8"/>
    <x v="7"/>
  </r>
  <r>
    <n v="1634"/>
    <d v="2026-08-10T00:00:00"/>
    <n v="2026"/>
    <x v="2"/>
    <n v="8"/>
    <x v="7"/>
    <x v="1"/>
    <x v="1"/>
    <x v="2"/>
    <x v="0"/>
    <x v="3"/>
    <s v="Trail Tent 2P"/>
    <n v="2"/>
    <n v="199.85"/>
    <n v="0.05"/>
    <n v="104.34"/>
    <n v="379.71499999999997"/>
    <n v="208.68"/>
    <n v="171.03499999999997"/>
    <n v="0.45042992770893953"/>
    <n v="2026"/>
    <s v="Q3"/>
    <n v="8"/>
    <x v="7"/>
  </r>
  <r>
    <n v="2187"/>
    <d v="2026-08-10T00:00:00"/>
    <n v="2026"/>
    <x v="2"/>
    <n v="8"/>
    <x v="7"/>
    <x v="2"/>
    <x v="2"/>
    <x v="2"/>
    <x v="1"/>
    <x v="2"/>
    <s v="Packing Cube Set"/>
    <n v="1"/>
    <n v="46.32"/>
    <n v="0.05"/>
    <n v="18.34"/>
    <n v="44.003999999999998"/>
    <n v="18.34"/>
    <n v="25.663999999999998"/>
    <n v="0.58321970729933637"/>
    <n v="2026"/>
    <s v="Q3"/>
    <n v="8"/>
    <x v="7"/>
  </r>
  <r>
    <n v="2773"/>
    <d v="2026-08-10T00:00:00"/>
    <n v="2026"/>
    <x v="2"/>
    <n v="8"/>
    <x v="7"/>
    <x v="1"/>
    <x v="14"/>
    <x v="0"/>
    <x v="1"/>
    <x v="1"/>
    <s v="Summit Backpack 45L"/>
    <n v="4"/>
    <n v="151.06"/>
    <n v="0"/>
    <n v="77.67"/>
    <n v="604.24"/>
    <n v="310.68"/>
    <n v="293.56"/>
    <n v="0.48583344366476894"/>
    <n v="2026"/>
    <s v="Q3"/>
    <n v="8"/>
    <x v="7"/>
  </r>
  <r>
    <n v="5040"/>
    <d v="2026-08-10T00:00:00"/>
    <n v="2026"/>
    <x v="2"/>
    <n v="8"/>
    <x v="7"/>
    <x v="3"/>
    <x v="7"/>
    <x v="0"/>
    <x v="0"/>
    <x v="1"/>
    <s v="Trekking Poles"/>
    <n v="1"/>
    <n v="72.39"/>
    <n v="0.1"/>
    <n v="31.64"/>
    <n v="65.150999999999996"/>
    <n v="31.64"/>
    <n v="33.510999999999996"/>
    <n v="0.51435895074519189"/>
    <n v="2026"/>
    <s v="Q3"/>
    <n v="8"/>
    <x v="7"/>
  </r>
  <r>
    <n v="415"/>
    <d v="2026-08-11T00:00:00"/>
    <n v="2026"/>
    <x v="2"/>
    <n v="8"/>
    <x v="7"/>
    <x v="0"/>
    <x v="9"/>
    <x v="2"/>
    <x v="0"/>
    <x v="1"/>
    <s v="Trekking Poles"/>
    <n v="1"/>
    <n v="72.650000000000006"/>
    <n v="0"/>
    <n v="31.72"/>
    <n v="72.650000000000006"/>
    <n v="31.72"/>
    <n v="40.930000000000007"/>
    <n v="0.56338609772883697"/>
    <n v="2026"/>
    <s v="Q3"/>
    <n v="8"/>
    <x v="7"/>
  </r>
  <r>
    <n v="1111"/>
    <d v="2026-08-11T00:00:00"/>
    <n v="2026"/>
    <x v="2"/>
    <n v="8"/>
    <x v="7"/>
    <x v="3"/>
    <x v="13"/>
    <x v="0"/>
    <x v="1"/>
    <x v="3"/>
    <s v="Trail Tent 2P"/>
    <n v="1"/>
    <n v="198.44"/>
    <n v="0"/>
    <n v="106.79"/>
    <n v="198.44"/>
    <n v="106.79"/>
    <n v="91.649999999999991"/>
    <n v="0.46185244910300338"/>
    <n v="2026"/>
    <s v="Q3"/>
    <n v="8"/>
    <x v="7"/>
  </r>
  <r>
    <n v="1243"/>
    <d v="2026-08-11T00:00:00"/>
    <n v="2026"/>
    <x v="2"/>
    <n v="8"/>
    <x v="7"/>
    <x v="2"/>
    <x v="16"/>
    <x v="0"/>
    <x v="0"/>
    <x v="3"/>
    <s v="Trail Tent 2P"/>
    <n v="1"/>
    <n v="193.67"/>
    <n v="0"/>
    <n v="103.79"/>
    <n v="193.67"/>
    <n v="103.79"/>
    <n v="89.879999999999981"/>
    <n v="0.46408839779005517"/>
    <n v="2026"/>
    <s v="Q3"/>
    <n v="8"/>
    <x v="7"/>
  </r>
  <r>
    <n v="1326"/>
    <d v="2026-08-11T00:00:00"/>
    <n v="2026"/>
    <x v="2"/>
    <n v="8"/>
    <x v="7"/>
    <x v="3"/>
    <x v="8"/>
    <x v="0"/>
    <x v="0"/>
    <x v="2"/>
    <s v="Travel Backpack 35L"/>
    <n v="5"/>
    <n v="166.03"/>
    <n v="0"/>
    <n v="87.46"/>
    <n v="830.15"/>
    <n v="437.29999999999995"/>
    <n v="392.85"/>
    <n v="0.47322772992832624"/>
    <n v="2026"/>
    <s v="Q3"/>
    <n v="8"/>
    <x v="7"/>
  </r>
  <r>
    <n v="1682"/>
    <d v="2026-08-11T00:00:00"/>
    <n v="2026"/>
    <x v="2"/>
    <n v="8"/>
    <x v="7"/>
    <x v="0"/>
    <x v="0"/>
    <x v="0"/>
    <x v="2"/>
    <x v="3"/>
    <s v="Portable Camp Stove"/>
    <n v="2"/>
    <n v="81.569999999999993"/>
    <n v="0"/>
    <n v="40.36"/>
    <n v="163.13999999999999"/>
    <n v="80.72"/>
    <n v="82.419999999999987"/>
    <n v="0.50521024886600463"/>
    <n v="2026"/>
    <s v="Q3"/>
    <n v="8"/>
    <x v="7"/>
  </r>
  <r>
    <n v="2618"/>
    <d v="2026-08-11T00:00:00"/>
    <n v="2026"/>
    <x v="2"/>
    <n v="8"/>
    <x v="7"/>
    <x v="0"/>
    <x v="15"/>
    <x v="2"/>
    <x v="2"/>
    <x v="1"/>
    <s v="Trail Boots"/>
    <n v="2"/>
    <n v="143.86000000000001"/>
    <n v="0"/>
    <n v="81.23"/>
    <n v="287.72000000000003"/>
    <n v="162.46"/>
    <n v="125.26000000000002"/>
    <n v="0.43535381621020441"/>
    <n v="2026"/>
    <s v="Q3"/>
    <n v="8"/>
    <x v="7"/>
  </r>
  <r>
    <n v="3319"/>
    <d v="2026-08-11T00:00:00"/>
    <n v="2026"/>
    <x v="2"/>
    <n v="8"/>
    <x v="7"/>
    <x v="1"/>
    <x v="14"/>
    <x v="0"/>
    <x v="0"/>
    <x v="1"/>
    <s v="Hiking Daypack 20L"/>
    <n v="3"/>
    <n v="93.53"/>
    <n v="0"/>
    <n v="46.19"/>
    <n v="280.59000000000003"/>
    <n v="138.57"/>
    <n v="142.02000000000004"/>
    <n v="0.5061477600769807"/>
    <n v="2026"/>
    <s v="Q3"/>
    <n v="8"/>
    <x v="7"/>
  </r>
  <r>
    <n v="4600"/>
    <d v="2026-08-11T00:00:00"/>
    <n v="2026"/>
    <x v="2"/>
    <n v="8"/>
    <x v="7"/>
    <x v="3"/>
    <x v="4"/>
    <x v="1"/>
    <x v="2"/>
    <x v="2"/>
    <s v="Travel Backpack 35L"/>
    <n v="10"/>
    <n v="162.38"/>
    <n v="0.05"/>
    <n v="85.82"/>
    <n v="1542.61"/>
    <n v="858.19999999999993"/>
    <n v="684.41"/>
    <n v="0.44367014345816508"/>
    <n v="2026"/>
    <s v="Q3"/>
    <n v="8"/>
    <x v="7"/>
  </r>
  <r>
    <n v="5168"/>
    <d v="2026-08-11T00:00:00"/>
    <n v="2026"/>
    <x v="2"/>
    <n v="8"/>
    <x v="7"/>
    <x v="0"/>
    <x v="15"/>
    <x v="3"/>
    <x v="2"/>
    <x v="4"/>
    <s v="Weighted Vest"/>
    <n v="1"/>
    <n v="122.52"/>
    <n v="0.05"/>
    <n v="69.66"/>
    <n v="116.39399999999999"/>
    <n v="69.66"/>
    <n v="46.733999999999995"/>
    <n v="0.40151554203824935"/>
    <n v="2026"/>
    <s v="Q3"/>
    <n v="8"/>
    <x v="7"/>
  </r>
  <r>
    <n v="245"/>
    <d v="2026-08-12T00:00:00"/>
    <n v="2026"/>
    <x v="2"/>
    <n v="8"/>
    <x v="7"/>
    <x v="3"/>
    <x v="13"/>
    <x v="3"/>
    <x v="0"/>
    <x v="1"/>
    <s v="Trail Boots"/>
    <n v="1"/>
    <n v="142.84"/>
    <n v="0"/>
    <n v="77.7"/>
    <n v="142.84"/>
    <n v="77.7"/>
    <n v="65.14"/>
    <n v="0.4560347241669"/>
    <n v="2026"/>
    <s v="Q3"/>
    <n v="8"/>
    <x v="7"/>
  </r>
  <r>
    <n v="322"/>
    <d v="2026-08-12T00:00:00"/>
    <n v="2026"/>
    <x v="2"/>
    <n v="8"/>
    <x v="7"/>
    <x v="1"/>
    <x v="14"/>
    <x v="2"/>
    <x v="0"/>
    <x v="1"/>
    <s v="Trekking Poles"/>
    <n v="3"/>
    <n v="72.349999999999994"/>
    <n v="0"/>
    <n v="32.119999999999997"/>
    <n v="217.04999999999998"/>
    <n v="96.359999999999985"/>
    <n v="120.69"/>
    <n v="0.55604699378023503"/>
    <n v="2026"/>
    <s v="Q3"/>
    <n v="8"/>
    <x v="7"/>
  </r>
  <r>
    <n v="1101"/>
    <d v="2026-08-12T00:00:00"/>
    <n v="2026"/>
    <x v="2"/>
    <n v="8"/>
    <x v="7"/>
    <x v="3"/>
    <x v="4"/>
    <x v="0"/>
    <x v="1"/>
    <x v="4"/>
    <s v="Resistance Band Set"/>
    <n v="3"/>
    <n v="40.14"/>
    <n v="0.05"/>
    <n v="14.53"/>
    <n v="114.399"/>
    <n v="43.589999999999996"/>
    <n v="70.808999999999997"/>
    <n v="0.61896520074476169"/>
    <n v="2026"/>
    <s v="Q3"/>
    <n v="8"/>
    <x v="7"/>
  </r>
  <r>
    <n v="1564"/>
    <d v="2026-08-12T00:00:00"/>
    <n v="2026"/>
    <x v="2"/>
    <n v="8"/>
    <x v="7"/>
    <x v="3"/>
    <x v="13"/>
    <x v="0"/>
    <x v="1"/>
    <x v="4"/>
    <s v="Training Mat"/>
    <n v="2"/>
    <n v="51.84"/>
    <n v="0"/>
    <n v="21.62"/>
    <n v="103.68"/>
    <n v="43.24"/>
    <n v="60.440000000000005"/>
    <n v="0.58294753086419759"/>
    <n v="2026"/>
    <s v="Q3"/>
    <n v="8"/>
    <x v="7"/>
  </r>
  <r>
    <n v="3712"/>
    <d v="2026-08-12T00:00:00"/>
    <n v="2026"/>
    <x v="2"/>
    <n v="8"/>
    <x v="7"/>
    <x v="3"/>
    <x v="8"/>
    <x v="0"/>
    <x v="1"/>
    <x v="0"/>
    <s v="Commuter Helmet"/>
    <n v="3"/>
    <n v="82.32"/>
    <n v="0.15"/>
    <n v="41.95"/>
    <n v="209.91599999999997"/>
    <n v="125.85000000000001"/>
    <n v="84.06599999999996"/>
    <n v="0.40047447550448739"/>
    <n v="2026"/>
    <s v="Q3"/>
    <n v="8"/>
    <x v="7"/>
  </r>
  <r>
    <n v="771"/>
    <d v="2026-08-13T00:00:00"/>
    <n v="2026"/>
    <x v="2"/>
    <n v="8"/>
    <x v="7"/>
    <x v="2"/>
    <x v="5"/>
    <x v="0"/>
    <x v="0"/>
    <x v="1"/>
    <s v="Hiking Daypack 20L"/>
    <n v="1"/>
    <n v="91.78"/>
    <n v="0"/>
    <n v="46.15"/>
    <n v="91.78"/>
    <n v="46.15"/>
    <n v="45.63"/>
    <n v="0.49716713881019831"/>
    <n v="2026"/>
    <s v="Q3"/>
    <n v="8"/>
    <x v="7"/>
  </r>
  <r>
    <n v="2749"/>
    <d v="2026-08-13T00:00:00"/>
    <n v="2026"/>
    <x v="2"/>
    <n v="8"/>
    <x v="7"/>
    <x v="1"/>
    <x v="14"/>
    <x v="0"/>
    <x v="2"/>
    <x v="1"/>
    <s v="Hiking Daypack 20L"/>
    <n v="2"/>
    <n v="93.13"/>
    <n v="0"/>
    <n v="45.68"/>
    <n v="186.26"/>
    <n v="91.36"/>
    <n v="94.899999999999991"/>
    <n v="0.50950284548480618"/>
    <n v="2026"/>
    <s v="Q3"/>
    <n v="8"/>
    <x v="7"/>
  </r>
  <r>
    <n v="4252"/>
    <d v="2026-08-13T00:00:00"/>
    <n v="2026"/>
    <x v="2"/>
    <n v="8"/>
    <x v="7"/>
    <x v="1"/>
    <x v="12"/>
    <x v="0"/>
    <x v="0"/>
    <x v="2"/>
    <s v="Insulated Bottle"/>
    <n v="1"/>
    <n v="36.67"/>
    <n v="0.1"/>
    <n v="13.18"/>
    <n v="33.003"/>
    <n v="13.18"/>
    <n v="19.823"/>
    <n v="0.60064236584552921"/>
    <n v="2026"/>
    <s v="Q3"/>
    <n v="8"/>
    <x v="7"/>
  </r>
  <r>
    <n v="4665"/>
    <d v="2026-08-13T00:00:00"/>
    <n v="2026"/>
    <x v="2"/>
    <n v="8"/>
    <x v="7"/>
    <x v="3"/>
    <x v="8"/>
    <x v="1"/>
    <x v="0"/>
    <x v="4"/>
    <s v="Training Mat"/>
    <n v="4"/>
    <n v="51.25"/>
    <n v="0.1"/>
    <n v="21.77"/>
    <n v="184.5"/>
    <n v="87.08"/>
    <n v="97.42"/>
    <n v="0.52802168021680218"/>
    <n v="2026"/>
    <s v="Q3"/>
    <n v="8"/>
    <x v="7"/>
  </r>
  <r>
    <n v="4767"/>
    <d v="2026-08-13T00:00:00"/>
    <n v="2026"/>
    <x v="2"/>
    <n v="8"/>
    <x v="7"/>
    <x v="3"/>
    <x v="8"/>
    <x v="3"/>
    <x v="2"/>
    <x v="4"/>
    <s v="Resistance Band Set"/>
    <n v="1"/>
    <n v="39.61"/>
    <n v="0.1"/>
    <n v="14.85"/>
    <n v="35.649000000000001"/>
    <n v="14.85"/>
    <n v="20.798999999999999"/>
    <n v="0.58343852562484222"/>
    <n v="2026"/>
    <s v="Q3"/>
    <n v="8"/>
    <x v="7"/>
  </r>
  <r>
    <n v="4832"/>
    <d v="2026-08-13T00:00:00"/>
    <n v="2026"/>
    <x v="2"/>
    <n v="8"/>
    <x v="7"/>
    <x v="0"/>
    <x v="15"/>
    <x v="3"/>
    <x v="0"/>
    <x v="0"/>
    <s v="Commuter Helmet"/>
    <n v="2"/>
    <n v="81.59"/>
    <n v="0.15"/>
    <n v="43.9"/>
    <n v="138.703"/>
    <n v="87.8"/>
    <n v="50.903000000000006"/>
    <n v="0.3669927831409559"/>
    <n v="2026"/>
    <s v="Q3"/>
    <n v="8"/>
    <x v="7"/>
  </r>
  <r>
    <n v="747"/>
    <d v="2026-08-14T00:00:00"/>
    <n v="2026"/>
    <x v="2"/>
    <n v="8"/>
    <x v="7"/>
    <x v="1"/>
    <x v="1"/>
    <x v="2"/>
    <x v="1"/>
    <x v="4"/>
    <s v="Weighted Vest"/>
    <n v="3"/>
    <n v="122.96"/>
    <n v="0.1"/>
    <n v="67.62"/>
    <n v="331.99200000000002"/>
    <n v="202.86"/>
    <n v="129.13200000000001"/>
    <n v="0.38896117978746475"/>
    <n v="2026"/>
    <s v="Q3"/>
    <n v="8"/>
    <x v="7"/>
  </r>
  <r>
    <n v="2281"/>
    <d v="2026-08-14T00:00:00"/>
    <n v="2026"/>
    <x v="2"/>
    <n v="8"/>
    <x v="7"/>
    <x v="1"/>
    <x v="11"/>
    <x v="2"/>
    <x v="0"/>
    <x v="1"/>
    <s v="Trekking Poles"/>
    <n v="1"/>
    <n v="70.91"/>
    <n v="0"/>
    <n v="33.11"/>
    <n v="70.91"/>
    <n v="33.11"/>
    <n v="37.799999999999997"/>
    <n v="0.53307008884501483"/>
    <n v="2026"/>
    <s v="Q3"/>
    <n v="8"/>
    <x v="7"/>
  </r>
  <r>
    <n v="2414"/>
    <d v="2026-08-14T00:00:00"/>
    <n v="2026"/>
    <x v="2"/>
    <n v="8"/>
    <x v="7"/>
    <x v="1"/>
    <x v="6"/>
    <x v="1"/>
    <x v="2"/>
    <x v="0"/>
    <s v="Trail Bike Light"/>
    <n v="6"/>
    <n v="50.94"/>
    <n v="0.1"/>
    <n v="22.76"/>
    <n v="275.07600000000002"/>
    <n v="136.56"/>
    <n v="138.51600000000002"/>
    <n v="0.50355538105832576"/>
    <n v="2026"/>
    <s v="Q3"/>
    <n v="8"/>
    <x v="7"/>
  </r>
  <r>
    <n v="3162"/>
    <d v="2026-08-14T00:00:00"/>
    <n v="2026"/>
    <x v="2"/>
    <n v="8"/>
    <x v="7"/>
    <x v="1"/>
    <x v="1"/>
    <x v="0"/>
    <x v="1"/>
    <x v="1"/>
    <s v="Trail Boots"/>
    <n v="1"/>
    <n v="144.96"/>
    <n v="0.05"/>
    <n v="77.959999999999994"/>
    <n v="137.71199999999999"/>
    <n v="77.959999999999994"/>
    <n v="59.751999999999995"/>
    <n v="0.43389101893807364"/>
    <n v="2026"/>
    <s v="Q3"/>
    <n v="8"/>
    <x v="7"/>
  </r>
  <r>
    <n v="3200"/>
    <d v="2026-08-14T00:00:00"/>
    <n v="2026"/>
    <x v="2"/>
    <n v="8"/>
    <x v="7"/>
    <x v="3"/>
    <x v="8"/>
    <x v="2"/>
    <x v="1"/>
    <x v="1"/>
    <s v="Summit Backpack 45L"/>
    <n v="1"/>
    <n v="152.97"/>
    <n v="0"/>
    <n v="79.66"/>
    <n v="152.97"/>
    <n v="79.66"/>
    <n v="73.31"/>
    <n v="0.47924429626724196"/>
    <n v="2026"/>
    <s v="Q3"/>
    <n v="8"/>
    <x v="7"/>
  </r>
  <r>
    <n v="3521"/>
    <d v="2026-08-14T00:00:00"/>
    <n v="2026"/>
    <x v="2"/>
    <n v="8"/>
    <x v="7"/>
    <x v="2"/>
    <x v="16"/>
    <x v="0"/>
    <x v="2"/>
    <x v="2"/>
    <s v="Packing Cube Set"/>
    <n v="2"/>
    <n v="45.79"/>
    <n v="0"/>
    <n v="18.23"/>
    <n v="91.58"/>
    <n v="36.46"/>
    <n v="55.12"/>
    <n v="0.60187813933173184"/>
    <n v="2026"/>
    <s v="Q3"/>
    <n v="8"/>
    <x v="7"/>
  </r>
  <r>
    <n v="4447"/>
    <d v="2026-08-14T00:00:00"/>
    <n v="2026"/>
    <x v="2"/>
    <n v="8"/>
    <x v="7"/>
    <x v="1"/>
    <x v="6"/>
    <x v="0"/>
    <x v="1"/>
    <x v="2"/>
    <s v="Travel Backpack 35L"/>
    <n v="1"/>
    <n v="161.31"/>
    <n v="0"/>
    <n v="87.81"/>
    <n v="161.31"/>
    <n v="87.81"/>
    <n v="73.5"/>
    <n v="0.45564441138181139"/>
    <n v="2026"/>
    <s v="Q3"/>
    <n v="8"/>
    <x v="7"/>
  </r>
  <r>
    <n v="421"/>
    <d v="2026-08-15T00:00:00"/>
    <n v="2026"/>
    <x v="2"/>
    <n v="8"/>
    <x v="7"/>
    <x v="3"/>
    <x v="7"/>
    <x v="0"/>
    <x v="1"/>
    <x v="4"/>
    <s v="Recovery Roller"/>
    <n v="2"/>
    <n v="35.97"/>
    <n v="0.05"/>
    <n v="14.28"/>
    <n v="68.342999999999989"/>
    <n v="28.56"/>
    <n v="39.782999999999987"/>
    <n v="0.58210789693165343"/>
    <n v="2026"/>
    <s v="Q3"/>
    <n v="8"/>
    <x v="7"/>
  </r>
  <r>
    <n v="962"/>
    <d v="2026-08-15T00:00:00"/>
    <n v="2026"/>
    <x v="2"/>
    <n v="8"/>
    <x v="7"/>
    <x v="0"/>
    <x v="0"/>
    <x v="2"/>
    <x v="1"/>
    <x v="4"/>
    <s v="Resistance Band Set"/>
    <n v="2"/>
    <n v="39.729999999999997"/>
    <n v="0"/>
    <n v="14.95"/>
    <n v="79.459999999999994"/>
    <n v="29.9"/>
    <n v="49.559999999999995"/>
    <n v="0.62371004278882458"/>
    <n v="2026"/>
    <s v="Q3"/>
    <n v="8"/>
    <x v="7"/>
  </r>
  <r>
    <n v="1386"/>
    <d v="2026-08-15T00:00:00"/>
    <n v="2026"/>
    <x v="2"/>
    <n v="8"/>
    <x v="7"/>
    <x v="1"/>
    <x v="12"/>
    <x v="0"/>
    <x v="2"/>
    <x v="2"/>
    <s v="Insulated Bottle"/>
    <n v="2"/>
    <n v="36.049999999999997"/>
    <n v="0"/>
    <n v="13.8"/>
    <n v="72.099999999999994"/>
    <n v="27.6"/>
    <n v="44.499999999999993"/>
    <n v="0.61719833564493753"/>
    <n v="2026"/>
    <s v="Q3"/>
    <n v="8"/>
    <x v="7"/>
  </r>
  <r>
    <n v="3083"/>
    <d v="2026-08-15T00:00:00"/>
    <n v="2026"/>
    <x v="2"/>
    <n v="8"/>
    <x v="7"/>
    <x v="3"/>
    <x v="7"/>
    <x v="0"/>
    <x v="1"/>
    <x v="3"/>
    <s v="Trail Tent 2P"/>
    <n v="1"/>
    <n v="194.36"/>
    <n v="0"/>
    <n v="106.01"/>
    <n v="194.36"/>
    <n v="106.01"/>
    <n v="88.350000000000009"/>
    <n v="0.45456884132537562"/>
    <n v="2026"/>
    <s v="Q3"/>
    <n v="8"/>
    <x v="7"/>
  </r>
  <r>
    <n v="3174"/>
    <d v="2026-08-15T00:00:00"/>
    <n v="2026"/>
    <x v="2"/>
    <n v="8"/>
    <x v="7"/>
    <x v="3"/>
    <x v="4"/>
    <x v="2"/>
    <x v="0"/>
    <x v="3"/>
    <s v="Trail Tent 2P"/>
    <n v="1"/>
    <n v="192.67"/>
    <n v="0.05"/>
    <n v="103.37"/>
    <n v="183.03649999999999"/>
    <n v="103.37"/>
    <n v="79.666499999999985"/>
    <n v="0.43524925356417976"/>
    <n v="2026"/>
    <s v="Q3"/>
    <n v="8"/>
    <x v="7"/>
  </r>
  <r>
    <n v="4045"/>
    <d v="2026-08-15T00:00:00"/>
    <n v="2026"/>
    <x v="2"/>
    <n v="8"/>
    <x v="7"/>
    <x v="2"/>
    <x v="16"/>
    <x v="0"/>
    <x v="1"/>
    <x v="1"/>
    <s v="Hiking Daypack 20L"/>
    <n v="3"/>
    <n v="92.12"/>
    <n v="0.1"/>
    <n v="44.1"/>
    <n v="248.72400000000002"/>
    <n v="132.30000000000001"/>
    <n v="116.42400000000001"/>
    <n v="0.46808510638297873"/>
    <n v="2026"/>
    <s v="Q3"/>
    <n v="8"/>
    <x v="7"/>
  </r>
  <r>
    <n v="4850"/>
    <d v="2026-08-15T00:00:00"/>
    <n v="2026"/>
    <x v="2"/>
    <n v="8"/>
    <x v="7"/>
    <x v="1"/>
    <x v="1"/>
    <x v="2"/>
    <x v="2"/>
    <x v="3"/>
    <s v="Trail Tent 2P"/>
    <n v="1"/>
    <n v="192.82"/>
    <n v="0"/>
    <n v="104.98"/>
    <n v="192.82"/>
    <n v="104.98"/>
    <n v="87.839999999999989"/>
    <n v="0.45555440307022088"/>
    <n v="2026"/>
    <s v="Q3"/>
    <n v="8"/>
    <x v="7"/>
  </r>
  <r>
    <n v="71"/>
    <d v="2026-08-16T00:00:00"/>
    <n v="2026"/>
    <x v="2"/>
    <n v="8"/>
    <x v="7"/>
    <x v="2"/>
    <x v="16"/>
    <x v="0"/>
    <x v="1"/>
    <x v="0"/>
    <s v="Commuter Helmet"/>
    <n v="3"/>
    <n v="80.099999999999994"/>
    <n v="0"/>
    <n v="42.41"/>
    <n v="240.29999999999998"/>
    <n v="127.22999999999999"/>
    <n v="113.07"/>
    <n v="0.47053682896379528"/>
    <n v="2026"/>
    <s v="Q3"/>
    <n v="8"/>
    <x v="7"/>
  </r>
  <r>
    <n v="627"/>
    <d v="2026-08-16T00:00:00"/>
    <n v="2026"/>
    <x v="2"/>
    <n v="8"/>
    <x v="7"/>
    <x v="3"/>
    <x v="7"/>
    <x v="3"/>
    <x v="1"/>
    <x v="0"/>
    <s v="Commuter Helmet"/>
    <n v="6"/>
    <n v="83.26"/>
    <n v="0"/>
    <n v="43.8"/>
    <n v="499.56000000000006"/>
    <n v="262.79999999999995"/>
    <n v="236.7600000000001"/>
    <n v="0.47393706461686297"/>
    <n v="2026"/>
    <s v="Q3"/>
    <n v="8"/>
    <x v="7"/>
  </r>
  <r>
    <n v="959"/>
    <d v="2026-08-16T00:00:00"/>
    <n v="2026"/>
    <x v="2"/>
    <n v="8"/>
    <x v="7"/>
    <x v="1"/>
    <x v="1"/>
    <x v="2"/>
    <x v="0"/>
    <x v="4"/>
    <s v="Resistance Band Set"/>
    <n v="4"/>
    <n v="40.46"/>
    <n v="0"/>
    <n v="15.12"/>
    <n v="161.84"/>
    <n v="60.48"/>
    <n v="101.36000000000001"/>
    <n v="0.62629757785467133"/>
    <n v="2026"/>
    <s v="Q3"/>
    <n v="8"/>
    <x v="7"/>
  </r>
  <r>
    <n v="967"/>
    <d v="2026-08-16T00:00:00"/>
    <n v="2026"/>
    <x v="2"/>
    <n v="8"/>
    <x v="7"/>
    <x v="2"/>
    <x v="16"/>
    <x v="1"/>
    <x v="0"/>
    <x v="0"/>
    <s v="Commuter Helmet"/>
    <n v="5"/>
    <n v="81.55"/>
    <n v="0.2"/>
    <n v="42.09"/>
    <n v="326.20000000000005"/>
    <n v="210.45000000000002"/>
    <n v="115.75000000000003"/>
    <n v="0.3548436541998774"/>
    <n v="2026"/>
    <s v="Q3"/>
    <n v="8"/>
    <x v="7"/>
  </r>
  <r>
    <n v="1267"/>
    <d v="2026-08-16T00:00:00"/>
    <n v="2026"/>
    <x v="2"/>
    <n v="8"/>
    <x v="7"/>
    <x v="1"/>
    <x v="12"/>
    <x v="2"/>
    <x v="1"/>
    <x v="3"/>
    <s v="Portable Camp Stove"/>
    <n v="2"/>
    <n v="83.56"/>
    <n v="0"/>
    <n v="39.119999999999997"/>
    <n v="167.12"/>
    <n v="78.239999999999995"/>
    <n v="88.88000000000001"/>
    <n v="0.53183341311632359"/>
    <n v="2026"/>
    <s v="Q3"/>
    <n v="8"/>
    <x v="7"/>
  </r>
  <r>
    <n v="1394"/>
    <d v="2026-08-16T00:00:00"/>
    <n v="2026"/>
    <x v="2"/>
    <n v="8"/>
    <x v="7"/>
    <x v="2"/>
    <x v="10"/>
    <x v="0"/>
    <x v="0"/>
    <x v="3"/>
    <s v="Compact Sleeping Bag"/>
    <n v="3"/>
    <n v="125.75"/>
    <n v="0"/>
    <n v="62.05"/>
    <n v="377.25"/>
    <n v="186.14999999999998"/>
    <n v="191.10000000000002"/>
    <n v="0.50656063618290259"/>
    <n v="2026"/>
    <s v="Q3"/>
    <n v="8"/>
    <x v="7"/>
  </r>
  <r>
    <n v="1652"/>
    <d v="2026-08-16T00:00:00"/>
    <n v="2026"/>
    <x v="2"/>
    <n v="8"/>
    <x v="7"/>
    <x v="0"/>
    <x v="0"/>
    <x v="0"/>
    <x v="0"/>
    <x v="2"/>
    <s v="Insulated Bottle"/>
    <n v="1"/>
    <n v="35.619999999999997"/>
    <n v="0.1"/>
    <n v="13.55"/>
    <n v="32.058"/>
    <n v="13.55"/>
    <n v="18.507999999999999"/>
    <n v="0.57732859192713204"/>
    <n v="2026"/>
    <s v="Q3"/>
    <n v="8"/>
    <x v="7"/>
  </r>
  <r>
    <n v="2126"/>
    <d v="2026-08-16T00:00:00"/>
    <n v="2026"/>
    <x v="2"/>
    <n v="8"/>
    <x v="7"/>
    <x v="1"/>
    <x v="14"/>
    <x v="0"/>
    <x v="2"/>
    <x v="0"/>
    <s v="Cycling Pack 12L"/>
    <n v="2"/>
    <n v="104.02"/>
    <n v="0"/>
    <n v="50.26"/>
    <n v="208.04"/>
    <n v="100.52"/>
    <n v="107.52"/>
    <n v="0.51682368775235532"/>
    <n v="2026"/>
    <s v="Q3"/>
    <n v="8"/>
    <x v="7"/>
  </r>
  <r>
    <n v="2282"/>
    <d v="2026-08-16T00:00:00"/>
    <n v="2026"/>
    <x v="2"/>
    <n v="8"/>
    <x v="7"/>
    <x v="1"/>
    <x v="6"/>
    <x v="1"/>
    <x v="2"/>
    <x v="1"/>
    <s v="Hiking Daypack 20L"/>
    <n v="8"/>
    <n v="92.71"/>
    <n v="0.1"/>
    <n v="44.83"/>
    <n v="667.51199999999994"/>
    <n v="358.64"/>
    <n v="308.87199999999996"/>
    <n v="0.46272126943036229"/>
    <n v="2026"/>
    <s v="Q3"/>
    <n v="8"/>
    <x v="7"/>
  </r>
  <r>
    <n v="2426"/>
    <d v="2026-08-16T00:00:00"/>
    <n v="2026"/>
    <x v="2"/>
    <n v="8"/>
    <x v="7"/>
    <x v="1"/>
    <x v="12"/>
    <x v="0"/>
    <x v="1"/>
    <x v="1"/>
    <s v="Hiking Daypack 20L"/>
    <n v="1"/>
    <n v="90.58"/>
    <n v="0"/>
    <n v="44.53"/>
    <n v="90.58"/>
    <n v="44.53"/>
    <n v="46.05"/>
    <n v="0.50839037315080593"/>
    <n v="2026"/>
    <s v="Q3"/>
    <n v="8"/>
    <x v="7"/>
  </r>
  <r>
    <n v="2534"/>
    <d v="2026-08-16T00:00:00"/>
    <n v="2026"/>
    <x v="2"/>
    <n v="8"/>
    <x v="7"/>
    <x v="1"/>
    <x v="14"/>
    <x v="0"/>
    <x v="1"/>
    <x v="3"/>
    <s v="Compact Sleeping Bag"/>
    <n v="1"/>
    <n v="120.22"/>
    <n v="0"/>
    <n v="62.31"/>
    <n v="120.22"/>
    <n v="62.31"/>
    <n v="57.91"/>
    <n v="0.48170021627017134"/>
    <n v="2026"/>
    <s v="Q3"/>
    <n v="8"/>
    <x v="7"/>
  </r>
  <r>
    <n v="2948"/>
    <d v="2026-08-16T00:00:00"/>
    <n v="2026"/>
    <x v="2"/>
    <n v="8"/>
    <x v="7"/>
    <x v="2"/>
    <x v="2"/>
    <x v="2"/>
    <x v="1"/>
    <x v="2"/>
    <s v="Insulated Bottle"/>
    <n v="3"/>
    <n v="36.35"/>
    <n v="0"/>
    <n v="13.42"/>
    <n v="109.05000000000001"/>
    <n v="40.26"/>
    <n v="68.79000000000002"/>
    <n v="0.63081155433287495"/>
    <n v="2026"/>
    <s v="Q3"/>
    <n v="8"/>
    <x v="7"/>
  </r>
  <r>
    <n v="3141"/>
    <d v="2026-08-16T00:00:00"/>
    <n v="2026"/>
    <x v="2"/>
    <n v="8"/>
    <x v="7"/>
    <x v="1"/>
    <x v="12"/>
    <x v="3"/>
    <x v="0"/>
    <x v="3"/>
    <s v="Trail Tent 2P"/>
    <n v="2"/>
    <n v="195.28"/>
    <n v="0"/>
    <n v="102.24"/>
    <n v="390.56"/>
    <n v="204.48"/>
    <n v="186.08"/>
    <n v="0.4764440802949611"/>
    <n v="2026"/>
    <s v="Q3"/>
    <n v="8"/>
    <x v="7"/>
  </r>
  <r>
    <n v="3935"/>
    <d v="2026-08-16T00:00:00"/>
    <n v="2026"/>
    <x v="2"/>
    <n v="8"/>
    <x v="7"/>
    <x v="2"/>
    <x v="16"/>
    <x v="3"/>
    <x v="0"/>
    <x v="2"/>
    <s v="Packing Cube Set"/>
    <n v="4"/>
    <n v="46.05"/>
    <n v="0"/>
    <n v="18.75"/>
    <n v="184.2"/>
    <n v="75"/>
    <n v="109.19999999999999"/>
    <n v="0.5928338762214983"/>
    <n v="2026"/>
    <s v="Q3"/>
    <n v="8"/>
    <x v="7"/>
  </r>
  <r>
    <n v="4636"/>
    <d v="2026-08-16T00:00:00"/>
    <n v="2026"/>
    <x v="2"/>
    <n v="8"/>
    <x v="7"/>
    <x v="0"/>
    <x v="0"/>
    <x v="2"/>
    <x v="0"/>
    <x v="3"/>
    <s v="Portable Camp Stove"/>
    <n v="1"/>
    <n v="81.040000000000006"/>
    <n v="0.1"/>
    <n v="39.29"/>
    <n v="72.936000000000007"/>
    <n v="39.29"/>
    <n v="33.646000000000008"/>
    <n v="0.46130854447735009"/>
    <n v="2026"/>
    <s v="Q3"/>
    <n v="8"/>
    <x v="7"/>
  </r>
  <r>
    <n v="4895"/>
    <d v="2026-08-16T00:00:00"/>
    <n v="2026"/>
    <x v="2"/>
    <n v="8"/>
    <x v="7"/>
    <x v="0"/>
    <x v="15"/>
    <x v="2"/>
    <x v="2"/>
    <x v="3"/>
    <s v="Trail Tent 2P"/>
    <n v="1"/>
    <n v="191.12"/>
    <n v="0.05"/>
    <n v="106.14"/>
    <n v="181.56399999999999"/>
    <n v="106.14"/>
    <n v="75.423999999999992"/>
    <n v="0.41541274702033443"/>
    <n v="2026"/>
    <s v="Q3"/>
    <n v="8"/>
    <x v="7"/>
  </r>
  <r>
    <n v="5029"/>
    <d v="2026-08-16T00:00:00"/>
    <n v="2026"/>
    <x v="2"/>
    <n v="8"/>
    <x v="7"/>
    <x v="0"/>
    <x v="15"/>
    <x v="0"/>
    <x v="1"/>
    <x v="1"/>
    <s v="Summit Backpack 45L"/>
    <n v="1"/>
    <n v="156.19"/>
    <n v="0"/>
    <n v="79.239999999999995"/>
    <n v="156.19"/>
    <n v="79.239999999999995"/>
    <n v="76.95"/>
    <n v="0.49266918496702738"/>
    <n v="2026"/>
    <s v="Q3"/>
    <n v="8"/>
    <x v="7"/>
  </r>
  <r>
    <n v="1965"/>
    <d v="2026-08-17T00:00:00"/>
    <n v="2026"/>
    <x v="2"/>
    <n v="8"/>
    <x v="7"/>
    <x v="1"/>
    <x v="11"/>
    <x v="0"/>
    <x v="0"/>
    <x v="2"/>
    <s v="Insulated Bottle"/>
    <n v="4"/>
    <n v="36.93"/>
    <n v="0"/>
    <n v="13.36"/>
    <n v="147.72"/>
    <n v="53.44"/>
    <n v="94.28"/>
    <n v="0.63823449769834828"/>
    <n v="2026"/>
    <s v="Q3"/>
    <n v="8"/>
    <x v="7"/>
  </r>
  <r>
    <n v="3647"/>
    <d v="2026-08-17T00:00:00"/>
    <n v="2026"/>
    <x v="2"/>
    <n v="8"/>
    <x v="7"/>
    <x v="1"/>
    <x v="12"/>
    <x v="2"/>
    <x v="0"/>
    <x v="0"/>
    <s v="Cycling Pack 12L"/>
    <n v="3"/>
    <n v="104.96"/>
    <n v="0.05"/>
    <n v="51.66"/>
    <n v="299.13599999999997"/>
    <n v="154.97999999999999"/>
    <n v="144.15599999999998"/>
    <n v="0.48190789473684209"/>
    <n v="2026"/>
    <s v="Q3"/>
    <n v="8"/>
    <x v="7"/>
  </r>
  <r>
    <n v="3918"/>
    <d v="2026-08-17T00:00:00"/>
    <n v="2026"/>
    <x v="2"/>
    <n v="8"/>
    <x v="7"/>
    <x v="1"/>
    <x v="1"/>
    <x v="3"/>
    <x v="1"/>
    <x v="2"/>
    <s v="Travel Backpack 35L"/>
    <n v="3"/>
    <n v="168.51"/>
    <n v="0"/>
    <n v="85.34"/>
    <n v="505.53"/>
    <n v="256.02"/>
    <n v="249.51"/>
    <n v="0.49356121298439265"/>
    <n v="2026"/>
    <s v="Q3"/>
    <n v="8"/>
    <x v="7"/>
  </r>
  <r>
    <n v="4256"/>
    <d v="2026-08-17T00:00:00"/>
    <n v="2026"/>
    <x v="2"/>
    <n v="8"/>
    <x v="7"/>
    <x v="1"/>
    <x v="12"/>
    <x v="2"/>
    <x v="1"/>
    <x v="2"/>
    <s v="Packing Cube Set"/>
    <n v="1"/>
    <n v="46.44"/>
    <n v="0.05"/>
    <n v="18.59"/>
    <n v="44.117999999999995"/>
    <n v="18.59"/>
    <n v="25.527999999999995"/>
    <n v="0.57863003762636556"/>
    <n v="2026"/>
    <s v="Q3"/>
    <n v="8"/>
    <x v="7"/>
  </r>
  <r>
    <n v="5087"/>
    <d v="2026-08-17T00:00:00"/>
    <n v="2026"/>
    <x v="2"/>
    <n v="8"/>
    <x v="7"/>
    <x v="0"/>
    <x v="0"/>
    <x v="0"/>
    <x v="1"/>
    <x v="1"/>
    <s v="Trekking Poles"/>
    <n v="1"/>
    <n v="69.900000000000006"/>
    <n v="0.1"/>
    <n v="31.43"/>
    <n v="62.910000000000004"/>
    <n v="31.43"/>
    <n v="31.480000000000004"/>
    <n v="0.50039739310125575"/>
    <n v="2026"/>
    <s v="Q3"/>
    <n v="8"/>
    <x v="7"/>
  </r>
  <r>
    <n v="1921"/>
    <d v="2026-08-18T00:00:00"/>
    <n v="2026"/>
    <x v="2"/>
    <n v="8"/>
    <x v="7"/>
    <x v="3"/>
    <x v="13"/>
    <x v="0"/>
    <x v="1"/>
    <x v="0"/>
    <s v="Compact Repair Kit"/>
    <n v="2"/>
    <n v="39.83"/>
    <n v="0"/>
    <n v="17.18"/>
    <n v="79.66"/>
    <n v="34.36"/>
    <n v="45.3"/>
    <n v="0.56866683404468987"/>
    <n v="2026"/>
    <s v="Q3"/>
    <n v="8"/>
    <x v="7"/>
  </r>
  <r>
    <n v="1966"/>
    <d v="2026-08-18T00:00:00"/>
    <n v="2026"/>
    <x v="2"/>
    <n v="8"/>
    <x v="7"/>
    <x v="0"/>
    <x v="9"/>
    <x v="0"/>
    <x v="1"/>
    <x v="2"/>
    <s v="Insulated Bottle"/>
    <n v="2"/>
    <n v="36.020000000000003"/>
    <n v="0"/>
    <n v="13.87"/>
    <n v="72.040000000000006"/>
    <n v="27.74"/>
    <n v="44.300000000000011"/>
    <n v="0.61493614658523055"/>
    <n v="2026"/>
    <s v="Q3"/>
    <n v="8"/>
    <x v="7"/>
  </r>
  <r>
    <n v="2431"/>
    <d v="2026-08-18T00:00:00"/>
    <n v="2026"/>
    <x v="2"/>
    <n v="8"/>
    <x v="7"/>
    <x v="0"/>
    <x v="15"/>
    <x v="3"/>
    <x v="2"/>
    <x v="4"/>
    <s v="Weighted Vest"/>
    <n v="3"/>
    <n v="125.31"/>
    <n v="0"/>
    <n v="67.64"/>
    <n v="375.93"/>
    <n v="202.92000000000002"/>
    <n v="173.01"/>
    <n v="0.46021865772883247"/>
    <n v="2026"/>
    <s v="Q3"/>
    <n v="8"/>
    <x v="7"/>
  </r>
  <r>
    <n v="3676"/>
    <d v="2026-08-18T00:00:00"/>
    <n v="2026"/>
    <x v="2"/>
    <n v="8"/>
    <x v="7"/>
    <x v="1"/>
    <x v="12"/>
    <x v="0"/>
    <x v="0"/>
    <x v="1"/>
    <s v="Hiking Daypack 20L"/>
    <n v="3"/>
    <n v="92.5"/>
    <n v="0.1"/>
    <n v="46.38"/>
    <n v="249.75"/>
    <n v="139.14000000000001"/>
    <n v="110.60999999999999"/>
    <n v="0.4428828828828828"/>
    <n v="2026"/>
    <s v="Q3"/>
    <n v="8"/>
    <x v="7"/>
  </r>
  <r>
    <n v="3972"/>
    <d v="2026-08-18T00:00:00"/>
    <n v="2026"/>
    <x v="2"/>
    <n v="8"/>
    <x v="7"/>
    <x v="1"/>
    <x v="1"/>
    <x v="1"/>
    <x v="2"/>
    <x v="0"/>
    <s v="Cycling Pack 12L"/>
    <n v="5"/>
    <n v="100.48"/>
    <n v="0.1"/>
    <n v="49.67"/>
    <n v="452.16"/>
    <n v="248.35000000000002"/>
    <n v="203.81"/>
    <n v="0.45074752300070769"/>
    <n v="2026"/>
    <s v="Q3"/>
    <n v="8"/>
    <x v="7"/>
  </r>
  <r>
    <n v="4056"/>
    <d v="2026-08-18T00:00:00"/>
    <n v="2026"/>
    <x v="2"/>
    <n v="8"/>
    <x v="7"/>
    <x v="0"/>
    <x v="15"/>
    <x v="3"/>
    <x v="1"/>
    <x v="3"/>
    <s v="Portable Camp Stove"/>
    <n v="2"/>
    <n v="79.78"/>
    <n v="0"/>
    <n v="38.770000000000003"/>
    <n v="159.56"/>
    <n v="77.540000000000006"/>
    <n v="82.02"/>
    <n v="0.51403860616695907"/>
    <n v="2026"/>
    <s v="Q3"/>
    <n v="8"/>
    <x v="7"/>
  </r>
  <r>
    <n v="4471"/>
    <d v="2026-08-18T00:00:00"/>
    <n v="2026"/>
    <x v="2"/>
    <n v="8"/>
    <x v="7"/>
    <x v="2"/>
    <x v="10"/>
    <x v="1"/>
    <x v="2"/>
    <x v="1"/>
    <s v="Trail Boots"/>
    <n v="4"/>
    <n v="144.44"/>
    <n v="0.1"/>
    <n v="77.66"/>
    <n v="519.98400000000004"/>
    <n v="310.64"/>
    <n v="209.34400000000005"/>
    <n v="0.4025970029847073"/>
    <n v="2026"/>
    <s v="Q3"/>
    <n v="8"/>
    <x v="7"/>
  </r>
  <r>
    <n v="1054"/>
    <d v="2026-08-19T00:00:00"/>
    <n v="2026"/>
    <x v="2"/>
    <n v="8"/>
    <x v="7"/>
    <x v="1"/>
    <x v="1"/>
    <x v="0"/>
    <x v="0"/>
    <x v="1"/>
    <s v="Summit Backpack 45L"/>
    <n v="3"/>
    <n v="157.41999999999999"/>
    <n v="0"/>
    <n v="77.989999999999995"/>
    <n v="472.26"/>
    <n v="233.96999999999997"/>
    <n v="238.29000000000002"/>
    <n v="0.5045737517469191"/>
    <n v="2026"/>
    <s v="Q3"/>
    <n v="8"/>
    <x v="7"/>
  </r>
  <r>
    <n v="1854"/>
    <d v="2026-08-19T00:00:00"/>
    <n v="2026"/>
    <x v="2"/>
    <n v="8"/>
    <x v="7"/>
    <x v="1"/>
    <x v="14"/>
    <x v="3"/>
    <x v="2"/>
    <x v="1"/>
    <s v="Hiking Daypack 20L"/>
    <n v="1"/>
    <n v="90.37"/>
    <n v="0.05"/>
    <n v="45.89"/>
    <n v="85.851500000000001"/>
    <n v="45.89"/>
    <n v="39.961500000000001"/>
    <n v="0.46547235633623174"/>
    <n v="2026"/>
    <s v="Q3"/>
    <n v="8"/>
    <x v="7"/>
  </r>
  <r>
    <n v="2140"/>
    <d v="2026-08-19T00:00:00"/>
    <n v="2026"/>
    <x v="2"/>
    <n v="8"/>
    <x v="7"/>
    <x v="1"/>
    <x v="6"/>
    <x v="1"/>
    <x v="2"/>
    <x v="0"/>
    <s v="Cycling Pack 12L"/>
    <n v="15"/>
    <n v="104.79"/>
    <n v="0.15"/>
    <n v="49.67"/>
    <n v="1336.0725"/>
    <n v="745.05000000000007"/>
    <n v="591.02249999999992"/>
    <n v="0.44235810556687599"/>
    <n v="2026"/>
    <s v="Q3"/>
    <n v="8"/>
    <x v="7"/>
  </r>
  <r>
    <n v="2328"/>
    <d v="2026-08-19T00:00:00"/>
    <n v="2026"/>
    <x v="2"/>
    <n v="8"/>
    <x v="7"/>
    <x v="2"/>
    <x v="2"/>
    <x v="0"/>
    <x v="0"/>
    <x v="2"/>
    <s v="Carry-On Duffel"/>
    <n v="1"/>
    <n v="130.94"/>
    <n v="0"/>
    <n v="66.06"/>
    <n v="130.94"/>
    <n v="66.06"/>
    <n v="64.88"/>
    <n v="0.49549411944402011"/>
    <n v="2026"/>
    <s v="Q3"/>
    <n v="8"/>
    <x v="7"/>
  </r>
  <r>
    <n v="4215"/>
    <d v="2026-08-19T00:00:00"/>
    <n v="2026"/>
    <x v="2"/>
    <n v="8"/>
    <x v="7"/>
    <x v="1"/>
    <x v="6"/>
    <x v="0"/>
    <x v="0"/>
    <x v="0"/>
    <s v="Compact Repair Kit"/>
    <n v="1"/>
    <n v="40.42"/>
    <n v="0.05"/>
    <n v="16.62"/>
    <n v="38.399000000000001"/>
    <n v="16.62"/>
    <n v="21.779"/>
    <n v="0.5671762285476184"/>
    <n v="2026"/>
    <s v="Q3"/>
    <n v="8"/>
    <x v="7"/>
  </r>
  <r>
    <n v="4563"/>
    <d v="2026-08-19T00:00:00"/>
    <n v="2026"/>
    <x v="2"/>
    <n v="8"/>
    <x v="7"/>
    <x v="1"/>
    <x v="11"/>
    <x v="3"/>
    <x v="0"/>
    <x v="3"/>
    <s v="Alpine Tent 4P"/>
    <n v="1"/>
    <n v="338.45"/>
    <n v="0.15"/>
    <n v="197.2"/>
    <n v="287.6825"/>
    <n v="197.2"/>
    <n v="90.482500000000016"/>
    <n v="0.31452208598020392"/>
    <n v="2026"/>
    <s v="Q3"/>
    <n v="8"/>
    <x v="7"/>
  </r>
  <r>
    <n v="4775"/>
    <d v="2026-08-19T00:00:00"/>
    <n v="2026"/>
    <x v="2"/>
    <n v="8"/>
    <x v="7"/>
    <x v="2"/>
    <x v="10"/>
    <x v="3"/>
    <x v="0"/>
    <x v="0"/>
    <s v="Cycling Pack 12L"/>
    <n v="1"/>
    <n v="103.92"/>
    <n v="0.05"/>
    <n v="50.71"/>
    <n v="98.724000000000004"/>
    <n v="50.71"/>
    <n v="48.014000000000003"/>
    <n v="0.48634577205137558"/>
    <n v="2026"/>
    <s v="Q3"/>
    <n v="8"/>
    <x v="7"/>
  </r>
  <r>
    <n v="247"/>
    <d v="2026-08-20T00:00:00"/>
    <n v="2026"/>
    <x v="2"/>
    <n v="8"/>
    <x v="7"/>
    <x v="0"/>
    <x v="9"/>
    <x v="0"/>
    <x v="1"/>
    <x v="0"/>
    <s v="Trail Bike Light"/>
    <n v="6"/>
    <n v="51.67"/>
    <n v="0.1"/>
    <n v="23.1"/>
    <n v="279.01799999999997"/>
    <n v="138.60000000000002"/>
    <n v="140.41799999999995"/>
    <n v="0.50325785433197845"/>
    <n v="2026"/>
    <s v="Q3"/>
    <n v="8"/>
    <x v="7"/>
  </r>
  <r>
    <n v="827"/>
    <d v="2026-08-20T00:00:00"/>
    <n v="2026"/>
    <x v="2"/>
    <n v="8"/>
    <x v="7"/>
    <x v="1"/>
    <x v="12"/>
    <x v="1"/>
    <x v="0"/>
    <x v="2"/>
    <s v="Travel Backpack 35L"/>
    <n v="4"/>
    <n v="166.02"/>
    <n v="0.1"/>
    <n v="87.99"/>
    <n v="597.67200000000003"/>
    <n v="351.96"/>
    <n v="245.71200000000005"/>
    <n v="0.4111151266915633"/>
    <n v="2026"/>
    <s v="Q3"/>
    <n v="8"/>
    <x v="7"/>
  </r>
  <r>
    <n v="1156"/>
    <d v="2026-08-20T00:00:00"/>
    <n v="2026"/>
    <x v="2"/>
    <n v="8"/>
    <x v="7"/>
    <x v="2"/>
    <x v="5"/>
    <x v="2"/>
    <x v="1"/>
    <x v="0"/>
    <s v="Trail Bike Light"/>
    <n v="2"/>
    <n v="50.59"/>
    <n v="0.1"/>
    <n v="22.68"/>
    <n v="91.062000000000012"/>
    <n v="45.36"/>
    <n v="45.702000000000012"/>
    <n v="0.5018778414706464"/>
    <n v="2026"/>
    <s v="Q3"/>
    <n v="8"/>
    <x v="7"/>
  </r>
  <r>
    <n v="1543"/>
    <d v="2026-08-20T00:00:00"/>
    <n v="2026"/>
    <x v="2"/>
    <n v="8"/>
    <x v="7"/>
    <x v="3"/>
    <x v="7"/>
    <x v="2"/>
    <x v="0"/>
    <x v="1"/>
    <s v="Summit Backpack 45L"/>
    <n v="1"/>
    <n v="155.83000000000001"/>
    <n v="0"/>
    <n v="77.260000000000005"/>
    <n v="155.83000000000001"/>
    <n v="77.260000000000005"/>
    <n v="78.570000000000007"/>
    <n v="0.50420329846627732"/>
    <n v="2026"/>
    <s v="Q3"/>
    <n v="8"/>
    <x v="7"/>
  </r>
  <r>
    <n v="2613"/>
    <d v="2026-08-20T00:00:00"/>
    <n v="2026"/>
    <x v="2"/>
    <n v="8"/>
    <x v="7"/>
    <x v="3"/>
    <x v="4"/>
    <x v="0"/>
    <x v="1"/>
    <x v="4"/>
    <s v="Recovery Roller"/>
    <n v="1"/>
    <n v="36.380000000000003"/>
    <n v="0.05"/>
    <n v="14.2"/>
    <n v="34.561"/>
    <n v="14.2"/>
    <n v="20.361000000000001"/>
    <n v="0.58913225890454557"/>
    <n v="2026"/>
    <s v="Q3"/>
    <n v="8"/>
    <x v="7"/>
  </r>
  <r>
    <n v="3002"/>
    <d v="2026-08-20T00:00:00"/>
    <n v="2026"/>
    <x v="2"/>
    <n v="8"/>
    <x v="7"/>
    <x v="1"/>
    <x v="12"/>
    <x v="2"/>
    <x v="1"/>
    <x v="3"/>
    <s v="Compact Sleeping Bag"/>
    <n v="2"/>
    <n v="124.09"/>
    <n v="0"/>
    <n v="60.39"/>
    <n v="248.18"/>
    <n v="120.78"/>
    <n v="127.4"/>
    <n v="0.513337094044645"/>
    <n v="2026"/>
    <s v="Q3"/>
    <n v="8"/>
    <x v="7"/>
  </r>
  <r>
    <n v="3103"/>
    <d v="2026-08-20T00:00:00"/>
    <n v="2026"/>
    <x v="2"/>
    <n v="8"/>
    <x v="7"/>
    <x v="3"/>
    <x v="8"/>
    <x v="0"/>
    <x v="1"/>
    <x v="1"/>
    <s v="Trail Boots"/>
    <n v="1"/>
    <n v="141.97999999999999"/>
    <n v="0.05"/>
    <n v="79.510000000000005"/>
    <n v="134.88099999999997"/>
    <n v="79.510000000000005"/>
    <n v="55.370999999999967"/>
    <n v="0.41051741905828082"/>
    <n v="2026"/>
    <s v="Q3"/>
    <n v="8"/>
    <x v="7"/>
  </r>
  <r>
    <n v="3234"/>
    <d v="2026-08-20T00:00:00"/>
    <n v="2026"/>
    <x v="2"/>
    <n v="8"/>
    <x v="7"/>
    <x v="3"/>
    <x v="13"/>
    <x v="2"/>
    <x v="1"/>
    <x v="3"/>
    <s v="Compact Sleeping Bag"/>
    <n v="5"/>
    <n v="121.93"/>
    <n v="0.15"/>
    <n v="62.28"/>
    <n v="518.2025000000001"/>
    <n v="311.39999999999998"/>
    <n v="206.80250000000012"/>
    <n v="0.39907661580173792"/>
    <n v="2026"/>
    <s v="Q3"/>
    <n v="8"/>
    <x v="7"/>
  </r>
  <r>
    <n v="3281"/>
    <d v="2026-08-20T00:00:00"/>
    <n v="2026"/>
    <x v="2"/>
    <n v="8"/>
    <x v="7"/>
    <x v="3"/>
    <x v="4"/>
    <x v="0"/>
    <x v="1"/>
    <x v="2"/>
    <s v="Insulated Bottle"/>
    <n v="1"/>
    <n v="35.58"/>
    <n v="0.15"/>
    <n v="13.94"/>
    <n v="30.242999999999999"/>
    <n v="13.94"/>
    <n v="16.302999999999997"/>
    <n v="0.53906689151208542"/>
    <n v="2026"/>
    <s v="Q3"/>
    <n v="8"/>
    <x v="7"/>
  </r>
  <r>
    <n v="3870"/>
    <d v="2026-08-20T00:00:00"/>
    <n v="2026"/>
    <x v="2"/>
    <n v="8"/>
    <x v="7"/>
    <x v="2"/>
    <x v="5"/>
    <x v="3"/>
    <x v="0"/>
    <x v="1"/>
    <s v="Summit Backpack 45L"/>
    <n v="1"/>
    <n v="157.84"/>
    <n v="0"/>
    <n v="77.87"/>
    <n v="157.84"/>
    <n v="77.87"/>
    <n v="79.97"/>
    <n v="0.50665230613279266"/>
    <n v="2026"/>
    <s v="Q3"/>
    <n v="8"/>
    <x v="7"/>
  </r>
  <r>
    <n v="3938"/>
    <d v="2026-08-20T00:00:00"/>
    <n v="2026"/>
    <x v="2"/>
    <n v="8"/>
    <x v="7"/>
    <x v="1"/>
    <x v="12"/>
    <x v="0"/>
    <x v="1"/>
    <x v="3"/>
    <s v="Alpine Tent 4P"/>
    <n v="1"/>
    <n v="336.35"/>
    <n v="0"/>
    <n v="195.07"/>
    <n v="336.35"/>
    <n v="195.07"/>
    <n v="141.28000000000003"/>
    <n v="0.42003865021554931"/>
    <n v="2026"/>
    <s v="Q3"/>
    <n v="8"/>
    <x v="7"/>
  </r>
  <r>
    <n v="4237"/>
    <d v="2026-08-20T00:00:00"/>
    <n v="2026"/>
    <x v="2"/>
    <n v="8"/>
    <x v="7"/>
    <x v="3"/>
    <x v="13"/>
    <x v="1"/>
    <x v="0"/>
    <x v="1"/>
    <s v="Summit Backpack 45L"/>
    <n v="3"/>
    <n v="153.03"/>
    <n v="0.15"/>
    <n v="78.239999999999995"/>
    <n v="390.22650000000004"/>
    <n v="234.71999999999997"/>
    <n v="155.50650000000007"/>
    <n v="0.39850317700104954"/>
    <n v="2026"/>
    <s v="Q3"/>
    <n v="8"/>
    <x v="7"/>
  </r>
  <r>
    <n v="4970"/>
    <d v="2026-08-20T00:00:00"/>
    <n v="2026"/>
    <x v="2"/>
    <n v="8"/>
    <x v="7"/>
    <x v="1"/>
    <x v="14"/>
    <x v="0"/>
    <x v="0"/>
    <x v="0"/>
    <s v="Cycling Pack 12L"/>
    <n v="2"/>
    <n v="105.01"/>
    <n v="0.15"/>
    <n v="50.56"/>
    <n v="178.517"/>
    <n v="101.12"/>
    <n v="77.396999999999991"/>
    <n v="0.43355534766996978"/>
    <n v="2026"/>
    <s v="Q3"/>
    <n v="8"/>
    <x v="7"/>
  </r>
  <r>
    <n v="515"/>
    <d v="2026-08-21T00:00:00"/>
    <n v="2026"/>
    <x v="2"/>
    <n v="8"/>
    <x v="7"/>
    <x v="0"/>
    <x v="0"/>
    <x v="2"/>
    <x v="0"/>
    <x v="2"/>
    <s v="Packing Cube Set"/>
    <n v="2"/>
    <n v="45.47"/>
    <n v="0"/>
    <n v="18.27"/>
    <n v="90.94"/>
    <n v="36.54"/>
    <n v="54.4"/>
    <n v="0.5981966131515285"/>
    <n v="2026"/>
    <s v="Q3"/>
    <n v="8"/>
    <x v="7"/>
  </r>
  <r>
    <n v="661"/>
    <d v="2026-08-21T00:00:00"/>
    <n v="2026"/>
    <x v="2"/>
    <n v="8"/>
    <x v="7"/>
    <x v="0"/>
    <x v="15"/>
    <x v="2"/>
    <x v="1"/>
    <x v="2"/>
    <s v="Packing Cube Set"/>
    <n v="2"/>
    <n v="47.58"/>
    <n v="0.1"/>
    <n v="18.47"/>
    <n v="85.644000000000005"/>
    <n v="36.94"/>
    <n v="48.704000000000008"/>
    <n v="0.56867965064686377"/>
    <n v="2026"/>
    <s v="Q3"/>
    <n v="8"/>
    <x v="7"/>
  </r>
  <r>
    <n v="1443"/>
    <d v="2026-08-21T00:00:00"/>
    <n v="2026"/>
    <x v="2"/>
    <n v="8"/>
    <x v="7"/>
    <x v="3"/>
    <x v="4"/>
    <x v="0"/>
    <x v="1"/>
    <x v="1"/>
    <s v="Summit Backpack 45L"/>
    <n v="5"/>
    <n v="155.65"/>
    <n v="0"/>
    <n v="79.13"/>
    <n v="778.25"/>
    <n v="395.65"/>
    <n v="382.6"/>
    <n v="0.49161580469000965"/>
    <n v="2026"/>
    <s v="Q3"/>
    <n v="8"/>
    <x v="7"/>
  </r>
  <r>
    <n v="1446"/>
    <d v="2026-08-21T00:00:00"/>
    <n v="2026"/>
    <x v="2"/>
    <n v="8"/>
    <x v="7"/>
    <x v="3"/>
    <x v="13"/>
    <x v="2"/>
    <x v="0"/>
    <x v="3"/>
    <s v="Trail Tent 2P"/>
    <n v="1"/>
    <n v="195.15"/>
    <n v="0"/>
    <n v="101.99"/>
    <n v="195.15"/>
    <n v="101.99"/>
    <n v="93.160000000000011"/>
    <n v="0.47737637714578535"/>
    <n v="2026"/>
    <s v="Q3"/>
    <n v="8"/>
    <x v="7"/>
  </r>
  <r>
    <n v="1524"/>
    <d v="2026-08-21T00:00:00"/>
    <n v="2026"/>
    <x v="2"/>
    <n v="8"/>
    <x v="7"/>
    <x v="1"/>
    <x v="6"/>
    <x v="3"/>
    <x v="1"/>
    <x v="0"/>
    <s v="Commuter Helmet"/>
    <n v="1"/>
    <n v="81.569999999999993"/>
    <n v="0"/>
    <n v="43.79"/>
    <n v="81.569999999999993"/>
    <n v="43.79"/>
    <n v="37.779999999999994"/>
    <n v="0.4631604756650729"/>
    <n v="2026"/>
    <s v="Q3"/>
    <n v="8"/>
    <x v="7"/>
  </r>
  <r>
    <n v="1946"/>
    <d v="2026-08-21T00:00:00"/>
    <n v="2026"/>
    <x v="2"/>
    <n v="8"/>
    <x v="7"/>
    <x v="0"/>
    <x v="15"/>
    <x v="2"/>
    <x v="1"/>
    <x v="3"/>
    <s v="Compact Sleeping Bag"/>
    <n v="5"/>
    <n v="125.44"/>
    <n v="0"/>
    <n v="59.58"/>
    <n v="627.20000000000005"/>
    <n v="297.89999999999998"/>
    <n v="329.30000000000007"/>
    <n v="0.52503188775510212"/>
    <n v="2026"/>
    <s v="Q3"/>
    <n v="8"/>
    <x v="7"/>
  </r>
  <r>
    <n v="2285"/>
    <d v="2026-08-21T00:00:00"/>
    <n v="2026"/>
    <x v="2"/>
    <n v="8"/>
    <x v="7"/>
    <x v="1"/>
    <x v="11"/>
    <x v="0"/>
    <x v="2"/>
    <x v="1"/>
    <s v="Summit Backpack 45L"/>
    <n v="2"/>
    <n v="155.11000000000001"/>
    <n v="0.05"/>
    <n v="80.13"/>
    <n v="294.709"/>
    <n v="160.26"/>
    <n v="134.44900000000001"/>
    <n v="0.45620934548995795"/>
    <n v="2026"/>
    <s v="Q3"/>
    <n v="8"/>
    <x v="7"/>
  </r>
  <r>
    <n v="2978"/>
    <d v="2026-08-21T00:00:00"/>
    <n v="2026"/>
    <x v="2"/>
    <n v="8"/>
    <x v="7"/>
    <x v="2"/>
    <x v="10"/>
    <x v="2"/>
    <x v="1"/>
    <x v="0"/>
    <s v="Commuter Helmet"/>
    <n v="1"/>
    <n v="80.7"/>
    <n v="0"/>
    <n v="41.98"/>
    <n v="80.7"/>
    <n v="41.98"/>
    <n v="38.720000000000006"/>
    <n v="0.47980173482032223"/>
    <n v="2026"/>
    <s v="Q3"/>
    <n v="8"/>
    <x v="7"/>
  </r>
  <r>
    <n v="3842"/>
    <d v="2026-08-21T00:00:00"/>
    <n v="2026"/>
    <x v="2"/>
    <n v="8"/>
    <x v="7"/>
    <x v="3"/>
    <x v="8"/>
    <x v="1"/>
    <x v="0"/>
    <x v="1"/>
    <s v="Summit Backpack 45L"/>
    <n v="10"/>
    <n v="156.72"/>
    <n v="0.15"/>
    <n v="78.12"/>
    <n v="1332.12"/>
    <n v="781.2"/>
    <n v="550.91999999999985"/>
    <n v="0.41356634537429054"/>
    <n v="2026"/>
    <s v="Q3"/>
    <n v="8"/>
    <x v="7"/>
  </r>
  <r>
    <n v="4220"/>
    <d v="2026-08-21T00:00:00"/>
    <n v="2026"/>
    <x v="2"/>
    <n v="8"/>
    <x v="7"/>
    <x v="1"/>
    <x v="14"/>
    <x v="1"/>
    <x v="2"/>
    <x v="2"/>
    <s v="Travel Backpack 35L"/>
    <n v="5"/>
    <n v="162.76"/>
    <n v="0.15"/>
    <n v="85.32"/>
    <n v="691.7299999999999"/>
    <n v="426.59999999999997"/>
    <n v="265.12999999999994"/>
    <n v="0.38328538591647027"/>
    <n v="2026"/>
    <s v="Q3"/>
    <n v="8"/>
    <x v="7"/>
  </r>
  <r>
    <n v="478"/>
    <d v="2026-08-22T00:00:00"/>
    <n v="2026"/>
    <x v="2"/>
    <n v="8"/>
    <x v="7"/>
    <x v="3"/>
    <x v="8"/>
    <x v="2"/>
    <x v="2"/>
    <x v="4"/>
    <s v="Resistance Band Set"/>
    <n v="2"/>
    <n v="40.22"/>
    <n v="0"/>
    <n v="14.45"/>
    <n v="80.44"/>
    <n v="28.9"/>
    <n v="51.54"/>
    <n v="0.64072600696171056"/>
    <n v="2026"/>
    <s v="Q3"/>
    <n v="8"/>
    <x v="7"/>
  </r>
  <r>
    <n v="491"/>
    <d v="2026-08-22T00:00:00"/>
    <n v="2026"/>
    <x v="2"/>
    <n v="8"/>
    <x v="7"/>
    <x v="0"/>
    <x v="9"/>
    <x v="3"/>
    <x v="1"/>
    <x v="2"/>
    <s v="Packing Cube Set"/>
    <n v="1"/>
    <n v="45.42"/>
    <n v="0.15"/>
    <n v="18.079999999999998"/>
    <n v="38.606999999999999"/>
    <n v="18.079999999999998"/>
    <n v="20.527000000000001"/>
    <n v="0.53169114409304019"/>
    <n v="2026"/>
    <s v="Q3"/>
    <n v="8"/>
    <x v="7"/>
  </r>
  <r>
    <n v="862"/>
    <d v="2026-08-22T00:00:00"/>
    <n v="2026"/>
    <x v="2"/>
    <n v="8"/>
    <x v="7"/>
    <x v="0"/>
    <x v="9"/>
    <x v="0"/>
    <x v="0"/>
    <x v="1"/>
    <s v="Hiking Daypack 20L"/>
    <n v="1"/>
    <n v="93.55"/>
    <n v="0"/>
    <n v="44.89"/>
    <n v="93.55"/>
    <n v="44.89"/>
    <n v="48.66"/>
    <n v="0.5201496525921967"/>
    <n v="2026"/>
    <s v="Q3"/>
    <n v="8"/>
    <x v="7"/>
  </r>
  <r>
    <n v="957"/>
    <d v="2026-08-22T00:00:00"/>
    <n v="2026"/>
    <x v="2"/>
    <n v="8"/>
    <x v="7"/>
    <x v="2"/>
    <x v="2"/>
    <x v="0"/>
    <x v="0"/>
    <x v="1"/>
    <s v="Trail Boots"/>
    <n v="2"/>
    <n v="146.85"/>
    <n v="0"/>
    <n v="81.010000000000005"/>
    <n v="293.7"/>
    <n v="162.02000000000001"/>
    <n v="131.67999999999998"/>
    <n v="0.44834865509022809"/>
    <n v="2026"/>
    <s v="Q3"/>
    <n v="8"/>
    <x v="7"/>
  </r>
  <r>
    <n v="1728"/>
    <d v="2026-08-22T00:00:00"/>
    <n v="2026"/>
    <x v="2"/>
    <n v="8"/>
    <x v="7"/>
    <x v="0"/>
    <x v="9"/>
    <x v="1"/>
    <x v="2"/>
    <x v="0"/>
    <s v="Cycling Pack 12L"/>
    <n v="6"/>
    <n v="101.54"/>
    <n v="0.1"/>
    <n v="50"/>
    <n v="548.31600000000003"/>
    <n v="300"/>
    <n v="248.31600000000003"/>
    <n v="0.45287024270676035"/>
    <n v="2026"/>
    <s v="Q3"/>
    <n v="8"/>
    <x v="7"/>
  </r>
  <r>
    <n v="2743"/>
    <d v="2026-08-22T00:00:00"/>
    <n v="2026"/>
    <x v="2"/>
    <n v="8"/>
    <x v="7"/>
    <x v="3"/>
    <x v="7"/>
    <x v="0"/>
    <x v="2"/>
    <x v="4"/>
    <s v="Weighted Vest"/>
    <n v="1"/>
    <n v="125.14"/>
    <n v="0"/>
    <n v="69.44"/>
    <n v="125.14"/>
    <n v="69.44"/>
    <n v="55.7"/>
    <n v="0.4451014863353045"/>
    <n v="2026"/>
    <s v="Q3"/>
    <n v="8"/>
    <x v="7"/>
  </r>
  <r>
    <n v="3098"/>
    <d v="2026-08-22T00:00:00"/>
    <n v="2026"/>
    <x v="2"/>
    <n v="8"/>
    <x v="7"/>
    <x v="1"/>
    <x v="6"/>
    <x v="0"/>
    <x v="1"/>
    <x v="0"/>
    <s v="Commuter Helmet"/>
    <n v="2"/>
    <n v="80.239999999999995"/>
    <n v="0.1"/>
    <n v="42.09"/>
    <n v="144.43199999999999"/>
    <n v="84.18"/>
    <n v="60.251999999999981"/>
    <n v="0.41716517115320695"/>
    <n v="2026"/>
    <s v="Q3"/>
    <n v="8"/>
    <x v="7"/>
  </r>
  <r>
    <n v="3606"/>
    <d v="2026-08-22T00:00:00"/>
    <n v="2026"/>
    <x v="2"/>
    <n v="8"/>
    <x v="7"/>
    <x v="3"/>
    <x v="4"/>
    <x v="0"/>
    <x v="2"/>
    <x v="1"/>
    <s v="Trail Boots"/>
    <n v="1"/>
    <n v="147.24"/>
    <n v="0"/>
    <n v="79.11"/>
    <n v="147.24"/>
    <n v="79.11"/>
    <n v="68.13000000000001"/>
    <n v="0.46271393643031788"/>
    <n v="2026"/>
    <s v="Q3"/>
    <n v="8"/>
    <x v="7"/>
  </r>
  <r>
    <n v="3815"/>
    <d v="2026-08-22T00:00:00"/>
    <n v="2026"/>
    <x v="2"/>
    <n v="8"/>
    <x v="7"/>
    <x v="2"/>
    <x v="2"/>
    <x v="0"/>
    <x v="0"/>
    <x v="3"/>
    <s v="Trail Tent 2P"/>
    <n v="2"/>
    <n v="199.53"/>
    <n v="0.05"/>
    <n v="105.87"/>
    <n v="379.10699999999997"/>
    <n v="211.74"/>
    <n v="167.36699999999996"/>
    <n v="0.44147694450379438"/>
    <n v="2026"/>
    <s v="Q3"/>
    <n v="8"/>
    <x v="7"/>
  </r>
  <r>
    <n v="3979"/>
    <d v="2026-08-22T00:00:00"/>
    <n v="2026"/>
    <x v="2"/>
    <n v="8"/>
    <x v="7"/>
    <x v="2"/>
    <x v="5"/>
    <x v="0"/>
    <x v="2"/>
    <x v="4"/>
    <s v="Resistance Band Set"/>
    <n v="1"/>
    <n v="40.19"/>
    <n v="0.05"/>
    <n v="14.73"/>
    <n v="38.180499999999995"/>
    <n v="14.73"/>
    <n v="23.450499999999995"/>
    <n v="0.61420096646193734"/>
    <n v="2026"/>
    <s v="Q3"/>
    <n v="8"/>
    <x v="7"/>
  </r>
  <r>
    <n v="4160"/>
    <d v="2026-08-22T00:00:00"/>
    <n v="2026"/>
    <x v="2"/>
    <n v="8"/>
    <x v="7"/>
    <x v="3"/>
    <x v="7"/>
    <x v="3"/>
    <x v="2"/>
    <x v="4"/>
    <s v="Weighted Vest"/>
    <n v="4"/>
    <n v="123.31"/>
    <n v="0"/>
    <n v="69.02"/>
    <n v="493.24"/>
    <n v="276.08"/>
    <n v="217.16000000000003"/>
    <n v="0.44027248398345636"/>
    <n v="2026"/>
    <s v="Q3"/>
    <n v="8"/>
    <x v="7"/>
  </r>
  <r>
    <n v="4172"/>
    <d v="2026-08-22T00:00:00"/>
    <n v="2026"/>
    <x v="2"/>
    <n v="8"/>
    <x v="7"/>
    <x v="3"/>
    <x v="8"/>
    <x v="3"/>
    <x v="1"/>
    <x v="0"/>
    <s v="Compact Repair Kit"/>
    <n v="1"/>
    <n v="40.19"/>
    <n v="0.05"/>
    <n v="16.78"/>
    <n v="38.180499999999995"/>
    <n v="16.78"/>
    <n v="21.400499999999994"/>
    <n v="0.56050863660769235"/>
    <n v="2026"/>
    <s v="Q3"/>
    <n v="8"/>
    <x v="7"/>
  </r>
  <r>
    <n v="4265"/>
    <d v="2026-08-22T00:00:00"/>
    <n v="2026"/>
    <x v="2"/>
    <n v="8"/>
    <x v="7"/>
    <x v="2"/>
    <x v="16"/>
    <x v="0"/>
    <x v="0"/>
    <x v="0"/>
    <s v="Compact Repair Kit"/>
    <n v="1"/>
    <n v="40.98"/>
    <n v="0.05"/>
    <n v="16.600000000000001"/>
    <n v="38.930999999999997"/>
    <n v="16.600000000000001"/>
    <n v="22.330999999999996"/>
    <n v="0.57360458246641488"/>
    <n v="2026"/>
    <s v="Q3"/>
    <n v="8"/>
    <x v="7"/>
  </r>
  <r>
    <n v="4321"/>
    <d v="2026-08-22T00:00:00"/>
    <n v="2026"/>
    <x v="2"/>
    <n v="8"/>
    <x v="7"/>
    <x v="3"/>
    <x v="13"/>
    <x v="0"/>
    <x v="1"/>
    <x v="2"/>
    <s v="Insulated Bottle"/>
    <n v="3"/>
    <n v="35.380000000000003"/>
    <n v="0"/>
    <n v="13.91"/>
    <n v="106.14000000000001"/>
    <n v="41.730000000000004"/>
    <n v="64.410000000000011"/>
    <n v="0.60684002261164505"/>
    <n v="2026"/>
    <s v="Q3"/>
    <n v="8"/>
    <x v="7"/>
  </r>
  <r>
    <n v="4975"/>
    <d v="2026-08-22T00:00:00"/>
    <n v="2026"/>
    <x v="2"/>
    <n v="8"/>
    <x v="7"/>
    <x v="2"/>
    <x v="10"/>
    <x v="2"/>
    <x v="1"/>
    <x v="2"/>
    <s v="Carry-On Duffel"/>
    <n v="4"/>
    <n v="134.49"/>
    <n v="0"/>
    <n v="68.17"/>
    <n v="537.96"/>
    <n v="272.68"/>
    <n v="265.28000000000003"/>
    <n v="0.49312216521674473"/>
    <n v="2026"/>
    <s v="Q3"/>
    <n v="8"/>
    <x v="7"/>
  </r>
  <r>
    <n v="991"/>
    <d v="2026-08-23T00:00:00"/>
    <n v="2026"/>
    <x v="2"/>
    <n v="8"/>
    <x v="7"/>
    <x v="2"/>
    <x v="3"/>
    <x v="1"/>
    <x v="2"/>
    <x v="1"/>
    <s v="Trail Boots"/>
    <n v="4"/>
    <n v="145.30000000000001"/>
    <n v="0.15"/>
    <n v="77.040000000000006"/>
    <n v="494.02000000000004"/>
    <n v="308.16000000000003"/>
    <n v="185.86"/>
    <n v="0.37621958625156876"/>
    <n v="2026"/>
    <s v="Q3"/>
    <n v="8"/>
    <x v="7"/>
  </r>
  <r>
    <n v="1008"/>
    <d v="2026-08-23T00:00:00"/>
    <n v="2026"/>
    <x v="2"/>
    <n v="8"/>
    <x v="7"/>
    <x v="3"/>
    <x v="4"/>
    <x v="1"/>
    <x v="2"/>
    <x v="2"/>
    <s v="Travel Backpack 35L"/>
    <n v="10"/>
    <n v="164.55"/>
    <n v="0.1"/>
    <n v="88.23"/>
    <n v="1480.95"/>
    <n v="882.30000000000007"/>
    <n v="598.65"/>
    <n v="0.40423376886458012"/>
    <n v="2026"/>
    <s v="Q3"/>
    <n v="8"/>
    <x v="7"/>
  </r>
  <r>
    <n v="1083"/>
    <d v="2026-08-23T00:00:00"/>
    <n v="2026"/>
    <x v="2"/>
    <n v="8"/>
    <x v="7"/>
    <x v="0"/>
    <x v="15"/>
    <x v="2"/>
    <x v="1"/>
    <x v="0"/>
    <s v="Compact Repair Kit"/>
    <n v="1"/>
    <n v="39.590000000000003"/>
    <n v="0"/>
    <n v="16.899999999999999"/>
    <n v="39.590000000000003"/>
    <n v="16.899999999999999"/>
    <n v="22.690000000000005"/>
    <n v="0.57312452639555456"/>
    <n v="2026"/>
    <s v="Q3"/>
    <n v="8"/>
    <x v="7"/>
  </r>
  <r>
    <n v="1553"/>
    <d v="2026-08-23T00:00:00"/>
    <n v="2026"/>
    <x v="2"/>
    <n v="8"/>
    <x v="7"/>
    <x v="2"/>
    <x v="2"/>
    <x v="1"/>
    <x v="2"/>
    <x v="4"/>
    <s v="Training Mat"/>
    <n v="5"/>
    <n v="51.62"/>
    <n v="0.15"/>
    <n v="22.6"/>
    <n v="219.38499999999996"/>
    <n v="113"/>
    <n v="106.38499999999996"/>
    <n v="0.48492376415889865"/>
    <n v="2026"/>
    <s v="Q3"/>
    <n v="8"/>
    <x v="7"/>
  </r>
  <r>
    <n v="1579"/>
    <d v="2026-08-23T00:00:00"/>
    <n v="2026"/>
    <x v="2"/>
    <n v="8"/>
    <x v="7"/>
    <x v="3"/>
    <x v="7"/>
    <x v="2"/>
    <x v="0"/>
    <x v="1"/>
    <s v="Hiking Daypack 20L"/>
    <n v="3"/>
    <n v="90.71"/>
    <n v="0"/>
    <n v="45.57"/>
    <n v="272.13"/>
    <n v="136.71"/>
    <n v="135.41999999999999"/>
    <n v="0.49762980928232825"/>
    <n v="2026"/>
    <s v="Q3"/>
    <n v="8"/>
    <x v="7"/>
  </r>
  <r>
    <n v="1732"/>
    <d v="2026-08-23T00:00:00"/>
    <n v="2026"/>
    <x v="2"/>
    <n v="8"/>
    <x v="7"/>
    <x v="1"/>
    <x v="1"/>
    <x v="2"/>
    <x v="1"/>
    <x v="0"/>
    <s v="Compact Repair Kit"/>
    <n v="4"/>
    <n v="41.09"/>
    <n v="0"/>
    <n v="17"/>
    <n v="164.36"/>
    <n v="68"/>
    <n v="96.360000000000014"/>
    <n v="0.58627403261134103"/>
    <n v="2026"/>
    <s v="Q3"/>
    <n v="8"/>
    <x v="7"/>
  </r>
  <r>
    <n v="2083"/>
    <d v="2026-08-23T00:00:00"/>
    <n v="2026"/>
    <x v="2"/>
    <n v="8"/>
    <x v="7"/>
    <x v="1"/>
    <x v="14"/>
    <x v="0"/>
    <x v="1"/>
    <x v="1"/>
    <s v="Hiking Daypack 20L"/>
    <n v="1"/>
    <n v="91.37"/>
    <n v="0"/>
    <n v="46.73"/>
    <n v="91.37"/>
    <n v="46.73"/>
    <n v="44.640000000000008"/>
    <n v="0.48856298566269024"/>
    <n v="2026"/>
    <s v="Q3"/>
    <n v="8"/>
    <x v="7"/>
  </r>
  <r>
    <n v="2176"/>
    <d v="2026-08-23T00:00:00"/>
    <n v="2026"/>
    <x v="2"/>
    <n v="8"/>
    <x v="7"/>
    <x v="1"/>
    <x v="11"/>
    <x v="0"/>
    <x v="1"/>
    <x v="2"/>
    <s v="Packing Cube Set"/>
    <n v="1"/>
    <n v="46.92"/>
    <n v="0"/>
    <n v="18.3"/>
    <n v="46.92"/>
    <n v="18.3"/>
    <n v="28.62"/>
    <n v="0.60997442455242967"/>
    <n v="2026"/>
    <s v="Q3"/>
    <n v="8"/>
    <x v="7"/>
  </r>
  <r>
    <n v="2723"/>
    <d v="2026-08-23T00:00:00"/>
    <n v="2026"/>
    <x v="2"/>
    <n v="8"/>
    <x v="7"/>
    <x v="0"/>
    <x v="0"/>
    <x v="0"/>
    <x v="1"/>
    <x v="0"/>
    <s v="Cycling Pack 12L"/>
    <n v="1"/>
    <n v="100.29"/>
    <n v="0.05"/>
    <n v="49.82"/>
    <n v="95.275500000000008"/>
    <n v="49.82"/>
    <n v="45.455500000000008"/>
    <n v="0.47709537079312103"/>
    <n v="2026"/>
    <s v="Q3"/>
    <n v="8"/>
    <x v="7"/>
  </r>
  <r>
    <n v="3299"/>
    <d v="2026-08-23T00:00:00"/>
    <n v="2026"/>
    <x v="2"/>
    <n v="8"/>
    <x v="7"/>
    <x v="0"/>
    <x v="9"/>
    <x v="0"/>
    <x v="1"/>
    <x v="1"/>
    <s v="Trail Boots"/>
    <n v="1"/>
    <n v="147.11000000000001"/>
    <n v="0.15"/>
    <n v="79.599999999999994"/>
    <n v="125.04350000000001"/>
    <n v="79.599999999999994"/>
    <n v="45.443500000000014"/>
    <n v="0.36342152930780097"/>
    <n v="2026"/>
    <s v="Q3"/>
    <n v="8"/>
    <x v="7"/>
  </r>
  <r>
    <n v="3398"/>
    <d v="2026-08-23T00:00:00"/>
    <n v="2026"/>
    <x v="2"/>
    <n v="8"/>
    <x v="7"/>
    <x v="1"/>
    <x v="12"/>
    <x v="0"/>
    <x v="1"/>
    <x v="1"/>
    <s v="Summit Backpack 45L"/>
    <n v="2"/>
    <n v="156.44999999999999"/>
    <n v="0"/>
    <n v="80.13"/>
    <n v="312.89999999999998"/>
    <n v="160.26"/>
    <n v="152.63999999999999"/>
    <n v="0.487823585810163"/>
    <n v="2026"/>
    <s v="Q3"/>
    <n v="8"/>
    <x v="7"/>
  </r>
  <r>
    <n v="4012"/>
    <d v="2026-08-23T00:00:00"/>
    <n v="2026"/>
    <x v="2"/>
    <n v="8"/>
    <x v="7"/>
    <x v="1"/>
    <x v="14"/>
    <x v="0"/>
    <x v="1"/>
    <x v="1"/>
    <s v="Trekking Poles"/>
    <n v="2"/>
    <n v="72.97"/>
    <n v="0"/>
    <n v="33.25"/>
    <n v="145.94"/>
    <n v="66.5"/>
    <n v="79.44"/>
    <n v="0.54433328765245992"/>
    <n v="2026"/>
    <s v="Q3"/>
    <n v="8"/>
    <x v="7"/>
  </r>
  <r>
    <n v="4064"/>
    <d v="2026-08-23T00:00:00"/>
    <n v="2026"/>
    <x v="2"/>
    <n v="8"/>
    <x v="7"/>
    <x v="3"/>
    <x v="7"/>
    <x v="3"/>
    <x v="0"/>
    <x v="4"/>
    <s v="Training Mat"/>
    <n v="2"/>
    <n v="51.63"/>
    <n v="0"/>
    <n v="21.39"/>
    <n v="103.26"/>
    <n v="42.78"/>
    <n v="60.480000000000004"/>
    <n v="0.58570598489250436"/>
    <n v="2026"/>
    <s v="Q3"/>
    <n v="8"/>
    <x v="7"/>
  </r>
  <r>
    <n v="4671"/>
    <d v="2026-08-23T00:00:00"/>
    <n v="2026"/>
    <x v="2"/>
    <n v="8"/>
    <x v="7"/>
    <x v="1"/>
    <x v="12"/>
    <x v="1"/>
    <x v="0"/>
    <x v="0"/>
    <s v="Cycling Pack 12L"/>
    <n v="8"/>
    <n v="100.06"/>
    <n v="0.05"/>
    <n v="49.39"/>
    <n v="760.45600000000002"/>
    <n v="395.12"/>
    <n v="365.33600000000001"/>
    <n v="0.48041701295012468"/>
    <n v="2026"/>
    <s v="Q3"/>
    <n v="8"/>
    <x v="7"/>
  </r>
  <r>
    <n v="1914"/>
    <d v="2026-08-24T00:00:00"/>
    <n v="2026"/>
    <x v="2"/>
    <n v="8"/>
    <x v="7"/>
    <x v="3"/>
    <x v="8"/>
    <x v="2"/>
    <x v="0"/>
    <x v="3"/>
    <s v="Portable Camp Stove"/>
    <n v="4"/>
    <n v="83.2"/>
    <n v="0"/>
    <n v="39.99"/>
    <n v="332.8"/>
    <n v="159.96"/>
    <n v="172.84"/>
    <n v="0.5193509615384615"/>
    <n v="2026"/>
    <s v="Q3"/>
    <n v="8"/>
    <x v="7"/>
  </r>
  <r>
    <n v="1973"/>
    <d v="2026-08-24T00:00:00"/>
    <n v="2026"/>
    <x v="2"/>
    <n v="8"/>
    <x v="7"/>
    <x v="0"/>
    <x v="0"/>
    <x v="0"/>
    <x v="1"/>
    <x v="4"/>
    <s v="Training Mat"/>
    <n v="3"/>
    <n v="51.29"/>
    <n v="0"/>
    <n v="22.08"/>
    <n v="153.87"/>
    <n v="66.239999999999995"/>
    <n v="87.63000000000001"/>
    <n v="0.56950672645739919"/>
    <n v="2026"/>
    <s v="Q3"/>
    <n v="8"/>
    <x v="7"/>
  </r>
  <r>
    <n v="2564"/>
    <d v="2026-08-24T00:00:00"/>
    <n v="2026"/>
    <x v="2"/>
    <n v="8"/>
    <x v="7"/>
    <x v="2"/>
    <x v="3"/>
    <x v="0"/>
    <x v="0"/>
    <x v="3"/>
    <s v="Trail Tent 2P"/>
    <n v="1"/>
    <n v="200.2"/>
    <n v="0"/>
    <n v="103.38"/>
    <n v="200.2"/>
    <n v="103.38"/>
    <n v="96.82"/>
    <n v="0.48361638361638359"/>
    <n v="2026"/>
    <s v="Q3"/>
    <n v="8"/>
    <x v="7"/>
  </r>
  <r>
    <n v="2791"/>
    <d v="2026-08-24T00:00:00"/>
    <n v="2026"/>
    <x v="2"/>
    <n v="8"/>
    <x v="7"/>
    <x v="0"/>
    <x v="15"/>
    <x v="2"/>
    <x v="2"/>
    <x v="4"/>
    <s v="Recovery Roller"/>
    <n v="2"/>
    <n v="36.869999999999997"/>
    <n v="0"/>
    <n v="13.71"/>
    <n v="73.739999999999995"/>
    <n v="27.42"/>
    <n v="46.319999999999993"/>
    <n v="0.62815296989422287"/>
    <n v="2026"/>
    <s v="Q3"/>
    <n v="8"/>
    <x v="7"/>
  </r>
  <r>
    <n v="3559"/>
    <d v="2026-08-24T00:00:00"/>
    <n v="2026"/>
    <x v="2"/>
    <n v="8"/>
    <x v="7"/>
    <x v="3"/>
    <x v="8"/>
    <x v="0"/>
    <x v="0"/>
    <x v="4"/>
    <s v="Recovery Roller"/>
    <n v="1"/>
    <n v="36.28"/>
    <n v="0.1"/>
    <n v="14.16"/>
    <n v="32.652000000000001"/>
    <n v="14.16"/>
    <n v="18.492000000000001"/>
    <n v="0.56633590591694227"/>
    <n v="2026"/>
    <s v="Q3"/>
    <n v="8"/>
    <x v="7"/>
  </r>
  <r>
    <n v="3839"/>
    <d v="2026-08-24T00:00:00"/>
    <n v="2026"/>
    <x v="2"/>
    <n v="8"/>
    <x v="7"/>
    <x v="0"/>
    <x v="15"/>
    <x v="3"/>
    <x v="0"/>
    <x v="1"/>
    <s v="Hiking Daypack 20L"/>
    <n v="2"/>
    <n v="93.88"/>
    <n v="0.05"/>
    <n v="46.57"/>
    <n v="178.37199999999999"/>
    <n v="93.14"/>
    <n v="85.231999999999985"/>
    <n v="0.47783284371986628"/>
    <n v="2026"/>
    <s v="Q3"/>
    <n v="8"/>
    <x v="7"/>
  </r>
  <r>
    <n v="4133"/>
    <d v="2026-08-24T00:00:00"/>
    <n v="2026"/>
    <x v="2"/>
    <n v="8"/>
    <x v="7"/>
    <x v="3"/>
    <x v="4"/>
    <x v="0"/>
    <x v="1"/>
    <x v="3"/>
    <s v="Trail Tent 2P"/>
    <n v="1"/>
    <n v="192.67"/>
    <n v="0.05"/>
    <n v="101.04"/>
    <n v="183.03649999999999"/>
    <n v="101.04"/>
    <n v="81.996499999999983"/>
    <n v="0.44797895501716867"/>
    <n v="2026"/>
    <s v="Q3"/>
    <n v="8"/>
    <x v="7"/>
  </r>
  <r>
    <n v="4765"/>
    <d v="2026-08-24T00:00:00"/>
    <n v="2026"/>
    <x v="2"/>
    <n v="8"/>
    <x v="7"/>
    <x v="0"/>
    <x v="15"/>
    <x v="0"/>
    <x v="1"/>
    <x v="0"/>
    <s v="Commuter Helmet"/>
    <n v="1"/>
    <n v="80.099999999999994"/>
    <n v="0.05"/>
    <n v="43.49"/>
    <n v="76.094999999999985"/>
    <n v="43.49"/>
    <n v="32.604999999999983"/>
    <n v="0.42847756094355727"/>
    <n v="2026"/>
    <s v="Q3"/>
    <n v="8"/>
    <x v="7"/>
  </r>
  <r>
    <n v="1868"/>
    <d v="2026-08-25T00:00:00"/>
    <n v="2026"/>
    <x v="2"/>
    <n v="8"/>
    <x v="7"/>
    <x v="3"/>
    <x v="8"/>
    <x v="3"/>
    <x v="0"/>
    <x v="1"/>
    <s v="Trail Boots"/>
    <n v="1"/>
    <n v="145.02000000000001"/>
    <n v="0"/>
    <n v="78.959999999999994"/>
    <n v="145.02000000000001"/>
    <n v="78.959999999999994"/>
    <n v="66.060000000000016"/>
    <n v="0.4555233760860572"/>
    <n v="2026"/>
    <s v="Q3"/>
    <n v="8"/>
    <x v="7"/>
  </r>
  <r>
    <n v="987"/>
    <d v="2026-08-26T00:00:00"/>
    <n v="2026"/>
    <x v="2"/>
    <n v="8"/>
    <x v="7"/>
    <x v="1"/>
    <x v="11"/>
    <x v="3"/>
    <x v="0"/>
    <x v="2"/>
    <s v="Insulated Bottle"/>
    <n v="1"/>
    <n v="37"/>
    <n v="0.15"/>
    <n v="13.68"/>
    <n v="31.45"/>
    <n v="13.68"/>
    <n v="17.77"/>
    <n v="0.56502384737678857"/>
    <n v="2026"/>
    <s v="Q3"/>
    <n v="8"/>
    <x v="7"/>
  </r>
  <r>
    <n v="2503"/>
    <d v="2026-08-26T00:00:00"/>
    <n v="2026"/>
    <x v="2"/>
    <n v="8"/>
    <x v="7"/>
    <x v="1"/>
    <x v="6"/>
    <x v="0"/>
    <x v="0"/>
    <x v="0"/>
    <s v="Trail Bike Light"/>
    <n v="2"/>
    <n v="50.02"/>
    <n v="0"/>
    <n v="21.99"/>
    <n v="100.04"/>
    <n v="43.98"/>
    <n v="56.060000000000009"/>
    <n v="0.56037584966013598"/>
    <n v="2026"/>
    <s v="Q3"/>
    <n v="8"/>
    <x v="7"/>
  </r>
  <r>
    <n v="4928"/>
    <d v="2026-08-26T00:00:00"/>
    <n v="2026"/>
    <x v="2"/>
    <n v="8"/>
    <x v="7"/>
    <x v="1"/>
    <x v="11"/>
    <x v="2"/>
    <x v="0"/>
    <x v="4"/>
    <s v="Recovery Roller"/>
    <n v="2"/>
    <n v="35.950000000000003"/>
    <n v="0.05"/>
    <n v="13.93"/>
    <n v="68.305000000000007"/>
    <n v="27.86"/>
    <n v="40.445000000000007"/>
    <n v="0.59212356342873884"/>
    <n v="2026"/>
    <s v="Q3"/>
    <n v="8"/>
    <x v="7"/>
  </r>
  <r>
    <n v="852"/>
    <d v="2026-08-27T00:00:00"/>
    <n v="2026"/>
    <x v="2"/>
    <n v="8"/>
    <x v="7"/>
    <x v="0"/>
    <x v="9"/>
    <x v="0"/>
    <x v="1"/>
    <x v="2"/>
    <s v="Packing Cube Set"/>
    <n v="3"/>
    <n v="45.84"/>
    <n v="0.15"/>
    <n v="17.899999999999999"/>
    <n v="116.89200000000001"/>
    <n v="53.699999999999996"/>
    <n v="63.192000000000014"/>
    <n v="0.54060158094651478"/>
    <n v="2026"/>
    <s v="Q3"/>
    <n v="8"/>
    <x v="7"/>
  </r>
  <r>
    <n v="2188"/>
    <d v="2026-08-27T00:00:00"/>
    <n v="2026"/>
    <x v="2"/>
    <n v="8"/>
    <x v="7"/>
    <x v="1"/>
    <x v="6"/>
    <x v="0"/>
    <x v="1"/>
    <x v="3"/>
    <s v="Portable Camp Stove"/>
    <n v="1"/>
    <n v="83.23"/>
    <n v="0.1"/>
    <n v="40.229999999999997"/>
    <n v="74.907000000000011"/>
    <n v="40.229999999999997"/>
    <n v="34.677000000000014"/>
    <n v="0.46293403820737727"/>
    <n v="2026"/>
    <s v="Q3"/>
    <n v="8"/>
    <x v="7"/>
  </r>
  <r>
    <n v="2574"/>
    <d v="2026-08-27T00:00:00"/>
    <n v="2026"/>
    <x v="2"/>
    <n v="8"/>
    <x v="7"/>
    <x v="0"/>
    <x v="9"/>
    <x v="2"/>
    <x v="1"/>
    <x v="0"/>
    <s v="Cycling Pack 12L"/>
    <n v="1"/>
    <n v="104.33"/>
    <n v="0.1"/>
    <n v="49.86"/>
    <n v="93.897000000000006"/>
    <n v="49.86"/>
    <n v="44.037000000000006"/>
    <n v="0.46899261957251032"/>
    <n v="2026"/>
    <s v="Q3"/>
    <n v="8"/>
    <x v="7"/>
  </r>
  <r>
    <n v="2942"/>
    <d v="2026-08-27T00:00:00"/>
    <n v="2026"/>
    <x v="2"/>
    <n v="8"/>
    <x v="7"/>
    <x v="1"/>
    <x v="6"/>
    <x v="0"/>
    <x v="1"/>
    <x v="1"/>
    <s v="Summit Backpack 45L"/>
    <n v="1"/>
    <n v="156.94999999999999"/>
    <n v="0"/>
    <n v="80.41"/>
    <n v="156.94999999999999"/>
    <n v="80.41"/>
    <n v="76.539999999999992"/>
    <n v="0.48767123287671232"/>
    <n v="2026"/>
    <s v="Q3"/>
    <n v="8"/>
    <x v="7"/>
  </r>
  <r>
    <n v="3211"/>
    <d v="2026-08-27T00:00:00"/>
    <n v="2026"/>
    <x v="2"/>
    <n v="8"/>
    <x v="7"/>
    <x v="1"/>
    <x v="14"/>
    <x v="2"/>
    <x v="2"/>
    <x v="0"/>
    <s v="Compact Repair Kit"/>
    <n v="3"/>
    <n v="41.33"/>
    <n v="0.05"/>
    <n v="17"/>
    <n v="117.79049999999999"/>
    <n v="51"/>
    <n v="66.790499999999994"/>
    <n v="0.56702790123142355"/>
    <n v="2026"/>
    <s v="Q3"/>
    <n v="8"/>
    <x v="7"/>
  </r>
  <r>
    <n v="3306"/>
    <d v="2026-08-27T00:00:00"/>
    <n v="2026"/>
    <x v="2"/>
    <n v="8"/>
    <x v="7"/>
    <x v="0"/>
    <x v="15"/>
    <x v="0"/>
    <x v="2"/>
    <x v="2"/>
    <s v="Insulated Bottle"/>
    <n v="1"/>
    <n v="35.590000000000003"/>
    <n v="0"/>
    <n v="13.66"/>
    <n v="35.590000000000003"/>
    <n v="13.66"/>
    <n v="21.930000000000003"/>
    <n v="0.61618432143860635"/>
    <n v="2026"/>
    <s v="Q3"/>
    <n v="8"/>
    <x v="7"/>
  </r>
  <r>
    <n v="3837"/>
    <d v="2026-08-27T00:00:00"/>
    <n v="2026"/>
    <x v="2"/>
    <n v="8"/>
    <x v="7"/>
    <x v="3"/>
    <x v="8"/>
    <x v="0"/>
    <x v="0"/>
    <x v="3"/>
    <s v="Alpine Tent 4P"/>
    <n v="2"/>
    <n v="335.87"/>
    <n v="0.1"/>
    <n v="196.54"/>
    <n v="604.56600000000003"/>
    <n v="393.08"/>
    <n v="211.48600000000005"/>
    <n v="0.34981457773014035"/>
    <n v="2026"/>
    <s v="Q3"/>
    <n v="8"/>
    <x v="7"/>
  </r>
  <r>
    <n v="4169"/>
    <d v="2026-08-27T00:00:00"/>
    <n v="2026"/>
    <x v="2"/>
    <n v="8"/>
    <x v="7"/>
    <x v="3"/>
    <x v="13"/>
    <x v="0"/>
    <x v="1"/>
    <x v="4"/>
    <s v="Training Mat"/>
    <n v="1"/>
    <n v="50.7"/>
    <n v="0.05"/>
    <n v="21.65"/>
    <n v="48.164999999999999"/>
    <n v="21.65"/>
    <n v="26.515000000000001"/>
    <n v="0.55050347762898377"/>
    <n v="2026"/>
    <s v="Q3"/>
    <n v="8"/>
    <x v="7"/>
  </r>
  <r>
    <n v="4452"/>
    <d v="2026-08-27T00:00:00"/>
    <n v="2026"/>
    <x v="2"/>
    <n v="8"/>
    <x v="7"/>
    <x v="2"/>
    <x v="2"/>
    <x v="3"/>
    <x v="1"/>
    <x v="1"/>
    <s v="Summit Backpack 45L"/>
    <n v="3"/>
    <n v="152.76"/>
    <n v="0.1"/>
    <n v="77.36"/>
    <n v="412.452"/>
    <n v="232.07999999999998"/>
    <n v="180.37200000000001"/>
    <n v="0.43731634226528182"/>
    <n v="2026"/>
    <s v="Q3"/>
    <n v="8"/>
    <x v="7"/>
  </r>
  <r>
    <n v="4740"/>
    <d v="2026-08-27T00:00:00"/>
    <n v="2026"/>
    <x v="2"/>
    <n v="8"/>
    <x v="7"/>
    <x v="0"/>
    <x v="15"/>
    <x v="1"/>
    <x v="0"/>
    <x v="1"/>
    <s v="Trekking Poles"/>
    <n v="5"/>
    <n v="72.78"/>
    <n v="0.1"/>
    <n v="33.25"/>
    <n v="327.51"/>
    <n v="166.25"/>
    <n v="161.26"/>
    <n v="0.49238191200268694"/>
    <n v="2026"/>
    <s v="Q3"/>
    <n v="8"/>
    <x v="7"/>
  </r>
  <r>
    <n v="5000"/>
    <d v="2026-08-27T00:00:00"/>
    <n v="2026"/>
    <x v="2"/>
    <n v="8"/>
    <x v="7"/>
    <x v="1"/>
    <x v="12"/>
    <x v="3"/>
    <x v="1"/>
    <x v="2"/>
    <s v="Insulated Bottle"/>
    <n v="2"/>
    <n v="37"/>
    <n v="0"/>
    <n v="13.83"/>
    <n v="74"/>
    <n v="27.66"/>
    <n v="46.34"/>
    <n v="0.62621621621621626"/>
    <n v="2026"/>
    <s v="Q3"/>
    <n v="8"/>
    <x v="7"/>
  </r>
  <r>
    <n v="5058"/>
    <d v="2026-08-27T00:00:00"/>
    <n v="2026"/>
    <x v="2"/>
    <n v="8"/>
    <x v="7"/>
    <x v="1"/>
    <x v="11"/>
    <x v="1"/>
    <x v="2"/>
    <x v="0"/>
    <s v="Compact Repair Kit"/>
    <n v="6"/>
    <n v="41.33"/>
    <n v="0.2"/>
    <n v="17.02"/>
    <n v="198.38400000000001"/>
    <n v="102.12"/>
    <n v="96.26400000000001"/>
    <n v="0.48524074522138883"/>
    <n v="2026"/>
    <s v="Q3"/>
    <n v="8"/>
    <x v="7"/>
  </r>
  <r>
    <n v="496"/>
    <d v="2026-08-28T00:00:00"/>
    <n v="2026"/>
    <x v="2"/>
    <n v="8"/>
    <x v="7"/>
    <x v="0"/>
    <x v="15"/>
    <x v="2"/>
    <x v="0"/>
    <x v="4"/>
    <s v="Recovery Roller"/>
    <n v="1"/>
    <n v="37.020000000000003"/>
    <n v="0"/>
    <n v="13.64"/>
    <n v="37.020000000000003"/>
    <n v="13.64"/>
    <n v="23.380000000000003"/>
    <n v="0.63155051323608857"/>
    <n v="2026"/>
    <s v="Q3"/>
    <n v="8"/>
    <x v="7"/>
  </r>
  <r>
    <n v="1343"/>
    <d v="2026-08-28T00:00:00"/>
    <n v="2026"/>
    <x v="2"/>
    <n v="8"/>
    <x v="7"/>
    <x v="3"/>
    <x v="8"/>
    <x v="0"/>
    <x v="1"/>
    <x v="3"/>
    <s v="Portable Camp Stove"/>
    <n v="1"/>
    <n v="81.06"/>
    <n v="0"/>
    <n v="38.43"/>
    <n v="81.06"/>
    <n v="38.43"/>
    <n v="42.63"/>
    <n v="0.52590673575129532"/>
    <n v="2026"/>
    <s v="Q3"/>
    <n v="8"/>
    <x v="7"/>
  </r>
  <r>
    <n v="1455"/>
    <d v="2026-08-28T00:00:00"/>
    <n v="2026"/>
    <x v="2"/>
    <n v="8"/>
    <x v="7"/>
    <x v="2"/>
    <x v="2"/>
    <x v="0"/>
    <x v="1"/>
    <x v="0"/>
    <s v="Trail Bike Light"/>
    <n v="2"/>
    <n v="51.91"/>
    <n v="0"/>
    <n v="21.94"/>
    <n v="103.82"/>
    <n v="43.88"/>
    <n v="59.939999999999991"/>
    <n v="0.57734540550953573"/>
    <n v="2026"/>
    <s v="Q3"/>
    <n v="8"/>
    <x v="7"/>
  </r>
  <r>
    <n v="1632"/>
    <d v="2026-08-28T00:00:00"/>
    <n v="2026"/>
    <x v="2"/>
    <n v="8"/>
    <x v="7"/>
    <x v="3"/>
    <x v="7"/>
    <x v="3"/>
    <x v="1"/>
    <x v="2"/>
    <s v="Insulated Bottle"/>
    <n v="1"/>
    <n v="35.700000000000003"/>
    <n v="0.05"/>
    <n v="13.45"/>
    <n v="33.914999999999999"/>
    <n v="13.45"/>
    <n v="20.465"/>
    <n v="0.60342031549461894"/>
    <n v="2026"/>
    <s v="Q3"/>
    <n v="8"/>
    <x v="7"/>
  </r>
  <r>
    <n v="1817"/>
    <d v="2026-08-28T00:00:00"/>
    <n v="2026"/>
    <x v="2"/>
    <n v="8"/>
    <x v="7"/>
    <x v="0"/>
    <x v="9"/>
    <x v="2"/>
    <x v="1"/>
    <x v="4"/>
    <s v="Recovery Roller"/>
    <n v="1"/>
    <n v="36.590000000000003"/>
    <n v="0.05"/>
    <n v="14.15"/>
    <n v="34.7605"/>
    <n v="14.15"/>
    <n v="20.610500000000002"/>
    <n v="0.59292875534011313"/>
    <n v="2026"/>
    <s v="Q3"/>
    <n v="8"/>
    <x v="7"/>
  </r>
  <r>
    <n v="2993"/>
    <d v="2026-08-28T00:00:00"/>
    <n v="2026"/>
    <x v="2"/>
    <n v="8"/>
    <x v="7"/>
    <x v="1"/>
    <x v="12"/>
    <x v="1"/>
    <x v="2"/>
    <x v="2"/>
    <s v="Insulated Bottle"/>
    <n v="3"/>
    <n v="35.520000000000003"/>
    <n v="0.1"/>
    <n v="13.78"/>
    <n v="95.904000000000011"/>
    <n v="41.339999999999996"/>
    <n v="54.564000000000014"/>
    <n v="0.56894394394394399"/>
    <n v="2026"/>
    <s v="Q3"/>
    <n v="8"/>
    <x v="7"/>
  </r>
  <r>
    <n v="4676"/>
    <d v="2026-08-28T00:00:00"/>
    <n v="2026"/>
    <x v="2"/>
    <n v="8"/>
    <x v="7"/>
    <x v="3"/>
    <x v="13"/>
    <x v="2"/>
    <x v="1"/>
    <x v="0"/>
    <s v="Commuter Helmet"/>
    <n v="2"/>
    <n v="81.88"/>
    <n v="0.1"/>
    <n v="42.87"/>
    <n v="147.38399999999999"/>
    <n v="85.74"/>
    <n v="61.643999999999991"/>
    <n v="0.41825435596808336"/>
    <n v="2026"/>
    <s v="Q3"/>
    <n v="8"/>
    <x v="7"/>
  </r>
  <r>
    <n v="5105"/>
    <d v="2026-08-28T00:00:00"/>
    <n v="2026"/>
    <x v="2"/>
    <n v="8"/>
    <x v="7"/>
    <x v="3"/>
    <x v="7"/>
    <x v="0"/>
    <x v="2"/>
    <x v="2"/>
    <s v="Packing Cube Set"/>
    <n v="4"/>
    <n v="46.54"/>
    <n v="0"/>
    <n v="18.86"/>
    <n v="186.16"/>
    <n v="75.44"/>
    <n v="110.72"/>
    <n v="0.5947571981091534"/>
    <n v="2026"/>
    <s v="Q3"/>
    <n v="8"/>
    <x v="7"/>
  </r>
  <r>
    <n v="223"/>
    <d v="2026-08-29T00:00:00"/>
    <n v="2026"/>
    <x v="2"/>
    <n v="8"/>
    <x v="7"/>
    <x v="2"/>
    <x v="2"/>
    <x v="2"/>
    <x v="0"/>
    <x v="4"/>
    <s v="Training Mat"/>
    <n v="1"/>
    <n v="49.79"/>
    <n v="0"/>
    <n v="21.43"/>
    <n v="49.79"/>
    <n v="21.43"/>
    <n v="28.36"/>
    <n v="0.56959228760795344"/>
    <n v="2026"/>
    <s v="Q3"/>
    <n v="8"/>
    <x v="7"/>
  </r>
  <r>
    <n v="1023"/>
    <d v="2026-08-29T00:00:00"/>
    <n v="2026"/>
    <x v="2"/>
    <n v="8"/>
    <x v="7"/>
    <x v="2"/>
    <x v="3"/>
    <x v="0"/>
    <x v="1"/>
    <x v="1"/>
    <s v="Hiking Daypack 20L"/>
    <n v="6"/>
    <n v="90.19"/>
    <n v="0"/>
    <n v="45.61"/>
    <n v="541.14"/>
    <n v="273.65999999999997"/>
    <n v="267.48"/>
    <n v="0.4942898325756736"/>
    <n v="2026"/>
    <s v="Q3"/>
    <n v="8"/>
    <x v="7"/>
  </r>
  <r>
    <n v="1694"/>
    <d v="2026-08-29T00:00:00"/>
    <n v="2026"/>
    <x v="2"/>
    <n v="8"/>
    <x v="7"/>
    <x v="1"/>
    <x v="12"/>
    <x v="0"/>
    <x v="1"/>
    <x v="1"/>
    <s v="Trekking Poles"/>
    <n v="1"/>
    <n v="70.38"/>
    <n v="0.15"/>
    <n v="32.64"/>
    <n v="59.822999999999993"/>
    <n v="32.64"/>
    <n v="27.182999999999993"/>
    <n v="0.45439045183290699"/>
    <n v="2026"/>
    <s v="Q3"/>
    <n v="8"/>
    <x v="7"/>
  </r>
  <r>
    <n v="2006"/>
    <d v="2026-08-29T00:00:00"/>
    <n v="2026"/>
    <x v="2"/>
    <n v="8"/>
    <x v="7"/>
    <x v="3"/>
    <x v="13"/>
    <x v="0"/>
    <x v="1"/>
    <x v="2"/>
    <s v="Packing Cube Set"/>
    <n v="1"/>
    <n v="46.43"/>
    <n v="0"/>
    <n v="18.2"/>
    <n v="46.43"/>
    <n v="18.2"/>
    <n v="28.23"/>
    <n v="0.60801206116734874"/>
    <n v="2026"/>
    <s v="Q3"/>
    <n v="8"/>
    <x v="7"/>
  </r>
  <r>
    <n v="3026"/>
    <d v="2026-08-29T00:00:00"/>
    <n v="2026"/>
    <x v="2"/>
    <n v="8"/>
    <x v="7"/>
    <x v="0"/>
    <x v="0"/>
    <x v="0"/>
    <x v="1"/>
    <x v="3"/>
    <s v="Trail Tent 2P"/>
    <n v="1"/>
    <n v="194.75"/>
    <n v="0.05"/>
    <n v="105.94"/>
    <n v="185.01249999999999"/>
    <n v="105.94"/>
    <n v="79.072499999999991"/>
    <n v="0.42739004121343149"/>
    <n v="2026"/>
    <s v="Q3"/>
    <n v="8"/>
    <x v="7"/>
  </r>
  <r>
    <n v="3057"/>
    <d v="2026-08-29T00:00:00"/>
    <n v="2026"/>
    <x v="2"/>
    <n v="8"/>
    <x v="7"/>
    <x v="1"/>
    <x v="14"/>
    <x v="2"/>
    <x v="0"/>
    <x v="1"/>
    <s v="Trail Boots"/>
    <n v="2"/>
    <n v="142.16"/>
    <n v="0"/>
    <n v="79.36"/>
    <n v="284.32"/>
    <n v="158.72"/>
    <n v="125.6"/>
    <n v="0.44175576814856499"/>
    <n v="2026"/>
    <s v="Q3"/>
    <n v="8"/>
    <x v="7"/>
  </r>
  <r>
    <n v="3112"/>
    <d v="2026-08-29T00:00:00"/>
    <n v="2026"/>
    <x v="2"/>
    <n v="8"/>
    <x v="7"/>
    <x v="3"/>
    <x v="8"/>
    <x v="0"/>
    <x v="2"/>
    <x v="2"/>
    <s v="Packing Cube Set"/>
    <n v="2"/>
    <n v="47.69"/>
    <n v="0.05"/>
    <n v="18.8"/>
    <n v="90.61099999999999"/>
    <n v="37.6"/>
    <n v="53.010999999999989"/>
    <n v="0.58503934400900548"/>
    <n v="2026"/>
    <s v="Q3"/>
    <n v="8"/>
    <x v="7"/>
  </r>
  <r>
    <n v="3137"/>
    <d v="2026-08-29T00:00:00"/>
    <n v="2026"/>
    <x v="2"/>
    <n v="8"/>
    <x v="7"/>
    <x v="2"/>
    <x v="5"/>
    <x v="2"/>
    <x v="1"/>
    <x v="2"/>
    <s v="Travel Backpack 35L"/>
    <n v="3"/>
    <n v="164.51"/>
    <n v="0"/>
    <n v="86.76"/>
    <n v="493.53"/>
    <n v="260.28000000000003"/>
    <n v="233.24999999999994"/>
    <n v="0.47261564646526039"/>
    <n v="2026"/>
    <s v="Q3"/>
    <n v="8"/>
    <x v="7"/>
  </r>
  <r>
    <n v="3983"/>
    <d v="2026-08-29T00:00:00"/>
    <n v="2026"/>
    <x v="2"/>
    <n v="8"/>
    <x v="7"/>
    <x v="2"/>
    <x v="2"/>
    <x v="3"/>
    <x v="2"/>
    <x v="3"/>
    <s v="Trail Tent 2P"/>
    <n v="2"/>
    <n v="194.71"/>
    <n v="0.1"/>
    <n v="105.57"/>
    <n v="350.47800000000001"/>
    <n v="211.14"/>
    <n v="139.33800000000002"/>
    <n v="0.39756561039494637"/>
    <n v="2026"/>
    <s v="Q3"/>
    <n v="8"/>
    <x v="7"/>
  </r>
  <r>
    <n v="4016"/>
    <d v="2026-08-29T00:00:00"/>
    <n v="2026"/>
    <x v="2"/>
    <n v="8"/>
    <x v="7"/>
    <x v="3"/>
    <x v="13"/>
    <x v="1"/>
    <x v="2"/>
    <x v="1"/>
    <s v="Trail Boots"/>
    <n v="5"/>
    <n v="145.24"/>
    <n v="0.15"/>
    <n v="77.69"/>
    <n v="617.27"/>
    <n v="388.45"/>
    <n v="228.82"/>
    <n v="0.37069677774717708"/>
    <n v="2026"/>
    <s v="Q3"/>
    <n v="8"/>
    <x v="7"/>
  </r>
  <r>
    <n v="4340"/>
    <d v="2026-08-29T00:00:00"/>
    <n v="2026"/>
    <x v="2"/>
    <n v="8"/>
    <x v="7"/>
    <x v="3"/>
    <x v="8"/>
    <x v="0"/>
    <x v="1"/>
    <x v="2"/>
    <s v="Insulated Bottle"/>
    <n v="2"/>
    <n v="35.6"/>
    <n v="0.15"/>
    <n v="13.67"/>
    <n v="60.52"/>
    <n v="27.34"/>
    <n v="33.180000000000007"/>
    <n v="0.54824851288830145"/>
    <n v="2026"/>
    <s v="Q3"/>
    <n v="8"/>
    <x v="7"/>
  </r>
  <r>
    <n v="4640"/>
    <d v="2026-08-29T00:00:00"/>
    <n v="2026"/>
    <x v="2"/>
    <n v="8"/>
    <x v="7"/>
    <x v="0"/>
    <x v="15"/>
    <x v="0"/>
    <x v="1"/>
    <x v="4"/>
    <s v="Resistance Band Set"/>
    <n v="2"/>
    <n v="41.05"/>
    <n v="0.05"/>
    <n v="14.47"/>
    <n v="77.99499999999999"/>
    <n v="28.94"/>
    <n v="49.054999999999993"/>
    <n v="0.62895057375472785"/>
    <n v="2026"/>
    <s v="Q3"/>
    <n v="8"/>
    <x v="7"/>
  </r>
  <r>
    <n v="4733"/>
    <d v="2026-08-29T00:00:00"/>
    <n v="2026"/>
    <x v="2"/>
    <n v="8"/>
    <x v="7"/>
    <x v="2"/>
    <x v="2"/>
    <x v="0"/>
    <x v="1"/>
    <x v="1"/>
    <s v="Summit Backpack 45L"/>
    <n v="2"/>
    <n v="153.63999999999999"/>
    <n v="0.05"/>
    <n v="77.709999999999994"/>
    <n v="291.91599999999994"/>
    <n v="155.41999999999999"/>
    <n v="136.49599999999995"/>
    <n v="0.46758656599843784"/>
    <n v="2026"/>
    <s v="Q3"/>
    <n v="8"/>
    <x v="7"/>
  </r>
  <r>
    <n v="4827"/>
    <d v="2026-08-29T00:00:00"/>
    <n v="2026"/>
    <x v="2"/>
    <n v="8"/>
    <x v="7"/>
    <x v="2"/>
    <x v="2"/>
    <x v="0"/>
    <x v="0"/>
    <x v="2"/>
    <s v="Insulated Bottle"/>
    <n v="5"/>
    <n v="36.700000000000003"/>
    <n v="0"/>
    <n v="13.45"/>
    <n v="183.5"/>
    <n v="67.25"/>
    <n v="116.25"/>
    <n v="0.63351498637602177"/>
    <n v="2026"/>
    <s v="Q3"/>
    <n v="8"/>
    <x v="7"/>
  </r>
  <r>
    <n v="5180"/>
    <d v="2026-08-29T00:00:00"/>
    <n v="2026"/>
    <x v="2"/>
    <n v="8"/>
    <x v="7"/>
    <x v="0"/>
    <x v="15"/>
    <x v="1"/>
    <x v="2"/>
    <x v="3"/>
    <s v="Compact Sleeping Bag"/>
    <n v="8"/>
    <n v="124"/>
    <n v="0.1"/>
    <n v="61.85"/>
    <n v="892.80000000000007"/>
    <n v="494.8"/>
    <n v="398.00000000000006"/>
    <n v="0.44578853046594985"/>
    <n v="2026"/>
    <s v="Q3"/>
    <n v="8"/>
    <x v="7"/>
  </r>
  <r>
    <n v="121"/>
    <d v="2026-08-30T00:00:00"/>
    <n v="2026"/>
    <x v="2"/>
    <n v="8"/>
    <x v="7"/>
    <x v="1"/>
    <x v="1"/>
    <x v="3"/>
    <x v="1"/>
    <x v="0"/>
    <s v="Commuter Helmet"/>
    <n v="1"/>
    <n v="81.23"/>
    <n v="0.1"/>
    <n v="42.65"/>
    <n v="73.106999999999999"/>
    <n v="42.65"/>
    <n v="30.457000000000001"/>
    <n v="0.41660853269864723"/>
    <n v="2026"/>
    <s v="Q3"/>
    <n v="8"/>
    <x v="7"/>
  </r>
  <r>
    <n v="618"/>
    <d v="2026-08-30T00:00:00"/>
    <n v="2026"/>
    <x v="2"/>
    <n v="8"/>
    <x v="7"/>
    <x v="1"/>
    <x v="12"/>
    <x v="0"/>
    <x v="2"/>
    <x v="0"/>
    <s v="Compact Repair Kit"/>
    <n v="2"/>
    <n v="41.06"/>
    <n v="0.05"/>
    <n v="16.559999999999999"/>
    <n v="78.013999999999996"/>
    <n v="33.119999999999997"/>
    <n v="44.893999999999998"/>
    <n v="0.5754608147255621"/>
    <n v="2026"/>
    <s v="Q3"/>
    <n v="8"/>
    <x v="7"/>
  </r>
  <r>
    <n v="2860"/>
    <d v="2026-08-30T00:00:00"/>
    <n v="2026"/>
    <x v="2"/>
    <n v="8"/>
    <x v="7"/>
    <x v="3"/>
    <x v="7"/>
    <x v="3"/>
    <x v="0"/>
    <x v="1"/>
    <s v="Trail Boots"/>
    <n v="1"/>
    <n v="143.49"/>
    <n v="0.1"/>
    <n v="80.72"/>
    <n v="129.14100000000002"/>
    <n v="80.72"/>
    <n v="48.421000000000021"/>
    <n v="0.3749467636149636"/>
    <n v="2026"/>
    <s v="Q3"/>
    <n v="8"/>
    <x v="7"/>
  </r>
  <r>
    <n v="3768"/>
    <d v="2026-08-30T00:00:00"/>
    <n v="2026"/>
    <x v="2"/>
    <n v="8"/>
    <x v="7"/>
    <x v="2"/>
    <x v="3"/>
    <x v="2"/>
    <x v="1"/>
    <x v="1"/>
    <s v="Trail Boots"/>
    <n v="1"/>
    <n v="143.38"/>
    <n v="0"/>
    <n v="78.37"/>
    <n v="143.38"/>
    <n v="78.37"/>
    <n v="65.009999999999991"/>
    <n v="0.45341051750592826"/>
    <n v="2026"/>
    <s v="Q3"/>
    <n v="8"/>
    <x v="7"/>
  </r>
  <r>
    <n v="3987"/>
    <d v="2026-08-30T00:00:00"/>
    <n v="2026"/>
    <x v="2"/>
    <n v="8"/>
    <x v="7"/>
    <x v="1"/>
    <x v="12"/>
    <x v="3"/>
    <x v="2"/>
    <x v="1"/>
    <s v="Trail Boots"/>
    <n v="1"/>
    <n v="144.54"/>
    <n v="0"/>
    <n v="78.77"/>
    <n v="144.54"/>
    <n v="78.77"/>
    <n v="65.77"/>
    <n v="0.45502974955029751"/>
    <n v="2026"/>
    <s v="Q3"/>
    <n v="8"/>
    <x v="7"/>
  </r>
  <r>
    <n v="4990"/>
    <d v="2026-08-30T00:00:00"/>
    <n v="2026"/>
    <x v="2"/>
    <n v="8"/>
    <x v="7"/>
    <x v="3"/>
    <x v="8"/>
    <x v="3"/>
    <x v="0"/>
    <x v="4"/>
    <s v="Resistance Band Set"/>
    <n v="1"/>
    <n v="40.92"/>
    <n v="0.1"/>
    <n v="14.94"/>
    <n v="36.828000000000003"/>
    <n v="14.94"/>
    <n v="21.888000000000005"/>
    <n v="0.59433040078201382"/>
    <n v="2026"/>
    <s v="Q3"/>
    <n v="8"/>
    <x v="7"/>
  </r>
  <r>
    <n v="348"/>
    <d v="2026-08-31T00:00:00"/>
    <n v="2026"/>
    <x v="2"/>
    <n v="8"/>
    <x v="7"/>
    <x v="1"/>
    <x v="12"/>
    <x v="1"/>
    <x v="2"/>
    <x v="1"/>
    <s v="Summit Backpack 45L"/>
    <n v="5"/>
    <n v="151.21"/>
    <n v="0.15"/>
    <n v="77.12"/>
    <n v="642.64250000000004"/>
    <n v="385.6"/>
    <n v="257.04250000000002"/>
    <n v="0.39997743691087967"/>
    <n v="2026"/>
    <s v="Q3"/>
    <n v="8"/>
    <x v="7"/>
  </r>
  <r>
    <n v="1642"/>
    <d v="2026-08-31T00:00:00"/>
    <n v="2026"/>
    <x v="2"/>
    <n v="8"/>
    <x v="7"/>
    <x v="3"/>
    <x v="8"/>
    <x v="3"/>
    <x v="1"/>
    <x v="4"/>
    <s v="Resistance Band Set"/>
    <n v="1"/>
    <n v="40.770000000000003"/>
    <n v="0"/>
    <n v="15.13"/>
    <n v="40.770000000000003"/>
    <n v="15.13"/>
    <n v="25.64"/>
    <n v="0.62889379445670834"/>
    <n v="2026"/>
    <s v="Q3"/>
    <n v="8"/>
    <x v="7"/>
  </r>
  <r>
    <n v="2146"/>
    <d v="2026-08-31T00:00:00"/>
    <n v="2026"/>
    <x v="2"/>
    <n v="8"/>
    <x v="7"/>
    <x v="0"/>
    <x v="0"/>
    <x v="3"/>
    <x v="1"/>
    <x v="4"/>
    <s v="Recovery Roller"/>
    <n v="1"/>
    <n v="35.47"/>
    <n v="0.05"/>
    <n v="14.1"/>
    <n v="33.6965"/>
    <n v="14.1"/>
    <n v="19.596499999999999"/>
    <n v="0.58155891561438122"/>
    <n v="2026"/>
    <s v="Q3"/>
    <n v="8"/>
    <x v="7"/>
  </r>
  <r>
    <n v="2629"/>
    <d v="2026-08-31T00:00:00"/>
    <n v="2026"/>
    <x v="2"/>
    <n v="8"/>
    <x v="7"/>
    <x v="3"/>
    <x v="8"/>
    <x v="0"/>
    <x v="0"/>
    <x v="0"/>
    <s v="Commuter Helmet"/>
    <n v="1"/>
    <n v="81.72"/>
    <n v="0"/>
    <n v="42.38"/>
    <n v="81.72"/>
    <n v="42.38"/>
    <n v="39.339999999999996"/>
    <n v="0.48139990210474787"/>
    <n v="2026"/>
    <s v="Q3"/>
    <n v="8"/>
    <x v="7"/>
  </r>
  <r>
    <n v="2870"/>
    <d v="2026-08-31T00:00:00"/>
    <n v="2026"/>
    <x v="2"/>
    <n v="8"/>
    <x v="7"/>
    <x v="3"/>
    <x v="7"/>
    <x v="0"/>
    <x v="1"/>
    <x v="2"/>
    <s v="Packing Cube Set"/>
    <n v="1"/>
    <n v="45.84"/>
    <n v="0"/>
    <n v="17.84"/>
    <n v="45.84"/>
    <n v="17.84"/>
    <n v="28.000000000000004"/>
    <n v="0.61082024432809778"/>
    <n v="2026"/>
    <s v="Q3"/>
    <n v="8"/>
    <x v="7"/>
  </r>
  <r>
    <n v="2975"/>
    <d v="2026-08-31T00:00:00"/>
    <n v="2026"/>
    <x v="2"/>
    <n v="8"/>
    <x v="7"/>
    <x v="1"/>
    <x v="12"/>
    <x v="0"/>
    <x v="1"/>
    <x v="2"/>
    <s v="Packing Cube Set"/>
    <n v="1"/>
    <n v="46.59"/>
    <n v="0"/>
    <n v="18.47"/>
    <n v="46.59"/>
    <n v="18.47"/>
    <n v="28.120000000000005"/>
    <n v="0.60356299635114841"/>
    <n v="2026"/>
    <s v="Q3"/>
    <n v="8"/>
    <x v="7"/>
  </r>
  <r>
    <n v="3163"/>
    <d v="2026-08-31T00:00:00"/>
    <n v="2026"/>
    <x v="2"/>
    <n v="8"/>
    <x v="7"/>
    <x v="0"/>
    <x v="15"/>
    <x v="2"/>
    <x v="2"/>
    <x v="1"/>
    <s v="Trekking Poles"/>
    <n v="1"/>
    <n v="69.959999999999994"/>
    <n v="0"/>
    <n v="32.340000000000003"/>
    <n v="69.959999999999994"/>
    <n v="32.340000000000003"/>
    <n v="37.61999999999999"/>
    <n v="0.53773584905660365"/>
    <n v="2026"/>
    <s v="Q3"/>
    <n v="8"/>
    <x v="7"/>
  </r>
  <r>
    <n v="94"/>
    <d v="2026-09-01T00:00:00"/>
    <n v="2026"/>
    <x v="2"/>
    <n v="9"/>
    <x v="8"/>
    <x v="1"/>
    <x v="6"/>
    <x v="2"/>
    <x v="0"/>
    <x v="0"/>
    <s v="Trail Bike Light"/>
    <n v="5"/>
    <n v="50.76"/>
    <n v="0"/>
    <n v="22.89"/>
    <n v="253.79999999999998"/>
    <n v="114.45"/>
    <n v="139.34999999999997"/>
    <n v="0.54905437352245856"/>
    <n v="2026"/>
    <s v="Q3"/>
    <n v="9"/>
    <x v="8"/>
  </r>
  <r>
    <n v="271"/>
    <d v="2026-09-01T00:00:00"/>
    <n v="2026"/>
    <x v="2"/>
    <n v="9"/>
    <x v="8"/>
    <x v="1"/>
    <x v="12"/>
    <x v="3"/>
    <x v="0"/>
    <x v="1"/>
    <s v="Hiking Daypack 20L"/>
    <n v="1"/>
    <n v="94.29"/>
    <n v="0.1"/>
    <n v="45.12"/>
    <n v="84.861000000000004"/>
    <n v="45.12"/>
    <n v="39.741000000000007"/>
    <n v="0.46830699614663984"/>
    <n v="2026"/>
    <s v="Q3"/>
    <n v="9"/>
    <x v="8"/>
  </r>
  <r>
    <n v="1481"/>
    <d v="2026-09-01T00:00:00"/>
    <n v="2026"/>
    <x v="2"/>
    <n v="9"/>
    <x v="8"/>
    <x v="1"/>
    <x v="12"/>
    <x v="1"/>
    <x v="2"/>
    <x v="0"/>
    <s v="Commuter Helmet"/>
    <n v="6"/>
    <n v="81.430000000000007"/>
    <n v="0.05"/>
    <n v="42.24"/>
    <n v="464.15100000000001"/>
    <n v="253.44"/>
    <n v="210.71100000000001"/>
    <n v="0.45397079829624415"/>
    <n v="2026"/>
    <s v="Q3"/>
    <n v="9"/>
    <x v="8"/>
  </r>
  <r>
    <n v="1663"/>
    <d v="2026-09-01T00:00:00"/>
    <n v="2026"/>
    <x v="2"/>
    <n v="9"/>
    <x v="8"/>
    <x v="2"/>
    <x v="5"/>
    <x v="0"/>
    <x v="0"/>
    <x v="2"/>
    <s v="Packing Cube Set"/>
    <n v="1"/>
    <n v="45.54"/>
    <n v="0.1"/>
    <n v="18.440000000000001"/>
    <n v="40.985999999999997"/>
    <n v="18.440000000000001"/>
    <n v="22.545999999999996"/>
    <n v="0.5500902747279558"/>
    <n v="2026"/>
    <s v="Q3"/>
    <n v="9"/>
    <x v="8"/>
  </r>
  <r>
    <n v="2866"/>
    <d v="2026-09-01T00:00:00"/>
    <n v="2026"/>
    <x v="2"/>
    <n v="9"/>
    <x v="8"/>
    <x v="0"/>
    <x v="15"/>
    <x v="3"/>
    <x v="0"/>
    <x v="1"/>
    <s v="Summit Backpack 45L"/>
    <n v="2"/>
    <n v="156.63999999999999"/>
    <n v="0.1"/>
    <n v="80.09"/>
    <n v="281.952"/>
    <n v="160.18"/>
    <n v="121.77199999999999"/>
    <n v="0.43188911587787987"/>
    <n v="2026"/>
    <s v="Q3"/>
    <n v="9"/>
    <x v="8"/>
  </r>
  <r>
    <n v="3288"/>
    <d v="2026-09-01T00:00:00"/>
    <n v="2026"/>
    <x v="2"/>
    <n v="9"/>
    <x v="8"/>
    <x v="3"/>
    <x v="7"/>
    <x v="3"/>
    <x v="2"/>
    <x v="1"/>
    <s v="Trekking Poles"/>
    <n v="1"/>
    <n v="72.81"/>
    <n v="0"/>
    <n v="32.299999999999997"/>
    <n v="72.81"/>
    <n v="32.299999999999997"/>
    <n v="40.510000000000005"/>
    <n v="0.55637961818431536"/>
    <n v="2026"/>
    <s v="Q3"/>
    <n v="9"/>
    <x v="8"/>
  </r>
  <r>
    <n v="3426"/>
    <d v="2026-09-01T00:00:00"/>
    <n v="2026"/>
    <x v="2"/>
    <n v="9"/>
    <x v="8"/>
    <x v="1"/>
    <x v="11"/>
    <x v="2"/>
    <x v="1"/>
    <x v="3"/>
    <s v="Portable Camp Stove"/>
    <n v="6"/>
    <n v="80.319999999999993"/>
    <n v="0"/>
    <n v="38.42"/>
    <n v="481.91999999999996"/>
    <n v="230.52"/>
    <n v="251.39999999999995"/>
    <n v="0.52166334661354574"/>
    <n v="2026"/>
    <s v="Q3"/>
    <n v="9"/>
    <x v="8"/>
  </r>
  <r>
    <n v="4826"/>
    <d v="2026-09-01T00:00:00"/>
    <n v="2026"/>
    <x v="2"/>
    <n v="9"/>
    <x v="8"/>
    <x v="3"/>
    <x v="13"/>
    <x v="2"/>
    <x v="0"/>
    <x v="2"/>
    <s v="Travel Backpack 35L"/>
    <n v="5"/>
    <n v="166.81"/>
    <n v="0.05"/>
    <n v="89.24"/>
    <n v="792.34749999999997"/>
    <n v="446.2"/>
    <n v="346.14749999999998"/>
    <n v="0.43686324497774021"/>
    <n v="2026"/>
    <s v="Q3"/>
    <n v="9"/>
    <x v="8"/>
  </r>
  <r>
    <n v="662"/>
    <d v="2026-09-02T00:00:00"/>
    <n v="2026"/>
    <x v="2"/>
    <n v="9"/>
    <x v="8"/>
    <x v="3"/>
    <x v="13"/>
    <x v="0"/>
    <x v="1"/>
    <x v="4"/>
    <s v="Resistance Band Set"/>
    <n v="1"/>
    <n v="40.56"/>
    <n v="0.15"/>
    <n v="14.28"/>
    <n v="34.475999999999999"/>
    <n v="14.28"/>
    <n v="20.195999999999998"/>
    <n v="0.58579881656804733"/>
    <n v="2026"/>
    <s v="Q3"/>
    <n v="9"/>
    <x v="8"/>
  </r>
  <r>
    <n v="1393"/>
    <d v="2026-09-02T00:00:00"/>
    <n v="2026"/>
    <x v="2"/>
    <n v="9"/>
    <x v="8"/>
    <x v="2"/>
    <x v="16"/>
    <x v="0"/>
    <x v="0"/>
    <x v="2"/>
    <s v="Travel Backpack 35L"/>
    <n v="2"/>
    <n v="162.4"/>
    <n v="0.1"/>
    <n v="88.04"/>
    <n v="292.32"/>
    <n v="176.08"/>
    <n v="116.23999999999998"/>
    <n v="0.39764641488779412"/>
    <n v="2026"/>
    <s v="Q3"/>
    <n v="9"/>
    <x v="8"/>
  </r>
  <r>
    <n v="1568"/>
    <d v="2026-09-02T00:00:00"/>
    <n v="2026"/>
    <x v="2"/>
    <n v="9"/>
    <x v="8"/>
    <x v="0"/>
    <x v="15"/>
    <x v="2"/>
    <x v="0"/>
    <x v="4"/>
    <s v="Weighted Vest"/>
    <n v="5"/>
    <n v="123.09"/>
    <n v="0"/>
    <n v="70.3"/>
    <n v="615.45000000000005"/>
    <n v="351.5"/>
    <n v="263.95000000000005"/>
    <n v="0.42887318222438869"/>
    <n v="2026"/>
    <s v="Q3"/>
    <n v="9"/>
    <x v="8"/>
  </r>
  <r>
    <n v="2428"/>
    <d v="2026-09-02T00:00:00"/>
    <n v="2026"/>
    <x v="2"/>
    <n v="9"/>
    <x v="8"/>
    <x v="1"/>
    <x v="6"/>
    <x v="3"/>
    <x v="1"/>
    <x v="2"/>
    <s v="Insulated Bottle"/>
    <n v="1"/>
    <n v="36.69"/>
    <n v="0"/>
    <n v="13.92"/>
    <n v="36.69"/>
    <n v="13.92"/>
    <n v="22.769999999999996"/>
    <n v="0.6206050695012264"/>
    <n v="2026"/>
    <s v="Q3"/>
    <n v="9"/>
    <x v="8"/>
  </r>
  <r>
    <n v="2890"/>
    <d v="2026-09-02T00:00:00"/>
    <n v="2026"/>
    <x v="2"/>
    <n v="9"/>
    <x v="8"/>
    <x v="2"/>
    <x v="3"/>
    <x v="0"/>
    <x v="2"/>
    <x v="2"/>
    <s v="Carry-On Duffel"/>
    <n v="4"/>
    <n v="130.43"/>
    <n v="0"/>
    <n v="66.849999999999994"/>
    <n v="521.72"/>
    <n v="267.39999999999998"/>
    <n v="254.32000000000005"/>
    <n v="0.48746454036648018"/>
    <n v="2026"/>
    <s v="Q3"/>
    <n v="9"/>
    <x v="8"/>
  </r>
  <r>
    <n v="2108"/>
    <d v="2026-09-03T00:00:00"/>
    <n v="2026"/>
    <x v="2"/>
    <n v="9"/>
    <x v="8"/>
    <x v="1"/>
    <x v="11"/>
    <x v="0"/>
    <x v="0"/>
    <x v="1"/>
    <s v="Trail Boots"/>
    <n v="1"/>
    <n v="146.13999999999999"/>
    <n v="0"/>
    <n v="81.040000000000006"/>
    <n v="146.13999999999999"/>
    <n v="81.040000000000006"/>
    <n v="65.09999999999998"/>
    <n v="0.44546325441357593"/>
    <n v="2026"/>
    <s v="Q3"/>
    <n v="9"/>
    <x v="8"/>
  </r>
  <r>
    <n v="2340"/>
    <d v="2026-09-03T00:00:00"/>
    <n v="2026"/>
    <x v="2"/>
    <n v="9"/>
    <x v="8"/>
    <x v="1"/>
    <x v="14"/>
    <x v="2"/>
    <x v="1"/>
    <x v="3"/>
    <s v="Alpine Tent 4P"/>
    <n v="4"/>
    <n v="332.93"/>
    <n v="0"/>
    <n v="193.56"/>
    <n v="1331.72"/>
    <n v="774.24"/>
    <n v="557.48"/>
    <n v="0.41861652599645571"/>
    <n v="2026"/>
    <s v="Q3"/>
    <n v="9"/>
    <x v="8"/>
  </r>
  <r>
    <n v="3078"/>
    <d v="2026-09-03T00:00:00"/>
    <n v="2026"/>
    <x v="2"/>
    <n v="9"/>
    <x v="8"/>
    <x v="1"/>
    <x v="14"/>
    <x v="2"/>
    <x v="2"/>
    <x v="3"/>
    <s v="Compact Sleeping Bag"/>
    <n v="4"/>
    <n v="122.43"/>
    <n v="0"/>
    <n v="61.5"/>
    <n v="489.72"/>
    <n v="246"/>
    <n v="243.72000000000003"/>
    <n v="0.49767213918157316"/>
    <n v="2026"/>
    <s v="Q3"/>
    <n v="9"/>
    <x v="8"/>
  </r>
  <r>
    <n v="3575"/>
    <d v="2026-09-03T00:00:00"/>
    <n v="2026"/>
    <x v="2"/>
    <n v="9"/>
    <x v="8"/>
    <x v="2"/>
    <x v="2"/>
    <x v="3"/>
    <x v="0"/>
    <x v="0"/>
    <s v="Commuter Helmet"/>
    <n v="3"/>
    <n v="81.12"/>
    <n v="0.1"/>
    <n v="41.78"/>
    <n v="219.02400000000003"/>
    <n v="125.34"/>
    <n v="93.684000000000026"/>
    <n v="0.42773394696471628"/>
    <n v="2026"/>
    <s v="Q3"/>
    <n v="9"/>
    <x v="8"/>
  </r>
  <r>
    <n v="3700"/>
    <d v="2026-09-03T00:00:00"/>
    <n v="2026"/>
    <x v="2"/>
    <n v="9"/>
    <x v="8"/>
    <x v="1"/>
    <x v="14"/>
    <x v="0"/>
    <x v="0"/>
    <x v="2"/>
    <s v="Travel Backpack 35L"/>
    <n v="1"/>
    <n v="168.54"/>
    <n v="0.05"/>
    <n v="87.82"/>
    <n v="160.11299999999997"/>
    <n v="87.82"/>
    <n v="72.292999999999978"/>
    <n v="0.45151236938911887"/>
    <n v="2026"/>
    <s v="Q3"/>
    <n v="9"/>
    <x v="8"/>
  </r>
  <r>
    <n v="3762"/>
    <d v="2026-09-03T00:00:00"/>
    <n v="2026"/>
    <x v="2"/>
    <n v="9"/>
    <x v="8"/>
    <x v="0"/>
    <x v="0"/>
    <x v="2"/>
    <x v="1"/>
    <x v="0"/>
    <s v="Compact Repair Kit"/>
    <n v="4"/>
    <n v="39.61"/>
    <n v="0.1"/>
    <n v="16.829999999999998"/>
    <n v="142.596"/>
    <n v="67.319999999999993"/>
    <n v="75.27600000000001"/>
    <n v="0.52789699570815452"/>
    <n v="2026"/>
    <s v="Q3"/>
    <n v="9"/>
    <x v="8"/>
  </r>
  <r>
    <n v="2790"/>
    <d v="2026-09-04T00:00:00"/>
    <n v="2026"/>
    <x v="2"/>
    <n v="9"/>
    <x v="8"/>
    <x v="3"/>
    <x v="8"/>
    <x v="0"/>
    <x v="0"/>
    <x v="4"/>
    <s v="Resistance Band Set"/>
    <n v="1"/>
    <n v="39.85"/>
    <n v="0.1"/>
    <n v="14.96"/>
    <n v="35.865000000000002"/>
    <n v="14.96"/>
    <n v="20.905000000000001"/>
    <n v="0.58288024536456151"/>
    <n v="2026"/>
    <s v="Q3"/>
    <n v="9"/>
    <x v="8"/>
  </r>
  <r>
    <n v="4149"/>
    <d v="2026-09-04T00:00:00"/>
    <n v="2026"/>
    <x v="2"/>
    <n v="9"/>
    <x v="8"/>
    <x v="3"/>
    <x v="8"/>
    <x v="0"/>
    <x v="1"/>
    <x v="4"/>
    <s v="Resistance Band Set"/>
    <n v="1"/>
    <n v="40.51"/>
    <n v="0.05"/>
    <n v="14.7"/>
    <n v="38.484499999999997"/>
    <n v="14.7"/>
    <n v="23.784499999999998"/>
    <n v="0.6180280372617547"/>
    <n v="2026"/>
    <s v="Q3"/>
    <n v="9"/>
    <x v="8"/>
  </r>
  <r>
    <n v="1955"/>
    <d v="2026-09-05T00:00:00"/>
    <n v="2026"/>
    <x v="2"/>
    <n v="9"/>
    <x v="8"/>
    <x v="1"/>
    <x v="12"/>
    <x v="0"/>
    <x v="0"/>
    <x v="3"/>
    <s v="Compact Sleeping Bag"/>
    <n v="1"/>
    <n v="121.59"/>
    <n v="0"/>
    <n v="62.44"/>
    <n v="121.59"/>
    <n v="62.44"/>
    <n v="59.150000000000006"/>
    <n v="0.4864709268854347"/>
    <n v="2026"/>
    <s v="Q3"/>
    <n v="9"/>
    <x v="8"/>
  </r>
  <r>
    <n v="2077"/>
    <d v="2026-09-05T00:00:00"/>
    <n v="2026"/>
    <x v="2"/>
    <n v="9"/>
    <x v="8"/>
    <x v="3"/>
    <x v="8"/>
    <x v="1"/>
    <x v="2"/>
    <x v="1"/>
    <s v="Summit Backpack 45L"/>
    <n v="4"/>
    <n v="152.99"/>
    <n v="0.15"/>
    <n v="77.12"/>
    <n v="520.16600000000005"/>
    <n v="308.48"/>
    <n v="211.68600000000004"/>
    <n v="0.40695854784818697"/>
    <n v="2026"/>
    <s v="Q3"/>
    <n v="9"/>
    <x v="8"/>
  </r>
  <r>
    <n v="2879"/>
    <d v="2026-09-05T00:00:00"/>
    <n v="2026"/>
    <x v="2"/>
    <n v="9"/>
    <x v="8"/>
    <x v="2"/>
    <x v="10"/>
    <x v="0"/>
    <x v="2"/>
    <x v="2"/>
    <s v="Insulated Bottle"/>
    <n v="3"/>
    <n v="36.19"/>
    <n v="0.1"/>
    <n v="13.97"/>
    <n v="97.712999999999994"/>
    <n v="41.910000000000004"/>
    <n v="55.80299999999999"/>
    <n v="0.57109084768659235"/>
    <n v="2026"/>
    <s v="Q3"/>
    <n v="9"/>
    <x v="8"/>
  </r>
  <r>
    <n v="3353"/>
    <d v="2026-09-05T00:00:00"/>
    <n v="2026"/>
    <x v="2"/>
    <n v="9"/>
    <x v="8"/>
    <x v="2"/>
    <x v="16"/>
    <x v="2"/>
    <x v="1"/>
    <x v="1"/>
    <s v="Trail Boots"/>
    <n v="2"/>
    <n v="142.44"/>
    <n v="0"/>
    <n v="77.33"/>
    <n v="284.88"/>
    <n v="154.66"/>
    <n v="130.22"/>
    <n v="0.45710474585790506"/>
    <n v="2026"/>
    <s v="Q3"/>
    <n v="9"/>
    <x v="8"/>
  </r>
  <r>
    <n v="3514"/>
    <d v="2026-09-05T00:00:00"/>
    <n v="2026"/>
    <x v="2"/>
    <n v="9"/>
    <x v="8"/>
    <x v="1"/>
    <x v="6"/>
    <x v="0"/>
    <x v="1"/>
    <x v="2"/>
    <s v="Carry-On Duffel"/>
    <n v="2"/>
    <n v="133.81"/>
    <n v="0"/>
    <n v="66.78"/>
    <n v="267.62"/>
    <n v="133.56"/>
    <n v="134.06"/>
    <n v="0.5009341603766535"/>
    <n v="2026"/>
    <s v="Q3"/>
    <n v="9"/>
    <x v="8"/>
  </r>
  <r>
    <n v="3964"/>
    <d v="2026-09-05T00:00:00"/>
    <n v="2026"/>
    <x v="2"/>
    <n v="9"/>
    <x v="8"/>
    <x v="1"/>
    <x v="12"/>
    <x v="2"/>
    <x v="1"/>
    <x v="4"/>
    <s v="Resistance Band Set"/>
    <n v="2"/>
    <n v="40.49"/>
    <n v="0.15"/>
    <n v="14.32"/>
    <n v="68.832999999999998"/>
    <n v="28.64"/>
    <n v="40.192999999999998"/>
    <n v="0.58392050324698908"/>
    <n v="2026"/>
    <s v="Q3"/>
    <n v="9"/>
    <x v="8"/>
  </r>
  <r>
    <n v="4599"/>
    <d v="2026-09-05T00:00:00"/>
    <n v="2026"/>
    <x v="2"/>
    <n v="9"/>
    <x v="8"/>
    <x v="2"/>
    <x v="2"/>
    <x v="0"/>
    <x v="2"/>
    <x v="3"/>
    <s v="Trail Tent 2P"/>
    <n v="4"/>
    <n v="198.1"/>
    <n v="0"/>
    <n v="101.61"/>
    <n v="792.4"/>
    <n v="406.44"/>
    <n v="385.96"/>
    <n v="0.48707723372034323"/>
    <n v="2026"/>
    <s v="Q3"/>
    <n v="9"/>
    <x v="8"/>
  </r>
  <r>
    <n v="5030"/>
    <d v="2026-09-05T00:00:00"/>
    <n v="2026"/>
    <x v="2"/>
    <n v="9"/>
    <x v="8"/>
    <x v="1"/>
    <x v="12"/>
    <x v="2"/>
    <x v="1"/>
    <x v="0"/>
    <s v="Commuter Helmet"/>
    <n v="1"/>
    <n v="83.73"/>
    <n v="0.15"/>
    <n v="43.34"/>
    <n v="71.170500000000004"/>
    <n v="43.34"/>
    <n v="27.830500000000001"/>
    <n v="0.39103982689457006"/>
    <n v="2026"/>
    <s v="Q3"/>
    <n v="9"/>
    <x v="8"/>
  </r>
  <r>
    <n v="1593"/>
    <d v="2026-09-06T00:00:00"/>
    <n v="2026"/>
    <x v="2"/>
    <n v="9"/>
    <x v="8"/>
    <x v="1"/>
    <x v="14"/>
    <x v="2"/>
    <x v="1"/>
    <x v="3"/>
    <s v="Trail Tent 2P"/>
    <n v="2"/>
    <n v="194.92"/>
    <n v="0"/>
    <n v="102.66"/>
    <n v="389.84"/>
    <n v="205.32"/>
    <n v="184.51999999999998"/>
    <n v="0.47332238867227577"/>
    <n v="2026"/>
    <s v="Q3"/>
    <n v="9"/>
    <x v="8"/>
  </r>
  <r>
    <n v="1818"/>
    <d v="2026-09-06T00:00:00"/>
    <n v="2026"/>
    <x v="2"/>
    <n v="9"/>
    <x v="8"/>
    <x v="1"/>
    <x v="12"/>
    <x v="2"/>
    <x v="1"/>
    <x v="2"/>
    <s v="Travel Backpack 35L"/>
    <n v="1"/>
    <n v="161.03"/>
    <n v="0"/>
    <n v="89.86"/>
    <n v="161.03"/>
    <n v="89.86"/>
    <n v="71.17"/>
    <n v="0.44196733527914056"/>
    <n v="2026"/>
    <s v="Q3"/>
    <n v="9"/>
    <x v="8"/>
  </r>
  <r>
    <n v="2370"/>
    <d v="2026-09-06T00:00:00"/>
    <n v="2026"/>
    <x v="2"/>
    <n v="9"/>
    <x v="8"/>
    <x v="3"/>
    <x v="4"/>
    <x v="3"/>
    <x v="1"/>
    <x v="4"/>
    <s v="Recovery Roller"/>
    <n v="1"/>
    <n v="35.68"/>
    <n v="0.05"/>
    <n v="13.76"/>
    <n v="33.896000000000001"/>
    <n v="13.76"/>
    <n v="20.136000000000003"/>
    <n v="0.59405239556289835"/>
    <n v="2026"/>
    <s v="Q3"/>
    <n v="9"/>
    <x v="8"/>
  </r>
  <r>
    <n v="2726"/>
    <d v="2026-09-06T00:00:00"/>
    <n v="2026"/>
    <x v="2"/>
    <n v="9"/>
    <x v="8"/>
    <x v="1"/>
    <x v="6"/>
    <x v="0"/>
    <x v="1"/>
    <x v="0"/>
    <s v="Compact Repair Kit"/>
    <n v="1"/>
    <n v="39.68"/>
    <n v="0.05"/>
    <n v="16.63"/>
    <n v="37.695999999999998"/>
    <n v="16.63"/>
    <n v="21.065999999999999"/>
    <n v="0.55883913412563668"/>
    <n v="2026"/>
    <s v="Q3"/>
    <n v="9"/>
    <x v="8"/>
  </r>
  <r>
    <n v="2755"/>
    <d v="2026-09-06T00:00:00"/>
    <n v="2026"/>
    <x v="2"/>
    <n v="9"/>
    <x v="8"/>
    <x v="2"/>
    <x v="10"/>
    <x v="0"/>
    <x v="1"/>
    <x v="1"/>
    <s v="Trail Boots"/>
    <n v="3"/>
    <n v="146.22"/>
    <n v="0"/>
    <n v="80.13"/>
    <n v="438.65999999999997"/>
    <n v="240.39"/>
    <n v="198.26999999999998"/>
    <n v="0.4519901518260156"/>
    <n v="2026"/>
    <s v="Q3"/>
    <n v="9"/>
    <x v="8"/>
  </r>
  <r>
    <n v="3187"/>
    <d v="2026-09-06T00:00:00"/>
    <n v="2026"/>
    <x v="2"/>
    <n v="9"/>
    <x v="8"/>
    <x v="3"/>
    <x v="7"/>
    <x v="2"/>
    <x v="0"/>
    <x v="1"/>
    <s v="Trekking Poles"/>
    <n v="1"/>
    <n v="71.680000000000007"/>
    <n v="0"/>
    <n v="31.87"/>
    <n v="71.680000000000007"/>
    <n v="31.87"/>
    <n v="39.81"/>
    <n v="0.5553850446428571"/>
    <n v="2026"/>
    <s v="Q3"/>
    <n v="9"/>
    <x v="8"/>
  </r>
  <r>
    <n v="3471"/>
    <d v="2026-09-06T00:00:00"/>
    <n v="2026"/>
    <x v="2"/>
    <n v="9"/>
    <x v="8"/>
    <x v="2"/>
    <x v="10"/>
    <x v="3"/>
    <x v="1"/>
    <x v="4"/>
    <s v="Training Mat"/>
    <n v="2"/>
    <n v="51.77"/>
    <n v="0"/>
    <n v="21.46"/>
    <n v="103.54"/>
    <n v="42.92"/>
    <n v="60.620000000000005"/>
    <n v="0.58547421286459345"/>
    <n v="2026"/>
    <s v="Q3"/>
    <n v="9"/>
    <x v="8"/>
  </r>
  <r>
    <n v="3529"/>
    <d v="2026-09-06T00:00:00"/>
    <n v="2026"/>
    <x v="2"/>
    <n v="9"/>
    <x v="8"/>
    <x v="2"/>
    <x v="5"/>
    <x v="1"/>
    <x v="0"/>
    <x v="4"/>
    <s v="Resistance Band Set"/>
    <n v="4"/>
    <n v="39.4"/>
    <n v="0.15"/>
    <n v="14.95"/>
    <n v="133.95999999999998"/>
    <n v="59.8"/>
    <n v="74.159999999999982"/>
    <n v="0.55359808898178553"/>
    <n v="2026"/>
    <s v="Q3"/>
    <n v="9"/>
    <x v="8"/>
  </r>
  <r>
    <n v="3549"/>
    <d v="2026-09-06T00:00:00"/>
    <n v="2026"/>
    <x v="2"/>
    <n v="9"/>
    <x v="8"/>
    <x v="3"/>
    <x v="8"/>
    <x v="0"/>
    <x v="1"/>
    <x v="2"/>
    <s v="Packing Cube Set"/>
    <n v="1"/>
    <n v="47.17"/>
    <n v="0"/>
    <n v="18.64"/>
    <n v="47.17"/>
    <n v="18.64"/>
    <n v="28.53"/>
    <n v="0.60483358066567738"/>
    <n v="2026"/>
    <s v="Q3"/>
    <n v="9"/>
    <x v="8"/>
  </r>
  <r>
    <n v="4003"/>
    <d v="2026-09-06T00:00:00"/>
    <n v="2026"/>
    <x v="2"/>
    <n v="9"/>
    <x v="8"/>
    <x v="3"/>
    <x v="4"/>
    <x v="3"/>
    <x v="0"/>
    <x v="4"/>
    <s v="Training Mat"/>
    <n v="2"/>
    <n v="50.41"/>
    <n v="0.1"/>
    <n v="22.05"/>
    <n v="90.738"/>
    <n v="44.1"/>
    <n v="46.637999999999998"/>
    <n v="0.51398532037294187"/>
    <n v="2026"/>
    <s v="Q3"/>
    <n v="9"/>
    <x v="8"/>
  </r>
  <r>
    <n v="4613"/>
    <d v="2026-09-06T00:00:00"/>
    <n v="2026"/>
    <x v="2"/>
    <n v="9"/>
    <x v="8"/>
    <x v="3"/>
    <x v="13"/>
    <x v="0"/>
    <x v="2"/>
    <x v="0"/>
    <s v="Commuter Helmet"/>
    <n v="4"/>
    <n v="80.38"/>
    <n v="0.1"/>
    <n v="42.55"/>
    <n v="289.36799999999999"/>
    <n v="170.2"/>
    <n v="119.16800000000001"/>
    <n v="0.41182162505874875"/>
    <n v="2026"/>
    <s v="Q3"/>
    <n v="9"/>
    <x v="8"/>
  </r>
  <r>
    <n v="75"/>
    <d v="2026-09-07T00:00:00"/>
    <n v="2026"/>
    <x v="2"/>
    <n v="9"/>
    <x v="8"/>
    <x v="0"/>
    <x v="0"/>
    <x v="0"/>
    <x v="2"/>
    <x v="4"/>
    <s v="Resistance Band Set"/>
    <n v="2"/>
    <n v="40.78"/>
    <n v="0"/>
    <n v="15.04"/>
    <n v="81.56"/>
    <n v="30.08"/>
    <n v="51.480000000000004"/>
    <n v="0.63119176066699367"/>
    <n v="2026"/>
    <s v="Q3"/>
    <n v="9"/>
    <x v="8"/>
  </r>
  <r>
    <n v="601"/>
    <d v="2026-09-07T00:00:00"/>
    <n v="2026"/>
    <x v="2"/>
    <n v="9"/>
    <x v="8"/>
    <x v="1"/>
    <x v="12"/>
    <x v="0"/>
    <x v="0"/>
    <x v="1"/>
    <s v="Trail Boots"/>
    <n v="1"/>
    <n v="141.69"/>
    <n v="0"/>
    <n v="80.34"/>
    <n v="141.69"/>
    <n v="80.34"/>
    <n v="61.349999999999994"/>
    <n v="0.43298750793986868"/>
    <n v="2026"/>
    <s v="Q3"/>
    <n v="9"/>
    <x v="8"/>
  </r>
  <r>
    <n v="1617"/>
    <d v="2026-09-07T00:00:00"/>
    <n v="2026"/>
    <x v="2"/>
    <n v="9"/>
    <x v="8"/>
    <x v="3"/>
    <x v="8"/>
    <x v="0"/>
    <x v="1"/>
    <x v="3"/>
    <s v="Portable Camp Stove"/>
    <n v="1"/>
    <n v="83.28"/>
    <n v="0.1"/>
    <n v="39.75"/>
    <n v="74.951999999999998"/>
    <n v="39.75"/>
    <n v="35.201999999999998"/>
    <n v="0.46966058277297468"/>
    <n v="2026"/>
    <s v="Q3"/>
    <n v="9"/>
    <x v="8"/>
  </r>
  <r>
    <n v="2305"/>
    <d v="2026-09-07T00:00:00"/>
    <n v="2026"/>
    <x v="2"/>
    <n v="9"/>
    <x v="8"/>
    <x v="3"/>
    <x v="7"/>
    <x v="3"/>
    <x v="0"/>
    <x v="3"/>
    <s v="Portable Camp Stove"/>
    <n v="2"/>
    <n v="82.43"/>
    <n v="0"/>
    <n v="40.51"/>
    <n v="164.86"/>
    <n v="81.02"/>
    <n v="83.840000000000018"/>
    <n v="0.50855271139148372"/>
    <n v="2026"/>
    <s v="Q3"/>
    <n v="9"/>
    <x v="8"/>
  </r>
  <r>
    <n v="2344"/>
    <d v="2026-09-07T00:00:00"/>
    <n v="2026"/>
    <x v="2"/>
    <n v="9"/>
    <x v="8"/>
    <x v="0"/>
    <x v="15"/>
    <x v="3"/>
    <x v="1"/>
    <x v="4"/>
    <s v="Recovery Roller"/>
    <n v="4"/>
    <n v="36.380000000000003"/>
    <n v="0"/>
    <n v="14.16"/>
    <n v="145.52000000000001"/>
    <n v="56.64"/>
    <n v="88.88000000000001"/>
    <n v="0.61077515118196812"/>
    <n v="2026"/>
    <s v="Q3"/>
    <n v="9"/>
    <x v="8"/>
  </r>
  <r>
    <n v="2601"/>
    <d v="2026-09-07T00:00:00"/>
    <n v="2026"/>
    <x v="2"/>
    <n v="9"/>
    <x v="8"/>
    <x v="1"/>
    <x v="11"/>
    <x v="0"/>
    <x v="1"/>
    <x v="0"/>
    <s v="Commuter Helmet"/>
    <n v="1"/>
    <n v="82.86"/>
    <n v="0"/>
    <n v="43.33"/>
    <n v="82.86"/>
    <n v="43.33"/>
    <n v="39.53"/>
    <n v="0.47706975621530295"/>
    <n v="2026"/>
    <s v="Q3"/>
    <n v="9"/>
    <x v="8"/>
  </r>
  <r>
    <n v="2831"/>
    <d v="2026-09-07T00:00:00"/>
    <n v="2026"/>
    <x v="2"/>
    <n v="9"/>
    <x v="8"/>
    <x v="0"/>
    <x v="9"/>
    <x v="0"/>
    <x v="1"/>
    <x v="2"/>
    <s v="Packing Cube Set"/>
    <n v="1"/>
    <n v="46.44"/>
    <n v="0.05"/>
    <n v="17.88"/>
    <n v="44.117999999999995"/>
    <n v="17.88"/>
    <n v="26.237999999999996"/>
    <n v="0.59472324221406225"/>
    <n v="2026"/>
    <s v="Q3"/>
    <n v="9"/>
    <x v="8"/>
  </r>
  <r>
    <n v="2845"/>
    <d v="2026-09-07T00:00:00"/>
    <n v="2026"/>
    <x v="2"/>
    <n v="9"/>
    <x v="8"/>
    <x v="0"/>
    <x v="0"/>
    <x v="1"/>
    <x v="2"/>
    <x v="2"/>
    <s v="Carry-On Duffel"/>
    <n v="4"/>
    <n v="133.26"/>
    <n v="0.1"/>
    <n v="68.77"/>
    <n v="479.73599999999999"/>
    <n v="275.08"/>
    <n v="204.65600000000001"/>
    <n v="0.42660129738022579"/>
    <n v="2026"/>
    <s v="Q3"/>
    <n v="9"/>
    <x v="8"/>
  </r>
  <r>
    <n v="3679"/>
    <d v="2026-09-07T00:00:00"/>
    <n v="2026"/>
    <x v="2"/>
    <n v="9"/>
    <x v="8"/>
    <x v="1"/>
    <x v="12"/>
    <x v="3"/>
    <x v="1"/>
    <x v="1"/>
    <s v="Trail Boots"/>
    <n v="1"/>
    <n v="147.36000000000001"/>
    <n v="0"/>
    <n v="81.599999999999994"/>
    <n v="147.36000000000001"/>
    <n v="81.599999999999994"/>
    <n v="65.760000000000019"/>
    <n v="0.44625407166123787"/>
    <n v="2026"/>
    <s v="Q3"/>
    <n v="9"/>
    <x v="8"/>
  </r>
  <r>
    <n v="3828"/>
    <d v="2026-09-07T00:00:00"/>
    <n v="2026"/>
    <x v="2"/>
    <n v="9"/>
    <x v="8"/>
    <x v="0"/>
    <x v="0"/>
    <x v="0"/>
    <x v="1"/>
    <x v="2"/>
    <s v="Travel Backpack 35L"/>
    <n v="2"/>
    <n v="166.13"/>
    <n v="0.15"/>
    <n v="86.71"/>
    <n v="282.42099999999999"/>
    <n v="173.42"/>
    <n v="109.001"/>
    <n v="0.38595217777714835"/>
    <n v="2026"/>
    <s v="Q3"/>
    <n v="9"/>
    <x v="8"/>
  </r>
  <r>
    <n v="4226"/>
    <d v="2026-09-07T00:00:00"/>
    <n v="2026"/>
    <x v="2"/>
    <n v="9"/>
    <x v="8"/>
    <x v="2"/>
    <x v="3"/>
    <x v="0"/>
    <x v="1"/>
    <x v="4"/>
    <s v="Training Mat"/>
    <n v="1"/>
    <n v="51.74"/>
    <n v="0"/>
    <n v="22.45"/>
    <n v="51.74"/>
    <n v="22.45"/>
    <n v="29.290000000000003"/>
    <n v="0.56609972941631237"/>
    <n v="2026"/>
    <s v="Q3"/>
    <n v="9"/>
    <x v="8"/>
  </r>
  <r>
    <n v="58"/>
    <d v="2026-09-08T00:00:00"/>
    <n v="2026"/>
    <x v="2"/>
    <n v="9"/>
    <x v="8"/>
    <x v="0"/>
    <x v="0"/>
    <x v="2"/>
    <x v="0"/>
    <x v="1"/>
    <s v="Trekking Poles"/>
    <n v="1"/>
    <n v="71.7"/>
    <n v="0"/>
    <n v="32"/>
    <n v="71.7"/>
    <n v="32"/>
    <n v="39.700000000000003"/>
    <n v="0.55369595536959559"/>
    <n v="2026"/>
    <s v="Q3"/>
    <n v="9"/>
    <x v="8"/>
  </r>
  <r>
    <n v="1224"/>
    <d v="2026-09-08T00:00:00"/>
    <n v="2026"/>
    <x v="2"/>
    <n v="9"/>
    <x v="8"/>
    <x v="2"/>
    <x v="2"/>
    <x v="0"/>
    <x v="0"/>
    <x v="0"/>
    <s v="Compact Repair Kit"/>
    <n v="2"/>
    <n v="39.409999999999997"/>
    <n v="0.05"/>
    <n v="17.12"/>
    <n v="74.878999999999991"/>
    <n v="34.24"/>
    <n v="40.638999999999989"/>
    <n v="0.54272893601677363"/>
    <n v="2026"/>
    <s v="Q3"/>
    <n v="9"/>
    <x v="8"/>
  </r>
  <r>
    <n v="4345"/>
    <d v="2026-09-08T00:00:00"/>
    <n v="2026"/>
    <x v="2"/>
    <n v="9"/>
    <x v="8"/>
    <x v="0"/>
    <x v="9"/>
    <x v="0"/>
    <x v="1"/>
    <x v="3"/>
    <s v="Alpine Tent 4P"/>
    <n v="2"/>
    <n v="345.33"/>
    <n v="0"/>
    <n v="198.22"/>
    <n v="690.66"/>
    <n v="396.44"/>
    <n v="294.21999999999997"/>
    <n v="0.42599832044710856"/>
    <n v="2026"/>
    <s v="Q3"/>
    <n v="9"/>
    <x v="8"/>
  </r>
  <r>
    <n v="1069"/>
    <d v="2026-09-09T00:00:00"/>
    <n v="2026"/>
    <x v="2"/>
    <n v="9"/>
    <x v="8"/>
    <x v="3"/>
    <x v="13"/>
    <x v="0"/>
    <x v="0"/>
    <x v="1"/>
    <s v="Trail Boots"/>
    <n v="1"/>
    <n v="145.33000000000001"/>
    <n v="0.1"/>
    <n v="80.97"/>
    <n v="130.79700000000003"/>
    <n v="80.97"/>
    <n v="49.827000000000027"/>
    <n v="0.3809491043372556"/>
    <n v="2026"/>
    <s v="Q3"/>
    <n v="9"/>
    <x v="8"/>
  </r>
  <r>
    <n v="1489"/>
    <d v="2026-09-09T00:00:00"/>
    <n v="2026"/>
    <x v="2"/>
    <n v="9"/>
    <x v="8"/>
    <x v="0"/>
    <x v="0"/>
    <x v="0"/>
    <x v="0"/>
    <x v="0"/>
    <s v="Trail Bike Light"/>
    <n v="3"/>
    <n v="50.03"/>
    <n v="0.1"/>
    <n v="22.89"/>
    <n v="135.08100000000002"/>
    <n v="68.67"/>
    <n v="66.411000000000016"/>
    <n v="0.49163835032313952"/>
    <n v="2026"/>
    <s v="Q3"/>
    <n v="9"/>
    <x v="8"/>
  </r>
  <r>
    <n v="2045"/>
    <d v="2026-09-09T00:00:00"/>
    <n v="2026"/>
    <x v="2"/>
    <n v="9"/>
    <x v="8"/>
    <x v="1"/>
    <x v="1"/>
    <x v="3"/>
    <x v="0"/>
    <x v="2"/>
    <s v="Insulated Bottle"/>
    <n v="1"/>
    <n v="35.68"/>
    <n v="0.05"/>
    <n v="13.37"/>
    <n v="33.896000000000001"/>
    <n v="13.37"/>
    <n v="20.526000000000003"/>
    <n v="0.60555817795610112"/>
    <n v="2026"/>
    <s v="Q3"/>
    <n v="9"/>
    <x v="8"/>
  </r>
  <r>
    <n v="2610"/>
    <d v="2026-09-09T00:00:00"/>
    <n v="2026"/>
    <x v="2"/>
    <n v="9"/>
    <x v="8"/>
    <x v="3"/>
    <x v="8"/>
    <x v="0"/>
    <x v="0"/>
    <x v="3"/>
    <s v="Alpine Tent 4P"/>
    <n v="1"/>
    <n v="341.87"/>
    <n v="0.1"/>
    <n v="190.66"/>
    <n v="307.68299999999999"/>
    <n v="190.66"/>
    <n v="117.023"/>
    <n v="0.38033625517171893"/>
    <n v="2026"/>
    <s v="Q3"/>
    <n v="9"/>
    <x v="8"/>
  </r>
  <r>
    <n v="4210"/>
    <d v="2026-09-09T00:00:00"/>
    <n v="2026"/>
    <x v="2"/>
    <n v="9"/>
    <x v="8"/>
    <x v="1"/>
    <x v="6"/>
    <x v="0"/>
    <x v="0"/>
    <x v="2"/>
    <s v="Travel Backpack 35L"/>
    <n v="1"/>
    <n v="164.6"/>
    <n v="0"/>
    <n v="87.21"/>
    <n v="164.6"/>
    <n v="87.21"/>
    <n v="77.39"/>
    <n v="0.47017010935601461"/>
    <n v="2026"/>
    <s v="Q3"/>
    <n v="9"/>
    <x v="8"/>
  </r>
  <r>
    <n v="4584"/>
    <d v="2026-09-09T00:00:00"/>
    <n v="2026"/>
    <x v="2"/>
    <n v="9"/>
    <x v="8"/>
    <x v="3"/>
    <x v="8"/>
    <x v="0"/>
    <x v="0"/>
    <x v="4"/>
    <s v="Resistance Band Set"/>
    <n v="2"/>
    <n v="41.24"/>
    <n v="0"/>
    <n v="14.46"/>
    <n v="82.48"/>
    <n v="28.92"/>
    <n v="53.56"/>
    <n v="0.64936954413191073"/>
    <n v="2026"/>
    <s v="Q3"/>
    <n v="9"/>
    <x v="8"/>
  </r>
  <r>
    <n v="44"/>
    <d v="2026-09-10T00:00:00"/>
    <n v="2026"/>
    <x v="2"/>
    <n v="9"/>
    <x v="8"/>
    <x v="2"/>
    <x v="10"/>
    <x v="2"/>
    <x v="1"/>
    <x v="0"/>
    <s v="Compact Repair Kit"/>
    <n v="1"/>
    <n v="40.1"/>
    <n v="0"/>
    <n v="16.920000000000002"/>
    <n v="40.1"/>
    <n v="16.920000000000002"/>
    <n v="23.18"/>
    <n v="0.57805486284289276"/>
    <n v="2026"/>
    <s v="Q3"/>
    <n v="9"/>
    <x v="8"/>
  </r>
  <r>
    <n v="97"/>
    <d v="2026-09-10T00:00:00"/>
    <n v="2026"/>
    <x v="2"/>
    <n v="9"/>
    <x v="8"/>
    <x v="1"/>
    <x v="6"/>
    <x v="0"/>
    <x v="1"/>
    <x v="3"/>
    <s v="Portable Camp Stove"/>
    <n v="2"/>
    <n v="80.239999999999995"/>
    <n v="0"/>
    <n v="40.5"/>
    <n v="160.47999999999999"/>
    <n v="81"/>
    <n v="79.47999999999999"/>
    <n v="0.49526420737786636"/>
    <n v="2026"/>
    <s v="Q3"/>
    <n v="9"/>
    <x v="8"/>
  </r>
  <r>
    <n v="1015"/>
    <d v="2026-09-10T00:00:00"/>
    <n v="2026"/>
    <x v="2"/>
    <n v="9"/>
    <x v="8"/>
    <x v="2"/>
    <x v="3"/>
    <x v="0"/>
    <x v="1"/>
    <x v="1"/>
    <s v="Summit Backpack 45L"/>
    <n v="4"/>
    <n v="151.01"/>
    <n v="0"/>
    <n v="80.569999999999993"/>
    <n v="604.04"/>
    <n v="322.27999999999997"/>
    <n v="281.76"/>
    <n v="0.46645917488908023"/>
    <n v="2026"/>
    <s v="Q3"/>
    <n v="9"/>
    <x v="8"/>
  </r>
  <r>
    <n v="1128"/>
    <d v="2026-09-10T00:00:00"/>
    <n v="2026"/>
    <x v="2"/>
    <n v="9"/>
    <x v="8"/>
    <x v="0"/>
    <x v="15"/>
    <x v="3"/>
    <x v="0"/>
    <x v="0"/>
    <s v="Trail Bike Light"/>
    <n v="1"/>
    <n v="51.32"/>
    <n v="0.1"/>
    <n v="22.67"/>
    <n v="46.188000000000002"/>
    <n v="22.67"/>
    <n v="23.518000000000001"/>
    <n v="0.50917987356023209"/>
    <n v="2026"/>
    <s v="Q3"/>
    <n v="9"/>
    <x v="8"/>
  </r>
  <r>
    <n v="3548"/>
    <d v="2026-09-10T00:00:00"/>
    <n v="2026"/>
    <x v="2"/>
    <n v="9"/>
    <x v="8"/>
    <x v="3"/>
    <x v="7"/>
    <x v="2"/>
    <x v="0"/>
    <x v="1"/>
    <s v="Trekking Poles"/>
    <n v="2"/>
    <n v="72.61"/>
    <n v="0"/>
    <n v="32.68"/>
    <n v="145.22"/>
    <n v="65.36"/>
    <n v="79.86"/>
    <n v="0.54992425285773305"/>
    <n v="2026"/>
    <s v="Q3"/>
    <n v="9"/>
    <x v="8"/>
  </r>
  <r>
    <n v="242"/>
    <d v="2026-09-11T00:00:00"/>
    <n v="2026"/>
    <x v="2"/>
    <n v="9"/>
    <x v="8"/>
    <x v="3"/>
    <x v="13"/>
    <x v="3"/>
    <x v="2"/>
    <x v="4"/>
    <s v="Resistance Band Set"/>
    <n v="5"/>
    <n v="40.94"/>
    <n v="0"/>
    <n v="14.78"/>
    <n v="204.7"/>
    <n v="73.899999999999991"/>
    <n v="130.80000000000001"/>
    <n v="0.6389838788470934"/>
    <n v="2026"/>
    <s v="Q3"/>
    <n v="9"/>
    <x v="8"/>
  </r>
  <r>
    <n v="784"/>
    <d v="2026-09-11T00:00:00"/>
    <n v="2026"/>
    <x v="2"/>
    <n v="9"/>
    <x v="8"/>
    <x v="2"/>
    <x v="16"/>
    <x v="3"/>
    <x v="1"/>
    <x v="0"/>
    <s v="Commuter Helmet"/>
    <n v="4"/>
    <n v="81.69"/>
    <n v="0"/>
    <n v="42.23"/>
    <n v="326.76"/>
    <n v="168.92"/>
    <n v="157.84"/>
    <n v="0.48304566042355246"/>
    <n v="2026"/>
    <s v="Q3"/>
    <n v="9"/>
    <x v="8"/>
  </r>
  <r>
    <n v="1535"/>
    <d v="2026-09-11T00:00:00"/>
    <n v="2026"/>
    <x v="2"/>
    <n v="9"/>
    <x v="8"/>
    <x v="0"/>
    <x v="15"/>
    <x v="2"/>
    <x v="1"/>
    <x v="0"/>
    <s v="Trail Bike Light"/>
    <n v="1"/>
    <n v="51.25"/>
    <n v="0.05"/>
    <n v="21.99"/>
    <n v="48.6875"/>
    <n v="21.99"/>
    <n v="26.697500000000002"/>
    <n v="0.54834403080872918"/>
    <n v="2026"/>
    <s v="Q3"/>
    <n v="9"/>
    <x v="8"/>
  </r>
  <r>
    <n v="1687"/>
    <d v="2026-09-11T00:00:00"/>
    <n v="2026"/>
    <x v="2"/>
    <n v="9"/>
    <x v="8"/>
    <x v="2"/>
    <x v="16"/>
    <x v="0"/>
    <x v="0"/>
    <x v="4"/>
    <s v="Training Mat"/>
    <n v="1"/>
    <n v="50.78"/>
    <n v="0.05"/>
    <n v="22.52"/>
    <n v="48.241"/>
    <n v="22.52"/>
    <n v="25.721"/>
    <n v="0.5331771729441761"/>
    <n v="2026"/>
    <s v="Q3"/>
    <n v="9"/>
    <x v="8"/>
  </r>
  <r>
    <n v="2162"/>
    <d v="2026-09-11T00:00:00"/>
    <n v="2026"/>
    <x v="2"/>
    <n v="9"/>
    <x v="8"/>
    <x v="1"/>
    <x v="1"/>
    <x v="0"/>
    <x v="1"/>
    <x v="2"/>
    <s v="Carry-On Duffel"/>
    <n v="1"/>
    <n v="133.31"/>
    <n v="0.05"/>
    <n v="67.790000000000006"/>
    <n v="126.64449999999999"/>
    <n v="67.790000000000006"/>
    <n v="58.854499999999987"/>
    <n v="0.46472211584395684"/>
    <n v="2026"/>
    <s v="Q3"/>
    <n v="9"/>
    <x v="8"/>
  </r>
  <r>
    <n v="2307"/>
    <d v="2026-09-11T00:00:00"/>
    <n v="2026"/>
    <x v="2"/>
    <n v="9"/>
    <x v="8"/>
    <x v="2"/>
    <x v="2"/>
    <x v="0"/>
    <x v="0"/>
    <x v="2"/>
    <s v="Travel Backpack 35L"/>
    <n v="1"/>
    <n v="162.06"/>
    <n v="0"/>
    <n v="86.95"/>
    <n v="162.06"/>
    <n v="86.95"/>
    <n v="75.11"/>
    <n v="0.4634703196347032"/>
    <n v="2026"/>
    <s v="Q3"/>
    <n v="9"/>
    <x v="8"/>
  </r>
  <r>
    <n v="3976"/>
    <d v="2026-09-11T00:00:00"/>
    <n v="2026"/>
    <x v="2"/>
    <n v="9"/>
    <x v="8"/>
    <x v="2"/>
    <x v="5"/>
    <x v="2"/>
    <x v="0"/>
    <x v="2"/>
    <s v="Insulated Bottle"/>
    <n v="2"/>
    <n v="37.03"/>
    <n v="0.1"/>
    <n v="13.46"/>
    <n v="66.654000000000011"/>
    <n v="26.92"/>
    <n v="39.734000000000009"/>
    <n v="0.59612326342004984"/>
    <n v="2026"/>
    <s v="Q3"/>
    <n v="9"/>
    <x v="8"/>
  </r>
  <r>
    <n v="5066"/>
    <d v="2026-09-11T00:00:00"/>
    <n v="2026"/>
    <x v="2"/>
    <n v="9"/>
    <x v="8"/>
    <x v="1"/>
    <x v="11"/>
    <x v="0"/>
    <x v="1"/>
    <x v="3"/>
    <s v="Alpine Tent 4P"/>
    <n v="1"/>
    <n v="338.01"/>
    <n v="0"/>
    <n v="190.89"/>
    <n v="338.01"/>
    <n v="190.89"/>
    <n v="147.12"/>
    <n v="0.43525339486997427"/>
    <n v="2026"/>
    <s v="Q3"/>
    <n v="9"/>
    <x v="8"/>
  </r>
  <r>
    <n v="78"/>
    <d v="2026-09-12T00:00:00"/>
    <n v="2026"/>
    <x v="2"/>
    <n v="9"/>
    <x v="8"/>
    <x v="3"/>
    <x v="13"/>
    <x v="0"/>
    <x v="1"/>
    <x v="4"/>
    <s v="Resistance Band Set"/>
    <n v="5"/>
    <n v="40.78"/>
    <n v="0.05"/>
    <n v="14.94"/>
    <n v="193.70499999999998"/>
    <n v="74.7"/>
    <n v="119.00499999999998"/>
    <n v="0.61436204537828132"/>
    <n v="2026"/>
    <s v="Q3"/>
    <n v="9"/>
    <x v="8"/>
  </r>
  <r>
    <n v="354"/>
    <d v="2026-09-12T00:00:00"/>
    <n v="2026"/>
    <x v="2"/>
    <n v="9"/>
    <x v="8"/>
    <x v="2"/>
    <x v="16"/>
    <x v="0"/>
    <x v="0"/>
    <x v="0"/>
    <s v="Trail Bike Light"/>
    <n v="4"/>
    <n v="51.47"/>
    <n v="0"/>
    <n v="21.9"/>
    <n v="205.88"/>
    <n v="87.6"/>
    <n v="118.28"/>
    <n v="0.57450942296483387"/>
    <n v="2026"/>
    <s v="Q3"/>
    <n v="9"/>
    <x v="8"/>
  </r>
  <r>
    <n v="1738"/>
    <d v="2026-09-12T00:00:00"/>
    <n v="2026"/>
    <x v="2"/>
    <n v="9"/>
    <x v="8"/>
    <x v="0"/>
    <x v="15"/>
    <x v="1"/>
    <x v="2"/>
    <x v="1"/>
    <s v="Trail Boots"/>
    <n v="10"/>
    <n v="144.4"/>
    <n v="0.1"/>
    <n v="81.069999999999993"/>
    <n v="1299.6000000000001"/>
    <n v="810.69999999999993"/>
    <n v="488.9000000000002"/>
    <n v="0.37619267466912909"/>
    <n v="2026"/>
    <s v="Q3"/>
    <n v="9"/>
    <x v="8"/>
  </r>
  <r>
    <n v="1900"/>
    <d v="2026-09-12T00:00:00"/>
    <n v="2026"/>
    <x v="2"/>
    <n v="9"/>
    <x v="8"/>
    <x v="1"/>
    <x v="6"/>
    <x v="2"/>
    <x v="1"/>
    <x v="4"/>
    <s v="Training Mat"/>
    <n v="1"/>
    <n v="51.34"/>
    <n v="0.1"/>
    <n v="22.63"/>
    <n v="46.206000000000003"/>
    <n v="22.63"/>
    <n v="23.576000000000004"/>
    <n v="0.51023676578799293"/>
    <n v="2026"/>
    <s v="Q3"/>
    <n v="9"/>
    <x v="8"/>
  </r>
  <r>
    <n v="3375"/>
    <d v="2026-09-12T00:00:00"/>
    <n v="2026"/>
    <x v="2"/>
    <n v="9"/>
    <x v="8"/>
    <x v="1"/>
    <x v="1"/>
    <x v="1"/>
    <x v="0"/>
    <x v="2"/>
    <s v="Packing Cube Set"/>
    <n v="6"/>
    <n v="47.72"/>
    <n v="0.1"/>
    <n v="18.41"/>
    <n v="257.68799999999999"/>
    <n v="110.46000000000001"/>
    <n v="147.22799999999998"/>
    <n v="0.57134208810654741"/>
    <n v="2026"/>
    <s v="Q3"/>
    <n v="9"/>
    <x v="8"/>
  </r>
  <r>
    <n v="3567"/>
    <d v="2026-09-12T00:00:00"/>
    <n v="2026"/>
    <x v="2"/>
    <n v="9"/>
    <x v="8"/>
    <x v="1"/>
    <x v="11"/>
    <x v="0"/>
    <x v="2"/>
    <x v="3"/>
    <s v="Portable Camp Stove"/>
    <n v="1"/>
    <n v="81.489999999999995"/>
    <n v="0.1"/>
    <n v="38.83"/>
    <n v="73.340999999999994"/>
    <n v="38.83"/>
    <n v="34.510999999999996"/>
    <n v="0.47055535103148305"/>
    <n v="2026"/>
    <s v="Q3"/>
    <n v="9"/>
    <x v="8"/>
  </r>
  <r>
    <n v="4106"/>
    <d v="2026-09-12T00:00:00"/>
    <n v="2026"/>
    <x v="2"/>
    <n v="9"/>
    <x v="8"/>
    <x v="1"/>
    <x v="6"/>
    <x v="2"/>
    <x v="0"/>
    <x v="0"/>
    <s v="Compact Repair Kit"/>
    <n v="2"/>
    <n v="39.700000000000003"/>
    <n v="0"/>
    <n v="16.32"/>
    <n v="79.400000000000006"/>
    <n v="32.64"/>
    <n v="46.760000000000005"/>
    <n v="0.58891687657430736"/>
    <n v="2026"/>
    <s v="Q3"/>
    <n v="9"/>
    <x v="8"/>
  </r>
  <r>
    <n v="4293"/>
    <d v="2026-09-12T00:00:00"/>
    <n v="2026"/>
    <x v="2"/>
    <n v="9"/>
    <x v="8"/>
    <x v="1"/>
    <x v="12"/>
    <x v="1"/>
    <x v="1"/>
    <x v="3"/>
    <s v="Alpine Tent 4P"/>
    <n v="4"/>
    <n v="344.67"/>
    <n v="0.1"/>
    <n v="195.35"/>
    <n v="1240.8120000000001"/>
    <n v="781.4"/>
    <n v="459.41200000000015"/>
    <n v="0.37025109363868186"/>
    <n v="2026"/>
    <s v="Q3"/>
    <n v="9"/>
    <x v="8"/>
  </r>
  <r>
    <n v="4859"/>
    <d v="2026-09-12T00:00:00"/>
    <n v="2026"/>
    <x v="2"/>
    <n v="9"/>
    <x v="8"/>
    <x v="0"/>
    <x v="0"/>
    <x v="0"/>
    <x v="0"/>
    <x v="0"/>
    <s v="Commuter Helmet"/>
    <n v="1"/>
    <n v="80.39"/>
    <n v="0"/>
    <n v="42.85"/>
    <n v="80.39"/>
    <n v="42.85"/>
    <n v="37.54"/>
    <n v="0.46697350416718497"/>
    <n v="2026"/>
    <s v="Q3"/>
    <n v="9"/>
    <x v="8"/>
  </r>
  <r>
    <n v="770"/>
    <d v="2026-09-13T00:00:00"/>
    <n v="2026"/>
    <x v="2"/>
    <n v="9"/>
    <x v="8"/>
    <x v="2"/>
    <x v="3"/>
    <x v="2"/>
    <x v="0"/>
    <x v="1"/>
    <s v="Trail Boots"/>
    <n v="1"/>
    <n v="143.66999999999999"/>
    <n v="0.1"/>
    <n v="79.89"/>
    <n v="129.303"/>
    <n v="79.89"/>
    <n v="49.412999999999997"/>
    <n v="0.38214890605786406"/>
    <n v="2026"/>
    <s v="Q3"/>
    <n v="9"/>
    <x v="8"/>
  </r>
  <r>
    <n v="1375"/>
    <d v="2026-09-13T00:00:00"/>
    <n v="2026"/>
    <x v="2"/>
    <n v="9"/>
    <x v="8"/>
    <x v="1"/>
    <x v="12"/>
    <x v="2"/>
    <x v="0"/>
    <x v="2"/>
    <s v="Insulated Bottle"/>
    <n v="1"/>
    <n v="35.86"/>
    <n v="0"/>
    <n v="13.33"/>
    <n v="35.86"/>
    <n v="13.33"/>
    <n v="22.53"/>
    <n v="0.62827663134411604"/>
    <n v="2026"/>
    <s v="Q3"/>
    <n v="9"/>
    <x v="8"/>
  </r>
  <r>
    <n v="2063"/>
    <d v="2026-09-13T00:00:00"/>
    <n v="2026"/>
    <x v="2"/>
    <n v="9"/>
    <x v="8"/>
    <x v="1"/>
    <x v="14"/>
    <x v="2"/>
    <x v="0"/>
    <x v="2"/>
    <s v="Carry-On Duffel"/>
    <n v="3"/>
    <n v="130.28"/>
    <n v="0.1"/>
    <n v="65.33"/>
    <n v="351.75600000000003"/>
    <n v="195.99"/>
    <n v="155.76600000000002"/>
    <n v="0.44282400300208102"/>
    <n v="2026"/>
    <s v="Q3"/>
    <n v="9"/>
    <x v="8"/>
  </r>
  <r>
    <n v="2563"/>
    <d v="2026-09-13T00:00:00"/>
    <n v="2026"/>
    <x v="2"/>
    <n v="9"/>
    <x v="8"/>
    <x v="1"/>
    <x v="6"/>
    <x v="3"/>
    <x v="0"/>
    <x v="1"/>
    <s v="Summit Backpack 45L"/>
    <n v="1"/>
    <n v="157.88999999999999"/>
    <n v="0.1"/>
    <n v="78.209999999999994"/>
    <n v="142.101"/>
    <n v="78.209999999999994"/>
    <n v="63.891000000000005"/>
    <n v="0.44961682183798851"/>
    <n v="2026"/>
    <s v="Q3"/>
    <n v="9"/>
    <x v="8"/>
  </r>
  <r>
    <n v="2786"/>
    <d v="2026-09-13T00:00:00"/>
    <n v="2026"/>
    <x v="2"/>
    <n v="9"/>
    <x v="8"/>
    <x v="3"/>
    <x v="8"/>
    <x v="0"/>
    <x v="1"/>
    <x v="4"/>
    <s v="Resistance Band Set"/>
    <n v="2"/>
    <n v="40.83"/>
    <n v="0"/>
    <n v="14.56"/>
    <n v="81.66"/>
    <n v="29.12"/>
    <n v="52.539999999999992"/>
    <n v="0.64339946118050451"/>
    <n v="2026"/>
    <s v="Q3"/>
    <n v="9"/>
    <x v="8"/>
  </r>
  <r>
    <n v="3269"/>
    <d v="2026-09-13T00:00:00"/>
    <n v="2026"/>
    <x v="2"/>
    <n v="9"/>
    <x v="8"/>
    <x v="2"/>
    <x v="16"/>
    <x v="2"/>
    <x v="1"/>
    <x v="4"/>
    <s v="Recovery Roller"/>
    <n v="2"/>
    <n v="37.119999999999997"/>
    <n v="0"/>
    <n v="14.26"/>
    <n v="74.239999999999995"/>
    <n v="28.52"/>
    <n v="45.72"/>
    <n v="0.61584051724137934"/>
    <n v="2026"/>
    <s v="Q3"/>
    <n v="9"/>
    <x v="8"/>
  </r>
  <r>
    <n v="3346"/>
    <d v="2026-09-13T00:00:00"/>
    <n v="2026"/>
    <x v="2"/>
    <n v="9"/>
    <x v="8"/>
    <x v="3"/>
    <x v="8"/>
    <x v="0"/>
    <x v="0"/>
    <x v="3"/>
    <s v="Compact Sleeping Bag"/>
    <n v="2"/>
    <n v="124.04"/>
    <n v="0.05"/>
    <n v="59.29"/>
    <n v="235.67599999999999"/>
    <n v="118.58"/>
    <n v="117.09599999999999"/>
    <n v="0.49685160983723414"/>
    <n v="2026"/>
    <s v="Q3"/>
    <n v="9"/>
    <x v="8"/>
  </r>
  <r>
    <n v="4097"/>
    <d v="2026-09-13T00:00:00"/>
    <n v="2026"/>
    <x v="2"/>
    <n v="9"/>
    <x v="8"/>
    <x v="1"/>
    <x v="12"/>
    <x v="0"/>
    <x v="0"/>
    <x v="1"/>
    <s v="Trail Boots"/>
    <n v="1"/>
    <n v="142.36000000000001"/>
    <n v="0"/>
    <n v="78.3"/>
    <n v="142.36000000000001"/>
    <n v="78.3"/>
    <n v="64.060000000000016"/>
    <n v="0.44998595110986239"/>
    <n v="2026"/>
    <s v="Q3"/>
    <n v="9"/>
    <x v="8"/>
  </r>
  <r>
    <n v="4208"/>
    <d v="2026-09-13T00:00:00"/>
    <n v="2026"/>
    <x v="2"/>
    <n v="9"/>
    <x v="8"/>
    <x v="1"/>
    <x v="12"/>
    <x v="1"/>
    <x v="2"/>
    <x v="0"/>
    <s v="Cycling Pack 12L"/>
    <n v="6"/>
    <n v="104.11"/>
    <n v="0.1"/>
    <n v="49"/>
    <n v="562.19399999999996"/>
    <n v="294"/>
    <n v="268.19399999999996"/>
    <n v="0.47704884790659446"/>
    <n v="2026"/>
    <s v="Q3"/>
    <n v="9"/>
    <x v="8"/>
  </r>
  <r>
    <n v="4606"/>
    <d v="2026-09-13T00:00:00"/>
    <n v="2026"/>
    <x v="2"/>
    <n v="9"/>
    <x v="8"/>
    <x v="3"/>
    <x v="8"/>
    <x v="0"/>
    <x v="2"/>
    <x v="3"/>
    <s v="Alpine Tent 4P"/>
    <n v="1"/>
    <n v="335.02"/>
    <n v="0.05"/>
    <n v="198.44"/>
    <n v="318.26899999999995"/>
    <n v="198.44"/>
    <n v="119.82899999999995"/>
    <n v="0.3765022669502841"/>
    <n v="2026"/>
    <s v="Q3"/>
    <n v="9"/>
    <x v="8"/>
  </r>
  <r>
    <n v="222"/>
    <d v="2026-09-14T00:00:00"/>
    <n v="2026"/>
    <x v="2"/>
    <n v="9"/>
    <x v="8"/>
    <x v="1"/>
    <x v="12"/>
    <x v="0"/>
    <x v="0"/>
    <x v="0"/>
    <s v="Trail Bike Light"/>
    <n v="2"/>
    <n v="49.69"/>
    <n v="0.05"/>
    <n v="22.55"/>
    <n v="94.410999999999987"/>
    <n v="45.1"/>
    <n v="49.310999999999986"/>
    <n v="0.52230142674052804"/>
    <n v="2026"/>
    <s v="Q3"/>
    <n v="9"/>
    <x v="8"/>
  </r>
  <r>
    <n v="241"/>
    <d v="2026-09-14T00:00:00"/>
    <n v="2026"/>
    <x v="2"/>
    <n v="9"/>
    <x v="8"/>
    <x v="2"/>
    <x v="5"/>
    <x v="0"/>
    <x v="0"/>
    <x v="0"/>
    <s v="Trail Bike Light"/>
    <n v="4"/>
    <n v="50.5"/>
    <n v="0"/>
    <n v="23.02"/>
    <n v="202"/>
    <n v="92.08"/>
    <n v="109.92"/>
    <n v="0.5441584158415842"/>
    <n v="2026"/>
    <s v="Q3"/>
    <n v="9"/>
    <x v="8"/>
  </r>
  <r>
    <n v="753"/>
    <d v="2026-09-14T00:00:00"/>
    <n v="2026"/>
    <x v="2"/>
    <n v="9"/>
    <x v="8"/>
    <x v="3"/>
    <x v="4"/>
    <x v="2"/>
    <x v="0"/>
    <x v="2"/>
    <s v="Packing Cube Set"/>
    <n v="1"/>
    <n v="47.55"/>
    <n v="0.05"/>
    <n v="18.350000000000001"/>
    <n v="45.172499999999992"/>
    <n v="18.350000000000001"/>
    <n v="26.822499999999991"/>
    <n v="0.5937794011843488"/>
    <n v="2026"/>
    <s v="Q3"/>
    <n v="9"/>
    <x v="8"/>
  </r>
  <r>
    <n v="2530"/>
    <d v="2026-09-14T00:00:00"/>
    <n v="2026"/>
    <x v="2"/>
    <n v="9"/>
    <x v="8"/>
    <x v="3"/>
    <x v="7"/>
    <x v="0"/>
    <x v="1"/>
    <x v="2"/>
    <s v="Packing Cube Set"/>
    <n v="6"/>
    <n v="46.16"/>
    <n v="0.1"/>
    <n v="18.39"/>
    <n v="249.26399999999998"/>
    <n v="110.34"/>
    <n v="138.92399999999998"/>
    <n v="0.55733679953783932"/>
    <n v="2026"/>
    <s v="Q3"/>
    <n v="9"/>
    <x v="8"/>
  </r>
  <r>
    <n v="572"/>
    <d v="2026-09-15T00:00:00"/>
    <n v="2026"/>
    <x v="2"/>
    <n v="9"/>
    <x v="8"/>
    <x v="0"/>
    <x v="15"/>
    <x v="2"/>
    <x v="0"/>
    <x v="2"/>
    <s v="Carry-On Duffel"/>
    <n v="2"/>
    <n v="135.79"/>
    <n v="0.05"/>
    <n v="66.53"/>
    <n v="258.00099999999998"/>
    <n v="133.06"/>
    <n v="124.94099999999997"/>
    <n v="0.48426556486215167"/>
    <n v="2026"/>
    <s v="Q3"/>
    <n v="9"/>
    <x v="8"/>
  </r>
  <r>
    <n v="874"/>
    <d v="2026-09-15T00:00:00"/>
    <n v="2026"/>
    <x v="2"/>
    <n v="9"/>
    <x v="8"/>
    <x v="0"/>
    <x v="15"/>
    <x v="0"/>
    <x v="0"/>
    <x v="1"/>
    <s v="Trail Boots"/>
    <n v="2"/>
    <n v="141.91999999999999"/>
    <n v="0"/>
    <n v="79.900000000000006"/>
    <n v="283.83999999999997"/>
    <n v="159.80000000000001"/>
    <n v="124.03999999999996"/>
    <n v="0.43700676437429531"/>
    <n v="2026"/>
    <s v="Q3"/>
    <n v="9"/>
    <x v="8"/>
  </r>
  <r>
    <n v="937"/>
    <d v="2026-09-15T00:00:00"/>
    <n v="2026"/>
    <x v="2"/>
    <n v="9"/>
    <x v="8"/>
    <x v="3"/>
    <x v="4"/>
    <x v="3"/>
    <x v="2"/>
    <x v="1"/>
    <s v="Trail Boots"/>
    <n v="1"/>
    <n v="146.41"/>
    <n v="0.15"/>
    <n v="80.87"/>
    <n v="124.4485"/>
    <n v="80.87"/>
    <n v="43.578499999999991"/>
    <n v="0.35017296311325563"/>
    <n v="2026"/>
    <s v="Q3"/>
    <n v="9"/>
    <x v="8"/>
  </r>
  <r>
    <n v="1229"/>
    <d v="2026-09-15T00:00:00"/>
    <n v="2026"/>
    <x v="2"/>
    <n v="9"/>
    <x v="8"/>
    <x v="1"/>
    <x v="1"/>
    <x v="3"/>
    <x v="1"/>
    <x v="0"/>
    <s v="Compact Repair Kit"/>
    <n v="5"/>
    <n v="40.17"/>
    <n v="0"/>
    <n v="16.27"/>
    <n v="200.85000000000002"/>
    <n v="81.349999999999994"/>
    <n v="119.50000000000003"/>
    <n v="0.59497137167040082"/>
    <n v="2026"/>
    <s v="Q3"/>
    <n v="9"/>
    <x v="8"/>
  </r>
  <r>
    <n v="2186"/>
    <d v="2026-09-15T00:00:00"/>
    <n v="2026"/>
    <x v="2"/>
    <n v="9"/>
    <x v="8"/>
    <x v="2"/>
    <x v="2"/>
    <x v="0"/>
    <x v="0"/>
    <x v="1"/>
    <s v="Hiking Daypack 20L"/>
    <n v="2"/>
    <n v="91.6"/>
    <n v="0"/>
    <n v="46.54"/>
    <n v="183.2"/>
    <n v="93.08"/>
    <n v="90.11999999999999"/>
    <n v="0.49192139737991264"/>
    <n v="2026"/>
    <s v="Q3"/>
    <n v="9"/>
    <x v="8"/>
  </r>
  <r>
    <n v="2922"/>
    <d v="2026-09-15T00:00:00"/>
    <n v="2026"/>
    <x v="2"/>
    <n v="9"/>
    <x v="8"/>
    <x v="2"/>
    <x v="2"/>
    <x v="0"/>
    <x v="1"/>
    <x v="4"/>
    <s v="Weighted Vest"/>
    <n v="4"/>
    <n v="121.47"/>
    <n v="0.05"/>
    <n v="67.650000000000006"/>
    <n v="461.58599999999996"/>
    <n v="270.60000000000002"/>
    <n v="190.98599999999993"/>
    <n v="0.41376038268058379"/>
    <n v="2026"/>
    <s v="Q3"/>
    <n v="9"/>
    <x v="8"/>
  </r>
  <r>
    <n v="3140"/>
    <d v="2026-09-15T00:00:00"/>
    <n v="2026"/>
    <x v="2"/>
    <n v="9"/>
    <x v="8"/>
    <x v="1"/>
    <x v="12"/>
    <x v="3"/>
    <x v="1"/>
    <x v="3"/>
    <s v="Compact Sleeping Bag"/>
    <n v="2"/>
    <n v="122.69"/>
    <n v="0"/>
    <n v="61.4"/>
    <n v="245.38"/>
    <n v="122.8"/>
    <n v="122.58"/>
    <n v="0.49955171570625151"/>
    <n v="2026"/>
    <s v="Q3"/>
    <n v="9"/>
    <x v="8"/>
  </r>
  <r>
    <n v="3369"/>
    <d v="2026-09-15T00:00:00"/>
    <n v="2026"/>
    <x v="2"/>
    <n v="9"/>
    <x v="8"/>
    <x v="1"/>
    <x v="12"/>
    <x v="3"/>
    <x v="1"/>
    <x v="2"/>
    <s v="Packing Cube Set"/>
    <n v="1"/>
    <n v="45.59"/>
    <n v="0"/>
    <n v="18.28"/>
    <n v="45.59"/>
    <n v="18.28"/>
    <n v="27.310000000000002"/>
    <n v="0.59903487606931349"/>
    <n v="2026"/>
    <s v="Q3"/>
    <n v="9"/>
    <x v="8"/>
  </r>
  <r>
    <n v="4865"/>
    <d v="2026-09-15T00:00:00"/>
    <n v="2026"/>
    <x v="2"/>
    <n v="9"/>
    <x v="8"/>
    <x v="3"/>
    <x v="4"/>
    <x v="0"/>
    <x v="0"/>
    <x v="0"/>
    <s v="Commuter Helmet"/>
    <n v="1"/>
    <n v="83.8"/>
    <n v="0"/>
    <n v="42.23"/>
    <n v="83.8"/>
    <n v="42.23"/>
    <n v="41.57"/>
    <n v="0.49606205250596663"/>
    <n v="2026"/>
    <s v="Q3"/>
    <n v="9"/>
    <x v="8"/>
  </r>
  <r>
    <n v="103"/>
    <d v="2026-09-16T00:00:00"/>
    <n v="2026"/>
    <x v="2"/>
    <n v="9"/>
    <x v="8"/>
    <x v="2"/>
    <x v="3"/>
    <x v="0"/>
    <x v="1"/>
    <x v="2"/>
    <s v="Carry-On Duffel"/>
    <n v="1"/>
    <n v="132.58000000000001"/>
    <n v="0.15"/>
    <n v="67.62"/>
    <n v="112.69300000000001"/>
    <n v="67.62"/>
    <n v="45.073000000000008"/>
    <n v="0.39996273060438536"/>
    <n v="2026"/>
    <s v="Q3"/>
    <n v="9"/>
    <x v="8"/>
  </r>
  <r>
    <n v="4500"/>
    <d v="2026-09-16T00:00:00"/>
    <n v="2026"/>
    <x v="2"/>
    <n v="9"/>
    <x v="8"/>
    <x v="3"/>
    <x v="8"/>
    <x v="0"/>
    <x v="1"/>
    <x v="3"/>
    <s v="Compact Sleeping Bag"/>
    <n v="2"/>
    <n v="122.12"/>
    <n v="0.05"/>
    <n v="61.76"/>
    <n v="232.02799999999999"/>
    <n v="123.52"/>
    <n v="108.508"/>
    <n v="0.46765045597945076"/>
    <n v="2026"/>
    <s v="Q3"/>
    <n v="9"/>
    <x v="8"/>
  </r>
  <r>
    <n v="5093"/>
    <d v="2026-09-16T00:00:00"/>
    <n v="2026"/>
    <x v="2"/>
    <n v="9"/>
    <x v="8"/>
    <x v="0"/>
    <x v="0"/>
    <x v="1"/>
    <x v="2"/>
    <x v="1"/>
    <s v="Trail Boots"/>
    <n v="3"/>
    <n v="140.47"/>
    <n v="0.15"/>
    <n v="81.739999999999995"/>
    <n v="358.19849999999997"/>
    <n v="245.21999999999997"/>
    <n v="112.9785"/>
    <n v="0.31540751845694498"/>
    <n v="2026"/>
    <s v="Q3"/>
    <n v="9"/>
    <x v="8"/>
  </r>
  <r>
    <n v="5147"/>
    <d v="2026-09-16T00:00:00"/>
    <n v="2026"/>
    <x v="2"/>
    <n v="9"/>
    <x v="8"/>
    <x v="3"/>
    <x v="13"/>
    <x v="0"/>
    <x v="1"/>
    <x v="1"/>
    <s v="Trail Boots"/>
    <n v="2"/>
    <n v="145.35"/>
    <n v="0.05"/>
    <n v="78.39"/>
    <n v="276.16499999999996"/>
    <n v="156.78"/>
    <n v="119.38499999999996"/>
    <n v="0.4322959100537721"/>
    <n v="2026"/>
    <s v="Q3"/>
    <n v="9"/>
    <x v="8"/>
  </r>
  <r>
    <n v="365"/>
    <d v="2026-09-17T00:00:00"/>
    <n v="2026"/>
    <x v="2"/>
    <n v="9"/>
    <x v="8"/>
    <x v="3"/>
    <x v="8"/>
    <x v="3"/>
    <x v="0"/>
    <x v="3"/>
    <s v="Compact Sleeping Bag"/>
    <n v="2"/>
    <n v="121.25"/>
    <n v="0"/>
    <n v="61.5"/>
    <n v="242.5"/>
    <n v="123"/>
    <n v="119.5"/>
    <n v="0.4927835051546392"/>
    <n v="2026"/>
    <s v="Q3"/>
    <n v="9"/>
    <x v="8"/>
  </r>
  <r>
    <n v="494"/>
    <d v="2026-09-17T00:00:00"/>
    <n v="2026"/>
    <x v="2"/>
    <n v="9"/>
    <x v="8"/>
    <x v="3"/>
    <x v="4"/>
    <x v="0"/>
    <x v="1"/>
    <x v="2"/>
    <s v="Insulated Bottle"/>
    <n v="1"/>
    <n v="35.94"/>
    <n v="0.1"/>
    <n v="13.19"/>
    <n v="32.345999999999997"/>
    <n v="13.19"/>
    <n v="19.155999999999999"/>
    <n v="0.59222160390774747"/>
    <n v="2026"/>
    <s v="Q3"/>
    <n v="9"/>
    <x v="8"/>
  </r>
  <r>
    <n v="665"/>
    <d v="2026-09-17T00:00:00"/>
    <n v="2026"/>
    <x v="2"/>
    <n v="9"/>
    <x v="8"/>
    <x v="1"/>
    <x v="14"/>
    <x v="0"/>
    <x v="1"/>
    <x v="0"/>
    <s v="Cycling Pack 12L"/>
    <n v="1"/>
    <n v="101.18"/>
    <n v="0.1"/>
    <n v="49.38"/>
    <n v="91.062000000000012"/>
    <n v="49.38"/>
    <n v="41.682000000000009"/>
    <n v="0.45773209461685449"/>
    <n v="2026"/>
    <s v="Q3"/>
    <n v="9"/>
    <x v="8"/>
  </r>
  <r>
    <n v="2067"/>
    <d v="2026-09-17T00:00:00"/>
    <n v="2026"/>
    <x v="2"/>
    <n v="9"/>
    <x v="8"/>
    <x v="3"/>
    <x v="7"/>
    <x v="2"/>
    <x v="1"/>
    <x v="0"/>
    <s v="Commuter Helmet"/>
    <n v="2"/>
    <n v="82.47"/>
    <n v="0"/>
    <n v="42.49"/>
    <n v="164.94"/>
    <n v="84.98"/>
    <n v="79.959999999999994"/>
    <n v="0.48478234509518608"/>
    <n v="2026"/>
    <s v="Q3"/>
    <n v="9"/>
    <x v="8"/>
  </r>
  <r>
    <n v="2648"/>
    <d v="2026-09-17T00:00:00"/>
    <n v="2026"/>
    <x v="2"/>
    <n v="9"/>
    <x v="8"/>
    <x v="2"/>
    <x v="16"/>
    <x v="3"/>
    <x v="1"/>
    <x v="4"/>
    <s v="Training Mat"/>
    <n v="1"/>
    <n v="50.47"/>
    <n v="0.05"/>
    <n v="22.27"/>
    <n v="47.946499999999993"/>
    <n v="22.27"/>
    <n v="25.676499999999994"/>
    <n v="0.53552396942425406"/>
    <n v="2026"/>
    <s v="Q3"/>
    <n v="9"/>
    <x v="8"/>
  </r>
  <r>
    <n v="3074"/>
    <d v="2026-09-17T00:00:00"/>
    <n v="2026"/>
    <x v="2"/>
    <n v="9"/>
    <x v="8"/>
    <x v="3"/>
    <x v="8"/>
    <x v="1"/>
    <x v="2"/>
    <x v="3"/>
    <s v="Portable Camp Stove"/>
    <n v="5"/>
    <n v="82.63"/>
    <n v="0.15"/>
    <n v="38.630000000000003"/>
    <n v="351.17749999999995"/>
    <n v="193.15"/>
    <n v="158.02749999999995"/>
    <n v="0.44999323703824978"/>
    <n v="2026"/>
    <s v="Q3"/>
    <n v="9"/>
    <x v="8"/>
  </r>
  <r>
    <n v="259"/>
    <d v="2026-09-18T00:00:00"/>
    <n v="2026"/>
    <x v="2"/>
    <n v="9"/>
    <x v="8"/>
    <x v="3"/>
    <x v="8"/>
    <x v="2"/>
    <x v="2"/>
    <x v="2"/>
    <s v="Travel Backpack 35L"/>
    <n v="4"/>
    <n v="168.48"/>
    <n v="0.1"/>
    <n v="89.85"/>
    <n v="606.52800000000002"/>
    <n v="359.4"/>
    <n v="247.12800000000004"/>
    <n v="0.4074469768914214"/>
    <n v="2026"/>
    <s v="Q3"/>
    <n v="9"/>
    <x v="8"/>
  </r>
  <r>
    <n v="997"/>
    <d v="2026-09-18T00:00:00"/>
    <n v="2026"/>
    <x v="2"/>
    <n v="9"/>
    <x v="8"/>
    <x v="1"/>
    <x v="11"/>
    <x v="3"/>
    <x v="0"/>
    <x v="3"/>
    <s v="Compact Sleeping Bag"/>
    <n v="2"/>
    <n v="121.82"/>
    <n v="0"/>
    <n v="61.92"/>
    <n v="243.64"/>
    <n v="123.84"/>
    <n v="119.79999999999998"/>
    <n v="0.49170907896897059"/>
    <n v="2026"/>
    <s v="Q3"/>
    <n v="9"/>
    <x v="8"/>
  </r>
  <r>
    <n v="2102"/>
    <d v="2026-09-18T00:00:00"/>
    <n v="2026"/>
    <x v="2"/>
    <n v="9"/>
    <x v="8"/>
    <x v="0"/>
    <x v="15"/>
    <x v="2"/>
    <x v="0"/>
    <x v="0"/>
    <s v="Trail Bike Light"/>
    <n v="1"/>
    <n v="50.02"/>
    <n v="0.1"/>
    <n v="22.47"/>
    <n v="45.018000000000001"/>
    <n v="22.47"/>
    <n v="22.548000000000002"/>
    <n v="0.50086632013861121"/>
    <n v="2026"/>
    <s v="Q3"/>
    <n v="9"/>
    <x v="8"/>
  </r>
  <r>
    <n v="2452"/>
    <d v="2026-09-18T00:00:00"/>
    <n v="2026"/>
    <x v="2"/>
    <n v="9"/>
    <x v="8"/>
    <x v="2"/>
    <x v="5"/>
    <x v="0"/>
    <x v="1"/>
    <x v="4"/>
    <s v="Training Mat"/>
    <n v="1"/>
    <n v="50.17"/>
    <n v="0.1"/>
    <n v="21.99"/>
    <n v="45.153000000000006"/>
    <n v="21.99"/>
    <n v="23.163000000000007"/>
    <n v="0.51298917015480705"/>
    <n v="2026"/>
    <s v="Q3"/>
    <n v="9"/>
    <x v="8"/>
  </r>
  <r>
    <n v="2761"/>
    <d v="2026-09-18T00:00:00"/>
    <n v="2026"/>
    <x v="2"/>
    <n v="9"/>
    <x v="8"/>
    <x v="0"/>
    <x v="15"/>
    <x v="1"/>
    <x v="2"/>
    <x v="3"/>
    <s v="Compact Sleeping Bag"/>
    <n v="5"/>
    <n v="124.51"/>
    <n v="0.1"/>
    <n v="60.29"/>
    <n v="560.29500000000007"/>
    <n v="301.45"/>
    <n v="258.84500000000008"/>
    <n v="0.46197984990049895"/>
    <n v="2026"/>
    <s v="Q3"/>
    <n v="9"/>
    <x v="8"/>
  </r>
  <r>
    <n v="3993"/>
    <d v="2026-09-18T00:00:00"/>
    <n v="2026"/>
    <x v="2"/>
    <n v="9"/>
    <x v="8"/>
    <x v="1"/>
    <x v="12"/>
    <x v="3"/>
    <x v="0"/>
    <x v="1"/>
    <s v="Summit Backpack 45L"/>
    <n v="1"/>
    <n v="153.68"/>
    <n v="0.05"/>
    <n v="77.42"/>
    <n v="145.99600000000001"/>
    <n v="77.42"/>
    <n v="68.576000000000008"/>
    <n v="0.46971149894517661"/>
    <n v="2026"/>
    <s v="Q3"/>
    <n v="9"/>
    <x v="8"/>
  </r>
  <r>
    <n v="4343"/>
    <d v="2026-09-18T00:00:00"/>
    <n v="2026"/>
    <x v="2"/>
    <n v="9"/>
    <x v="8"/>
    <x v="1"/>
    <x v="12"/>
    <x v="3"/>
    <x v="1"/>
    <x v="3"/>
    <s v="Compact Sleeping Bag"/>
    <n v="2"/>
    <n v="121.37"/>
    <n v="0.05"/>
    <n v="60.13"/>
    <n v="230.60300000000001"/>
    <n v="120.26"/>
    <n v="110.343"/>
    <n v="0.47849767782726155"/>
    <n v="2026"/>
    <s v="Q3"/>
    <n v="9"/>
    <x v="8"/>
  </r>
  <r>
    <n v="4429"/>
    <d v="2026-09-18T00:00:00"/>
    <n v="2026"/>
    <x v="2"/>
    <n v="9"/>
    <x v="8"/>
    <x v="0"/>
    <x v="15"/>
    <x v="0"/>
    <x v="2"/>
    <x v="1"/>
    <s v="Trail Boots"/>
    <n v="2"/>
    <n v="145.1"/>
    <n v="0.1"/>
    <n v="77.62"/>
    <n v="261.18"/>
    <n v="155.24"/>
    <n v="105.94"/>
    <n v="0.40562064476606169"/>
    <n v="2026"/>
    <s v="Q3"/>
    <n v="9"/>
    <x v="8"/>
  </r>
  <r>
    <n v="4824"/>
    <d v="2026-09-18T00:00:00"/>
    <n v="2026"/>
    <x v="2"/>
    <n v="9"/>
    <x v="8"/>
    <x v="3"/>
    <x v="8"/>
    <x v="0"/>
    <x v="0"/>
    <x v="4"/>
    <s v="Recovery Roller"/>
    <n v="1"/>
    <n v="36.729999999999997"/>
    <n v="0.05"/>
    <n v="14.11"/>
    <n v="34.893499999999996"/>
    <n v="14.11"/>
    <n v="20.783499999999997"/>
    <n v="0.59562669265049362"/>
    <n v="2026"/>
    <s v="Q3"/>
    <n v="9"/>
    <x v="8"/>
  </r>
  <r>
    <n v="4881"/>
    <d v="2026-09-18T00:00:00"/>
    <n v="2026"/>
    <x v="2"/>
    <n v="9"/>
    <x v="8"/>
    <x v="2"/>
    <x v="2"/>
    <x v="0"/>
    <x v="2"/>
    <x v="2"/>
    <s v="Carry-On Duffel"/>
    <n v="4"/>
    <n v="134.15"/>
    <n v="0.05"/>
    <n v="65.58"/>
    <n v="509.77"/>
    <n v="262.32"/>
    <n v="247.45"/>
    <n v="0.48541499107440611"/>
    <n v="2026"/>
    <s v="Q3"/>
    <n v="9"/>
    <x v="8"/>
  </r>
  <r>
    <n v="5138"/>
    <d v="2026-09-18T00:00:00"/>
    <n v="2026"/>
    <x v="2"/>
    <n v="9"/>
    <x v="8"/>
    <x v="0"/>
    <x v="0"/>
    <x v="1"/>
    <x v="2"/>
    <x v="1"/>
    <s v="Hiking Daypack 20L"/>
    <n v="8"/>
    <n v="94.21"/>
    <n v="0.1"/>
    <n v="45.05"/>
    <n v="678.31200000000001"/>
    <n v="360.4"/>
    <n v="317.91200000000003"/>
    <n v="0.46868107891353833"/>
    <n v="2026"/>
    <s v="Q3"/>
    <n v="9"/>
    <x v="8"/>
  </r>
  <r>
    <n v="1214"/>
    <d v="2026-09-19T00:00:00"/>
    <n v="2026"/>
    <x v="2"/>
    <n v="9"/>
    <x v="8"/>
    <x v="0"/>
    <x v="15"/>
    <x v="2"/>
    <x v="0"/>
    <x v="3"/>
    <s v="Trail Tent 2P"/>
    <n v="1"/>
    <n v="198.29"/>
    <n v="0.05"/>
    <n v="106.24"/>
    <n v="188.37549999999999"/>
    <n v="106.24"/>
    <n v="82.135499999999993"/>
    <n v="0.436020076920831"/>
    <n v="2026"/>
    <s v="Q3"/>
    <n v="9"/>
    <x v="8"/>
  </r>
  <r>
    <n v="1346"/>
    <d v="2026-09-19T00:00:00"/>
    <n v="2026"/>
    <x v="2"/>
    <n v="9"/>
    <x v="8"/>
    <x v="1"/>
    <x v="14"/>
    <x v="3"/>
    <x v="0"/>
    <x v="2"/>
    <s v="Travel Backpack 35L"/>
    <n v="3"/>
    <n v="166.21"/>
    <n v="0.05"/>
    <n v="85.03"/>
    <n v="473.69849999999997"/>
    <n v="255.09"/>
    <n v="218.60849999999996"/>
    <n v="0.4614929116304991"/>
    <n v="2026"/>
    <s v="Q3"/>
    <n v="9"/>
    <x v="8"/>
  </r>
  <r>
    <n v="1361"/>
    <d v="2026-09-19T00:00:00"/>
    <n v="2026"/>
    <x v="2"/>
    <n v="9"/>
    <x v="8"/>
    <x v="1"/>
    <x v="6"/>
    <x v="3"/>
    <x v="1"/>
    <x v="0"/>
    <s v="Compact Repair Kit"/>
    <n v="1"/>
    <n v="40.700000000000003"/>
    <n v="0.05"/>
    <n v="16.43"/>
    <n v="38.664999999999999"/>
    <n v="16.43"/>
    <n v="22.234999999999999"/>
    <n v="0.57506789085736454"/>
    <n v="2026"/>
    <s v="Q3"/>
    <n v="9"/>
    <x v="8"/>
  </r>
  <r>
    <n v="2728"/>
    <d v="2026-09-19T00:00:00"/>
    <n v="2026"/>
    <x v="2"/>
    <n v="9"/>
    <x v="8"/>
    <x v="0"/>
    <x v="15"/>
    <x v="0"/>
    <x v="1"/>
    <x v="1"/>
    <s v="Summit Backpack 45L"/>
    <n v="3"/>
    <n v="153.5"/>
    <n v="0"/>
    <n v="80.819999999999993"/>
    <n v="460.5"/>
    <n v="242.45999999999998"/>
    <n v="218.04000000000002"/>
    <n v="0.47348534201954401"/>
    <n v="2026"/>
    <s v="Q3"/>
    <n v="9"/>
    <x v="8"/>
  </r>
  <r>
    <n v="2788"/>
    <d v="2026-09-19T00:00:00"/>
    <n v="2026"/>
    <x v="2"/>
    <n v="9"/>
    <x v="8"/>
    <x v="1"/>
    <x v="12"/>
    <x v="3"/>
    <x v="1"/>
    <x v="1"/>
    <s v="Trekking Poles"/>
    <n v="1"/>
    <n v="70.430000000000007"/>
    <n v="0"/>
    <n v="31.51"/>
    <n v="70.430000000000007"/>
    <n v="31.51"/>
    <n v="38.92"/>
    <n v="0.55260542382507449"/>
    <n v="2026"/>
    <s v="Q3"/>
    <n v="9"/>
    <x v="8"/>
  </r>
  <r>
    <n v="2932"/>
    <d v="2026-09-19T00:00:00"/>
    <n v="2026"/>
    <x v="2"/>
    <n v="9"/>
    <x v="8"/>
    <x v="0"/>
    <x v="15"/>
    <x v="2"/>
    <x v="2"/>
    <x v="0"/>
    <s v="Trail Bike Light"/>
    <n v="4"/>
    <n v="49.93"/>
    <n v="0"/>
    <n v="22.99"/>
    <n v="199.72"/>
    <n v="91.96"/>
    <n v="107.76"/>
    <n v="0.53955537752853999"/>
    <n v="2026"/>
    <s v="Q3"/>
    <n v="9"/>
    <x v="8"/>
  </r>
  <r>
    <n v="3399"/>
    <d v="2026-09-19T00:00:00"/>
    <n v="2026"/>
    <x v="2"/>
    <n v="9"/>
    <x v="8"/>
    <x v="1"/>
    <x v="12"/>
    <x v="2"/>
    <x v="0"/>
    <x v="0"/>
    <s v="Trail Bike Light"/>
    <n v="1"/>
    <n v="50.18"/>
    <n v="0"/>
    <n v="22.92"/>
    <n v="50.18"/>
    <n v="22.92"/>
    <n v="27.259999999999998"/>
    <n v="0.54324432044639293"/>
    <n v="2026"/>
    <s v="Q3"/>
    <n v="9"/>
    <x v="8"/>
  </r>
  <r>
    <n v="3588"/>
    <d v="2026-09-19T00:00:00"/>
    <n v="2026"/>
    <x v="2"/>
    <n v="9"/>
    <x v="8"/>
    <x v="3"/>
    <x v="13"/>
    <x v="2"/>
    <x v="1"/>
    <x v="2"/>
    <s v="Travel Backpack 35L"/>
    <n v="2"/>
    <n v="164.01"/>
    <n v="0.15"/>
    <n v="87.14"/>
    <n v="278.81699999999995"/>
    <n v="174.28"/>
    <n v="104.53699999999995"/>
    <n v="0.37493050997607741"/>
    <n v="2026"/>
    <s v="Q3"/>
    <n v="9"/>
    <x v="8"/>
  </r>
  <r>
    <n v="3603"/>
    <d v="2026-09-19T00:00:00"/>
    <n v="2026"/>
    <x v="2"/>
    <n v="9"/>
    <x v="8"/>
    <x v="1"/>
    <x v="14"/>
    <x v="3"/>
    <x v="0"/>
    <x v="0"/>
    <s v="Commuter Helmet"/>
    <n v="2"/>
    <n v="83.77"/>
    <n v="0"/>
    <n v="43.32"/>
    <n v="167.54"/>
    <n v="86.64"/>
    <n v="80.899999999999991"/>
    <n v="0.4828697624447893"/>
    <n v="2026"/>
    <s v="Q3"/>
    <n v="9"/>
    <x v="8"/>
  </r>
  <r>
    <n v="3845"/>
    <d v="2026-09-19T00:00:00"/>
    <n v="2026"/>
    <x v="2"/>
    <n v="9"/>
    <x v="8"/>
    <x v="3"/>
    <x v="8"/>
    <x v="0"/>
    <x v="1"/>
    <x v="3"/>
    <s v="Portable Camp Stove"/>
    <n v="1"/>
    <n v="81.84"/>
    <n v="0"/>
    <n v="38.5"/>
    <n v="81.84"/>
    <n v="38.5"/>
    <n v="43.34"/>
    <n v="0.52956989247311825"/>
    <n v="2026"/>
    <s v="Q3"/>
    <n v="9"/>
    <x v="8"/>
  </r>
  <r>
    <n v="4191"/>
    <d v="2026-09-19T00:00:00"/>
    <n v="2026"/>
    <x v="2"/>
    <n v="9"/>
    <x v="8"/>
    <x v="2"/>
    <x v="5"/>
    <x v="3"/>
    <x v="0"/>
    <x v="4"/>
    <s v="Resistance Band Set"/>
    <n v="1"/>
    <n v="40.32"/>
    <n v="0.15"/>
    <n v="14.39"/>
    <n v="34.271999999999998"/>
    <n v="14.39"/>
    <n v="19.881999999999998"/>
    <n v="0.58012371615312786"/>
    <n v="2026"/>
    <s v="Q3"/>
    <n v="9"/>
    <x v="8"/>
  </r>
  <r>
    <n v="4269"/>
    <d v="2026-09-19T00:00:00"/>
    <n v="2026"/>
    <x v="2"/>
    <n v="9"/>
    <x v="8"/>
    <x v="2"/>
    <x v="16"/>
    <x v="1"/>
    <x v="2"/>
    <x v="1"/>
    <s v="Summit Backpack 45L"/>
    <n v="4"/>
    <n v="155.84"/>
    <n v="0.05"/>
    <n v="80.790000000000006"/>
    <n v="592.19200000000001"/>
    <n v="323.16000000000003"/>
    <n v="269.03199999999998"/>
    <n v="0.45429860585755966"/>
    <n v="2026"/>
    <s v="Q3"/>
    <n v="9"/>
    <x v="8"/>
  </r>
  <r>
    <n v="5"/>
    <d v="2026-09-20T00:00:00"/>
    <n v="2026"/>
    <x v="2"/>
    <n v="9"/>
    <x v="8"/>
    <x v="1"/>
    <x v="6"/>
    <x v="0"/>
    <x v="2"/>
    <x v="4"/>
    <s v="Training Mat"/>
    <n v="1"/>
    <n v="51.83"/>
    <n v="0"/>
    <n v="21.9"/>
    <n v="51.83"/>
    <n v="21.9"/>
    <n v="29.93"/>
    <n v="0.57746478873239437"/>
    <n v="2026"/>
    <s v="Q3"/>
    <n v="9"/>
    <x v="8"/>
  </r>
  <r>
    <n v="210"/>
    <d v="2026-09-20T00:00:00"/>
    <n v="2026"/>
    <x v="2"/>
    <n v="9"/>
    <x v="8"/>
    <x v="2"/>
    <x v="3"/>
    <x v="2"/>
    <x v="0"/>
    <x v="3"/>
    <s v="Trail Tent 2P"/>
    <n v="1"/>
    <n v="190.77"/>
    <n v="0.05"/>
    <n v="104.69"/>
    <n v="181.23150000000001"/>
    <n v="104.69"/>
    <n v="76.541500000000013"/>
    <n v="0.42234103894742364"/>
    <n v="2026"/>
    <s v="Q3"/>
    <n v="9"/>
    <x v="8"/>
  </r>
  <r>
    <n v="462"/>
    <d v="2026-09-20T00:00:00"/>
    <n v="2026"/>
    <x v="2"/>
    <n v="9"/>
    <x v="8"/>
    <x v="1"/>
    <x v="12"/>
    <x v="2"/>
    <x v="1"/>
    <x v="0"/>
    <s v="Compact Repair Kit"/>
    <n v="2"/>
    <n v="40.049999999999997"/>
    <n v="0.05"/>
    <n v="16.97"/>
    <n v="76.094999999999985"/>
    <n v="33.94"/>
    <n v="42.154999999999987"/>
    <n v="0.55397857940731976"/>
    <n v="2026"/>
    <s v="Q3"/>
    <n v="9"/>
    <x v="8"/>
  </r>
  <r>
    <n v="725"/>
    <d v="2026-09-20T00:00:00"/>
    <n v="2026"/>
    <x v="2"/>
    <n v="9"/>
    <x v="8"/>
    <x v="1"/>
    <x v="12"/>
    <x v="0"/>
    <x v="1"/>
    <x v="0"/>
    <s v="Commuter Helmet"/>
    <n v="1"/>
    <n v="82.08"/>
    <n v="0.05"/>
    <n v="43.18"/>
    <n v="77.975999999999999"/>
    <n v="43.18"/>
    <n v="34.795999999999999"/>
    <n v="0.44623986867754178"/>
    <n v="2026"/>
    <s v="Q3"/>
    <n v="9"/>
    <x v="8"/>
  </r>
  <r>
    <n v="918"/>
    <d v="2026-09-20T00:00:00"/>
    <n v="2026"/>
    <x v="2"/>
    <n v="9"/>
    <x v="8"/>
    <x v="0"/>
    <x v="15"/>
    <x v="0"/>
    <x v="0"/>
    <x v="0"/>
    <s v="Trail Bike Light"/>
    <n v="1"/>
    <n v="50.3"/>
    <n v="0.05"/>
    <n v="22.14"/>
    <n v="47.784999999999997"/>
    <n v="22.14"/>
    <n v="25.644999999999996"/>
    <n v="0.53667468870984614"/>
    <n v="2026"/>
    <s v="Q3"/>
    <n v="9"/>
    <x v="8"/>
  </r>
  <r>
    <n v="1442"/>
    <d v="2026-09-20T00:00:00"/>
    <n v="2026"/>
    <x v="2"/>
    <n v="9"/>
    <x v="8"/>
    <x v="2"/>
    <x v="16"/>
    <x v="0"/>
    <x v="1"/>
    <x v="2"/>
    <s v="Packing Cube Set"/>
    <n v="1"/>
    <n v="47.68"/>
    <n v="0.1"/>
    <n v="18.03"/>
    <n v="42.911999999999999"/>
    <n v="18.03"/>
    <n v="24.881999999999998"/>
    <n v="0.57983780760626391"/>
    <n v="2026"/>
    <s v="Q3"/>
    <n v="9"/>
    <x v="8"/>
  </r>
  <r>
    <n v="4290"/>
    <d v="2026-09-20T00:00:00"/>
    <n v="2026"/>
    <x v="2"/>
    <n v="9"/>
    <x v="8"/>
    <x v="2"/>
    <x v="2"/>
    <x v="2"/>
    <x v="0"/>
    <x v="0"/>
    <s v="Trail Bike Light"/>
    <n v="2"/>
    <n v="51.48"/>
    <n v="0.05"/>
    <n v="22.38"/>
    <n v="97.811999999999983"/>
    <n v="44.76"/>
    <n v="53.051999999999985"/>
    <n v="0.54238743712427917"/>
    <n v="2026"/>
    <s v="Q3"/>
    <n v="9"/>
    <x v="8"/>
  </r>
  <r>
    <n v="4666"/>
    <d v="2026-09-20T00:00:00"/>
    <n v="2026"/>
    <x v="2"/>
    <n v="9"/>
    <x v="8"/>
    <x v="2"/>
    <x v="3"/>
    <x v="0"/>
    <x v="2"/>
    <x v="4"/>
    <s v="Weighted Vest"/>
    <n v="2"/>
    <n v="123.73"/>
    <n v="0"/>
    <n v="68.459999999999994"/>
    <n v="247.46"/>
    <n v="136.91999999999999"/>
    <n v="110.54000000000002"/>
    <n v="0.44669845631617239"/>
    <n v="2026"/>
    <s v="Q3"/>
    <n v="9"/>
    <x v="8"/>
  </r>
  <r>
    <n v="234"/>
    <d v="2026-09-21T00:00:00"/>
    <n v="2026"/>
    <x v="2"/>
    <n v="9"/>
    <x v="8"/>
    <x v="2"/>
    <x v="5"/>
    <x v="0"/>
    <x v="2"/>
    <x v="1"/>
    <s v="Trail Boots"/>
    <n v="2"/>
    <n v="146.81"/>
    <n v="0"/>
    <n v="79.72"/>
    <n v="293.62"/>
    <n v="159.44"/>
    <n v="134.18"/>
    <n v="0.45698521899053202"/>
    <n v="2026"/>
    <s v="Q3"/>
    <n v="9"/>
    <x v="8"/>
  </r>
  <r>
    <n v="802"/>
    <d v="2026-09-21T00:00:00"/>
    <n v="2026"/>
    <x v="2"/>
    <n v="9"/>
    <x v="8"/>
    <x v="1"/>
    <x v="12"/>
    <x v="2"/>
    <x v="0"/>
    <x v="2"/>
    <s v="Travel Backpack 35L"/>
    <n v="2"/>
    <n v="167.16"/>
    <n v="0"/>
    <n v="88.51"/>
    <n v="334.32"/>
    <n v="177.02"/>
    <n v="157.29999999999998"/>
    <n v="0.4705072983967456"/>
    <n v="2026"/>
    <s v="Q3"/>
    <n v="9"/>
    <x v="8"/>
  </r>
  <r>
    <n v="1942"/>
    <d v="2026-09-21T00:00:00"/>
    <n v="2026"/>
    <x v="2"/>
    <n v="9"/>
    <x v="8"/>
    <x v="2"/>
    <x v="2"/>
    <x v="0"/>
    <x v="1"/>
    <x v="0"/>
    <s v="Commuter Helmet"/>
    <n v="1"/>
    <n v="83.69"/>
    <n v="0"/>
    <n v="42.76"/>
    <n v="83.69"/>
    <n v="42.76"/>
    <n v="40.93"/>
    <n v="0.48906679412116144"/>
    <n v="2026"/>
    <s v="Q3"/>
    <n v="9"/>
    <x v="8"/>
  </r>
  <r>
    <n v="2200"/>
    <d v="2026-09-21T00:00:00"/>
    <n v="2026"/>
    <x v="2"/>
    <n v="9"/>
    <x v="8"/>
    <x v="0"/>
    <x v="0"/>
    <x v="0"/>
    <x v="1"/>
    <x v="0"/>
    <s v="Compact Repair Kit"/>
    <n v="1"/>
    <n v="40.4"/>
    <n v="0.15"/>
    <n v="16.47"/>
    <n v="34.339999999999996"/>
    <n v="16.47"/>
    <n v="17.869999999999997"/>
    <n v="0.52038439138031445"/>
    <n v="2026"/>
    <s v="Q3"/>
    <n v="9"/>
    <x v="8"/>
  </r>
  <r>
    <n v="2236"/>
    <d v="2026-09-21T00:00:00"/>
    <n v="2026"/>
    <x v="2"/>
    <n v="9"/>
    <x v="8"/>
    <x v="1"/>
    <x v="11"/>
    <x v="0"/>
    <x v="0"/>
    <x v="1"/>
    <s v="Trail Boots"/>
    <n v="3"/>
    <n v="143.31"/>
    <n v="0"/>
    <n v="81.36"/>
    <n v="429.93"/>
    <n v="244.07999999999998"/>
    <n v="185.85000000000002"/>
    <n v="0.43227967343521045"/>
    <n v="2026"/>
    <s v="Q3"/>
    <n v="9"/>
    <x v="8"/>
  </r>
  <r>
    <n v="4041"/>
    <d v="2026-09-21T00:00:00"/>
    <n v="2026"/>
    <x v="2"/>
    <n v="9"/>
    <x v="8"/>
    <x v="1"/>
    <x v="11"/>
    <x v="1"/>
    <x v="0"/>
    <x v="4"/>
    <s v="Training Mat"/>
    <n v="15"/>
    <n v="51.1"/>
    <n v="0.1"/>
    <n v="21.9"/>
    <n v="689.85"/>
    <n v="328.5"/>
    <n v="361.35"/>
    <n v="0.52380952380952384"/>
    <n v="2026"/>
    <s v="Q3"/>
    <n v="9"/>
    <x v="8"/>
  </r>
  <r>
    <n v="4435"/>
    <d v="2026-09-21T00:00:00"/>
    <n v="2026"/>
    <x v="2"/>
    <n v="9"/>
    <x v="8"/>
    <x v="3"/>
    <x v="13"/>
    <x v="3"/>
    <x v="1"/>
    <x v="1"/>
    <s v="Trail Boots"/>
    <n v="1"/>
    <n v="146.33000000000001"/>
    <n v="0"/>
    <n v="80.05"/>
    <n v="146.33000000000001"/>
    <n v="80.05"/>
    <n v="66.280000000000015"/>
    <n v="0.45294881432378875"/>
    <n v="2026"/>
    <s v="Q3"/>
    <n v="9"/>
    <x v="8"/>
  </r>
  <r>
    <n v="305"/>
    <d v="2026-09-22T00:00:00"/>
    <n v="2026"/>
    <x v="2"/>
    <n v="9"/>
    <x v="8"/>
    <x v="3"/>
    <x v="8"/>
    <x v="0"/>
    <x v="0"/>
    <x v="2"/>
    <s v="Carry-On Duffel"/>
    <n v="1"/>
    <n v="130.69999999999999"/>
    <n v="0.05"/>
    <n v="68.23"/>
    <n v="124.16499999999998"/>
    <n v="68.23"/>
    <n v="55.934999999999974"/>
    <n v="0.45048926831232622"/>
    <n v="2026"/>
    <s v="Q3"/>
    <n v="9"/>
    <x v="8"/>
  </r>
  <r>
    <n v="808"/>
    <d v="2026-09-22T00:00:00"/>
    <n v="2026"/>
    <x v="2"/>
    <n v="9"/>
    <x v="8"/>
    <x v="1"/>
    <x v="12"/>
    <x v="1"/>
    <x v="2"/>
    <x v="4"/>
    <s v="Resistance Band Set"/>
    <n v="8"/>
    <n v="39.630000000000003"/>
    <n v="0.15"/>
    <n v="14.61"/>
    <n v="269.48400000000004"/>
    <n v="116.88"/>
    <n v="152.60400000000004"/>
    <n v="0.56628222825844954"/>
    <n v="2026"/>
    <s v="Q3"/>
    <n v="9"/>
    <x v="8"/>
  </r>
  <r>
    <n v="1029"/>
    <d v="2026-09-22T00:00:00"/>
    <n v="2026"/>
    <x v="2"/>
    <n v="9"/>
    <x v="8"/>
    <x v="1"/>
    <x v="6"/>
    <x v="0"/>
    <x v="0"/>
    <x v="2"/>
    <s v="Carry-On Duffel"/>
    <n v="1"/>
    <n v="132.36000000000001"/>
    <n v="0.05"/>
    <n v="66.63"/>
    <n v="125.742"/>
    <n v="66.63"/>
    <n v="59.112000000000009"/>
    <n v="0.47010545402490822"/>
    <n v="2026"/>
    <s v="Q3"/>
    <n v="9"/>
    <x v="8"/>
  </r>
  <r>
    <n v="1721"/>
    <d v="2026-09-22T00:00:00"/>
    <n v="2026"/>
    <x v="2"/>
    <n v="9"/>
    <x v="8"/>
    <x v="3"/>
    <x v="7"/>
    <x v="0"/>
    <x v="2"/>
    <x v="1"/>
    <s v="Summit Backpack 45L"/>
    <n v="1"/>
    <n v="156.81"/>
    <n v="0"/>
    <n v="78.2"/>
    <n v="156.81"/>
    <n v="78.2"/>
    <n v="78.61"/>
    <n v="0.50130731458452904"/>
    <n v="2026"/>
    <s v="Q3"/>
    <n v="9"/>
    <x v="8"/>
  </r>
  <r>
    <n v="2425"/>
    <d v="2026-09-22T00:00:00"/>
    <n v="2026"/>
    <x v="2"/>
    <n v="9"/>
    <x v="8"/>
    <x v="3"/>
    <x v="8"/>
    <x v="3"/>
    <x v="1"/>
    <x v="2"/>
    <s v="Carry-On Duffel"/>
    <n v="3"/>
    <n v="134.52000000000001"/>
    <n v="0.05"/>
    <n v="65.19"/>
    <n v="383.38200000000006"/>
    <n v="195.57"/>
    <n v="187.81200000000007"/>
    <n v="0.48988215409174152"/>
    <n v="2026"/>
    <s v="Q3"/>
    <n v="9"/>
    <x v="8"/>
  </r>
  <r>
    <n v="3322"/>
    <d v="2026-09-22T00:00:00"/>
    <n v="2026"/>
    <x v="2"/>
    <n v="9"/>
    <x v="8"/>
    <x v="3"/>
    <x v="8"/>
    <x v="0"/>
    <x v="0"/>
    <x v="3"/>
    <s v="Compact Sleeping Bag"/>
    <n v="1"/>
    <n v="124.51"/>
    <n v="0"/>
    <n v="59.97"/>
    <n v="124.51"/>
    <n v="59.97"/>
    <n v="64.540000000000006"/>
    <n v="0.51835193960324477"/>
    <n v="2026"/>
    <s v="Q3"/>
    <n v="9"/>
    <x v="8"/>
  </r>
  <r>
    <n v="3821"/>
    <d v="2026-09-22T00:00:00"/>
    <n v="2026"/>
    <x v="2"/>
    <n v="9"/>
    <x v="8"/>
    <x v="2"/>
    <x v="3"/>
    <x v="0"/>
    <x v="0"/>
    <x v="1"/>
    <s v="Trail Boots"/>
    <n v="1"/>
    <n v="141"/>
    <n v="0"/>
    <n v="79.010000000000005"/>
    <n v="141"/>
    <n v="79.010000000000005"/>
    <n v="61.989999999999995"/>
    <n v="0.43964539007092196"/>
    <n v="2026"/>
    <s v="Q3"/>
    <n v="9"/>
    <x v="8"/>
  </r>
  <r>
    <n v="3899"/>
    <d v="2026-09-22T00:00:00"/>
    <n v="2026"/>
    <x v="2"/>
    <n v="9"/>
    <x v="8"/>
    <x v="3"/>
    <x v="4"/>
    <x v="1"/>
    <x v="0"/>
    <x v="3"/>
    <s v="Compact Sleeping Bag"/>
    <n v="6"/>
    <n v="121.7"/>
    <n v="0.15"/>
    <n v="61.26"/>
    <n v="620.67000000000007"/>
    <n v="367.56"/>
    <n v="253.11000000000007"/>
    <n v="0.40780124703948967"/>
    <n v="2026"/>
    <s v="Q3"/>
    <n v="9"/>
    <x v="8"/>
  </r>
  <r>
    <n v="4807"/>
    <d v="2026-09-22T00:00:00"/>
    <n v="2026"/>
    <x v="2"/>
    <n v="9"/>
    <x v="8"/>
    <x v="3"/>
    <x v="7"/>
    <x v="1"/>
    <x v="2"/>
    <x v="0"/>
    <s v="Cycling Pack 12L"/>
    <n v="4"/>
    <n v="103.86"/>
    <n v="0.1"/>
    <n v="50.12"/>
    <n v="373.89600000000002"/>
    <n v="200.48"/>
    <n v="173.41600000000003"/>
    <n v="0.46380811776536796"/>
    <n v="2026"/>
    <s v="Q3"/>
    <n v="9"/>
    <x v="8"/>
  </r>
  <r>
    <n v="30"/>
    <d v="2026-09-23T00:00:00"/>
    <n v="2026"/>
    <x v="2"/>
    <n v="9"/>
    <x v="8"/>
    <x v="2"/>
    <x v="5"/>
    <x v="3"/>
    <x v="0"/>
    <x v="1"/>
    <s v="Hiking Daypack 20L"/>
    <n v="2"/>
    <n v="93.82"/>
    <n v="0.05"/>
    <n v="45.57"/>
    <n v="178.25799999999998"/>
    <n v="91.14"/>
    <n v="87.117999999999981"/>
    <n v="0.48871859888476249"/>
    <n v="2026"/>
    <s v="Q3"/>
    <n v="9"/>
    <x v="8"/>
  </r>
  <r>
    <n v="3027"/>
    <d v="2026-09-23T00:00:00"/>
    <n v="2026"/>
    <x v="2"/>
    <n v="9"/>
    <x v="8"/>
    <x v="3"/>
    <x v="8"/>
    <x v="1"/>
    <x v="2"/>
    <x v="1"/>
    <s v="Summit Backpack 45L"/>
    <n v="8"/>
    <n v="155.13999999999999"/>
    <n v="0.1"/>
    <n v="76.87"/>
    <n v="1117.008"/>
    <n v="614.96"/>
    <n v="502.048"/>
    <n v="0.44945783736553363"/>
    <n v="2026"/>
    <s v="Q3"/>
    <n v="9"/>
    <x v="8"/>
  </r>
  <r>
    <n v="3690"/>
    <d v="2026-09-23T00:00:00"/>
    <n v="2026"/>
    <x v="2"/>
    <n v="9"/>
    <x v="8"/>
    <x v="3"/>
    <x v="8"/>
    <x v="0"/>
    <x v="0"/>
    <x v="1"/>
    <s v="Hiking Daypack 20L"/>
    <n v="3"/>
    <n v="92.14"/>
    <n v="0.05"/>
    <n v="45.25"/>
    <n v="262.59899999999999"/>
    <n v="135.75"/>
    <n v="126.84899999999999"/>
    <n v="0.48305210606285626"/>
    <n v="2026"/>
    <s v="Q3"/>
    <n v="9"/>
    <x v="8"/>
  </r>
  <r>
    <n v="600"/>
    <d v="2026-09-24T00:00:00"/>
    <n v="2026"/>
    <x v="2"/>
    <n v="9"/>
    <x v="8"/>
    <x v="1"/>
    <x v="12"/>
    <x v="2"/>
    <x v="0"/>
    <x v="0"/>
    <s v="Compact Repair Kit"/>
    <n v="6"/>
    <n v="39.880000000000003"/>
    <n v="0.05"/>
    <n v="16.79"/>
    <n v="227.31600000000003"/>
    <n v="100.74"/>
    <n v="126.57600000000004"/>
    <n v="0.5568283798764716"/>
    <n v="2026"/>
    <s v="Q3"/>
    <n v="9"/>
    <x v="8"/>
  </r>
  <r>
    <n v="1931"/>
    <d v="2026-09-24T00:00:00"/>
    <n v="2026"/>
    <x v="2"/>
    <n v="9"/>
    <x v="8"/>
    <x v="2"/>
    <x v="16"/>
    <x v="0"/>
    <x v="0"/>
    <x v="2"/>
    <s v="Insulated Bottle"/>
    <n v="4"/>
    <n v="35.700000000000003"/>
    <n v="0"/>
    <n v="13.91"/>
    <n v="142.80000000000001"/>
    <n v="55.64"/>
    <n v="87.160000000000011"/>
    <n v="0.61036414565826336"/>
    <n v="2026"/>
    <s v="Q3"/>
    <n v="9"/>
    <x v="8"/>
  </r>
  <r>
    <n v="2124"/>
    <d v="2026-09-24T00:00:00"/>
    <n v="2026"/>
    <x v="2"/>
    <n v="9"/>
    <x v="8"/>
    <x v="3"/>
    <x v="8"/>
    <x v="2"/>
    <x v="1"/>
    <x v="0"/>
    <s v="Cycling Pack 12L"/>
    <n v="6"/>
    <n v="104.16"/>
    <n v="0"/>
    <n v="51.76"/>
    <n v="624.96"/>
    <n v="310.56"/>
    <n v="314.40000000000003"/>
    <n v="0.50307219662058378"/>
    <n v="2026"/>
    <s v="Q3"/>
    <n v="9"/>
    <x v="8"/>
  </r>
  <r>
    <n v="2789"/>
    <d v="2026-09-24T00:00:00"/>
    <n v="2026"/>
    <x v="2"/>
    <n v="9"/>
    <x v="8"/>
    <x v="2"/>
    <x v="16"/>
    <x v="0"/>
    <x v="1"/>
    <x v="1"/>
    <s v="Trail Boots"/>
    <n v="5"/>
    <n v="147.21"/>
    <n v="0.05"/>
    <n v="79.14"/>
    <n v="699.24750000000006"/>
    <n v="395.7"/>
    <n v="303.54750000000007"/>
    <n v="0.43410594961011667"/>
    <n v="2026"/>
    <s v="Q3"/>
    <n v="9"/>
    <x v="8"/>
  </r>
  <r>
    <n v="2921"/>
    <d v="2026-09-24T00:00:00"/>
    <n v="2026"/>
    <x v="2"/>
    <n v="9"/>
    <x v="8"/>
    <x v="0"/>
    <x v="0"/>
    <x v="0"/>
    <x v="1"/>
    <x v="3"/>
    <s v="Trail Tent 2P"/>
    <n v="3"/>
    <n v="195.68"/>
    <n v="0.05"/>
    <n v="102.16"/>
    <n v="557.68799999999999"/>
    <n v="306.48"/>
    <n v="251.20799999999997"/>
    <n v="0.45044541033696256"/>
    <n v="2026"/>
    <s v="Q3"/>
    <n v="9"/>
    <x v="8"/>
  </r>
  <r>
    <n v="3108"/>
    <d v="2026-09-24T00:00:00"/>
    <n v="2026"/>
    <x v="2"/>
    <n v="9"/>
    <x v="8"/>
    <x v="1"/>
    <x v="11"/>
    <x v="1"/>
    <x v="2"/>
    <x v="1"/>
    <s v="Hiking Daypack 20L"/>
    <n v="5"/>
    <n v="90.05"/>
    <n v="0.15"/>
    <n v="44.12"/>
    <n v="382.71249999999998"/>
    <n v="220.6"/>
    <n v="162.11249999999998"/>
    <n v="0.42358820263252439"/>
    <n v="2026"/>
    <s v="Q3"/>
    <n v="9"/>
    <x v="8"/>
  </r>
  <r>
    <n v="3226"/>
    <d v="2026-09-24T00:00:00"/>
    <n v="2026"/>
    <x v="2"/>
    <n v="9"/>
    <x v="8"/>
    <x v="3"/>
    <x v="13"/>
    <x v="3"/>
    <x v="0"/>
    <x v="3"/>
    <s v="Alpine Tent 4P"/>
    <n v="1"/>
    <n v="345.48"/>
    <n v="0"/>
    <n v="196.31"/>
    <n v="345.48"/>
    <n v="196.31"/>
    <n v="149.17000000000002"/>
    <n v="0.43177607965728843"/>
    <n v="2026"/>
    <s v="Q3"/>
    <n v="9"/>
    <x v="8"/>
  </r>
  <r>
    <n v="3286"/>
    <d v="2026-09-24T00:00:00"/>
    <n v="2026"/>
    <x v="2"/>
    <n v="9"/>
    <x v="8"/>
    <x v="3"/>
    <x v="4"/>
    <x v="0"/>
    <x v="1"/>
    <x v="2"/>
    <s v="Packing Cube Set"/>
    <n v="1"/>
    <n v="46.23"/>
    <n v="0.1"/>
    <n v="18.34"/>
    <n v="41.606999999999999"/>
    <n v="18.34"/>
    <n v="23.266999999999999"/>
    <n v="0.55920878698295962"/>
    <n v="2026"/>
    <s v="Q3"/>
    <n v="9"/>
    <x v="8"/>
  </r>
  <r>
    <n v="4510"/>
    <d v="2026-09-24T00:00:00"/>
    <n v="2026"/>
    <x v="2"/>
    <n v="9"/>
    <x v="8"/>
    <x v="0"/>
    <x v="0"/>
    <x v="3"/>
    <x v="0"/>
    <x v="3"/>
    <s v="Portable Camp Stove"/>
    <n v="3"/>
    <n v="82.38"/>
    <n v="0.15"/>
    <n v="39.020000000000003"/>
    <n v="210.06899999999999"/>
    <n v="117.06"/>
    <n v="93.008999999999986"/>
    <n v="0.44275452351370259"/>
    <n v="2026"/>
    <s v="Q3"/>
    <n v="9"/>
    <x v="8"/>
  </r>
  <r>
    <n v="2069"/>
    <d v="2026-09-25T00:00:00"/>
    <n v="2026"/>
    <x v="2"/>
    <n v="9"/>
    <x v="8"/>
    <x v="3"/>
    <x v="7"/>
    <x v="0"/>
    <x v="1"/>
    <x v="3"/>
    <s v="Alpine Tent 4P"/>
    <n v="1"/>
    <n v="344.79"/>
    <n v="0"/>
    <n v="189.63"/>
    <n v="344.79"/>
    <n v="189.63"/>
    <n v="155.16000000000003"/>
    <n v="0.45001305142260511"/>
    <n v="2026"/>
    <s v="Q3"/>
    <n v="9"/>
    <x v="8"/>
  </r>
  <r>
    <n v="95"/>
    <d v="2026-09-26T00:00:00"/>
    <n v="2026"/>
    <x v="2"/>
    <n v="9"/>
    <x v="8"/>
    <x v="0"/>
    <x v="0"/>
    <x v="3"/>
    <x v="0"/>
    <x v="1"/>
    <s v="Trekking Poles"/>
    <n v="1"/>
    <n v="73.06"/>
    <n v="0.05"/>
    <n v="31.42"/>
    <n v="69.406999999999996"/>
    <n v="31.42"/>
    <n v="37.986999999999995"/>
    <n v="0.54730790842422228"/>
    <n v="2026"/>
    <s v="Q3"/>
    <n v="9"/>
    <x v="8"/>
  </r>
  <r>
    <n v="160"/>
    <d v="2026-09-26T00:00:00"/>
    <n v="2026"/>
    <x v="2"/>
    <n v="9"/>
    <x v="8"/>
    <x v="3"/>
    <x v="8"/>
    <x v="0"/>
    <x v="0"/>
    <x v="3"/>
    <s v="Portable Camp Stove"/>
    <n v="1"/>
    <n v="81.58"/>
    <n v="0.1"/>
    <n v="38.89"/>
    <n v="73.421999999999997"/>
    <n v="38.89"/>
    <n v="34.531999999999996"/>
    <n v="0.47032224673803491"/>
    <n v="2026"/>
    <s v="Q3"/>
    <n v="9"/>
    <x v="8"/>
  </r>
  <r>
    <n v="407"/>
    <d v="2026-09-26T00:00:00"/>
    <n v="2026"/>
    <x v="2"/>
    <n v="9"/>
    <x v="8"/>
    <x v="1"/>
    <x v="12"/>
    <x v="1"/>
    <x v="0"/>
    <x v="4"/>
    <s v="Training Mat"/>
    <n v="6"/>
    <n v="49.87"/>
    <n v="0.1"/>
    <n v="21.75"/>
    <n v="269.298"/>
    <n v="130.5"/>
    <n v="138.798"/>
    <n v="0.51540672414945521"/>
    <n v="2026"/>
    <s v="Q3"/>
    <n v="9"/>
    <x v="8"/>
  </r>
  <r>
    <n v="1395"/>
    <d v="2026-09-26T00:00:00"/>
    <n v="2026"/>
    <x v="2"/>
    <n v="9"/>
    <x v="8"/>
    <x v="2"/>
    <x v="3"/>
    <x v="0"/>
    <x v="1"/>
    <x v="0"/>
    <s v="Compact Repair Kit"/>
    <n v="2"/>
    <n v="39.81"/>
    <n v="0.05"/>
    <n v="16.87"/>
    <n v="75.638999999999996"/>
    <n v="33.74"/>
    <n v="41.898999999999994"/>
    <n v="0.55393381721069812"/>
    <n v="2026"/>
    <s v="Q3"/>
    <n v="9"/>
    <x v="8"/>
  </r>
  <r>
    <n v="2085"/>
    <d v="2026-09-26T00:00:00"/>
    <n v="2026"/>
    <x v="2"/>
    <n v="9"/>
    <x v="8"/>
    <x v="2"/>
    <x v="2"/>
    <x v="0"/>
    <x v="0"/>
    <x v="3"/>
    <s v="Trail Tent 2P"/>
    <n v="3"/>
    <n v="191.46"/>
    <n v="0"/>
    <n v="104.06"/>
    <n v="574.38"/>
    <n v="312.18"/>
    <n v="262.2"/>
    <n v="0.45649221769560222"/>
    <n v="2026"/>
    <s v="Q3"/>
    <n v="9"/>
    <x v="8"/>
  </r>
  <r>
    <n v="3124"/>
    <d v="2026-09-26T00:00:00"/>
    <n v="2026"/>
    <x v="2"/>
    <n v="9"/>
    <x v="8"/>
    <x v="2"/>
    <x v="5"/>
    <x v="0"/>
    <x v="0"/>
    <x v="2"/>
    <s v="Packing Cube Set"/>
    <n v="3"/>
    <n v="46.48"/>
    <n v="0.05"/>
    <n v="18.82"/>
    <n v="132.46799999999999"/>
    <n v="56.46"/>
    <n v="76.007999999999981"/>
    <n v="0.57378385723344494"/>
    <n v="2026"/>
    <s v="Q3"/>
    <n v="9"/>
    <x v="8"/>
  </r>
  <r>
    <n v="3216"/>
    <d v="2026-09-26T00:00:00"/>
    <n v="2026"/>
    <x v="2"/>
    <n v="9"/>
    <x v="8"/>
    <x v="1"/>
    <x v="12"/>
    <x v="2"/>
    <x v="0"/>
    <x v="2"/>
    <s v="Insulated Bottle"/>
    <n v="2"/>
    <n v="35.44"/>
    <n v="0.1"/>
    <n v="13.2"/>
    <n v="63.791999999999994"/>
    <n v="26.4"/>
    <n v="37.391999999999996"/>
    <n v="0.58615500376222718"/>
    <n v="2026"/>
    <s v="Q3"/>
    <n v="9"/>
    <x v="8"/>
  </r>
  <r>
    <n v="3743"/>
    <d v="2026-09-26T00:00:00"/>
    <n v="2026"/>
    <x v="2"/>
    <n v="9"/>
    <x v="8"/>
    <x v="2"/>
    <x v="2"/>
    <x v="0"/>
    <x v="1"/>
    <x v="4"/>
    <s v="Recovery Roller"/>
    <n v="4"/>
    <n v="36.159999999999997"/>
    <n v="0.05"/>
    <n v="13.68"/>
    <n v="137.40799999999999"/>
    <n v="54.72"/>
    <n v="82.687999999999988"/>
    <n v="0.60176991150442471"/>
    <n v="2026"/>
    <s v="Q3"/>
    <n v="9"/>
    <x v="8"/>
  </r>
  <r>
    <n v="3788"/>
    <d v="2026-09-26T00:00:00"/>
    <n v="2026"/>
    <x v="2"/>
    <n v="9"/>
    <x v="8"/>
    <x v="3"/>
    <x v="8"/>
    <x v="0"/>
    <x v="0"/>
    <x v="4"/>
    <s v="Recovery Roller"/>
    <n v="2"/>
    <n v="35.93"/>
    <n v="0"/>
    <n v="13.91"/>
    <n v="71.86"/>
    <n v="27.82"/>
    <n v="44.04"/>
    <n v="0.6128583356526579"/>
    <n v="2026"/>
    <s v="Q3"/>
    <n v="9"/>
    <x v="8"/>
  </r>
  <r>
    <n v="4883"/>
    <d v="2026-09-26T00:00:00"/>
    <n v="2026"/>
    <x v="2"/>
    <n v="9"/>
    <x v="8"/>
    <x v="3"/>
    <x v="8"/>
    <x v="0"/>
    <x v="2"/>
    <x v="3"/>
    <s v="Trail Tent 2P"/>
    <n v="1"/>
    <n v="199.7"/>
    <n v="0"/>
    <n v="103.77"/>
    <n v="199.7"/>
    <n v="103.77"/>
    <n v="95.929999999999993"/>
    <n v="0.4803705558337506"/>
    <n v="2026"/>
    <s v="Q3"/>
    <n v="9"/>
    <x v="8"/>
  </r>
  <r>
    <n v="1577"/>
    <d v="2026-09-27T00:00:00"/>
    <n v="2026"/>
    <x v="2"/>
    <n v="9"/>
    <x v="8"/>
    <x v="3"/>
    <x v="4"/>
    <x v="0"/>
    <x v="1"/>
    <x v="1"/>
    <s v="Summit Backpack 45L"/>
    <n v="4"/>
    <n v="154.28"/>
    <n v="0.05"/>
    <n v="78.180000000000007"/>
    <n v="586.26400000000001"/>
    <n v="312.72000000000003"/>
    <n v="273.54399999999998"/>
    <n v="0.46658843115047144"/>
    <n v="2026"/>
    <s v="Q3"/>
    <n v="9"/>
    <x v="8"/>
  </r>
  <r>
    <n v="2310"/>
    <d v="2026-09-27T00:00:00"/>
    <n v="2026"/>
    <x v="2"/>
    <n v="9"/>
    <x v="8"/>
    <x v="0"/>
    <x v="15"/>
    <x v="0"/>
    <x v="0"/>
    <x v="2"/>
    <s v="Travel Backpack 35L"/>
    <n v="1"/>
    <n v="165.44"/>
    <n v="0"/>
    <n v="88.25"/>
    <n v="165.44"/>
    <n v="88.25"/>
    <n v="77.19"/>
    <n v="0.46657398452611215"/>
    <n v="2026"/>
    <s v="Q3"/>
    <n v="9"/>
    <x v="8"/>
  </r>
  <r>
    <n v="2383"/>
    <d v="2026-09-27T00:00:00"/>
    <n v="2026"/>
    <x v="2"/>
    <n v="9"/>
    <x v="8"/>
    <x v="3"/>
    <x v="7"/>
    <x v="0"/>
    <x v="0"/>
    <x v="2"/>
    <s v="Carry-On Duffel"/>
    <n v="2"/>
    <n v="130.29"/>
    <n v="0.1"/>
    <n v="67.97"/>
    <n v="234.52199999999999"/>
    <n v="135.94"/>
    <n v="98.581999999999994"/>
    <n v="0.42035288800197845"/>
    <n v="2026"/>
    <s v="Q3"/>
    <n v="9"/>
    <x v="8"/>
  </r>
  <r>
    <n v="2803"/>
    <d v="2026-09-27T00:00:00"/>
    <n v="2026"/>
    <x v="2"/>
    <n v="9"/>
    <x v="8"/>
    <x v="1"/>
    <x v="12"/>
    <x v="0"/>
    <x v="0"/>
    <x v="4"/>
    <s v="Recovery Roller"/>
    <n v="3"/>
    <n v="36.909999999999997"/>
    <n v="0.05"/>
    <n v="13.7"/>
    <n v="105.19349999999999"/>
    <n v="41.099999999999994"/>
    <n v="64.093499999999992"/>
    <n v="0.60929144861612172"/>
    <n v="2026"/>
    <s v="Q3"/>
    <n v="9"/>
    <x v="8"/>
  </r>
  <r>
    <n v="4199"/>
    <d v="2026-09-27T00:00:00"/>
    <n v="2026"/>
    <x v="2"/>
    <n v="9"/>
    <x v="8"/>
    <x v="2"/>
    <x v="5"/>
    <x v="3"/>
    <x v="2"/>
    <x v="0"/>
    <s v="Trail Bike Light"/>
    <n v="1"/>
    <n v="50.02"/>
    <n v="0"/>
    <n v="22.65"/>
    <n v="50.02"/>
    <n v="22.65"/>
    <n v="27.370000000000005"/>
    <n v="0.54718112754898052"/>
    <n v="2026"/>
    <s v="Q3"/>
    <n v="9"/>
    <x v="8"/>
  </r>
  <r>
    <n v="4517"/>
    <d v="2026-09-27T00:00:00"/>
    <n v="2026"/>
    <x v="2"/>
    <n v="9"/>
    <x v="8"/>
    <x v="1"/>
    <x v="12"/>
    <x v="0"/>
    <x v="0"/>
    <x v="3"/>
    <s v="Portable Camp Stove"/>
    <n v="1"/>
    <n v="83.32"/>
    <n v="0.05"/>
    <n v="38.93"/>
    <n v="79.153999999999996"/>
    <n v="38.93"/>
    <n v="40.223999999999997"/>
    <n v="0.50817393940925282"/>
    <n v="2026"/>
    <s v="Q3"/>
    <n v="9"/>
    <x v="8"/>
  </r>
  <r>
    <n v="80"/>
    <d v="2026-09-28T00:00:00"/>
    <n v="2026"/>
    <x v="2"/>
    <n v="9"/>
    <x v="8"/>
    <x v="0"/>
    <x v="15"/>
    <x v="1"/>
    <x v="2"/>
    <x v="1"/>
    <s v="Trekking Poles"/>
    <n v="10"/>
    <n v="71.040000000000006"/>
    <n v="0.2"/>
    <n v="31.7"/>
    <n v="568.32000000000005"/>
    <n v="317"/>
    <n v="251.32000000000005"/>
    <n v="0.4422156531531532"/>
    <n v="2026"/>
    <s v="Q3"/>
    <n v="9"/>
    <x v="8"/>
  </r>
  <r>
    <n v="370"/>
    <d v="2026-09-28T00:00:00"/>
    <n v="2026"/>
    <x v="2"/>
    <n v="9"/>
    <x v="8"/>
    <x v="3"/>
    <x v="7"/>
    <x v="2"/>
    <x v="0"/>
    <x v="0"/>
    <s v="Compact Repair Kit"/>
    <n v="2"/>
    <n v="40.83"/>
    <n v="0"/>
    <n v="16.850000000000001"/>
    <n v="81.66"/>
    <n v="33.700000000000003"/>
    <n v="47.959999999999994"/>
    <n v="0.58731325006122947"/>
    <n v="2026"/>
    <s v="Q3"/>
    <n v="9"/>
    <x v="8"/>
  </r>
  <r>
    <n v="417"/>
    <d v="2026-09-28T00:00:00"/>
    <n v="2026"/>
    <x v="2"/>
    <n v="9"/>
    <x v="8"/>
    <x v="1"/>
    <x v="14"/>
    <x v="3"/>
    <x v="0"/>
    <x v="3"/>
    <s v="Compact Sleeping Bag"/>
    <n v="1"/>
    <n v="121.64"/>
    <n v="0.15"/>
    <n v="61.56"/>
    <n v="103.39399999999999"/>
    <n v="61.56"/>
    <n v="41.833999999999989"/>
    <n v="0.40460761746329565"/>
    <n v="2026"/>
    <s v="Q3"/>
    <n v="9"/>
    <x v="8"/>
  </r>
  <r>
    <n v="437"/>
    <d v="2026-09-28T00:00:00"/>
    <n v="2026"/>
    <x v="2"/>
    <n v="9"/>
    <x v="8"/>
    <x v="1"/>
    <x v="1"/>
    <x v="2"/>
    <x v="1"/>
    <x v="2"/>
    <s v="Travel Backpack 35L"/>
    <n v="1"/>
    <n v="164.7"/>
    <n v="0"/>
    <n v="86.02"/>
    <n v="164.7"/>
    <n v="86.02"/>
    <n v="78.679999999999993"/>
    <n v="0.47771706132361869"/>
    <n v="2026"/>
    <s v="Q3"/>
    <n v="9"/>
    <x v="8"/>
  </r>
  <r>
    <n v="790"/>
    <d v="2026-09-28T00:00:00"/>
    <n v="2026"/>
    <x v="2"/>
    <n v="9"/>
    <x v="8"/>
    <x v="3"/>
    <x v="7"/>
    <x v="3"/>
    <x v="1"/>
    <x v="3"/>
    <s v="Trail Tent 2P"/>
    <n v="1"/>
    <n v="199.09"/>
    <n v="0.05"/>
    <n v="106.57"/>
    <n v="189.13550000000001"/>
    <n v="106.57"/>
    <n v="82.565500000000014"/>
    <n v="0.43654152710622812"/>
    <n v="2026"/>
    <s v="Q3"/>
    <n v="9"/>
    <x v="8"/>
  </r>
  <r>
    <n v="1151"/>
    <d v="2026-09-28T00:00:00"/>
    <n v="2026"/>
    <x v="2"/>
    <n v="9"/>
    <x v="8"/>
    <x v="0"/>
    <x v="0"/>
    <x v="3"/>
    <x v="0"/>
    <x v="0"/>
    <s v="Commuter Helmet"/>
    <n v="1"/>
    <n v="81.48"/>
    <n v="0"/>
    <n v="41.47"/>
    <n v="81.48"/>
    <n v="41.47"/>
    <n v="40.010000000000005"/>
    <n v="0.4910407461953854"/>
    <n v="2026"/>
    <s v="Q3"/>
    <n v="9"/>
    <x v="8"/>
  </r>
  <r>
    <n v="1331"/>
    <d v="2026-09-28T00:00:00"/>
    <n v="2026"/>
    <x v="2"/>
    <n v="9"/>
    <x v="8"/>
    <x v="0"/>
    <x v="0"/>
    <x v="0"/>
    <x v="1"/>
    <x v="4"/>
    <s v="Resistance Band Set"/>
    <n v="3"/>
    <n v="39.450000000000003"/>
    <n v="0.05"/>
    <n v="15.1"/>
    <n v="112.4325"/>
    <n v="45.3"/>
    <n v="67.132500000000007"/>
    <n v="0.59709158828630515"/>
    <n v="2026"/>
    <s v="Q3"/>
    <n v="9"/>
    <x v="8"/>
  </r>
  <r>
    <n v="2388"/>
    <d v="2026-09-28T00:00:00"/>
    <n v="2026"/>
    <x v="2"/>
    <n v="9"/>
    <x v="8"/>
    <x v="3"/>
    <x v="8"/>
    <x v="0"/>
    <x v="0"/>
    <x v="1"/>
    <s v="Hiking Daypack 20L"/>
    <n v="3"/>
    <n v="93.22"/>
    <n v="0"/>
    <n v="46.75"/>
    <n v="279.65999999999997"/>
    <n v="140.25"/>
    <n v="139.40999999999997"/>
    <n v="0.49849817635700489"/>
    <n v="2026"/>
    <s v="Q3"/>
    <n v="9"/>
    <x v="8"/>
  </r>
  <r>
    <n v="2795"/>
    <d v="2026-09-28T00:00:00"/>
    <n v="2026"/>
    <x v="2"/>
    <n v="9"/>
    <x v="8"/>
    <x v="1"/>
    <x v="12"/>
    <x v="0"/>
    <x v="1"/>
    <x v="1"/>
    <s v="Trail Boots"/>
    <n v="3"/>
    <n v="142.19"/>
    <n v="0.05"/>
    <n v="78.37"/>
    <n v="405.24149999999997"/>
    <n v="235.11"/>
    <n v="170.13149999999996"/>
    <n v="0.41982743623246871"/>
    <n v="2026"/>
    <s v="Q3"/>
    <n v="9"/>
    <x v="8"/>
  </r>
  <r>
    <n v="2840"/>
    <d v="2026-09-28T00:00:00"/>
    <n v="2026"/>
    <x v="2"/>
    <n v="9"/>
    <x v="8"/>
    <x v="0"/>
    <x v="0"/>
    <x v="0"/>
    <x v="0"/>
    <x v="1"/>
    <s v="Summit Backpack 45L"/>
    <n v="2"/>
    <n v="151.69999999999999"/>
    <n v="0"/>
    <n v="77.19"/>
    <n v="303.39999999999998"/>
    <n v="154.38"/>
    <n v="149.01999999999998"/>
    <n v="0.49116677653263019"/>
    <n v="2026"/>
    <s v="Q3"/>
    <n v="9"/>
    <x v="8"/>
  </r>
  <r>
    <n v="2863"/>
    <d v="2026-09-28T00:00:00"/>
    <n v="2026"/>
    <x v="2"/>
    <n v="9"/>
    <x v="8"/>
    <x v="2"/>
    <x v="2"/>
    <x v="2"/>
    <x v="1"/>
    <x v="2"/>
    <s v="Carry-On Duffel"/>
    <n v="1"/>
    <n v="133.85"/>
    <n v="0.05"/>
    <n v="66.41"/>
    <n v="127.15749999999998"/>
    <n v="66.41"/>
    <n v="60.747499999999988"/>
    <n v="0.47773430588050247"/>
    <n v="2026"/>
    <s v="Q3"/>
    <n v="9"/>
    <x v="8"/>
  </r>
  <r>
    <n v="4522"/>
    <d v="2026-09-28T00:00:00"/>
    <n v="2026"/>
    <x v="2"/>
    <n v="9"/>
    <x v="8"/>
    <x v="3"/>
    <x v="13"/>
    <x v="3"/>
    <x v="2"/>
    <x v="3"/>
    <s v="Compact Sleeping Bag"/>
    <n v="6"/>
    <n v="125.62"/>
    <n v="0"/>
    <n v="61.34"/>
    <n v="753.72"/>
    <n v="368.04"/>
    <n v="385.68"/>
    <n v="0.51170195828689702"/>
    <n v="2026"/>
    <s v="Q3"/>
    <n v="9"/>
    <x v="8"/>
  </r>
  <r>
    <n v="5200"/>
    <d v="2026-09-28T00:00:00"/>
    <n v="2026"/>
    <x v="2"/>
    <n v="9"/>
    <x v="8"/>
    <x v="1"/>
    <x v="12"/>
    <x v="0"/>
    <x v="1"/>
    <x v="3"/>
    <s v="Trail Tent 2P"/>
    <n v="3"/>
    <n v="196.87"/>
    <n v="0.1"/>
    <n v="105.93"/>
    <n v="531.54899999999998"/>
    <n v="317.79000000000002"/>
    <n v="213.75899999999996"/>
    <n v="0.40214354650276823"/>
    <n v="2026"/>
    <s v="Q3"/>
    <n v="9"/>
    <x v="8"/>
  </r>
  <r>
    <n v="452"/>
    <d v="2026-09-29T00:00:00"/>
    <n v="2026"/>
    <x v="2"/>
    <n v="9"/>
    <x v="8"/>
    <x v="1"/>
    <x v="1"/>
    <x v="0"/>
    <x v="0"/>
    <x v="2"/>
    <s v="Insulated Bottle"/>
    <n v="4"/>
    <n v="36.869999999999997"/>
    <n v="0"/>
    <n v="13.43"/>
    <n v="147.47999999999999"/>
    <n v="53.72"/>
    <n v="93.759999999999991"/>
    <n v="0.63574721996202876"/>
    <n v="2026"/>
    <s v="Q3"/>
    <n v="9"/>
    <x v="8"/>
  </r>
  <r>
    <n v="871"/>
    <d v="2026-09-29T00:00:00"/>
    <n v="2026"/>
    <x v="2"/>
    <n v="9"/>
    <x v="8"/>
    <x v="1"/>
    <x v="12"/>
    <x v="0"/>
    <x v="1"/>
    <x v="2"/>
    <s v="Packing Cube Set"/>
    <n v="1"/>
    <n v="47.37"/>
    <n v="0"/>
    <n v="18.2"/>
    <n v="47.37"/>
    <n v="18.2"/>
    <n v="29.169999999999998"/>
    <n v="0.61579058475828585"/>
    <n v="2026"/>
    <s v="Q3"/>
    <n v="9"/>
    <x v="8"/>
  </r>
  <r>
    <n v="922"/>
    <d v="2026-09-29T00:00:00"/>
    <n v="2026"/>
    <x v="2"/>
    <n v="9"/>
    <x v="8"/>
    <x v="3"/>
    <x v="8"/>
    <x v="3"/>
    <x v="2"/>
    <x v="1"/>
    <s v="Trail Boots"/>
    <n v="1"/>
    <n v="145.62"/>
    <n v="0.05"/>
    <n v="80.25"/>
    <n v="138.339"/>
    <n v="80.25"/>
    <n v="58.088999999999999"/>
    <n v="0.41990328107041397"/>
    <n v="2026"/>
    <s v="Q3"/>
    <n v="9"/>
    <x v="8"/>
  </r>
  <r>
    <n v="1491"/>
    <d v="2026-09-29T00:00:00"/>
    <n v="2026"/>
    <x v="2"/>
    <n v="9"/>
    <x v="8"/>
    <x v="3"/>
    <x v="8"/>
    <x v="2"/>
    <x v="1"/>
    <x v="4"/>
    <s v="Recovery Roller"/>
    <n v="2"/>
    <n v="36.1"/>
    <n v="0.05"/>
    <n v="13.71"/>
    <n v="68.59"/>
    <n v="27.42"/>
    <n v="41.17"/>
    <n v="0.60023327015599937"/>
    <n v="2026"/>
    <s v="Q3"/>
    <n v="9"/>
    <x v="8"/>
  </r>
  <r>
    <n v="1548"/>
    <d v="2026-09-29T00:00:00"/>
    <n v="2026"/>
    <x v="2"/>
    <n v="9"/>
    <x v="8"/>
    <x v="0"/>
    <x v="9"/>
    <x v="2"/>
    <x v="0"/>
    <x v="1"/>
    <s v="Trekking Poles"/>
    <n v="2"/>
    <n v="73"/>
    <n v="0.05"/>
    <n v="31.41"/>
    <n v="138.69999999999999"/>
    <n v="62.82"/>
    <n v="75.88"/>
    <n v="0.54708002883922136"/>
    <n v="2026"/>
    <s v="Q3"/>
    <n v="9"/>
    <x v="8"/>
  </r>
  <r>
    <n v="2299"/>
    <d v="2026-09-29T00:00:00"/>
    <n v="2026"/>
    <x v="2"/>
    <n v="9"/>
    <x v="8"/>
    <x v="1"/>
    <x v="11"/>
    <x v="0"/>
    <x v="1"/>
    <x v="2"/>
    <s v="Insulated Bottle"/>
    <n v="2"/>
    <n v="36.93"/>
    <n v="0.1"/>
    <n v="13.4"/>
    <n v="66.474000000000004"/>
    <n v="26.8"/>
    <n v="39.674000000000007"/>
    <n v="0.59683485272437353"/>
    <n v="2026"/>
    <s v="Q3"/>
    <n v="9"/>
    <x v="8"/>
  </r>
  <r>
    <n v="3051"/>
    <d v="2026-09-29T00:00:00"/>
    <n v="2026"/>
    <x v="2"/>
    <n v="9"/>
    <x v="8"/>
    <x v="1"/>
    <x v="14"/>
    <x v="0"/>
    <x v="1"/>
    <x v="4"/>
    <s v="Training Mat"/>
    <n v="2"/>
    <n v="51.52"/>
    <n v="0"/>
    <n v="21.47"/>
    <n v="103.04"/>
    <n v="42.94"/>
    <n v="60.100000000000009"/>
    <n v="0.58326863354037273"/>
    <n v="2026"/>
    <s v="Q3"/>
    <n v="9"/>
    <x v="8"/>
  </r>
  <r>
    <n v="4018"/>
    <d v="2026-09-29T00:00:00"/>
    <n v="2026"/>
    <x v="2"/>
    <n v="9"/>
    <x v="8"/>
    <x v="1"/>
    <x v="6"/>
    <x v="0"/>
    <x v="1"/>
    <x v="4"/>
    <s v="Training Mat"/>
    <n v="1"/>
    <n v="50.42"/>
    <n v="0"/>
    <n v="21.68"/>
    <n v="50.42"/>
    <n v="21.68"/>
    <n v="28.740000000000002"/>
    <n v="0.57001190003966684"/>
    <n v="2026"/>
    <s v="Q3"/>
    <n v="9"/>
    <x v="8"/>
  </r>
  <r>
    <n v="4118"/>
    <d v="2026-09-29T00:00:00"/>
    <n v="2026"/>
    <x v="2"/>
    <n v="9"/>
    <x v="8"/>
    <x v="1"/>
    <x v="14"/>
    <x v="1"/>
    <x v="0"/>
    <x v="1"/>
    <s v="Summit Backpack 45L"/>
    <n v="10"/>
    <n v="157.79"/>
    <n v="0.1"/>
    <n v="77.900000000000006"/>
    <n v="1420.11"/>
    <n v="779"/>
    <n v="641.1099999999999"/>
    <n v="0.4514509439409623"/>
    <n v="2026"/>
    <s v="Q3"/>
    <n v="9"/>
    <x v="8"/>
  </r>
  <r>
    <n v="4251"/>
    <d v="2026-09-29T00:00:00"/>
    <n v="2026"/>
    <x v="2"/>
    <n v="9"/>
    <x v="8"/>
    <x v="1"/>
    <x v="11"/>
    <x v="0"/>
    <x v="0"/>
    <x v="0"/>
    <s v="Compact Repair Kit"/>
    <n v="1"/>
    <n v="40.409999999999997"/>
    <n v="0.15"/>
    <n v="16.3"/>
    <n v="34.348499999999994"/>
    <n v="16.3"/>
    <n v="18.048499999999994"/>
    <n v="0.52545234871974023"/>
    <n v="2026"/>
    <s v="Q3"/>
    <n v="9"/>
    <x v="8"/>
  </r>
  <r>
    <n v="4557"/>
    <d v="2026-09-29T00:00:00"/>
    <n v="2026"/>
    <x v="2"/>
    <n v="9"/>
    <x v="8"/>
    <x v="3"/>
    <x v="8"/>
    <x v="0"/>
    <x v="1"/>
    <x v="0"/>
    <s v="Trail Bike Light"/>
    <n v="2"/>
    <n v="50.17"/>
    <n v="0.05"/>
    <n v="22.83"/>
    <n v="95.322999999999993"/>
    <n v="45.66"/>
    <n v="49.662999999999997"/>
    <n v="0.52099703114673268"/>
    <n v="2026"/>
    <s v="Q3"/>
    <n v="9"/>
    <x v="8"/>
  </r>
  <r>
    <n v="4811"/>
    <d v="2026-09-29T00:00:00"/>
    <n v="2026"/>
    <x v="2"/>
    <n v="9"/>
    <x v="8"/>
    <x v="1"/>
    <x v="14"/>
    <x v="0"/>
    <x v="1"/>
    <x v="1"/>
    <s v="Summit Backpack 45L"/>
    <n v="1"/>
    <n v="155.55000000000001"/>
    <n v="0.1"/>
    <n v="79.2"/>
    <n v="139.995"/>
    <n v="79.2"/>
    <n v="60.795000000000002"/>
    <n v="0.43426550948248149"/>
    <n v="2026"/>
    <s v="Q3"/>
    <n v="9"/>
    <x v="8"/>
  </r>
  <r>
    <n v="306"/>
    <d v="2026-09-30T00:00:00"/>
    <n v="2026"/>
    <x v="2"/>
    <n v="9"/>
    <x v="8"/>
    <x v="2"/>
    <x v="10"/>
    <x v="2"/>
    <x v="2"/>
    <x v="0"/>
    <s v="Trail Bike Light"/>
    <n v="1"/>
    <n v="51.81"/>
    <n v="0.1"/>
    <n v="22.65"/>
    <n v="46.629000000000005"/>
    <n v="22.65"/>
    <n v="23.979000000000006"/>
    <n v="0.51425078813613856"/>
    <n v="2026"/>
    <s v="Q3"/>
    <n v="9"/>
    <x v="8"/>
  </r>
  <r>
    <n v="1158"/>
    <d v="2026-09-30T00:00:00"/>
    <n v="2026"/>
    <x v="2"/>
    <n v="9"/>
    <x v="8"/>
    <x v="0"/>
    <x v="9"/>
    <x v="2"/>
    <x v="0"/>
    <x v="4"/>
    <s v="Resistance Band Set"/>
    <n v="1"/>
    <n v="40.61"/>
    <n v="0.1"/>
    <n v="14.28"/>
    <n v="36.548999999999999"/>
    <n v="14.28"/>
    <n v="22.268999999999998"/>
    <n v="0.60929163588607071"/>
    <n v="2026"/>
    <s v="Q3"/>
    <n v="9"/>
    <x v="8"/>
  </r>
  <r>
    <n v="1639"/>
    <d v="2026-09-30T00:00:00"/>
    <n v="2026"/>
    <x v="2"/>
    <n v="9"/>
    <x v="8"/>
    <x v="2"/>
    <x v="2"/>
    <x v="2"/>
    <x v="2"/>
    <x v="1"/>
    <s v="Trail Boots"/>
    <n v="1"/>
    <n v="140.78"/>
    <n v="0.05"/>
    <n v="80.8"/>
    <n v="133.74099999999999"/>
    <n v="80.8"/>
    <n v="52.940999999999988"/>
    <n v="0.39584719719457756"/>
    <n v="2026"/>
    <s v="Q3"/>
    <n v="9"/>
    <x v="8"/>
  </r>
  <r>
    <n v="2247"/>
    <d v="2026-09-30T00:00:00"/>
    <n v="2026"/>
    <x v="2"/>
    <n v="9"/>
    <x v="8"/>
    <x v="1"/>
    <x v="6"/>
    <x v="2"/>
    <x v="2"/>
    <x v="2"/>
    <s v="Travel Backpack 35L"/>
    <n v="1"/>
    <n v="163.13999999999999"/>
    <n v="0"/>
    <n v="87.53"/>
    <n v="163.13999999999999"/>
    <n v="87.53"/>
    <n v="75.609999999999985"/>
    <n v="0.4634669608924849"/>
    <n v="2026"/>
    <s v="Q3"/>
    <n v="9"/>
    <x v="8"/>
  </r>
  <r>
    <n v="3119"/>
    <d v="2026-09-30T00:00:00"/>
    <n v="2026"/>
    <x v="2"/>
    <n v="9"/>
    <x v="8"/>
    <x v="3"/>
    <x v="4"/>
    <x v="2"/>
    <x v="0"/>
    <x v="1"/>
    <s v="Trekking Poles"/>
    <n v="1"/>
    <n v="70.91"/>
    <n v="0"/>
    <n v="31.73"/>
    <n v="70.91"/>
    <n v="31.73"/>
    <n v="39.179999999999993"/>
    <n v="0.55253137780284856"/>
    <n v="2026"/>
    <s v="Q3"/>
    <n v="9"/>
    <x v="8"/>
  </r>
  <r>
    <n v="3267"/>
    <d v="2026-09-30T00:00:00"/>
    <n v="2026"/>
    <x v="2"/>
    <n v="9"/>
    <x v="8"/>
    <x v="3"/>
    <x v="13"/>
    <x v="3"/>
    <x v="0"/>
    <x v="0"/>
    <s v="Commuter Helmet"/>
    <n v="2"/>
    <n v="81.99"/>
    <n v="0"/>
    <n v="43.95"/>
    <n v="163.98"/>
    <n v="87.9"/>
    <n v="76.079999999999984"/>
    <n v="0.46395901939260881"/>
    <n v="2026"/>
    <s v="Q3"/>
    <n v="9"/>
    <x v="8"/>
  </r>
  <r>
    <n v="3382"/>
    <d v="2026-09-30T00:00:00"/>
    <n v="2026"/>
    <x v="2"/>
    <n v="9"/>
    <x v="8"/>
    <x v="3"/>
    <x v="4"/>
    <x v="3"/>
    <x v="1"/>
    <x v="0"/>
    <s v="Commuter Helmet"/>
    <n v="2"/>
    <n v="81.13"/>
    <n v="0"/>
    <n v="43.7"/>
    <n v="162.26"/>
    <n v="87.4"/>
    <n v="74.859999999999985"/>
    <n v="0.46135831381733017"/>
    <n v="2026"/>
    <s v="Q3"/>
    <n v="9"/>
    <x v="8"/>
  </r>
  <r>
    <n v="3814"/>
    <d v="2026-09-30T00:00:00"/>
    <n v="2026"/>
    <x v="2"/>
    <n v="9"/>
    <x v="8"/>
    <x v="1"/>
    <x v="12"/>
    <x v="1"/>
    <x v="0"/>
    <x v="1"/>
    <s v="Trail Boots"/>
    <n v="5"/>
    <n v="141.08000000000001"/>
    <n v="0.05"/>
    <n v="78.23"/>
    <n v="670.13000000000011"/>
    <n v="391.15000000000003"/>
    <n v="278.98000000000008"/>
    <n v="0.4163072836613792"/>
    <n v="2026"/>
    <s v="Q3"/>
    <n v="9"/>
    <x v="8"/>
  </r>
  <r>
    <n v="3818"/>
    <d v="2026-09-30T00:00:00"/>
    <n v="2026"/>
    <x v="2"/>
    <n v="9"/>
    <x v="8"/>
    <x v="0"/>
    <x v="15"/>
    <x v="0"/>
    <x v="0"/>
    <x v="2"/>
    <s v="Insulated Bottle"/>
    <n v="5"/>
    <n v="36.18"/>
    <n v="0"/>
    <n v="13.66"/>
    <n v="180.9"/>
    <n v="68.3"/>
    <n v="112.60000000000001"/>
    <n v="0.62244333886124936"/>
    <n v="2026"/>
    <s v="Q3"/>
    <n v="9"/>
    <x v="8"/>
  </r>
  <r>
    <n v="4347"/>
    <d v="2026-09-30T00:00:00"/>
    <n v="2026"/>
    <x v="2"/>
    <n v="9"/>
    <x v="8"/>
    <x v="3"/>
    <x v="13"/>
    <x v="3"/>
    <x v="1"/>
    <x v="0"/>
    <s v="Commuter Helmet"/>
    <n v="1"/>
    <n v="81.06"/>
    <n v="0.05"/>
    <n v="43.54"/>
    <n v="77.007000000000005"/>
    <n v="43.54"/>
    <n v="33.467000000000006"/>
    <n v="0.434596854831379"/>
    <n v="2026"/>
    <s v="Q3"/>
    <n v="9"/>
    <x v="8"/>
  </r>
  <r>
    <n v="4646"/>
    <d v="2026-09-30T00:00:00"/>
    <n v="2026"/>
    <x v="2"/>
    <n v="9"/>
    <x v="8"/>
    <x v="2"/>
    <x v="3"/>
    <x v="0"/>
    <x v="2"/>
    <x v="4"/>
    <s v="Training Mat"/>
    <n v="1"/>
    <n v="49.51"/>
    <n v="0.15"/>
    <n v="21.4"/>
    <n v="42.083499999999994"/>
    <n v="21.4"/>
    <n v="20.683499999999995"/>
    <n v="0.49148716242707946"/>
    <n v="2026"/>
    <s v="Q3"/>
    <n v="9"/>
    <x v="8"/>
  </r>
  <r>
    <n v="5102"/>
    <d v="2026-09-30T00:00:00"/>
    <n v="2026"/>
    <x v="2"/>
    <n v="9"/>
    <x v="8"/>
    <x v="1"/>
    <x v="14"/>
    <x v="0"/>
    <x v="1"/>
    <x v="3"/>
    <s v="Trail Tent 2P"/>
    <n v="1"/>
    <n v="196.74"/>
    <n v="0.15"/>
    <n v="102.01"/>
    <n v="167.22900000000001"/>
    <n v="102.01"/>
    <n v="65.219000000000008"/>
    <n v="0.38999814625453721"/>
    <n v="2026"/>
    <s v="Q3"/>
    <n v="9"/>
    <x v="8"/>
  </r>
  <r>
    <n v="5152"/>
    <d v="2026-09-30T00:00:00"/>
    <n v="2026"/>
    <x v="2"/>
    <n v="9"/>
    <x v="8"/>
    <x v="3"/>
    <x v="13"/>
    <x v="0"/>
    <x v="1"/>
    <x v="1"/>
    <s v="Hiking Daypack 20L"/>
    <n v="2"/>
    <n v="91.78"/>
    <n v="0.1"/>
    <n v="45.51"/>
    <n v="165.20400000000001"/>
    <n v="91.02"/>
    <n v="74.184000000000012"/>
    <n v="0.44904481731677204"/>
    <n v="2026"/>
    <s v="Q3"/>
    <n v="9"/>
    <x v="8"/>
  </r>
  <r>
    <n v="151"/>
    <d v="2026-10-01T00:00:00"/>
    <n v="2026"/>
    <x v="3"/>
    <n v="10"/>
    <x v="9"/>
    <x v="2"/>
    <x v="10"/>
    <x v="0"/>
    <x v="1"/>
    <x v="1"/>
    <s v="Trail Boots"/>
    <n v="5"/>
    <n v="146.69"/>
    <n v="0"/>
    <n v="79"/>
    <n v="733.45"/>
    <n v="395"/>
    <n v="338.45000000000005"/>
    <n v="0.46144931488172342"/>
    <n v="2026"/>
    <s v="Q4"/>
    <n v="10"/>
    <x v="9"/>
  </r>
  <r>
    <n v="1292"/>
    <d v="2026-10-01T00:00:00"/>
    <n v="2026"/>
    <x v="3"/>
    <n v="10"/>
    <x v="9"/>
    <x v="0"/>
    <x v="9"/>
    <x v="2"/>
    <x v="1"/>
    <x v="3"/>
    <s v="Portable Camp Stove"/>
    <n v="1"/>
    <n v="79.81"/>
    <n v="0"/>
    <n v="39.08"/>
    <n v="79.81"/>
    <n v="39.08"/>
    <n v="40.730000000000004"/>
    <n v="0.5103370504949255"/>
    <n v="2026"/>
    <s v="Q4"/>
    <n v="10"/>
    <x v="9"/>
  </r>
  <r>
    <n v="1862"/>
    <d v="2026-10-01T00:00:00"/>
    <n v="2026"/>
    <x v="3"/>
    <n v="10"/>
    <x v="9"/>
    <x v="3"/>
    <x v="8"/>
    <x v="0"/>
    <x v="1"/>
    <x v="3"/>
    <s v="Compact Sleeping Bag"/>
    <n v="5"/>
    <n v="121.63"/>
    <n v="0.05"/>
    <n v="61.7"/>
    <n v="577.74249999999995"/>
    <n v="308.5"/>
    <n v="269.24249999999995"/>
    <n v="0.46602508903187834"/>
    <n v="2026"/>
    <s v="Q4"/>
    <n v="10"/>
    <x v="9"/>
  </r>
  <r>
    <n v="2569"/>
    <d v="2026-10-01T00:00:00"/>
    <n v="2026"/>
    <x v="3"/>
    <n v="10"/>
    <x v="9"/>
    <x v="3"/>
    <x v="13"/>
    <x v="1"/>
    <x v="2"/>
    <x v="0"/>
    <s v="Trail Bike Light"/>
    <n v="10"/>
    <n v="50.42"/>
    <n v="0.05"/>
    <n v="22.5"/>
    <n v="478.99"/>
    <n v="225"/>
    <n v="253.99"/>
    <n v="0.53026159210004387"/>
    <n v="2026"/>
    <s v="Q4"/>
    <n v="10"/>
    <x v="9"/>
  </r>
  <r>
    <n v="3333"/>
    <d v="2026-10-01T00:00:00"/>
    <n v="2026"/>
    <x v="3"/>
    <n v="10"/>
    <x v="9"/>
    <x v="2"/>
    <x v="5"/>
    <x v="0"/>
    <x v="1"/>
    <x v="3"/>
    <s v="Portable Camp Stove"/>
    <n v="3"/>
    <n v="80.67"/>
    <n v="0"/>
    <n v="39.94"/>
    <n v="242.01"/>
    <n v="119.82"/>
    <n v="122.19"/>
    <n v="0.50489649188050079"/>
    <n v="2026"/>
    <s v="Q4"/>
    <n v="10"/>
    <x v="9"/>
  </r>
  <r>
    <n v="3830"/>
    <d v="2026-10-01T00:00:00"/>
    <n v="2026"/>
    <x v="3"/>
    <n v="10"/>
    <x v="9"/>
    <x v="3"/>
    <x v="13"/>
    <x v="0"/>
    <x v="2"/>
    <x v="1"/>
    <s v="Summit Backpack 45L"/>
    <n v="2"/>
    <n v="152.12"/>
    <n v="0"/>
    <n v="79.53"/>
    <n v="304.24"/>
    <n v="159.06"/>
    <n v="145.18"/>
    <n v="0.47718906126742044"/>
    <n v="2026"/>
    <s v="Q4"/>
    <n v="10"/>
    <x v="9"/>
  </r>
  <r>
    <n v="4868"/>
    <d v="2026-10-01T00:00:00"/>
    <n v="2026"/>
    <x v="3"/>
    <n v="10"/>
    <x v="9"/>
    <x v="2"/>
    <x v="5"/>
    <x v="1"/>
    <x v="1"/>
    <x v="3"/>
    <s v="Portable Camp Stove"/>
    <n v="4"/>
    <n v="82.54"/>
    <n v="0.15"/>
    <n v="39.74"/>
    <n v="280.63600000000002"/>
    <n v="158.96"/>
    <n v="121.67600000000002"/>
    <n v="0.43357231431462823"/>
    <n v="2026"/>
    <s v="Q4"/>
    <n v="10"/>
    <x v="9"/>
  </r>
  <r>
    <n v="2250"/>
    <d v="2026-10-02T00:00:00"/>
    <n v="2026"/>
    <x v="3"/>
    <n v="10"/>
    <x v="9"/>
    <x v="3"/>
    <x v="13"/>
    <x v="2"/>
    <x v="0"/>
    <x v="0"/>
    <s v="Trail Bike Light"/>
    <n v="2"/>
    <n v="50.43"/>
    <n v="0"/>
    <n v="23.04"/>
    <n v="100.86"/>
    <n v="46.08"/>
    <n v="54.78"/>
    <n v="0.54312908982748365"/>
    <n v="2026"/>
    <s v="Q4"/>
    <n v="10"/>
    <x v="9"/>
  </r>
  <r>
    <n v="2516"/>
    <d v="2026-10-02T00:00:00"/>
    <n v="2026"/>
    <x v="3"/>
    <n v="10"/>
    <x v="9"/>
    <x v="2"/>
    <x v="10"/>
    <x v="0"/>
    <x v="1"/>
    <x v="3"/>
    <s v="Trail Tent 2P"/>
    <n v="2"/>
    <n v="198.57"/>
    <n v="0.15"/>
    <n v="101.08"/>
    <n v="337.56899999999996"/>
    <n v="202.16"/>
    <n v="135.40899999999996"/>
    <n v="0.4011298430839324"/>
    <n v="2026"/>
    <s v="Q4"/>
    <n v="10"/>
    <x v="9"/>
  </r>
  <r>
    <n v="809"/>
    <d v="2026-10-03T00:00:00"/>
    <n v="2026"/>
    <x v="3"/>
    <n v="10"/>
    <x v="9"/>
    <x v="3"/>
    <x v="8"/>
    <x v="0"/>
    <x v="1"/>
    <x v="4"/>
    <s v="Resistance Band Set"/>
    <n v="2"/>
    <n v="41.06"/>
    <n v="0.05"/>
    <n v="14.54"/>
    <n v="78.013999999999996"/>
    <n v="29.08"/>
    <n v="48.933999999999997"/>
    <n v="0.62724639167328944"/>
    <n v="2026"/>
    <s v="Q4"/>
    <n v="10"/>
    <x v="9"/>
  </r>
  <r>
    <n v="1852"/>
    <d v="2026-10-03T00:00:00"/>
    <n v="2026"/>
    <x v="3"/>
    <n v="10"/>
    <x v="9"/>
    <x v="1"/>
    <x v="12"/>
    <x v="1"/>
    <x v="2"/>
    <x v="2"/>
    <s v="Travel Backpack 35L"/>
    <n v="4"/>
    <n v="162.19"/>
    <n v="0.15"/>
    <n v="89.81"/>
    <n v="551.44600000000003"/>
    <n v="359.24"/>
    <n v="192.20600000000002"/>
    <n v="0.34854908730863948"/>
    <n v="2026"/>
    <s v="Q4"/>
    <n v="10"/>
    <x v="9"/>
  </r>
  <r>
    <n v="3627"/>
    <d v="2026-10-03T00:00:00"/>
    <n v="2026"/>
    <x v="3"/>
    <n v="10"/>
    <x v="9"/>
    <x v="3"/>
    <x v="4"/>
    <x v="2"/>
    <x v="1"/>
    <x v="3"/>
    <s v="Trail Tent 2P"/>
    <n v="2"/>
    <n v="192.99"/>
    <n v="0"/>
    <n v="101.73"/>
    <n v="385.98"/>
    <n v="203.46"/>
    <n v="182.52"/>
    <n v="0.47287424218871443"/>
    <n v="2026"/>
    <s v="Q4"/>
    <n v="10"/>
    <x v="9"/>
  </r>
  <r>
    <n v="4135"/>
    <d v="2026-10-03T00:00:00"/>
    <n v="2026"/>
    <x v="3"/>
    <n v="10"/>
    <x v="9"/>
    <x v="0"/>
    <x v="15"/>
    <x v="0"/>
    <x v="1"/>
    <x v="1"/>
    <s v="Trail Boots"/>
    <n v="3"/>
    <n v="142.33000000000001"/>
    <n v="0.1"/>
    <n v="79.19"/>
    <n v="384.291"/>
    <n v="237.57"/>
    <n v="146.721"/>
    <n v="0.3817966072585619"/>
    <n v="2026"/>
    <s v="Q4"/>
    <n v="10"/>
    <x v="9"/>
  </r>
  <r>
    <n v="4138"/>
    <d v="2026-10-03T00:00:00"/>
    <n v="2026"/>
    <x v="3"/>
    <n v="10"/>
    <x v="9"/>
    <x v="1"/>
    <x v="11"/>
    <x v="2"/>
    <x v="2"/>
    <x v="1"/>
    <s v="Trail Boots"/>
    <n v="4"/>
    <n v="143.63"/>
    <n v="0"/>
    <n v="80.510000000000005"/>
    <n v="574.52"/>
    <n v="322.04000000000002"/>
    <n v="252.47999999999996"/>
    <n v="0.43946250783262542"/>
    <n v="2026"/>
    <s v="Q4"/>
    <n v="10"/>
    <x v="9"/>
  </r>
  <r>
    <n v="4286"/>
    <d v="2026-10-03T00:00:00"/>
    <n v="2026"/>
    <x v="3"/>
    <n v="10"/>
    <x v="9"/>
    <x v="1"/>
    <x v="6"/>
    <x v="2"/>
    <x v="0"/>
    <x v="3"/>
    <s v="Alpine Tent 4P"/>
    <n v="4"/>
    <n v="341.95"/>
    <n v="0.05"/>
    <n v="199.9"/>
    <n v="1299.4099999999999"/>
    <n v="799.6"/>
    <n v="499.80999999999983"/>
    <n v="0.38464379987840625"/>
    <n v="2026"/>
    <s v="Q4"/>
    <n v="10"/>
    <x v="9"/>
  </r>
  <r>
    <n v="4371"/>
    <d v="2026-10-03T00:00:00"/>
    <n v="2026"/>
    <x v="3"/>
    <n v="10"/>
    <x v="9"/>
    <x v="1"/>
    <x v="6"/>
    <x v="0"/>
    <x v="0"/>
    <x v="4"/>
    <s v="Weighted Vest"/>
    <n v="1"/>
    <n v="123.81"/>
    <n v="0"/>
    <n v="68.72"/>
    <n v="123.81"/>
    <n v="68.72"/>
    <n v="55.09"/>
    <n v="0.44495598093853489"/>
    <n v="2026"/>
    <s v="Q4"/>
    <n v="10"/>
    <x v="9"/>
  </r>
  <r>
    <n v="905"/>
    <d v="2026-10-04T00:00:00"/>
    <n v="2026"/>
    <x v="3"/>
    <n v="10"/>
    <x v="9"/>
    <x v="2"/>
    <x v="3"/>
    <x v="0"/>
    <x v="1"/>
    <x v="1"/>
    <s v="Trail Boots"/>
    <n v="1"/>
    <n v="146.1"/>
    <n v="0"/>
    <n v="79.739999999999995"/>
    <n v="146.1"/>
    <n v="79.739999999999995"/>
    <n v="66.36"/>
    <n v="0.45420944558521564"/>
    <n v="2026"/>
    <s v="Q4"/>
    <n v="10"/>
    <x v="9"/>
  </r>
  <r>
    <n v="1415"/>
    <d v="2026-10-04T00:00:00"/>
    <n v="2026"/>
    <x v="3"/>
    <n v="10"/>
    <x v="9"/>
    <x v="1"/>
    <x v="11"/>
    <x v="3"/>
    <x v="0"/>
    <x v="2"/>
    <s v="Travel Backpack 35L"/>
    <n v="1"/>
    <n v="161.07"/>
    <n v="0.05"/>
    <n v="89.81"/>
    <n v="153.01649999999998"/>
    <n v="89.81"/>
    <n v="63.206499999999977"/>
    <n v="0.41306983233834249"/>
    <n v="2026"/>
    <s v="Q4"/>
    <n v="10"/>
    <x v="9"/>
  </r>
  <r>
    <n v="2205"/>
    <d v="2026-10-04T00:00:00"/>
    <n v="2026"/>
    <x v="3"/>
    <n v="10"/>
    <x v="9"/>
    <x v="3"/>
    <x v="13"/>
    <x v="0"/>
    <x v="1"/>
    <x v="1"/>
    <s v="Hiking Daypack 20L"/>
    <n v="5"/>
    <n v="90.12"/>
    <n v="0"/>
    <n v="46.67"/>
    <n v="450.6"/>
    <n v="233.35000000000002"/>
    <n v="217.25"/>
    <n v="0.48213493120284062"/>
    <n v="2026"/>
    <s v="Q4"/>
    <n v="10"/>
    <x v="9"/>
  </r>
  <r>
    <n v="2374"/>
    <d v="2026-10-04T00:00:00"/>
    <n v="2026"/>
    <x v="3"/>
    <n v="10"/>
    <x v="9"/>
    <x v="3"/>
    <x v="13"/>
    <x v="3"/>
    <x v="0"/>
    <x v="1"/>
    <s v="Trekking Poles"/>
    <n v="1"/>
    <n v="70.400000000000006"/>
    <n v="0"/>
    <n v="32.43"/>
    <n v="70.400000000000006"/>
    <n v="32.43"/>
    <n v="37.970000000000006"/>
    <n v="0.53934659090909098"/>
    <n v="2026"/>
    <s v="Q4"/>
    <n v="10"/>
    <x v="9"/>
  </r>
  <r>
    <n v="4840"/>
    <d v="2026-10-04T00:00:00"/>
    <n v="2026"/>
    <x v="3"/>
    <n v="10"/>
    <x v="9"/>
    <x v="1"/>
    <x v="12"/>
    <x v="1"/>
    <x v="2"/>
    <x v="3"/>
    <s v="Trail Tent 2P"/>
    <n v="6"/>
    <n v="191.08"/>
    <n v="0.1"/>
    <n v="102.93"/>
    <n v="1031.8320000000001"/>
    <n v="617.58000000000004"/>
    <n v="414.25200000000007"/>
    <n v="0.40147233270532412"/>
    <n v="2026"/>
    <s v="Q4"/>
    <n v="10"/>
    <x v="9"/>
  </r>
  <r>
    <n v="4984"/>
    <d v="2026-10-04T00:00:00"/>
    <n v="2026"/>
    <x v="3"/>
    <n v="10"/>
    <x v="9"/>
    <x v="2"/>
    <x v="16"/>
    <x v="0"/>
    <x v="0"/>
    <x v="4"/>
    <s v="Recovery Roller"/>
    <n v="1"/>
    <n v="36.590000000000003"/>
    <n v="0"/>
    <n v="13.62"/>
    <n v="36.590000000000003"/>
    <n v="13.62"/>
    <n v="22.970000000000006"/>
    <n v="0.62776714949439749"/>
    <n v="2026"/>
    <s v="Q4"/>
    <n v="10"/>
    <x v="9"/>
  </r>
  <r>
    <n v="641"/>
    <d v="2026-10-05T00:00:00"/>
    <n v="2026"/>
    <x v="3"/>
    <n v="10"/>
    <x v="9"/>
    <x v="1"/>
    <x v="11"/>
    <x v="2"/>
    <x v="0"/>
    <x v="3"/>
    <s v="Compact Sleeping Bag"/>
    <n v="2"/>
    <n v="125.38"/>
    <n v="0.05"/>
    <n v="59.12"/>
    <n v="238.22199999999998"/>
    <n v="118.24"/>
    <n v="119.98199999999999"/>
    <n v="0.5036562534106841"/>
    <n v="2026"/>
    <s v="Q4"/>
    <n v="10"/>
    <x v="9"/>
  </r>
  <r>
    <n v="1358"/>
    <d v="2026-10-05T00:00:00"/>
    <n v="2026"/>
    <x v="3"/>
    <n v="10"/>
    <x v="9"/>
    <x v="0"/>
    <x v="0"/>
    <x v="0"/>
    <x v="1"/>
    <x v="2"/>
    <s v="Insulated Bottle"/>
    <n v="1"/>
    <n v="35.71"/>
    <n v="0"/>
    <n v="13.3"/>
    <n v="35.71"/>
    <n v="13.3"/>
    <n v="22.41"/>
    <n v="0.62755530663679637"/>
    <n v="2026"/>
    <s v="Q4"/>
    <n v="10"/>
    <x v="9"/>
  </r>
  <r>
    <n v="3904"/>
    <d v="2026-10-05T00:00:00"/>
    <n v="2026"/>
    <x v="3"/>
    <n v="10"/>
    <x v="9"/>
    <x v="1"/>
    <x v="6"/>
    <x v="0"/>
    <x v="0"/>
    <x v="2"/>
    <s v="Packing Cube Set"/>
    <n v="2"/>
    <n v="46.72"/>
    <n v="0"/>
    <n v="18.39"/>
    <n v="93.44"/>
    <n v="36.78"/>
    <n v="56.66"/>
    <n v="0.60637842465753422"/>
    <n v="2026"/>
    <s v="Q4"/>
    <n v="10"/>
    <x v="9"/>
  </r>
  <r>
    <n v="4336"/>
    <d v="2026-10-05T00:00:00"/>
    <n v="2026"/>
    <x v="3"/>
    <n v="10"/>
    <x v="9"/>
    <x v="0"/>
    <x v="15"/>
    <x v="3"/>
    <x v="0"/>
    <x v="1"/>
    <s v="Trail Boots"/>
    <n v="1"/>
    <n v="143.16999999999999"/>
    <n v="0.05"/>
    <n v="81.290000000000006"/>
    <n v="136.01149999999998"/>
    <n v="81.290000000000006"/>
    <n v="54.721499999999978"/>
    <n v="0.40232995004098904"/>
    <n v="2026"/>
    <s v="Q4"/>
    <n v="10"/>
    <x v="9"/>
  </r>
  <r>
    <n v="4705"/>
    <d v="2026-10-05T00:00:00"/>
    <n v="2026"/>
    <x v="3"/>
    <n v="10"/>
    <x v="9"/>
    <x v="0"/>
    <x v="0"/>
    <x v="2"/>
    <x v="0"/>
    <x v="3"/>
    <s v="Compact Sleeping Bag"/>
    <n v="1"/>
    <n v="125.88"/>
    <n v="0"/>
    <n v="62.46"/>
    <n v="125.88"/>
    <n v="62.46"/>
    <n v="63.419999999999995"/>
    <n v="0.50381315538608196"/>
    <n v="2026"/>
    <s v="Q4"/>
    <n v="10"/>
    <x v="9"/>
  </r>
  <r>
    <n v="1094"/>
    <d v="2026-10-06T00:00:00"/>
    <n v="2026"/>
    <x v="3"/>
    <n v="10"/>
    <x v="9"/>
    <x v="3"/>
    <x v="4"/>
    <x v="0"/>
    <x v="1"/>
    <x v="4"/>
    <s v="Weighted Vest"/>
    <n v="2"/>
    <n v="121.81"/>
    <n v="0.05"/>
    <n v="67.72"/>
    <n v="231.43899999999999"/>
    <n v="135.44"/>
    <n v="95.998999999999995"/>
    <n v="0.41479180259161158"/>
    <n v="2026"/>
    <s v="Q4"/>
    <n v="10"/>
    <x v="9"/>
  </r>
  <r>
    <n v="3926"/>
    <d v="2026-10-06T00:00:00"/>
    <n v="2026"/>
    <x v="3"/>
    <n v="10"/>
    <x v="9"/>
    <x v="2"/>
    <x v="5"/>
    <x v="0"/>
    <x v="2"/>
    <x v="1"/>
    <s v="Summit Backpack 45L"/>
    <n v="6"/>
    <n v="154.93"/>
    <n v="0.05"/>
    <n v="79.430000000000007"/>
    <n v="883.101"/>
    <n v="476.58000000000004"/>
    <n v="406.52099999999996"/>
    <n v="0.46033352923391546"/>
    <n v="2026"/>
    <s v="Q4"/>
    <n v="10"/>
    <x v="9"/>
  </r>
  <r>
    <n v="524"/>
    <d v="2026-10-07T00:00:00"/>
    <n v="2026"/>
    <x v="3"/>
    <n v="10"/>
    <x v="9"/>
    <x v="3"/>
    <x v="8"/>
    <x v="2"/>
    <x v="1"/>
    <x v="0"/>
    <s v="Cycling Pack 12L"/>
    <n v="2"/>
    <n v="101.1"/>
    <n v="0.15"/>
    <n v="51.61"/>
    <n v="171.86999999999998"/>
    <n v="103.22"/>
    <n v="68.649999999999977"/>
    <n v="0.39942980159422814"/>
    <n v="2026"/>
    <s v="Q4"/>
    <n v="10"/>
    <x v="9"/>
  </r>
  <r>
    <n v="2277"/>
    <d v="2026-10-07T00:00:00"/>
    <n v="2026"/>
    <x v="3"/>
    <n v="10"/>
    <x v="9"/>
    <x v="0"/>
    <x v="0"/>
    <x v="0"/>
    <x v="1"/>
    <x v="0"/>
    <s v="Cycling Pack 12L"/>
    <n v="2"/>
    <n v="105"/>
    <n v="0"/>
    <n v="50.3"/>
    <n v="210"/>
    <n v="100.6"/>
    <n v="109.4"/>
    <n v="0.52095238095238094"/>
    <n v="2026"/>
    <s v="Q4"/>
    <n v="10"/>
    <x v="9"/>
  </r>
  <r>
    <n v="2442"/>
    <d v="2026-10-07T00:00:00"/>
    <n v="2026"/>
    <x v="3"/>
    <n v="10"/>
    <x v="9"/>
    <x v="2"/>
    <x v="2"/>
    <x v="1"/>
    <x v="2"/>
    <x v="1"/>
    <s v="Summit Backpack 45L"/>
    <n v="4"/>
    <n v="157.12"/>
    <n v="0.15"/>
    <n v="77.98"/>
    <n v="534.20799999999997"/>
    <n v="311.92"/>
    <n v="222.28799999999995"/>
    <n v="0.41610758356295668"/>
    <n v="2026"/>
    <s v="Q4"/>
    <n v="10"/>
    <x v="9"/>
  </r>
  <r>
    <n v="2809"/>
    <d v="2026-10-07T00:00:00"/>
    <n v="2026"/>
    <x v="3"/>
    <n v="10"/>
    <x v="9"/>
    <x v="3"/>
    <x v="8"/>
    <x v="0"/>
    <x v="0"/>
    <x v="1"/>
    <s v="Trekking Poles"/>
    <n v="3"/>
    <n v="70.239999999999995"/>
    <n v="0.05"/>
    <n v="31.96"/>
    <n v="200.18399999999997"/>
    <n v="95.88"/>
    <n v="104.30399999999997"/>
    <n v="0.5210406426087999"/>
    <n v="2026"/>
    <s v="Q4"/>
    <n v="10"/>
    <x v="9"/>
  </r>
  <r>
    <n v="2946"/>
    <d v="2026-10-07T00:00:00"/>
    <n v="2026"/>
    <x v="3"/>
    <n v="10"/>
    <x v="9"/>
    <x v="2"/>
    <x v="16"/>
    <x v="0"/>
    <x v="0"/>
    <x v="0"/>
    <s v="Cycling Pack 12L"/>
    <n v="1"/>
    <n v="103.48"/>
    <n v="0.1"/>
    <n v="51.33"/>
    <n v="93.132000000000005"/>
    <n v="51.33"/>
    <n v="41.802000000000007"/>
    <n v="0.4488467980930293"/>
    <n v="2026"/>
    <s v="Q4"/>
    <n v="10"/>
    <x v="9"/>
  </r>
  <r>
    <n v="4147"/>
    <d v="2026-10-07T00:00:00"/>
    <n v="2026"/>
    <x v="3"/>
    <n v="10"/>
    <x v="9"/>
    <x v="1"/>
    <x v="12"/>
    <x v="2"/>
    <x v="0"/>
    <x v="0"/>
    <s v="Compact Repair Kit"/>
    <n v="3"/>
    <n v="40.770000000000003"/>
    <n v="0.05"/>
    <n v="16.68"/>
    <n v="116.19449999999999"/>
    <n v="50.04"/>
    <n v="66.154499999999985"/>
    <n v="0.56934278300608021"/>
    <n v="2026"/>
    <s v="Q4"/>
    <n v="10"/>
    <x v="9"/>
  </r>
  <r>
    <n v="4164"/>
    <d v="2026-10-07T00:00:00"/>
    <n v="2026"/>
    <x v="3"/>
    <n v="10"/>
    <x v="9"/>
    <x v="0"/>
    <x v="9"/>
    <x v="2"/>
    <x v="1"/>
    <x v="1"/>
    <s v="Trail Boots"/>
    <n v="2"/>
    <n v="143.41999999999999"/>
    <n v="0"/>
    <n v="81.44"/>
    <n v="286.83999999999997"/>
    <n v="162.88"/>
    <n v="123.95999999999998"/>
    <n v="0.43215730023706594"/>
    <n v="2026"/>
    <s v="Q4"/>
    <n v="10"/>
    <x v="9"/>
  </r>
  <r>
    <n v="4275"/>
    <d v="2026-10-07T00:00:00"/>
    <n v="2026"/>
    <x v="3"/>
    <n v="10"/>
    <x v="9"/>
    <x v="3"/>
    <x v="7"/>
    <x v="3"/>
    <x v="0"/>
    <x v="0"/>
    <s v="Trail Bike Light"/>
    <n v="1"/>
    <n v="49.56"/>
    <n v="0.05"/>
    <n v="22.88"/>
    <n v="47.082000000000001"/>
    <n v="22.88"/>
    <n v="24.202000000000002"/>
    <n v="0.51403933562720361"/>
    <n v="2026"/>
    <s v="Q4"/>
    <n v="10"/>
    <x v="9"/>
  </r>
  <r>
    <n v="5062"/>
    <d v="2026-10-07T00:00:00"/>
    <n v="2026"/>
    <x v="3"/>
    <n v="10"/>
    <x v="9"/>
    <x v="1"/>
    <x v="12"/>
    <x v="0"/>
    <x v="0"/>
    <x v="2"/>
    <s v="Carry-On Duffel"/>
    <n v="4"/>
    <n v="131.05000000000001"/>
    <n v="0"/>
    <n v="67.37"/>
    <n v="524.20000000000005"/>
    <n v="269.48"/>
    <n v="254.72000000000003"/>
    <n v="0.48592140404425793"/>
    <n v="2026"/>
    <s v="Q4"/>
    <n v="10"/>
    <x v="9"/>
  </r>
  <r>
    <n v="1126"/>
    <d v="2026-10-08T00:00:00"/>
    <n v="2026"/>
    <x v="3"/>
    <n v="10"/>
    <x v="9"/>
    <x v="0"/>
    <x v="9"/>
    <x v="0"/>
    <x v="2"/>
    <x v="0"/>
    <s v="Trail Bike Light"/>
    <n v="1"/>
    <n v="51.35"/>
    <n v="0"/>
    <n v="22.98"/>
    <n v="51.35"/>
    <n v="22.98"/>
    <n v="28.37"/>
    <n v="0.55248296007789677"/>
    <n v="2026"/>
    <s v="Q4"/>
    <n v="10"/>
    <x v="9"/>
  </r>
  <r>
    <n v="1865"/>
    <d v="2026-10-08T00:00:00"/>
    <n v="2026"/>
    <x v="3"/>
    <n v="10"/>
    <x v="9"/>
    <x v="3"/>
    <x v="8"/>
    <x v="0"/>
    <x v="0"/>
    <x v="4"/>
    <s v="Resistance Band Set"/>
    <n v="1"/>
    <n v="39.659999999999997"/>
    <n v="0"/>
    <n v="14.39"/>
    <n v="39.659999999999997"/>
    <n v="14.39"/>
    <n v="25.269999999999996"/>
    <n v="0.63716591023701463"/>
    <n v="2026"/>
    <s v="Q4"/>
    <n v="10"/>
    <x v="9"/>
  </r>
  <r>
    <n v="2471"/>
    <d v="2026-10-08T00:00:00"/>
    <n v="2026"/>
    <x v="3"/>
    <n v="10"/>
    <x v="9"/>
    <x v="3"/>
    <x v="13"/>
    <x v="2"/>
    <x v="1"/>
    <x v="4"/>
    <s v="Resistance Band Set"/>
    <n v="1"/>
    <n v="39.79"/>
    <n v="0"/>
    <n v="14.76"/>
    <n v="39.79"/>
    <n v="14.76"/>
    <n v="25.03"/>
    <n v="0.62905252576024129"/>
    <n v="2026"/>
    <s v="Q4"/>
    <n v="10"/>
    <x v="9"/>
  </r>
  <r>
    <n v="3208"/>
    <d v="2026-10-08T00:00:00"/>
    <n v="2026"/>
    <x v="3"/>
    <n v="10"/>
    <x v="9"/>
    <x v="2"/>
    <x v="10"/>
    <x v="1"/>
    <x v="1"/>
    <x v="0"/>
    <s v="Compact Repair Kit"/>
    <n v="6"/>
    <n v="41.27"/>
    <n v="0.1"/>
    <n v="16.61"/>
    <n v="222.858"/>
    <n v="99.66"/>
    <n v="123.19800000000001"/>
    <n v="0.55280941227149127"/>
    <n v="2026"/>
    <s v="Q4"/>
    <n v="10"/>
    <x v="9"/>
  </r>
  <r>
    <n v="4285"/>
    <d v="2026-10-08T00:00:00"/>
    <n v="2026"/>
    <x v="3"/>
    <n v="10"/>
    <x v="9"/>
    <x v="3"/>
    <x v="4"/>
    <x v="0"/>
    <x v="0"/>
    <x v="1"/>
    <s v="Hiking Daypack 20L"/>
    <n v="1"/>
    <n v="93.39"/>
    <n v="0"/>
    <n v="45.98"/>
    <n v="93.39"/>
    <n v="45.98"/>
    <n v="47.410000000000004"/>
    <n v="0.50765606595995294"/>
    <n v="2026"/>
    <s v="Q4"/>
    <n v="10"/>
    <x v="9"/>
  </r>
  <r>
    <n v="261"/>
    <d v="2026-10-09T00:00:00"/>
    <n v="2026"/>
    <x v="3"/>
    <n v="10"/>
    <x v="9"/>
    <x v="2"/>
    <x v="3"/>
    <x v="0"/>
    <x v="2"/>
    <x v="3"/>
    <s v="Alpine Tent 4P"/>
    <n v="1"/>
    <n v="336.56"/>
    <n v="0"/>
    <n v="189.74"/>
    <n v="336.56"/>
    <n v="189.74"/>
    <n v="146.82"/>
    <n v="0.43623722367482765"/>
    <n v="2026"/>
    <s v="Q4"/>
    <n v="10"/>
    <x v="9"/>
  </r>
  <r>
    <n v="291"/>
    <d v="2026-10-09T00:00:00"/>
    <n v="2026"/>
    <x v="3"/>
    <n v="10"/>
    <x v="9"/>
    <x v="2"/>
    <x v="2"/>
    <x v="0"/>
    <x v="1"/>
    <x v="2"/>
    <s v="Carry-On Duffel"/>
    <n v="2"/>
    <n v="132.47999999999999"/>
    <n v="0.1"/>
    <n v="67.48"/>
    <n v="238.464"/>
    <n v="134.96"/>
    <n v="103.50399999999999"/>
    <n v="0.43404455179817497"/>
    <n v="2026"/>
    <s v="Q4"/>
    <n v="10"/>
    <x v="9"/>
  </r>
  <r>
    <n v="670"/>
    <d v="2026-10-09T00:00:00"/>
    <n v="2026"/>
    <x v="3"/>
    <n v="10"/>
    <x v="9"/>
    <x v="1"/>
    <x v="14"/>
    <x v="2"/>
    <x v="0"/>
    <x v="1"/>
    <s v="Hiking Daypack 20L"/>
    <n v="1"/>
    <n v="92.59"/>
    <n v="0"/>
    <n v="44.46"/>
    <n v="92.59"/>
    <n v="44.46"/>
    <n v="48.13"/>
    <n v="0.51981855491953777"/>
    <n v="2026"/>
    <s v="Q4"/>
    <n v="10"/>
    <x v="9"/>
  </r>
  <r>
    <n v="1306"/>
    <d v="2026-10-09T00:00:00"/>
    <n v="2026"/>
    <x v="3"/>
    <n v="10"/>
    <x v="9"/>
    <x v="3"/>
    <x v="8"/>
    <x v="2"/>
    <x v="2"/>
    <x v="4"/>
    <s v="Recovery Roller"/>
    <n v="1"/>
    <n v="35.450000000000003"/>
    <n v="0.05"/>
    <n v="14.23"/>
    <n v="33.677500000000002"/>
    <n v="14.23"/>
    <n v="19.447500000000002"/>
    <n v="0.57746269764679681"/>
    <n v="2026"/>
    <s v="Q4"/>
    <n v="10"/>
    <x v="9"/>
  </r>
  <r>
    <n v="2400"/>
    <d v="2026-10-09T00:00:00"/>
    <n v="2026"/>
    <x v="3"/>
    <n v="10"/>
    <x v="9"/>
    <x v="2"/>
    <x v="2"/>
    <x v="0"/>
    <x v="1"/>
    <x v="1"/>
    <s v="Hiking Daypack 20L"/>
    <n v="2"/>
    <n v="93.83"/>
    <n v="0.1"/>
    <n v="44.27"/>
    <n v="168.89400000000001"/>
    <n v="88.54"/>
    <n v="80.353999999999999"/>
    <n v="0.47576586498040191"/>
    <n v="2026"/>
    <s v="Q4"/>
    <n v="10"/>
    <x v="9"/>
  </r>
  <r>
    <n v="3816"/>
    <d v="2026-10-09T00:00:00"/>
    <n v="2026"/>
    <x v="3"/>
    <n v="10"/>
    <x v="9"/>
    <x v="1"/>
    <x v="12"/>
    <x v="0"/>
    <x v="1"/>
    <x v="4"/>
    <s v="Recovery Roller"/>
    <n v="1"/>
    <n v="36.32"/>
    <n v="0"/>
    <n v="13.6"/>
    <n v="36.32"/>
    <n v="13.6"/>
    <n v="22.72"/>
    <n v="0.62555066079295152"/>
    <n v="2026"/>
    <s v="Q4"/>
    <n v="10"/>
    <x v="9"/>
  </r>
  <r>
    <n v="4038"/>
    <d v="2026-10-09T00:00:00"/>
    <n v="2026"/>
    <x v="3"/>
    <n v="10"/>
    <x v="9"/>
    <x v="0"/>
    <x v="15"/>
    <x v="0"/>
    <x v="0"/>
    <x v="4"/>
    <s v="Weighted Vest"/>
    <n v="2"/>
    <n v="125.56"/>
    <n v="0.1"/>
    <n v="67.260000000000005"/>
    <n v="226.00800000000001"/>
    <n v="134.52000000000001"/>
    <n v="91.488"/>
    <n v="0.40479983009450993"/>
    <n v="2026"/>
    <s v="Q4"/>
    <n v="10"/>
    <x v="9"/>
  </r>
  <r>
    <n v="4686"/>
    <d v="2026-10-09T00:00:00"/>
    <n v="2026"/>
    <x v="3"/>
    <n v="10"/>
    <x v="9"/>
    <x v="0"/>
    <x v="15"/>
    <x v="3"/>
    <x v="1"/>
    <x v="3"/>
    <s v="Compact Sleeping Bag"/>
    <n v="2"/>
    <n v="124.91"/>
    <n v="0"/>
    <n v="60.33"/>
    <n v="249.82"/>
    <n v="120.66"/>
    <n v="129.16"/>
    <n v="0.51701224881914976"/>
    <n v="2026"/>
    <s v="Q4"/>
    <n v="10"/>
    <x v="9"/>
  </r>
  <r>
    <n v="5076"/>
    <d v="2026-10-09T00:00:00"/>
    <n v="2026"/>
    <x v="3"/>
    <n v="10"/>
    <x v="9"/>
    <x v="1"/>
    <x v="12"/>
    <x v="0"/>
    <x v="1"/>
    <x v="3"/>
    <s v="Trail Tent 2P"/>
    <n v="1"/>
    <n v="199.32"/>
    <n v="0"/>
    <n v="103.83"/>
    <n v="199.32"/>
    <n v="103.83"/>
    <n v="95.49"/>
    <n v="0.4790788681517158"/>
    <n v="2026"/>
    <s v="Q4"/>
    <n v="10"/>
    <x v="9"/>
  </r>
  <r>
    <n v="1339"/>
    <d v="2026-10-10T00:00:00"/>
    <n v="2026"/>
    <x v="3"/>
    <n v="10"/>
    <x v="9"/>
    <x v="1"/>
    <x v="11"/>
    <x v="0"/>
    <x v="0"/>
    <x v="3"/>
    <s v="Alpine Tent 4P"/>
    <n v="4"/>
    <n v="337.38"/>
    <n v="0.05"/>
    <n v="194.94"/>
    <n v="1282.0439999999999"/>
    <n v="779.76"/>
    <n v="502.28399999999988"/>
    <n v="0.39178374533167343"/>
    <n v="2026"/>
    <s v="Q4"/>
    <n v="10"/>
    <x v="9"/>
  </r>
  <r>
    <n v="1884"/>
    <d v="2026-10-10T00:00:00"/>
    <n v="2026"/>
    <x v="3"/>
    <n v="10"/>
    <x v="9"/>
    <x v="2"/>
    <x v="2"/>
    <x v="0"/>
    <x v="2"/>
    <x v="3"/>
    <s v="Portable Camp Stove"/>
    <n v="3"/>
    <n v="82.18"/>
    <n v="0.1"/>
    <n v="39.82"/>
    <n v="221.88600000000002"/>
    <n v="119.46000000000001"/>
    <n v="102.42600000000002"/>
    <n v="0.46161542413671885"/>
    <n v="2026"/>
    <s v="Q4"/>
    <n v="10"/>
    <x v="9"/>
  </r>
  <r>
    <n v="3568"/>
    <d v="2026-10-10T00:00:00"/>
    <n v="2026"/>
    <x v="3"/>
    <n v="10"/>
    <x v="9"/>
    <x v="0"/>
    <x v="15"/>
    <x v="1"/>
    <x v="1"/>
    <x v="1"/>
    <s v="Trekking Poles"/>
    <n v="15"/>
    <n v="70.25"/>
    <n v="0.1"/>
    <n v="32.19"/>
    <n v="948.375"/>
    <n v="482.84999999999997"/>
    <n v="465.52500000000003"/>
    <n v="0.49086595492289448"/>
    <n v="2026"/>
    <s v="Q4"/>
    <n v="10"/>
    <x v="9"/>
  </r>
  <r>
    <n v="4171"/>
    <d v="2026-10-10T00:00:00"/>
    <n v="2026"/>
    <x v="3"/>
    <n v="10"/>
    <x v="9"/>
    <x v="3"/>
    <x v="7"/>
    <x v="2"/>
    <x v="1"/>
    <x v="2"/>
    <s v="Insulated Bottle"/>
    <n v="2"/>
    <n v="35.36"/>
    <n v="0"/>
    <n v="13.49"/>
    <n v="70.72"/>
    <n v="26.98"/>
    <n v="43.739999999999995"/>
    <n v="0.61849547511312208"/>
    <n v="2026"/>
    <s v="Q4"/>
    <n v="10"/>
    <x v="9"/>
  </r>
  <r>
    <n v="4477"/>
    <d v="2026-10-10T00:00:00"/>
    <n v="2026"/>
    <x v="3"/>
    <n v="10"/>
    <x v="9"/>
    <x v="2"/>
    <x v="5"/>
    <x v="2"/>
    <x v="1"/>
    <x v="2"/>
    <s v="Packing Cube Set"/>
    <n v="1"/>
    <n v="46.01"/>
    <n v="0"/>
    <n v="18.239999999999998"/>
    <n v="46.01"/>
    <n v="18.239999999999998"/>
    <n v="27.77"/>
    <n v="0.6035644425124973"/>
    <n v="2026"/>
    <s v="Q4"/>
    <n v="10"/>
    <x v="9"/>
  </r>
  <r>
    <n v="3368"/>
    <d v="2026-10-11T00:00:00"/>
    <n v="2026"/>
    <x v="3"/>
    <n v="10"/>
    <x v="9"/>
    <x v="0"/>
    <x v="9"/>
    <x v="0"/>
    <x v="0"/>
    <x v="1"/>
    <s v="Hiking Daypack 20L"/>
    <n v="1"/>
    <n v="89.88"/>
    <n v="0"/>
    <n v="46.15"/>
    <n v="89.88"/>
    <n v="46.15"/>
    <n v="43.73"/>
    <n v="0.48653760569648419"/>
    <n v="2026"/>
    <s v="Q4"/>
    <n v="10"/>
    <x v="9"/>
  </r>
  <r>
    <n v="3566"/>
    <d v="2026-10-11T00:00:00"/>
    <n v="2026"/>
    <x v="3"/>
    <n v="10"/>
    <x v="9"/>
    <x v="1"/>
    <x v="12"/>
    <x v="0"/>
    <x v="1"/>
    <x v="4"/>
    <s v="Resistance Band Set"/>
    <n v="1"/>
    <n v="41.33"/>
    <n v="0"/>
    <n v="14.47"/>
    <n v="41.33"/>
    <n v="14.47"/>
    <n v="26.86"/>
    <n v="0.6498911202516332"/>
    <n v="2026"/>
    <s v="Q4"/>
    <n v="10"/>
    <x v="9"/>
  </r>
  <r>
    <n v="4420"/>
    <d v="2026-10-11T00:00:00"/>
    <n v="2026"/>
    <x v="3"/>
    <n v="10"/>
    <x v="9"/>
    <x v="2"/>
    <x v="5"/>
    <x v="1"/>
    <x v="2"/>
    <x v="0"/>
    <s v="Compact Repair Kit"/>
    <n v="15"/>
    <n v="40.78"/>
    <n v="0.15"/>
    <n v="17.07"/>
    <n v="519.94500000000005"/>
    <n v="256.05"/>
    <n v="263.89500000000004"/>
    <n v="0.5075440671609498"/>
    <n v="2026"/>
    <s v="Q4"/>
    <n v="10"/>
    <x v="9"/>
  </r>
  <r>
    <n v="513"/>
    <d v="2026-10-12T00:00:00"/>
    <n v="2026"/>
    <x v="3"/>
    <n v="10"/>
    <x v="9"/>
    <x v="3"/>
    <x v="7"/>
    <x v="0"/>
    <x v="2"/>
    <x v="2"/>
    <s v="Travel Backpack 35L"/>
    <n v="1"/>
    <n v="163.87"/>
    <n v="0"/>
    <n v="85.76"/>
    <n v="163.87"/>
    <n v="85.76"/>
    <n v="78.11"/>
    <n v="0.47665832672240188"/>
    <n v="2026"/>
    <s v="Q4"/>
    <n v="10"/>
    <x v="9"/>
  </r>
  <r>
    <n v="786"/>
    <d v="2026-10-12T00:00:00"/>
    <n v="2026"/>
    <x v="3"/>
    <n v="10"/>
    <x v="9"/>
    <x v="2"/>
    <x v="3"/>
    <x v="0"/>
    <x v="1"/>
    <x v="4"/>
    <s v="Recovery Roller"/>
    <n v="1"/>
    <n v="35.39"/>
    <n v="0.05"/>
    <n v="13.68"/>
    <n v="33.6205"/>
    <n v="13.68"/>
    <n v="19.9405"/>
    <n v="0.59310539700480358"/>
    <n v="2026"/>
    <s v="Q4"/>
    <n v="10"/>
    <x v="9"/>
  </r>
  <r>
    <n v="3771"/>
    <d v="2026-10-12T00:00:00"/>
    <n v="2026"/>
    <x v="3"/>
    <n v="10"/>
    <x v="9"/>
    <x v="2"/>
    <x v="3"/>
    <x v="0"/>
    <x v="2"/>
    <x v="3"/>
    <s v="Portable Camp Stove"/>
    <n v="2"/>
    <n v="80.2"/>
    <n v="0"/>
    <n v="39.590000000000003"/>
    <n v="160.4"/>
    <n v="79.180000000000007"/>
    <n v="81.22"/>
    <n v="0.50635910224438896"/>
    <n v="2026"/>
    <s v="Q4"/>
    <n v="10"/>
    <x v="9"/>
  </r>
  <r>
    <n v="3910"/>
    <d v="2026-10-12T00:00:00"/>
    <n v="2026"/>
    <x v="3"/>
    <n v="10"/>
    <x v="9"/>
    <x v="2"/>
    <x v="2"/>
    <x v="0"/>
    <x v="2"/>
    <x v="0"/>
    <s v="Compact Repair Kit"/>
    <n v="3"/>
    <n v="41.09"/>
    <n v="0"/>
    <n v="17.18"/>
    <n v="123.27000000000001"/>
    <n v="51.54"/>
    <n v="71.730000000000018"/>
    <n v="0.58189340472134354"/>
    <n v="2026"/>
    <s v="Q4"/>
    <n v="10"/>
    <x v="9"/>
  </r>
  <r>
    <n v="330"/>
    <d v="2026-10-13T00:00:00"/>
    <n v="2026"/>
    <x v="3"/>
    <n v="10"/>
    <x v="9"/>
    <x v="1"/>
    <x v="12"/>
    <x v="1"/>
    <x v="2"/>
    <x v="2"/>
    <s v="Insulated Bottle"/>
    <n v="5"/>
    <n v="36.97"/>
    <n v="0.15"/>
    <n v="13.93"/>
    <n v="157.1225"/>
    <n v="69.650000000000006"/>
    <n v="87.472499999999997"/>
    <n v="0.55671530175500006"/>
    <n v="2026"/>
    <s v="Q4"/>
    <n v="10"/>
    <x v="9"/>
  </r>
  <r>
    <n v="707"/>
    <d v="2026-10-13T00:00:00"/>
    <n v="2026"/>
    <x v="3"/>
    <n v="10"/>
    <x v="9"/>
    <x v="2"/>
    <x v="5"/>
    <x v="2"/>
    <x v="1"/>
    <x v="2"/>
    <s v="Insulated Bottle"/>
    <n v="4"/>
    <n v="35.880000000000003"/>
    <n v="0.05"/>
    <n v="13.45"/>
    <n v="136.34399999999999"/>
    <n v="53.8"/>
    <n v="82.543999999999997"/>
    <n v="0.60540984568444522"/>
    <n v="2026"/>
    <s v="Q4"/>
    <n v="10"/>
    <x v="9"/>
  </r>
  <r>
    <n v="989"/>
    <d v="2026-10-13T00:00:00"/>
    <n v="2026"/>
    <x v="3"/>
    <n v="10"/>
    <x v="9"/>
    <x v="1"/>
    <x v="11"/>
    <x v="0"/>
    <x v="0"/>
    <x v="0"/>
    <s v="Compact Repair Kit"/>
    <n v="3"/>
    <n v="40.42"/>
    <n v="0"/>
    <n v="16.79"/>
    <n v="121.26"/>
    <n v="50.37"/>
    <n v="70.890000000000015"/>
    <n v="0.58461157842652167"/>
    <n v="2026"/>
    <s v="Q4"/>
    <n v="10"/>
    <x v="9"/>
  </r>
  <r>
    <n v="1904"/>
    <d v="2026-10-13T00:00:00"/>
    <n v="2026"/>
    <x v="3"/>
    <n v="10"/>
    <x v="9"/>
    <x v="3"/>
    <x v="8"/>
    <x v="2"/>
    <x v="0"/>
    <x v="0"/>
    <s v="Trail Bike Light"/>
    <n v="1"/>
    <n v="50.34"/>
    <n v="0.15"/>
    <n v="22.56"/>
    <n v="42.789000000000001"/>
    <n v="22.56"/>
    <n v="20.229000000000003"/>
    <n v="0.47276169108883132"/>
    <n v="2026"/>
    <s v="Q4"/>
    <n v="10"/>
    <x v="9"/>
  </r>
  <r>
    <n v="2854"/>
    <d v="2026-10-13T00:00:00"/>
    <n v="2026"/>
    <x v="3"/>
    <n v="10"/>
    <x v="9"/>
    <x v="0"/>
    <x v="15"/>
    <x v="2"/>
    <x v="1"/>
    <x v="2"/>
    <s v="Insulated Bottle"/>
    <n v="3"/>
    <n v="36.049999999999997"/>
    <n v="0.1"/>
    <n v="13.87"/>
    <n v="97.334999999999994"/>
    <n v="41.61"/>
    <n v="55.724999999999994"/>
    <n v="0.57250732008013561"/>
    <n v="2026"/>
    <s v="Q4"/>
    <n v="10"/>
    <x v="9"/>
  </r>
  <r>
    <n v="3212"/>
    <d v="2026-10-13T00:00:00"/>
    <n v="2026"/>
    <x v="3"/>
    <n v="10"/>
    <x v="9"/>
    <x v="2"/>
    <x v="2"/>
    <x v="1"/>
    <x v="0"/>
    <x v="0"/>
    <s v="Compact Repair Kit"/>
    <n v="15"/>
    <n v="40"/>
    <n v="0.1"/>
    <n v="16.420000000000002"/>
    <n v="540"/>
    <n v="246.3"/>
    <n v="293.7"/>
    <n v="0.54388888888888887"/>
    <n v="2026"/>
    <s v="Q4"/>
    <n v="10"/>
    <x v="9"/>
  </r>
  <r>
    <n v="4479"/>
    <d v="2026-10-13T00:00:00"/>
    <n v="2026"/>
    <x v="3"/>
    <n v="10"/>
    <x v="9"/>
    <x v="3"/>
    <x v="7"/>
    <x v="2"/>
    <x v="0"/>
    <x v="1"/>
    <s v="Summit Backpack 45L"/>
    <n v="1"/>
    <n v="151.68"/>
    <n v="0.05"/>
    <n v="78.98"/>
    <n v="144.096"/>
    <n v="78.98"/>
    <n v="65.116"/>
    <n v="0.45189318232289583"/>
    <n v="2026"/>
    <s v="Q4"/>
    <n v="10"/>
    <x v="9"/>
  </r>
  <r>
    <n v="4574"/>
    <d v="2026-10-13T00:00:00"/>
    <n v="2026"/>
    <x v="3"/>
    <n v="10"/>
    <x v="9"/>
    <x v="1"/>
    <x v="14"/>
    <x v="0"/>
    <x v="2"/>
    <x v="4"/>
    <s v="Recovery Roller"/>
    <n v="1"/>
    <n v="36.53"/>
    <n v="0"/>
    <n v="14.01"/>
    <n v="36.53"/>
    <n v="14.01"/>
    <n v="22.520000000000003"/>
    <n v="0.61647960580344929"/>
    <n v="2026"/>
    <s v="Q4"/>
    <n v="10"/>
    <x v="9"/>
  </r>
  <r>
    <n v="4815"/>
    <d v="2026-10-13T00:00:00"/>
    <n v="2026"/>
    <x v="3"/>
    <n v="10"/>
    <x v="9"/>
    <x v="0"/>
    <x v="0"/>
    <x v="2"/>
    <x v="2"/>
    <x v="0"/>
    <s v="Compact Repair Kit"/>
    <n v="1"/>
    <n v="39.89"/>
    <n v="0.05"/>
    <n v="16.91"/>
    <n v="37.895499999999998"/>
    <n v="16.91"/>
    <n v="20.985499999999998"/>
    <n v="0.55377287540737019"/>
    <n v="2026"/>
    <s v="Q4"/>
    <n v="10"/>
    <x v="9"/>
  </r>
  <r>
    <n v="5027"/>
    <d v="2026-10-13T00:00:00"/>
    <n v="2026"/>
    <x v="3"/>
    <n v="10"/>
    <x v="9"/>
    <x v="2"/>
    <x v="10"/>
    <x v="0"/>
    <x v="1"/>
    <x v="1"/>
    <s v="Summit Backpack 45L"/>
    <n v="1"/>
    <n v="154.53"/>
    <n v="0"/>
    <n v="77.930000000000007"/>
    <n v="154.53"/>
    <n v="77.930000000000007"/>
    <n v="76.599999999999994"/>
    <n v="0.49569662848637802"/>
    <n v="2026"/>
    <s v="Q4"/>
    <n v="10"/>
    <x v="9"/>
  </r>
  <r>
    <n v="1794"/>
    <d v="2026-10-14T00:00:00"/>
    <n v="2026"/>
    <x v="3"/>
    <n v="10"/>
    <x v="9"/>
    <x v="3"/>
    <x v="8"/>
    <x v="3"/>
    <x v="2"/>
    <x v="0"/>
    <s v="Trail Bike Light"/>
    <n v="2"/>
    <n v="50.64"/>
    <n v="0.05"/>
    <n v="22.28"/>
    <n v="96.215999999999994"/>
    <n v="44.56"/>
    <n v="51.655999999999992"/>
    <n v="0.53687536376486233"/>
    <n v="2026"/>
    <s v="Q4"/>
    <n v="10"/>
    <x v="9"/>
  </r>
  <r>
    <n v="1867"/>
    <d v="2026-10-14T00:00:00"/>
    <n v="2026"/>
    <x v="3"/>
    <n v="10"/>
    <x v="9"/>
    <x v="0"/>
    <x v="0"/>
    <x v="0"/>
    <x v="1"/>
    <x v="4"/>
    <s v="Resistance Band Set"/>
    <n v="3"/>
    <n v="40.880000000000003"/>
    <n v="0.05"/>
    <n v="14.59"/>
    <n v="116.50800000000001"/>
    <n v="43.769999999999996"/>
    <n v="72.738000000000014"/>
    <n v="0.62431764342362761"/>
    <n v="2026"/>
    <s v="Q4"/>
    <n v="10"/>
    <x v="9"/>
  </r>
  <r>
    <n v="2088"/>
    <d v="2026-10-14T00:00:00"/>
    <n v="2026"/>
    <x v="3"/>
    <n v="10"/>
    <x v="9"/>
    <x v="3"/>
    <x v="4"/>
    <x v="2"/>
    <x v="0"/>
    <x v="1"/>
    <s v="Trail Boots"/>
    <n v="1"/>
    <n v="141.77000000000001"/>
    <n v="0"/>
    <n v="78.48"/>
    <n v="141.77000000000001"/>
    <n v="78.48"/>
    <n v="63.290000000000006"/>
    <n v="0.44642731184312623"/>
    <n v="2026"/>
    <s v="Q4"/>
    <n v="10"/>
    <x v="9"/>
  </r>
  <r>
    <n v="2270"/>
    <d v="2026-10-14T00:00:00"/>
    <n v="2026"/>
    <x v="3"/>
    <n v="10"/>
    <x v="9"/>
    <x v="3"/>
    <x v="7"/>
    <x v="0"/>
    <x v="1"/>
    <x v="3"/>
    <s v="Trail Tent 2P"/>
    <n v="3"/>
    <n v="199.99"/>
    <n v="0.15"/>
    <n v="101.86"/>
    <n v="509.97450000000003"/>
    <n v="305.58"/>
    <n v="204.39450000000005"/>
    <n v="0.40079356909021929"/>
    <n v="2026"/>
    <s v="Q4"/>
    <n v="10"/>
    <x v="9"/>
  </r>
  <r>
    <n v="3789"/>
    <d v="2026-10-14T00:00:00"/>
    <n v="2026"/>
    <x v="3"/>
    <n v="10"/>
    <x v="9"/>
    <x v="3"/>
    <x v="4"/>
    <x v="3"/>
    <x v="1"/>
    <x v="0"/>
    <s v="Trail Bike Light"/>
    <n v="2"/>
    <n v="50.56"/>
    <n v="0"/>
    <n v="23.04"/>
    <n v="101.12"/>
    <n v="46.08"/>
    <n v="55.040000000000006"/>
    <n v="0.54430379746835444"/>
    <n v="2026"/>
    <s v="Q4"/>
    <n v="10"/>
    <x v="9"/>
  </r>
  <r>
    <n v="4323"/>
    <d v="2026-10-14T00:00:00"/>
    <n v="2026"/>
    <x v="3"/>
    <n v="10"/>
    <x v="9"/>
    <x v="3"/>
    <x v="7"/>
    <x v="0"/>
    <x v="1"/>
    <x v="2"/>
    <s v="Packing Cube Set"/>
    <n v="1"/>
    <n v="47.38"/>
    <n v="0"/>
    <n v="17.86"/>
    <n v="47.38"/>
    <n v="17.86"/>
    <n v="29.520000000000003"/>
    <n v="0.62304769945124527"/>
    <n v="2026"/>
    <s v="Q4"/>
    <n v="10"/>
    <x v="9"/>
  </r>
  <r>
    <n v="276"/>
    <d v="2026-10-15T00:00:00"/>
    <n v="2026"/>
    <x v="3"/>
    <n v="10"/>
    <x v="9"/>
    <x v="2"/>
    <x v="2"/>
    <x v="0"/>
    <x v="2"/>
    <x v="1"/>
    <s v="Hiking Daypack 20L"/>
    <n v="1"/>
    <n v="92.74"/>
    <n v="0.15"/>
    <n v="44.52"/>
    <n v="78.828999999999994"/>
    <n v="44.52"/>
    <n v="34.30899999999999"/>
    <n v="0.43523322635070844"/>
    <n v="2026"/>
    <s v="Q4"/>
    <n v="10"/>
    <x v="9"/>
  </r>
  <r>
    <n v="791"/>
    <d v="2026-10-15T00:00:00"/>
    <n v="2026"/>
    <x v="3"/>
    <n v="10"/>
    <x v="9"/>
    <x v="3"/>
    <x v="13"/>
    <x v="2"/>
    <x v="0"/>
    <x v="0"/>
    <s v="Trail Bike Light"/>
    <n v="3"/>
    <n v="51.57"/>
    <n v="0.1"/>
    <n v="21.82"/>
    <n v="139.239"/>
    <n v="65.460000000000008"/>
    <n v="73.778999999999996"/>
    <n v="0.52987309589985565"/>
    <n v="2026"/>
    <s v="Q4"/>
    <n v="10"/>
    <x v="9"/>
  </r>
  <r>
    <n v="1033"/>
    <d v="2026-10-15T00:00:00"/>
    <n v="2026"/>
    <x v="3"/>
    <n v="10"/>
    <x v="9"/>
    <x v="1"/>
    <x v="12"/>
    <x v="0"/>
    <x v="1"/>
    <x v="1"/>
    <s v="Trekking Poles"/>
    <n v="1"/>
    <n v="70.47"/>
    <n v="0.1"/>
    <n v="31.52"/>
    <n v="63.423000000000002"/>
    <n v="31.52"/>
    <n v="31.903000000000002"/>
    <n v="0.50301940936253409"/>
    <n v="2026"/>
    <s v="Q4"/>
    <n v="10"/>
    <x v="9"/>
  </r>
  <r>
    <n v="1247"/>
    <d v="2026-10-15T00:00:00"/>
    <n v="2026"/>
    <x v="3"/>
    <n v="10"/>
    <x v="9"/>
    <x v="0"/>
    <x v="0"/>
    <x v="0"/>
    <x v="1"/>
    <x v="1"/>
    <s v="Trekking Poles"/>
    <n v="1"/>
    <n v="71.05"/>
    <n v="0"/>
    <n v="33.32"/>
    <n v="71.05"/>
    <n v="33.32"/>
    <n v="37.729999999999997"/>
    <n v="0.53103448275862064"/>
    <n v="2026"/>
    <s v="Q4"/>
    <n v="10"/>
    <x v="9"/>
  </r>
  <r>
    <n v="1321"/>
    <d v="2026-10-15T00:00:00"/>
    <n v="2026"/>
    <x v="3"/>
    <n v="10"/>
    <x v="9"/>
    <x v="3"/>
    <x v="13"/>
    <x v="2"/>
    <x v="0"/>
    <x v="0"/>
    <s v="Compact Repair Kit"/>
    <n v="3"/>
    <n v="39.83"/>
    <n v="0.1"/>
    <n v="16.93"/>
    <n v="107.541"/>
    <n v="50.79"/>
    <n v="56.750999999999998"/>
    <n v="0.52771501101905316"/>
    <n v="2026"/>
    <s v="Q4"/>
    <n v="10"/>
    <x v="9"/>
  </r>
  <r>
    <n v="2048"/>
    <d v="2026-10-15T00:00:00"/>
    <n v="2026"/>
    <x v="3"/>
    <n v="10"/>
    <x v="9"/>
    <x v="3"/>
    <x v="7"/>
    <x v="0"/>
    <x v="1"/>
    <x v="4"/>
    <s v="Training Mat"/>
    <n v="3"/>
    <n v="49.5"/>
    <n v="0.05"/>
    <n v="22"/>
    <n v="141.07499999999999"/>
    <n v="66"/>
    <n v="75.074999999999989"/>
    <n v="0.53216374269005839"/>
    <n v="2026"/>
    <s v="Q4"/>
    <n v="10"/>
    <x v="9"/>
  </r>
  <r>
    <n v="2082"/>
    <d v="2026-10-15T00:00:00"/>
    <n v="2026"/>
    <x v="3"/>
    <n v="10"/>
    <x v="9"/>
    <x v="1"/>
    <x v="6"/>
    <x v="3"/>
    <x v="1"/>
    <x v="1"/>
    <s v="Hiking Daypack 20L"/>
    <n v="1"/>
    <n v="91.99"/>
    <n v="0"/>
    <n v="44.86"/>
    <n v="91.99"/>
    <n v="44.86"/>
    <n v="47.129999999999995"/>
    <n v="0.51233829764104788"/>
    <n v="2026"/>
    <s v="Q4"/>
    <n v="10"/>
    <x v="9"/>
  </r>
  <r>
    <n v="2177"/>
    <d v="2026-10-15T00:00:00"/>
    <n v="2026"/>
    <x v="3"/>
    <n v="10"/>
    <x v="9"/>
    <x v="0"/>
    <x v="15"/>
    <x v="3"/>
    <x v="0"/>
    <x v="0"/>
    <s v="Commuter Helmet"/>
    <n v="1"/>
    <n v="79.78"/>
    <n v="0.05"/>
    <n v="41.59"/>
    <n v="75.790999999999997"/>
    <n v="41.59"/>
    <n v="34.200999999999993"/>
    <n v="0.45125410668812915"/>
    <n v="2026"/>
    <s v="Q4"/>
    <n v="10"/>
    <x v="9"/>
  </r>
  <r>
    <n v="3776"/>
    <d v="2026-10-15T00:00:00"/>
    <n v="2026"/>
    <x v="3"/>
    <n v="10"/>
    <x v="9"/>
    <x v="3"/>
    <x v="8"/>
    <x v="0"/>
    <x v="0"/>
    <x v="0"/>
    <s v="Commuter Helmet"/>
    <n v="1"/>
    <n v="82.97"/>
    <n v="0"/>
    <n v="43.09"/>
    <n v="82.97"/>
    <n v="43.09"/>
    <n v="39.879999999999995"/>
    <n v="0.48065565867180904"/>
    <n v="2026"/>
    <s v="Q4"/>
    <n v="10"/>
    <x v="9"/>
  </r>
  <r>
    <n v="4542"/>
    <d v="2026-10-15T00:00:00"/>
    <n v="2026"/>
    <x v="3"/>
    <n v="10"/>
    <x v="9"/>
    <x v="0"/>
    <x v="9"/>
    <x v="0"/>
    <x v="2"/>
    <x v="0"/>
    <s v="Cycling Pack 12L"/>
    <n v="1"/>
    <n v="103.33"/>
    <n v="0"/>
    <n v="50.85"/>
    <n v="103.33"/>
    <n v="50.85"/>
    <n v="52.48"/>
    <n v="0.5078873512048776"/>
    <n v="2026"/>
    <s v="Q4"/>
    <n v="10"/>
    <x v="9"/>
  </r>
  <r>
    <n v="36"/>
    <d v="2026-10-16T00:00:00"/>
    <n v="2026"/>
    <x v="3"/>
    <n v="10"/>
    <x v="9"/>
    <x v="0"/>
    <x v="9"/>
    <x v="0"/>
    <x v="1"/>
    <x v="1"/>
    <s v="Trail Boots"/>
    <n v="3"/>
    <n v="142.54"/>
    <n v="0.05"/>
    <n v="81.599999999999994"/>
    <n v="406.23899999999998"/>
    <n v="244.79999999999998"/>
    <n v="161.43899999999999"/>
    <n v="0.39739906803630376"/>
    <n v="2026"/>
    <s v="Q4"/>
    <n v="10"/>
    <x v="9"/>
  </r>
  <r>
    <n v="64"/>
    <d v="2026-10-16T00:00:00"/>
    <n v="2026"/>
    <x v="3"/>
    <n v="10"/>
    <x v="9"/>
    <x v="2"/>
    <x v="16"/>
    <x v="0"/>
    <x v="1"/>
    <x v="1"/>
    <s v="Hiking Daypack 20L"/>
    <n v="3"/>
    <n v="92.14"/>
    <n v="0.1"/>
    <n v="46.43"/>
    <n v="248.77800000000002"/>
    <n v="139.29"/>
    <n v="109.48800000000003"/>
    <n v="0.44010322456165746"/>
    <n v="2026"/>
    <s v="Q4"/>
    <n v="10"/>
    <x v="9"/>
  </r>
  <r>
    <n v="529"/>
    <d v="2026-10-16T00:00:00"/>
    <n v="2026"/>
    <x v="3"/>
    <n v="10"/>
    <x v="9"/>
    <x v="3"/>
    <x v="7"/>
    <x v="2"/>
    <x v="2"/>
    <x v="2"/>
    <s v="Travel Backpack 35L"/>
    <n v="2"/>
    <n v="165.23"/>
    <n v="0"/>
    <n v="88.87"/>
    <n v="330.46"/>
    <n v="177.74"/>
    <n v="152.71999999999997"/>
    <n v="0.46214367850874533"/>
    <n v="2026"/>
    <s v="Q4"/>
    <n v="10"/>
    <x v="9"/>
  </r>
  <r>
    <n v="1815"/>
    <d v="2026-10-16T00:00:00"/>
    <n v="2026"/>
    <x v="3"/>
    <n v="10"/>
    <x v="9"/>
    <x v="3"/>
    <x v="4"/>
    <x v="0"/>
    <x v="2"/>
    <x v="4"/>
    <s v="Weighted Vest"/>
    <n v="1"/>
    <n v="121.92"/>
    <n v="0"/>
    <n v="71.02"/>
    <n v="121.92"/>
    <n v="71.02"/>
    <n v="50.900000000000006"/>
    <n v="0.41748687664042"/>
    <n v="2026"/>
    <s v="Q4"/>
    <n v="10"/>
    <x v="9"/>
  </r>
  <r>
    <n v="1820"/>
    <d v="2026-10-16T00:00:00"/>
    <n v="2026"/>
    <x v="3"/>
    <n v="10"/>
    <x v="9"/>
    <x v="1"/>
    <x v="1"/>
    <x v="0"/>
    <x v="0"/>
    <x v="2"/>
    <s v="Insulated Bottle"/>
    <n v="3"/>
    <n v="36.46"/>
    <n v="0.05"/>
    <n v="13.9"/>
    <n v="103.91099999999999"/>
    <n v="41.7"/>
    <n v="62.210999999999984"/>
    <n v="0.5986950370990558"/>
    <n v="2026"/>
    <s v="Q4"/>
    <n v="10"/>
    <x v="9"/>
  </r>
  <r>
    <n v="2028"/>
    <d v="2026-10-16T00:00:00"/>
    <n v="2026"/>
    <x v="3"/>
    <n v="10"/>
    <x v="9"/>
    <x v="3"/>
    <x v="4"/>
    <x v="2"/>
    <x v="2"/>
    <x v="4"/>
    <s v="Training Mat"/>
    <n v="3"/>
    <n v="51.89"/>
    <n v="0.1"/>
    <n v="21.56"/>
    <n v="140.10300000000001"/>
    <n v="64.679999999999993"/>
    <n v="75.423000000000016"/>
    <n v="0.53833965011455864"/>
    <n v="2026"/>
    <s v="Q4"/>
    <n v="10"/>
    <x v="9"/>
  </r>
  <r>
    <n v="2741"/>
    <d v="2026-10-16T00:00:00"/>
    <n v="2026"/>
    <x v="3"/>
    <n v="10"/>
    <x v="9"/>
    <x v="3"/>
    <x v="4"/>
    <x v="0"/>
    <x v="0"/>
    <x v="4"/>
    <s v="Resistance Band Set"/>
    <n v="1"/>
    <n v="40.75"/>
    <n v="0"/>
    <n v="14.7"/>
    <n v="40.75"/>
    <n v="14.7"/>
    <n v="26.05"/>
    <n v="0.63926380368098157"/>
    <n v="2026"/>
    <s v="Q4"/>
    <n v="10"/>
    <x v="9"/>
  </r>
  <r>
    <n v="3602"/>
    <d v="2026-10-16T00:00:00"/>
    <n v="2026"/>
    <x v="3"/>
    <n v="10"/>
    <x v="9"/>
    <x v="2"/>
    <x v="5"/>
    <x v="1"/>
    <x v="2"/>
    <x v="3"/>
    <s v="Alpine Tent 4P"/>
    <n v="4"/>
    <n v="345.13"/>
    <n v="0.05"/>
    <n v="200.02"/>
    <n v="1311.4939999999999"/>
    <n v="800.08"/>
    <n v="511.41399999999987"/>
    <n v="0.38994764749209671"/>
    <n v="2026"/>
    <s v="Q4"/>
    <n v="10"/>
    <x v="9"/>
  </r>
  <r>
    <n v="4116"/>
    <d v="2026-10-16T00:00:00"/>
    <n v="2026"/>
    <x v="3"/>
    <n v="10"/>
    <x v="9"/>
    <x v="1"/>
    <x v="6"/>
    <x v="2"/>
    <x v="1"/>
    <x v="2"/>
    <s v="Insulated Bottle"/>
    <n v="2"/>
    <n v="37.1"/>
    <n v="0"/>
    <n v="13.31"/>
    <n v="74.2"/>
    <n v="26.62"/>
    <n v="47.58"/>
    <n v="0.64123989218328836"/>
    <n v="2026"/>
    <s v="Q4"/>
    <n v="10"/>
    <x v="9"/>
  </r>
  <r>
    <n v="4197"/>
    <d v="2026-10-16T00:00:00"/>
    <n v="2026"/>
    <x v="3"/>
    <n v="10"/>
    <x v="9"/>
    <x v="3"/>
    <x v="7"/>
    <x v="3"/>
    <x v="1"/>
    <x v="1"/>
    <s v="Hiking Daypack 20L"/>
    <n v="3"/>
    <n v="94.19"/>
    <n v="0"/>
    <n v="44.89"/>
    <n v="282.57"/>
    <n v="134.67000000000002"/>
    <n v="147.89999999999998"/>
    <n v="0.52341012846374346"/>
    <n v="2026"/>
    <s v="Q4"/>
    <n v="10"/>
    <x v="9"/>
  </r>
  <r>
    <n v="360"/>
    <d v="2026-10-17T00:00:00"/>
    <n v="2026"/>
    <x v="3"/>
    <n v="10"/>
    <x v="9"/>
    <x v="3"/>
    <x v="8"/>
    <x v="0"/>
    <x v="0"/>
    <x v="3"/>
    <s v="Portable Camp Stove"/>
    <n v="2"/>
    <n v="82.52"/>
    <n v="0.05"/>
    <n v="38.61"/>
    <n v="156.78799999999998"/>
    <n v="77.22"/>
    <n v="79.567999999999984"/>
    <n v="0.50748781794525089"/>
    <n v="2026"/>
    <s v="Q4"/>
    <n v="10"/>
    <x v="9"/>
  </r>
  <r>
    <n v="427"/>
    <d v="2026-10-17T00:00:00"/>
    <n v="2026"/>
    <x v="3"/>
    <n v="10"/>
    <x v="9"/>
    <x v="3"/>
    <x v="13"/>
    <x v="0"/>
    <x v="2"/>
    <x v="1"/>
    <s v="Summit Backpack 45L"/>
    <n v="1"/>
    <n v="155.16"/>
    <n v="0"/>
    <n v="78.84"/>
    <n v="155.16"/>
    <n v="78.84"/>
    <n v="76.319999999999993"/>
    <n v="0.49187935034802782"/>
    <n v="2026"/>
    <s v="Q4"/>
    <n v="10"/>
    <x v="9"/>
  </r>
  <r>
    <n v="1018"/>
    <d v="2026-10-17T00:00:00"/>
    <n v="2026"/>
    <x v="3"/>
    <n v="10"/>
    <x v="9"/>
    <x v="3"/>
    <x v="13"/>
    <x v="3"/>
    <x v="0"/>
    <x v="2"/>
    <s v="Packing Cube Set"/>
    <n v="1"/>
    <n v="46.36"/>
    <n v="0.05"/>
    <n v="18.399999999999999"/>
    <n v="44.041999999999994"/>
    <n v="18.399999999999999"/>
    <n v="25.641999999999996"/>
    <n v="0.58221697470596245"/>
    <n v="2026"/>
    <s v="Q4"/>
    <n v="10"/>
    <x v="9"/>
  </r>
  <r>
    <n v="1179"/>
    <d v="2026-10-17T00:00:00"/>
    <n v="2026"/>
    <x v="3"/>
    <n v="10"/>
    <x v="9"/>
    <x v="2"/>
    <x v="16"/>
    <x v="0"/>
    <x v="2"/>
    <x v="0"/>
    <s v="Commuter Helmet"/>
    <n v="1"/>
    <n v="81.47"/>
    <n v="0"/>
    <n v="43.67"/>
    <n v="81.47"/>
    <n v="43.67"/>
    <n v="37.799999999999997"/>
    <n v="0.463974469129741"/>
    <n v="2026"/>
    <s v="Q4"/>
    <n v="10"/>
    <x v="9"/>
  </r>
  <r>
    <n v="2267"/>
    <d v="2026-10-17T00:00:00"/>
    <n v="2026"/>
    <x v="3"/>
    <n v="10"/>
    <x v="9"/>
    <x v="0"/>
    <x v="15"/>
    <x v="0"/>
    <x v="0"/>
    <x v="2"/>
    <s v="Carry-On Duffel"/>
    <n v="1"/>
    <n v="134.31"/>
    <n v="0.05"/>
    <n v="67.239999999999995"/>
    <n v="127.5945"/>
    <n v="67.239999999999995"/>
    <n v="60.354500000000002"/>
    <n v="0.47301803761133909"/>
    <n v="2026"/>
    <s v="Q4"/>
    <n v="10"/>
    <x v="9"/>
  </r>
  <r>
    <n v="2656"/>
    <d v="2026-10-17T00:00:00"/>
    <n v="2026"/>
    <x v="3"/>
    <n v="10"/>
    <x v="9"/>
    <x v="2"/>
    <x v="16"/>
    <x v="0"/>
    <x v="1"/>
    <x v="3"/>
    <s v="Compact Sleeping Bag"/>
    <n v="1"/>
    <n v="123.11"/>
    <n v="0"/>
    <n v="58.99"/>
    <n v="123.11"/>
    <n v="58.99"/>
    <n v="64.12"/>
    <n v="0.52083502558687356"/>
    <n v="2026"/>
    <s v="Q4"/>
    <n v="10"/>
    <x v="9"/>
  </r>
  <r>
    <n v="2867"/>
    <d v="2026-10-17T00:00:00"/>
    <n v="2026"/>
    <x v="3"/>
    <n v="10"/>
    <x v="9"/>
    <x v="1"/>
    <x v="6"/>
    <x v="0"/>
    <x v="1"/>
    <x v="3"/>
    <s v="Portable Camp Stove"/>
    <n v="1"/>
    <n v="81.239999999999995"/>
    <n v="0"/>
    <n v="38.65"/>
    <n v="81.239999999999995"/>
    <n v="38.65"/>
    <n v="42.589999999999996"/>
    <n v="0.52424913835548992"/>
    <n v="2026"/>
    <s v="Q4"/>
    <n v="10"/>
    <x v="9"/>
  </r>
  <r>
    <n v="3335"/>
    <d v="2026-10-17T00:00:00"/>
    <n v="2026"/>
    <x v="3"/>
    <n v="10"/>
    <x v="9"/>
    <x v="0"/>
    <x v="9"/>
    <x v="3"/>
    <x v="0"/>
    <x v="1"/>
    <s v="Trekking Poles"/>
    <n v="1"/>
    <n v="70.81"/>
    <n v="0.15"/>
    <n v="32.93"/>
    <n v="60.188499999999998"/>
    <n v="32.93"/>
    <n v="27.258499999999998"/>
    <n v="0.45288551799762411"/>
    <n v="2026"/>
    <s v="Q4"/>
    <n v="10"/>
    <x v="9"/>
  </r>
  <r>
    <n v="3770"/>
    <d v="2026-10-17T00:00:00"/>
    <n v="2026"/>
    <x v="3"/>
    <n v="10"/>
    <x v="9"/>
    <x v="3"/>
    <x v="13"/>
    <x v="0"/>
    <x v="2"/>
    <x v="3"/>
    <s v="Trail Tent 2P"/>
    <n v="6"/>
    <n v="200.26"/>
    <n v="0"/>
    <n v="106.71"/>
    <n v="1201.56"/>
    <n v="640.26"/>
    <n v="561.29999999999995"/>
    <n v="0.46714271447118744"/>
    <n v="2026"/>
    <s v="Q4"/>
    <n v="10"/>
    <x v="9"/>
  </r>
  <r>
    <n v="4065"/>
    <d v="2026-10-17T00:00:00"/>
    <n v="2026"/>
    <x v="3"/>
    <n v="10"/>
    <x v="9"/>
    <x v="3"/>
    <x v="4"/>
    <x v="0"/>
    <x v="1"/>
    <x v="4"/>
    <s v="Recovery Roller"/>
    <n v="3"/>
    <n v="36.75"/>
    <n v="0.05"/>
    <n v="13.71"/>
    <n v="104.7375"/>
    <n v="41.13"/>
    <n v="63.607499999999995"/>
    <n v="0.60730397422126747"/>
    <n v="2026"/>
    <s v="Q4"/>
    <n v="10"/>
    <x v="9"/>
  </r>
  <r>
    <n v="4222"/>
    <d v="2026-10-17T00:00:00"/>
    <n v="2026"/>
    <x v="3"/>
    <n v="10"/>
    <x v="9"/>
    <x v="2"/>
    <x v="16"/>
    <x v="0"/>
    <x v="0"/>
    <x v="1"/>
    <s v="Hiking Daypack 20L"/>
    <n v="2"/>
    <n v="92.41"/>
    <n v="0.1"/>
    <n v="45.42"/>
    <n v="166.33799999999999"/>
    <n v="90.84"/>
    <n v="75.49799999999999"/>
    <n v="0.4538830573891714"/>
    <n v="2026"/>
    <s v="Q4"/>
    <n v="10"/>
    <x v="9"/>
  </r>
  <r>
    <n v="4304"/>
    <d v="2026-10-17T00:00:00"/>
    <n v="2026"/>
    <x v="3"/>
    <n v="10"/>
    <x v="9"/>
    <x v="1"/>
    <x v="14"/>
    <x v="2"/>
    <x v="1"/>
    <x v="4"/>
    <s v="Resistance Band Set"/>
    <n v="1"/>
    <n v="40.67"/>
    <n v="0"/>
    <n v="15.09"/>
    <n v="40.67"/>
    <n v="15.09"/>
    <n v="25.580000000000002"/>
    <n v="0.62896483894762722"/>
    <n v="2026"/>
    <s v="Q4"/>
    <n v="10"/>
    <x v="9"/>
  </r>
  <r>
    <n v="109"/>
    <d v="2026-10-18T00:00:00"/>
    <n v="2026"/>
    <x v="3"/>
    <n v="10"/>
    <x v="9"/>
    <x v="1"/>
    <x v="1"/>
    <x v="0"/>
    <x v="0"/>
    <x v="1"/>
    <s v="Hiking Daypack 20L"/>
    <n v="1"/>
    <n v="90.09"/>
    <n v="0"/>
    <n v="45.17"/>
    <n v="90.09"/>
    <n v="45.17"/>
    <n v="44.92"/>
    <n v="0.49861249861249862"/>
    <n v="2026"/>
    <s v="Q4"/>
    <n v="10"/>
    <x v="9"/>
  </r>
  <r>
    <n v="744"/>
    <d v="2026-10-18T00:00:00"/>
    <n v="2026"/>
    <x v="3"/>
    <n v="10"/>
    <x v="9"/>
    <x v="2"/>
    <x v="10"/>
    <x v="0"/>
    <x v="0"/>
    <x v="2"/>
    <s v="Insulated Bottle"/>
    <n v="1"/>
    <n v="36.83"/>
    <n v="0"/>
    <n v="13.64"/>
    <n v="36.83"/>
    <n v="13.64"/>
    <n v="23.189999999999998"/>
    <n v="0.62964974205810476"/>
    <n v="2026"/>
    <s v="Q4"/>
    <n v="10"/>
    <x v="9"/>
  </r>
  <r>
    <n v="960"/>
    <d v="2026-10-18T00:00:00"/>
    <n v="2026"/>
    <x v="3"/>
    <n v="10"/>
    <x v="9"/>
    <x v="1"/>
    <x v="12"/>
    <x v="3"/>
    <x v="0"/>
    <x v="3"/>
    <s v="Trail Tent 2P"/>
    <n v="5"/>
    <n v="196.37"/>
    <n v="0.05"/>
    <n v="103.51"/>
    <n v="932.75749999999994"/>
    <n v="517.55000000000007"/>
    <n v="415.20749999999987"/>
    <n v="0.44513981393877816"/>
    <n v="2026"/>
    <s v="Q4"/>
    <n v="10"/>
    <x v="9"/>
  </r>
  <r>
    <n v="1389"/>
    <d v="2026-10-18T00:00:00"/>
    <n v="2026"/>
    <x v="3"/>
    <n v="10"/>
    <x v="9"/>
    <x v="0"/>
    <x v="15"/>
    <x v="0"/>
    <x v="1"/>
    <x v="1"/>
    <s v="Hiking Daypack 20L"/>
    <n v="2"/>
    <n v="93.73"/>
    <n v="0"/>
    <n v="44.79"/>
    <n v="187.46"/>
    <n v="89.58"/>
    <n v="97.88000000000001"/>
    <n v="0.52213805611863873"/>
    <n v="2026"/>
    <s v="Q4"/>
    <n v="10"/>
    <x v="9"/>
  </r>
  <r>
    <n v="1493"/>
    <d v="2026-10-18T00:00:00"/>
    <n v="2026"/>
    <x v="3"/>
    <n v="10"/>
    <x v="9"/>
    <x v="2"/>
    <x v="10"/>
    <x v="0"/>
    <x v="2"/>
    <x v="2"/>
    <s v="Insulated Bottle"/>
    <n v="1"/>
    <n v="36.46"/>
    <n v="0.05"/>
    <n v="13.35"/>
    <n v="34.637"/>
    <n v="13.35"/>
    <n v="21.286999999999999"/>
    <n v="0.61457401045125148"/>
    <n v="2026"/>
    <s v="Q4"/>
    <n v="10"/>
    <x v="9"/>
  </r>
  <r>
    <n v="1967"/>
    <d v="2026-10-18T00:00:00"/>
    <n v="2026"/>
    <x v="3"/>
    <n v="10"/>
    <x v="9"/>
    <x v="1"/>
    <x v="14"/>
    <x v="0"/>
    <x v="0"/>
    <x v="3"/>
    <s v="Compact Sleeping Bag"/>
    <n v="2"/>
    <n v="125.91"/>
    <n v="0"/>
    <n v="61.95"/>
    <n v="251.82"/>
    <n v="123.9"/>
    <n v="127.91999999999999"/>
    <n v="0.50798189182749576"/>
    <n v="2026"/>
    <s v="Q4"/>
    <n v="10"/>
    <x v="9"/>
  </r>
  <r>
    <n v="2132"/>
    <d v="2026-10-18T00:00:00"/>
    <n v="2026"/>
    <x v="3"/>
    <n v="10"/>
    <x v="9"/>
    <x v="3"/>
    <x v="8"/>
    <x v="2"/>
    <x v="1"/>
    <x v="1"/>
    <s v="Hiking Daypack 20L"/>
    <n v="1"/>
    <n v="92.56"/>
    <n v="0.1"/>
    <n v="44.23"/>
    <n v="83.304000000000002"/>
    <n v="44.23"/>
    <n v="39.074000000000005"/>
    <n v="0.46905310669355621"/>
    <n v="2026"/>
    <s v="Q4"/>
    <n v="10"/>
    <x v="9"/>
  </r>
  <r>
    <n v="2882"/>
    <d v="2026-10-18T00:00:00"/>
    <n v="2026"/>
    <x v="3"/>
    <n v="10"/>
    <x v="9"/>
    <x v="3"/>
    <x v="8"/>
    <x v="3"/>
    <x v="1"/>
    <x v="1"/>
    <s v="Trekking Poles"/>
    <n v="4"/>
    <n v="70.02"/>
    <n v="0"/>
    <n v="32.86"/>
    <n v="280.08"/>
    <n v="131.44"/>
    <n v="148.63999999999999"/>
    <n v="0.53070551271065403"/>
    <n v="2026"/>
    <s v="Q4"/>
    <n v="10"/>
    <x v="9"/>
  </r>
  <r>
    <n v="3345"/>
    <d v="2026-10-18T00:00:00"/>
    <n v="2026"/>
    <x v="3"/>
    <n v="10"/>
    <x v="9"/>
    <x v="0"/>
    <x v="15"/>
    <x v="0"/>
    <x v="0"/>
    <x v="0"/>
    <s v="Trail Bike Light"/>
    <n v="3"/>
    <n v="51.62"/>
    <n v="0.1"/>
    <n v="22.94"/>
    <n v="139.374"/>
    <n v="68.820000000000007"/>
    <n v="70.553999999999988"/>
    <n v="0.50622067243531788"/>
    <n v="2026"/>
    <s v="Q4"/>
    <n v="10"/>
    <x v="9"/>
  </r>
  <r>
    <n v="4089"/>
    <d v="2026-10-18T00:00:00"/>
    <n v="2026"/>
    <x v="3"/>
    <n v="10"/>
    <x v="9"/>
    <x v="2"/>
    <x v="2"/>
    <x v="0"/>
    <x v="1"/>
    <x v="3"/>
    <s v="Trail Tent 2P"/>
    <n v="1"/>
    <n v="196.39"/>
    <n v="0"/>
    <n v="104.66"/>
    <n v="196.39"/>
    <n v="104.66"/>
    <n v="91.72999999999999"/>
    <n v="0.46708080859514228"/>
    <n v="2026"/>
    <s v="Q4"/>
    <n v="10"/>
    <x v="9"/>
  </r>
  <r>
    <n v="4119"/>
    <d v="2026-10-18T00:00:00"/>
    <n v="2026"/>
    <x v="3"/>
    <n v="10"/>
    <x v="9"/>
    <x v="3"/>
    <x v="8"/>
    <x v="1"/>
    <x v="2"/>
    <x v="4"/>
    <s v="Resistance Band Set"/>
    <n v="10"/>
    <n v="41.26"/>
    <n v="0.1"/>
    <n v="15.06"/>
    <n v="371.34"/>
    <n v="150.6"/>
    <n v="220.73999999999998"/>
    <n v="0.59444175149458711"/>
    <n v="2026"/>
    <s v="Q4"/>
    <n v="10"/>
    <x v="9"/>
  </r>
  <r>
    <n v="4968"/>
    <d v="2026-10-18T00:00:00"/>
    <n v="2026"/>
    <x v="3"/>
    <n v="10"/>
    <x v="9"/>
    <x v="2"/>
    <x v="3"/>
    <x v="3"/>
    <x v="1"/>
    <x v="2"/>
    <s v="Insulated Bottle"/>
    <n v="1"/>
    <n v="35.549999999999997"/>
    <n v="0.05"/>
    <n v="13.44"/>
    <n v="33.772499999999994"/>
    <n v="13.44"/>
    <n v="20.332499999999996"/>
    <n v="0.60204308238951809"/>
    <n v="2026"/>
    <s v="Q4"/>
    <n v="10"/>
    <x v="9"/>
  </r>
  <r>
    <n v="5197"/>
    <d v="2026-10-18T00:00:00"/>
    <n v="2026"/>
    <x v="3"/>
    <n v="10"/>
    <x v="9"/>
    <x v="3"/>
    <x v="8"/>
    <x v="0"/>
    <x v="1"/>
    <x v="0"/>
    <s v="Trail Bike Light"/>
    <n v="1"/>
    <n v="49.5"/>
    <n v="0"/>
    <n v="22.36"/>
    <n v="49.5"/>
    <n v="22.36"/>
    <n v="27.14"/>
    <n v="0.54828282828282826"/>
    <n v="2026"/>
    <s v="Q4"/>
    <n v="10"/>
    <x v="9"/>
  </r>
  <r>
    <n v="66"/>
    <d v="2026-10-19T00:00:00"/>
    <n v="2026"/>
    <x v="3"/>
    <n v="10"/>
    <x v="9"/>
    <x v="0"/>
    <x v="15"/>
    <x v="0"/>
    <x v="2"/>
    <x v="3"/>
    <s v="Portable Camp Stove"/>
    <n v="1"/>
    <n v="80.58"/>
    <n v="0"/>
    <n v="40.43"/>
    <n v="80.58"/>
    <n v="40.43"/>
    <n v="40.15"/>
    <n v="0.49826259617771157"/>
    <n v="2026"/>
    <s v="Q4"/>
    <n v="10"/>
    <x v="9"/>
  </r>
  <r>
    <n v="585"/>
    <d v="2026-10-19T00:00:00"/>
    <n v="2026"/>
    <x v="3"/>
    <n v="10"/>
    <x v="9"/>
    <x v="2"/>
    <x v="5"/>
    <x v="2"/>
    <x v="2"/>
    <x v="2"/>
    <s v="Travel Backpack 35L"/>
    <n v="2"/>
    <n v="161.59"/>
    <n v="0.05"/>
    <n v="89.57"/>
    <n v="307.02100000000002"/>
    <n v="179.14"/>
    <n v="127.88100000000003"/>
    <n v="0.41652199686666391"/>
    <n v="2026"/>
    <s v="Q4"/>
    <n v="10"/>
    <x v="9"/>
  </r>
  <r>
    <n v="856"/>
    <d v="2026-10-19T00:00:00"/>
    <n v="2026"/>
    <x v="3"/>
    <n v="10"/>
    <x v="9"/>
    <x v="3"/>
    <x v="8"/>
    <x v="0"/>
    <x v="2"/>
    <x v="3"/>
    <s v="Portable Camp Stove"/>
    <n v="1"/>
    <n v="80.319999999999993"/>
    <n v="0"/>
    <n v="39.729999999999997"/>
    <n v="80.319999999999993"/>
    <n v="39.729999999999997"/>
    <n v="40.589999999999996"/>
    <n v="0.50535358565737054"/>
    <n v="2026"/>
    <s v="Q4"/>
    <n v="10"/>
    <x v="9"/>
  </r>
  <r>
    <n v="1793"/>
    <d v="2026-10-19T00:00:00"/>
    <n v="2026"/>
    <x v="3"/>
    <n v="10"/>
    <x v="9"/>
    <x v="0"/>
    <x v="9"/>
    <x v="3"/>
    <x v="1"/>
    <x v="2"/>
    <s v="Travel Backpack 35L"/>
    <n v="1"/>
    <n v="164.25"/>
    <n v="0"/>
    <n v="86.6"/>
    <n v="164.25"/>
    <n v="86.6"/>
    <n v="77.650000000000006"/>
    <n v="0.47275494672754947"/>
    <n v="2026"/>
    <s v="Q4"/>
    <n v="10"/>
    <x v="9"/>
  </r>
  <r>
    <n v="4763"/>
    <d v="2026-10-19T00:00:00"/>
    <n v="2026"/>
    <x v="3"/>
    <n v="10"/>
    <x v="9"/>
    <x v="3"/>
    <x v="8"/>
    <x v="3"/>
    <x v="1"/>
    <x v="0"/>
    <s v="Cycling Pack 12L"/>
    <n v="6"/>
    <n v="101.6"/>
    <n v="0"/>
    <n v="50.17"/>
    <n v="609.59999999999991"/>
    <n v="301.02"/>
    <n v="308.57999999999993"/>
    <n v="0.50620078740157481"/>
    <n v="2026"/>
    <s v="Q4"/>
    <n v="10"/>
    <x v="9"/>
  </r>
  <r>
    <n v="1716"/>
    <d v="2026-10-20T00:00:00"/>
    <n v="2026"/>
    <x v="3"/>
    <n v="10"/>
    <x v="9"/>
    <x v="0"/>
    <x v="0"/>
    <x v="2"/>
    <x v="0"/>
    <x v="4"/>
    <s v="Recovery Roller"/>
    <n v="5"/>
    <n v="35.99"/>
    <n v="0"/>
    <n v="14.19"/>
    <n v="179.95000000000002"/>
    <n v="70.95"/>
    <n v="109.00000000000001"/>
    <n v="0.60572381217004723"/>
    <n v="2026"/>
    <s v="Q4"/>
    <n v="10"/>
    <x v="9"/>
  </r>
  <r>
    <n v="1759"/>
    <d v="2026-10-20T00:00:00"/>
    <n v="2026"/>
    <x v="3"/>
    <n v="10"/>
    <x v="9"/>
    <x v="3"/>
    <x v="8"/>
    <x v="0"/>
    <x v="0"/>
    <x v="4"/>
    <s v="Recovery Roller"/>
    <n v="2"/>
    <n v="36.57"/>
    <n v="0.1"/>
    <n v="13.79"/>
    <n v="65.826000000000008"/>
    <n v="27.58"/>
    <n v="38.246000000000009"/>
    <n v="0.58101661957281325"/>
    <n v="2026"/>
    <s v="Q4"/>
    <n v="10"/>
    <x v="9"/>
  </r>
  <r>
    <n v="1811"/>
    <d v="2026-10-20T00:00:00"/>
    <n v="2026"/>
    <x v="3"/>
    <n v="10"/>
    <x v="9"/>
    <x v="1"/>
    <x v="6"/>
    <x v="0"/>
    <x v="1"/>
    <x v="0"/>
    <s v="Compact Repair Kit"/>
    <n v="1"/>
    <n v="40.99"/>
    <n v="0.1"/>
    <n v="17.16"/>
    <n v="36.891000000000005"/>
    <n v="17.16"/>
    <n v="19.731000000000005"/>
    <n v="0.5348458973733432"/>
    <n v="2026"/>
    <s v="Q4"/>
    <n v="10"/>
    <x v="9"/>
  </r>
  <r>
    <n v="2918"/>
    <d v="2026-10-20T00:00:00"/>
    <n v="2026"/>
    <x v="3"/>
    <n v="10"/>
    <x v="9"/>
    <x v="3"/>
    <x v="8"/>
    <x v="2"/>
    <x v="0"/>
    <x v="3"/>
    <s v="Portable Camp Stove"/>
    <n v="3"/>
    <n v="80.47"/>
    <n v="0"/>
    <n v="40.090000000000003"/>
    <n v="241.41"/>
    <n v="120.27000000000001"/>
    <n v="121.13999999999999"/>
    <n v="0.50180191375667949"/>
    <n v="2026"/>
    <s v="Q4"/>
    <n v="10"/>
    <x v="9"/>
  </r>
  <r>
    <n v="4150"/>
    <d v="2026-10-20T00:00:00"/>
    <n v="2026"/>
    <x v="3"/>
    <n v="10"/>
    <x v="9"/>
    <x v="3"/>
    <x v="13"/>
    <x v="2"/>
    <x v="2"/>
    <x v="1"/>
    <s v="Trail Boots"/>
    <n v="5"/>
    <n v="140.32"/>
    <n v="0"/>
    <n v="80.08"/>
    <n v="701.59999999999991"/>
    <n v="400.4"/>
    <n v="301.19999999999993"/>
    <n v="0.4293044469783352"/>
    <n v="2026"/>
    <s v="Q4"/>
    <n v="10"/>
    <x v="9"/>
  </r>
  <r>
    <n v="4830"/>
    <d v="2026-10-20T00:00:00"/>
    <n v="2026"/>
    <x v="3"/>
    <n v="10"/>
    <x v="9"/>
    <x v="1"/>
    <x v="11"/>
    <x v="0"/>
    <x v="1"/>
    <x v="4"/>
    <s v="Weighted Vest"/>
    <n v="3"/>
    <n v="125.93"/>
    <n v="0.1"/>
    <n v="68.45"/>
    <n v="340.01100000000002"/>
    <n v="205.35000000000002"/>
    <n v="134.661"/>
    <n v="0.39604895135745605"/>
    <n v="2026"/>
    <s v="Q4"/>
    <n v="10"/>
    <x v="9"/>
  </r>
  <r>
    <n v="4698"/>
    <d v="2026-10-21T00:00:00"/>
    <n v="2026"/>
    <x v="3"/>
    <n v="10"/>
    <x v="9"/>
    <x v="3"/>
    <x v="8"/>
    <x v="0"/>
    <x v="0"/>
    <x v="1"/>
    <s v="Trail Boots"/>
    <n v="2"/>
    <n v="141.4"/>
    <n v="0.05"/>
    <n v="77.48"/>
    <n v="268.66000000000003"/>
    <n v="154.96"/>
    <n v="113.70000000000002"/>
    <n v="0.42321149408173903"/>
    <n v="2026"/>
    <s v="Q4"/>
    <n v="10"/>
    <x v="9"/>
  </r>
  <r>
    <n v="4846"/>
    <d v="2026-10-21T00:00:00"/>
    <n v="2026"/>
    <x v="3"/>
    <n v="10"/>
    <x v="9"/>
    <x v="0"/>
    <x v="0"/>
    <x v="1"/>
    <x v="2"/>
    <x v="0"/>
    <s v="Trail Bike Light"/>
    <n v="8"/>
    <n v="51.91"/>
    <n v="0.05"/>
    <n v="22.99"/>
    <n v="394.51599999999996"/>
    <n v="183.92"/>
    <n v="210.59599999999998"/>
    <n v="0.53380851473704483"/>
    <n v="2026"/>
    <s v="Q4"/>
    <n v="10"/>
    <x v="9"/>
  </r>
  <r>
    <n v="5024"/>
    <d v="2026-10-21T00:00:00"/>
    <n v="2026"/>
    <x v="3"/>
    <n v="10"/>
    <x v="9"/>
    <x v="3"/>
    <x v="7"/>
    <x v="3"/>
    <x v="0"/>
    <x v="3"/>
    <s v="Trail Tent 2P"/>
    <n v="1"/>
    <n v="192.62"/>
    <n v="0"/>
    <n v="102.51"/>
    <n v="192.62"/>
    <n v="102.51"/>
    <n v="90.11"/>
    <n v="0.46781227286886096"/>
    <n v="2026"/>
    <s v="Q4"/>
    <n v="10"/>
    <x v="9"/>
  </r>
  <r>
    <n v="1157"/>
    <d v="2026-10-22T00:00:00"/>
    <n v="2026"/>
    <x v="3"/>
    <n v="10"/>
    <x v="9"/>
    <x v="3"/>
    <x v="4"/>
    <x v="0"/>
    <x v="1"/>
    <x v="0"/>
    <s v="Trail Bike Light"/>
    <n v="1"/>
    <n v="51.25"/>
    <n v="0"/>
    <n v="22.58"/>
    <n v="51.25"/>
    <n v="22.58"/>
    <n v="28.67"/>
    <n v="0.55941463414634152"/>
    <n v="2026"/>
    <s v="Q4"/>
    <n v="10"/>
    <x v="9"/>
  </r>
  <r>
    <n v="1427"/>
    <d v="2026-10-22T00:00:00"/>
    <n v="2026"/>
    <x v="3"/>
    <n v="10"/>
    <x v="9"/>
    <x v="3"/>
    <x v="4"/>
    <x v="2"/>
    <x v="1"/>
    <x v="2"/>
    <s v="Packing Cube Set"/>
    <n v="1"/>
    <n v="45.97"/>
    <n v="0.05"/>
    <n v="18.760000000000002"/>
    <n v="43.671499999999995"/>
    <n v="18.760000000000002"/>
    <n v="24.911499999999993"/>
    <n v="0.57042922729926826"/>
    <n v="2026"/>
    <s v="Q4"/>
    <n v="10"/>
    <x v="9"/>
  </r>
  <r>
    <n v="1622"/>
    <d v="2026-10-22T00:00:00"/>
    <n v="2026"/>
    <x v="3"/>
    <n v="10"/>
    <x v="9"/>
    <x v="2"/>
    <x v="2"/>
    <x v="3"/>
    <x v="0"/>
    <x v="3"/>
    <s v="Compact Sleeping Bag"/>
    <n v="1"/>
    <n v="123.29"/>
    <n v="0"/>
    <n v="59.48"/>
    <n v="123.29"/>
    <n v="59.48"/>
    <n v="63.810000000000009"/>
    <n v="0.51756022386243816"/>
    <n v="2026"/>
    <s v="Q4"/>
    <n v="10"/>
    <x v="9"/>
  </r>
  <r>
    <n v="1879"/>
    <d v="2026-10-22T00:00:00"/>
    <n v="2026"/>
    <x v="3"/>
    <n v="10"/>
    <x v="9"/>
    <x v="3"/>
    <x v="8"/>
    <x v="1"/>
    <x v="2"/>
    <x v="2"/>
    <s v="Insulated Bottle"/>
    <n v="8"/>
    <n v="35.83"/>
    <n v="0.05"/>
    <n v="13.89"/>
    <n v="272.30799999999999"/>
    <n v="111.12"/>
    <n v="161.18799999999999"/>
    <n v="0.59193266448286497"/>
    <n v="2026"/>
    <s v="Q4"/>
    <n v="10"/>
    <x v="9"/>
  </r>
  <r>
    <n v="2483"/>
    <d v="2026-10-22T00:00:00"/>
    <n v="2026"/>
    <x v="3"/>
    <n v="10"/>
    <x v="9"/>
    <x v="0"/>
    <x v="0"/>
    <x v="0"/>
    <x v="1"/>
    <x v="3"/>
    <s v="Portable Camp Stove"/>
    <n v="1"/>
    <n v="80.56"/>
    <n v="0"/>
    <n v="39.53"/>
    <n v="80.56"/>
    <n v="39.53"/>
    <n v="41.03"/>
    <n v="0.5093098311817279"/>
    <n v="2026"/>
    <s v="Q4"/>
    <n v="10"/>
    <x v="9"/>
  </r>
  <r>
    <n v="4451"/>
    <d v="2026-10-22T00:00:00"/>
    <n v="2026"/>
    <x v="3"/>
    <n v="10"/>
    <x v="9"/>
    <x v="3"/>
    <x v="7"/>
    <x v="0"/>
    <x v="1"/>
    <x v="0"/>
    <s v="Compact Repair Kit"/>
    <n v="1"/>
    <n v="40.47"/>
    <n v="0.05"/>
    <n v="16.73"/>
    <n v="38.4465"/>
    <n v="16.73"/>
    <n v="21.7165"/>
    <n v="0.5648498562938109"/>
    <n v="2026"/>
    <s v="Q4"/>
    <n v="10"/>
    <x v="9"/>
  </r>
  <r>
    <n v="93"/>
    <d v="2026-10-23T00:00:00"/>
    <n v="2026"/>
    <x v="3"/>
    <n v="10"/>
    <x v="9"/>
    <x v="1"/>
    <x v="12"/>
    <x v="1"/>
    <x v="2"/>
    <x v="2"/>
    <s v="Carry-On Duffel"/>
    <n v="15"/>
    <n v="133.52000000000001"/>
    <n v="0.2"/>
    <n v="66"/>
    <n v="1602.2400000000002"/>
    <n v="990"/>
    <n v="612.24000000000024"/>
    <n v="0.38211503894547644"/>
    <n v="2026"/>
    <s v="Q4"/>
    <n v="10"/>
    <x v="9"/>
  </r>
  <r>
    <n v="265"/>
    <d v="2026-10-23T00:00:00"/>
    <n v="2026"/>
    <x v="3"/>
    <n v="10"/>
    <x v="9"/>
    <x v="1"/>
    <x v="6"/>
    <x v="0"/>
    <x v="0"/>
    <x v="0"/>
    <s v="Commuter Helmet"/>
    <n v="1"/>
    <n v="82.28"/>
    <n v="0"/>
    <n v="42.08"/>
    <n v="82.28"/>
    <n v="42.08"/>
    <n v="40.200000000000003"/>
    <n v="0.48857559552746721"/>
    <n v="2026"/>
    <s v="Q4"/>
    <n v="10"/>
    <x v="9"/>
  </r>
  <r>
    <n v="555"/>
    <d v="2026-10-23T00:00:00"/>
    <n v="2026"/>
    <x v="3"/>
    <n v="10"/>
    <x v="9"/>
    <x v="1"/>
    <x v="11"/>
    <x v="0"/>
    <x v="1"/>
    <x v="2"/>
    <s v="Insulated Bottle"/>
    <n v="6"/>
    <n v="35.479999999999997"/>
    <n v="0"/>
    <n v="13.37"/>
    <n v="212.88"/>
    <n v="80.22"/>
    <n v="132.66"/>
    <n v="0.62316798196166856"/>
    <n v="2026"/>
    <s v="Q4"/>
    <n v="10"/>
    <x v="9"/>
  </r>
  <r>
    <n v="1993"/>
    <d v="2026-10-23T00:00:00"/>
    <n v="2026"/>
    <x v="3"/>
    <n v="10"/>
    <x v="9"/>
    <x v="2"/>
    <x v="3"/>
    <x v="2"/>
    <x v="1"/>
    <x v="1"/>
    <s v="Summit Backpack 45L"/>
    <n v="1"/>
    <n v="152.38"/>
    <n v="0.15"/>
    <n v="78.92"/>
    <n v="129.523"/>
    <n v="78.92"/>
    <n v="50.602999999999994"/>
    <n v="0.39068736826663986"/>
    <n v="2026"/>
    <s v="Q4"/>
    <n v="10"/>
    <x v="9"/>
  </r>
  <r>
    <n v="3116"/>
    <d v="2026-10-23T00:00:00"/>
    <n v="2026"/>
    <x v="3"/>
    <n v="10"/>
    <x v="9"/>
    <x v="1"/>
    <x v="1"/>
    <x v="3"/>
    <x v="1"/>
    <x v="1"/>
    <s v="Hiking Daypack 20L"/>
    <n v="1"/>
    <n v="93.64"/>
    <n v="0"/>
    <n v="44.34"/>
    <n v="93.64"/>
    <n v="44.34"/>
    <n v="49.3"/>
    <n v="0.52648440837249033"/>
    <n v="2026"/>
    <s v="Q4"/>
    <n v="10"/>
    <x v="9"/>
  </r>
  <r>
    <n v="3631"/>
    <d v="2026-10-23T00:00:00"/>
    <n v="2026"/>
    <x v="3"/>
    <n v="10"/>
    <x v="9"/>
    <x v="3"/>
    <x v="7"/>
    <x v="2"/>
    <x v="0"/>
    <x v="4"/>
    <s v="Weighted Vest"/>
    <n v="1"/>
    <n v="123.6"/>
    <n v="0"/>
    <n v="67.3"/>
    <n v="123.6"/>
    <n v="67.3"/>
    <n v="56.3"/>
    <n v="0.45550161812297735"/>
    <n v="2026"/>
    <s v="Q4"/>
    <n v="10"/>
    <x v="9"/>
  </r>
  <r>
    <n v="4216"/>
    <d v="2026-10-23T00:00:00"/>
    <n v="2026"/>
    <x v="3"/>
    <n v="10"/>
    <x v="9"/>
    <x v="1"/>
    <x v="1"/>
    <x v="0"/>
    <x v="1"/>
    <x v="4"/>
    <s v="Weighted Vest"/>
    <n v="3"/>
    <n v="124.6"/>
    <n v="0.05"/>
    <n v="69.12"/>
    <n v="355.10999999999996"/>
    <n v="207.36"/>
    <n v="147.74999999999994"/>
    <n v="0.41606826053898782"/>
    <n v="2026"/>
    <s v="Q4"/>
    <n v="10"/>
    <x v="9"/>
  </r>
  <r>
    <n v="4956"/>
    <d v="2026-10-23T00:00:00"/>
    <n v="2026"/>
    <x v="3"/>
    <n v="10"/>
    <x v="9"/>
    <x v="3"/>
    <x v="13"/>
    <x v="2"/>
    <x v="2"/>
    <x v="1"/>
    <s v="Summit Backpack 45L"/>
    <n v="2"/>
    <n v="151.66"/>
    <n v="0"/>
    <n v="77.17"/>
    <n v="303.32"/>
    <n v="154.34"/>
    <n v="148.97999999999999"/>
    <n v="0.49116444678886984"/>
    <n v="2026"/>
    <s v="Q4"/>
    <n v="10"/>
    <x v="9"/>
  </r>
  <r>
    <n v="439"/>
    <d v="2026-10-24T00:00:00"/>
    <n v="2026"/>
    <x v="3"/>
    <n v="10"/>
    <x v="9"/>
    <x v="2"/>
    <x v="5"/>
    <x v="2"/>
    <x v="1"/>
    <x v="2"/>
    <s v="Insulated Bottle"/>
    <n v="1"/>
    <n v="36.76"/>
    <n v="0"/>
    <n v="13.18"/>
    <n v="36.76"/>
    <n v="13.18"/>
    <n v="23.58"/>
    <n v="0.64145810663764957"/>
    <n v="2026"/>
    <s v="Q4"/>
    <n v="10"/>
    <x v="9"/>
  </r>
  <r>
    <n v="1076"/>
    <d v="2026-10-24T00:00:00"/>
    <n v="2026"/>
    <x v="3"/>
    <n v="10"/>
    <x v="9"/>
    <x v="0"/>
    <x v="9"/>
    <x v="3"/>
    <x v="0"/>
    <x v="3"/>
    <s v="Trail Tent 2P"/>
    <n v="1"/>
    <n v="195.67"/>
    <n v="0"/>
    <n v="105.88"/>
    <n v="195.67"/>
    <n v="105.88"/>
    <n v="89.789999999999992"/>
    <n v="0.45888485715745897"/>
    <n v="2026"/>
    <s v="Q4"/>
    <n v="10"/>
    <x v="9"/>
  </r>
  <r>
    <n v="1130"/>
    <d v="2026-10-24T00:00:00"/>
    <n v="2026"/>
    <x v="3"/>
    <n v="10"/>
    <x v="9"/>
    <x v="0"/>
    <x v="15"/>
    <x v="2"/>
    <x v="0"/>
    <x v="0"/>
    <s v="Compact Repair Kit"/>
    <n v="1"/>
    <n v="40.83"/>
    <n v="0.1"/>
    <n v="16.54"/>
    <n v="36.747"/>
    <n v="16.54"/>
    <n v="20.207000000000001"/>
    <n v="0.54989522954254766"/>
    <n v="2026"/>
    <s v="Q4"/>
    <n v="10"/>
    <x v="9"/>
  </r>
  <r>
    <n v="2820"/>
    <d v="2026-10-24T00:00:00"/>
    <n v="2026"/>
    <x v="3"/>
    <n v="10"/>
    <x v="9"/>
    <x v="3"/>
    <x v="7"/>
    <x v="1"/>
    <x v="2"/>
    <x v="1"/>
    <s v="Trekking Poles"/>
    <n v="6"/>
    <n v="72.73"/>
    <n v="0.05"/>
    <n v="32.700000000000003"/>
    <n v="414.56099999999998"/>
    <n v="196.20000000000002"/>
    <n v="218.36099999999996"/>
    <n v="0.52672827400551425"/>
    <n v="2026"/>
    <s v="Q4"/>
    <n v="10"/>
    <x v="9"/>
  </r>
  <r>
    <n v="4213"/>
    <d v="2026-10-24T00:00:00"/>
    <n v="2026"/>
    <x v="3"/>
    <n v="10"/>
    <x v="9"/>
    <x v="1"/>
    <x v="14"/>
    <x v="1"/>
    <x v="2"/>
    <x v="3"/>
    <s v="Portable Camp Stove"/>
    <n v="4"/>
    <n v="81.23"/>
    <n v="0.1"/>
    <n v="38.96"/>
    <n v="292.428"/>
    <n v="155.84"/>
    <n v="136.58799999999999"/>
    <n v="0.46708249552026482"/>
    <n v="2026"/>
    <s v="Q4"/>
    <n v="10"/>
    <x v="9"/>
  </r>
  <r>
    <n v="4375"/>
    <d v="2026-10-24T00:00:00"/>
    <n v="2026"/>
    <x v="3"/>
    <n v="10"/>
    <x v="9"/>
    <x v="1"/>
    <x v="1"/>
    <x v="0"/>
    <x v="2"/>
    <x v="2"/>
    <s v="Packing Cube Set"/>
    <n v="1"/>
    <n v="46.38"/>
    <n v="0.15"/>
    <n v="17.87"/>
    <n v="39.423000000000002"/>
    <n v="17.87"/>
    <n v="21.553000000000001"/>
    <n v="0.54671131065621592"/>
    <n v="2026"/>
    <s v="Q4"/>
    <n v="10"/>
    <x v="9"/>
  </r>
  <r>
    <n v="5072"/>
    <d v="2026-10-24T00:00:00"/>
    <n v="2026"/>
    <x v="3"/>
    <n v="10"/>
    <x v="9"/>
    <x v="3"/>
    <x v="7"/>
    <x v="1"/>
    <x v="2"/>
    <x v="2"/>
    <s v="Packing Cube Set"/>
    <n v="5"/>
    <n v="45.9"/>
    <n v="0.1"/>
    <n v="17.940000000000001"/>
    <n v="206.55"/>
    <n v="89.7"/>
    <n v="116.85000000000001"/>
    <n v="0.56572258533042852"/>
    <n v="2026"/>
    <s v="Q4"/>
    <n v="10"/>
    <x v="9"/>
  </r>
  <r>
    <n v="310"/>
    <d v="2026-10-25T00:00:00"/>
    <n v="2026"/>
    <x v="3"/>
    <n v="10"/>
    <x v="9"/>
    <x v="1"/>
    <x v="12"/>
    <x v="0"/>
    <x v="2"/>
    <x v="1"/>
    <s v="Trail Boots"/>
    <n v="5"/>
    <n v="144.04"/>
    <n v="0.1"/>
    <n v="78.069999999999993"/>
    <n v="648.17999999999995"/>
    <n v="390.34999999999997"/>
    <n v="257.83"/>
    <n v="0.39777530932765592"/>
    <n v="2026"/>
    <s v="Q4"/>
    <n v="10"/>
    <x v="9"/>
  </r>
  <r>
    <n v="317"/>
    <d v="2026-10-25T00:00:00"/>
    <n v="2026"/>
    <x v="3"/>
    <n v="10"/>
    <x v="9"/>
    <x v="2"/>
    <x v="10"/>
    <x v="3"/>
    <x v="1"/>
    <x v="0"/>
    <s v="Commuter Helmet"/>
    <n v="2"/>
    <n v="80.69"/>
    <n v="0.05"/>
    <n v="43.81"/>
    <n v="153.31099999999998"/>
    <n v="87.62"/>
    <n v="65.690999999999974"/>
    <n v="0.42848197454846676"/>
    <n v="2026"/>
    <s v="Q4"/>
    <n v="10"/>
    <x v="9"/>
  </r>
  <r>
    <n v="684"/>
    <d v="2026-10-25T00:00:00"/>
    <n v="2026"/>
    <x v="3"/>
    <n v="10"/>
    <x v="9"/>
    <x v="3"/>
    <x v="4"/>
    <x v="0"/>
    <x v="2"/>
    <x v="3"/>
    <s v="Trail Tent 2P"/>
    <n v="1"/>
    <n v="191.91"/>
    <n v="0"/>
    <n v="101.89"/>
    <n v="191.91"/>
    <n v="101.89"/>
    <n v="90.02"/>
    <n v="0.46907404512531914"/>
    <n v="2026"/>
    <s v="Q4"/>
    <n v="10"/>
    <x v="9"/>
  </r>
  <r>
    <n v="1430"/>
    <d v="2026-10-25T00:00:00"/>
    <n v="2026"/>
    <x v="3"/>
    <n v="10"/>
    <x v="9"/>
    <x v="3"/>
    <x v="13"/>
    <x v="2"/>
    <x v="1"/>
    <x v="4"/>
    <s v="Recovery Roller"/>
    <n v="1"/>
    <n v="36.630000000000003"/>
    <n v="0.05"/>
    <n v="13.97"/>
    <n v="34.798500000000004"/>
    <n v="13.97"/>
    <n v="20.828500000000005"/>
    <n v="0.59854591433538806"/>
    <n v="2026"/>
    <s v="Q4"/>
    <n v="10"/>
    <x v="9"/>
  </r>
  <r>
    <n v="2049"/>
    <d v="2026-10-25T00:00:00"/>
    <n v="2026"/>
    <x v="3"/>
    <n v="10"/>
    <x v="9"/>
    <x v="3"/>
    <x v="4"/>
    <x v="1"/>
    <x v="2"/>
    <x v="2"/>
    <s v="Insulated Bottle"/>
    <n v="6"/>
    <n v="35.380000000000003"/>
    <n v="0.05"/>
    <n v="13.9"/>
    <n v="201.66600000000003"/>
    <n v="83.4"/>
    <n v="118.26600000000002"/>
    <n v="0.58644491386748387"/>
    <n v="2026"/>
    <s v="Q4"/>
    <n v="10"/>
    <x v="9"/>
  </r>
  <r>
    <n v="2199"/>
    <d v="2026-10-25T00:00:00"/>
    <n v="2026"/>
    <x v="3"/>
    <n v="10"/>
    <x v="9"/>
    <x v="1"/>
    <x v="12"/>
    <x v="3"/>
    <x v="0"/>
    <x v="2"/>
    <s v="Carry-On Duffel"/>
    <n v="1"/>
    <n v="132.63"/>
    <n v="0.05"/>
    <n v="67.489999999999995"/>
    <n v="125.99849999999999"/>
    <n v="67.489999999999995"/>
    <n v="58.508499999999998"/>
    <n v="0.46435870268296847"/>
    <n v="2026"/>
    <s v="Q4"/>
    <n v="10"/>
    <x v="9"/>
  </r>
  <r>
    <n v="2954"/>
    <d v="2026-10-25T00:00:00"/>
    <n v="2026"/>
    <x v="3"/>
    <n v="10"/>
    <x v="9"/>
    <x v="3"/>
    <x v="4"/>
    <x v="0"/>
    <x v="1"/>
    <x v="1"/>
    <s v="Trekking Poles"/>
    <n v="1"/>
    <n v="71.17"/>
    <n v="0"/>
    <n v="32.57"/>
    <n v="71.17"/>
    <n v="32.57"/>
    <n v="38.6"/>
    <n v="0.54236335534635383"/>
    <n v="2026"/>
    <s v="Q4"/>
    <n v="10"/>
    <x v="9"/>
  </r>
  <r>
    <n v="3218"/>
    <d v="2026-10-25T00:00:00"/>
    <n v="2026"/>
    <x v="3"/>
    <n v="10"/>
    <x v="9"/>
    <x v="0"/>
    <x v="15"/>
    <x v="1"/>
    <x v="2"/>
    <x v="2"/>
    <s v="Carry-On Duffel"/>
    <n v="6"/>
    <n v="132.08000000000001"/>
    <n v="0.1"/>
    <n v="67.61"/>
    <n v="713.23200000000008"/>
    <n v="405.65999999999997"/>
    <n v="307.57200000000012"/>
    <n v="0.43123696076451995"/>
    <n v="2026"/>
    <s v="Q4"/>
    <n v="10"/>
    <x v="9"/>
  </r>
  <r>
    <n v="3965"/>
    <d v="2026-10-25T00:00:00"/>
    <n v="2026"/>
    <x v="3"/>
    <n v="10"/>
    <x v="9"/>
    <x v="1"/>
    <x v="11"/>
    <x v="2"/>
    <x v="0"/>
    <x v="3"/>
    <s v="Portable Camp Stove"/>
    <n v="3"/>
    <n v="82.75"/>
    <n v="0.05"/>
    <n v="38.53"/>
    <n v="235.83749999999998"/>
    <n v="115.59"/>
    <n v="120.24749999999997"/>
    <n v="0.50987438384480832"/>
    <n v="2026"/>
    <s v="Q4"/>
    <n v="10"/>
    <x v="9"/>
  </r>
  <r>
    <n v="2278"/>
    <d v="2026-10-26T00:00:00"/>
    <n v="2026"/>
    <x v="3"/>
    <n v="10"/>
    <x v="9"/>
    <x v="0"/>
    <x v="15"/>
    <x v="0"/>
    <x v="0"/>
    <x v="4"/>
    <s v="Training Mat"/>
    <n v="5"/>
    <n v="51.5"/>
    <n v="0.1"/>
    <n v="21.38"/>
    <n v="231.75"/>
    <n v="106.89999999999999"/>
    <n v="124.85000000000001"/>
    <n v="0.53872707659115426"/>
    <n v="2026"/>
    <s v="Q4"/>
    <n v="10"/>
    <x v="9"/>
  </r>
  <r>
    <n v="3132"/>
    <d v="2026-10-26T00:00:00"/>
    <n v="2026"/>
    <x v="3"/>
    <n v="10"/>
    <x v="9"/>
    <x v="2"/>
    <x v="5"/>
    <x v="0"/>
    <x v="1"/>
    <x v="1"/>
    <s v="Trail Boots"/>
    <n v="3"/>
    <n v="140.49"/>
    <n v="0.05"/>
    <n v="77.45"/>
    <n v="400.3965"/>
    <n v="232.35000000000002"/>
    <n v="168.04649999999998"/>
    <n v="0.41970022215478903"/>
    <n v="2026"/>
    <s v="Q4"/>
    <n v="10"/>
    <x v="9"/>
  </r>
  <r>
    <n v="3144"/>
    <d v="2026-10-26T00:00:00"/>
    <n v="2026"/>
    <x v="3"/>
    <n v="10"/>
    <x v="9"/>
    <x v="2"/>
    <x v="2"/>
    <x v="3"/>
    <x v="1"/>
    <x v="4"/>
    <s v="Recovery Roller"/>
    <n v="4"/>
    <n v="36.200000000000003"/>
    <n v="0.15"/>
    <n v="13.53"/>
    <n v="123.08000000000001"/>
    <n v="54.12"/>
    <n v="68.960000000000008"/>
    <n v="0.56028599285017877"/>
    <n v="2026"/>
    <s v="Q4"/>
    <n v="10"/>
    <x v="9"/>
  </r>
  <r>
    <n v="3501"/>
    <d v="2026-10-26T00:00:00"/>
    <n v="2026"/>
    <x v="3"/>
    <n v="10"/>
    <x v="9"/>
    <x v="3"/>
    <x v="7"/>
    <x v="2"/>
    <x v="1"/>
    <x v="3"/>
    <s v="Compact Sleeping Bag"/>
    <n v="1"/>
    <n v="120.5"/>
    <n v="0.05"/>
    <n v="61.71"/>
    <n v="114.47499999999999"/>
    <n v="61.71"/>
    <n v="52.764999999999993"/>
    <n v="0.4609303341340904"/>
    <n v="2026"/>
    <s v="Q4"/>
    <n v="10"/>
    <x v="9"/>
  </r>
  <r>
    <n v="458"/>
    <d v="2026-10-27T00:00:00"/>
    <n v="2026"/>
    <x v="3"/>
    <n v="10"/>
    <x v="9"/>
    <x v="2"/>
    <x v="2"/>
    <x v="2"/>
    <x v="2"/>
    <x v="0"/>
    <s v="Cycling Pack 12L"/>
    <n v="1"/>
    <n v="102.44"/>
    <n v="0.05"/>
    <n v="49.14"/>
    <n v="97.317999999999998"/>
    <n v="49.14"/>
    <n v="48.177999999999997"/>
    <n v="0.49505744055570394"/>
    <n v="2026"/>
    <s v="Q4"/>
    <n v="10"/>
    <x v="9"/>
  </r>
  <r>
    <n v="1065"/>
    <d v="2026-10-27T00:00:00"/>
    <n v="2026"/>
    <x v="3"/>
    <n v="10"/>
    <x v="9"/>
    <x v="2"/>
    <x v="5"/>
    <x v="0"/>
    <x v="1"/>
    <x v="4"/>
    <s v="Weighted Vest"/>
    <n v="6"/>
    <n v="121.58"/>
    <n v="0.15"/>
    <n v="68.86"/>
    <n v="620.05799999999999"/>
    <n v="413.15999999999997"/>
    <n v="206.89800000000002"/>
    <n v="0.33367523683268346"/>
    <n v="2026"/>
    <s v="Q4"/>
    <n v="10"/>
    <x v="9"/>
  </r>
  <r>
    <n v="1707"/>
    <d v="2026-10-27T00:00:00"/>
    <n v="2026"/>
    <x v="3"/>
    <n v="10"/>
    <x v="9"/>
    <x v="2"/>
    <x v="16"/>
    <x v="0"/>
    <x v="1"/>
    <x v="2"/>
    <s v="Insulated Bottle"/>
    <n v="2"/>
    <n v="35.36"/>
    <n v="0"/>
    <n v="13.33"/>
    <n v="70.72"/>
    <n v="26.66"/>
    <n v="44.06"/>
    <n v="0.62302036199095023"/>
    <n v="2026"/>
    <s v="Q4"/>
    <n v="10"/>
    <x v="9"/>
  </r>
  <r>
    <n v="1989"/>
    <d v="2026-10-27T00:00:00"/>
    <n v="2026"/>
    <x v="3"/>
    <n v="10"/>
    <x v="9"/>
    <x v="3"/>
    <x v="4"/>
    <x v="0"/>
    <x v="1"/>
    <x v="3"/>
    <s v="Alpine Tent 4P"/>
    <n v="2"/>
    <n v="335.73"/>
    <n v="0"/>
    <n v="199.44"/>
    <n v="671.46"/>
    <n v="398.88"/>
    <n v="272.58000000000004"/>
    <n v="0.4059512107943884"/>
    <n v="2026"/>
    <s v="Q4"/>
    <n v="10"/>
    <x v="9"/>
  </r>
  <r>
    <n v="2852"/>
    <d v="2026-10-27T00:00:00"/>
    <n v="2026"/>
    <x v="3"/>
    <n v="10"/>
    <x v="9"/>
    <x v="1"/>
    <x v="12"/>
    <x v="1"/>
    <x v="2"/>
    <x v="1"/>
    <s v="Trail Boots"/>
    <n v="3"/>
    <n v="141.96"/>
    <n v="0.1"/>
    <n v="77.42"/>
    <n v="383.29200000000003"/>
    <n v="232.26"/>
    <n v="151.03200000000004"/>
    <n v="0.39403900942362485"/>
    <n v="2026"/>
    <s v="Q4"/>
    <n v="10"/>
    <x v="9"/>
  </r>
  <r>
    <n v="4762"/>
    <d v="2026-10-27T00:00:00"/>
    <n v="2026"/>
    <x v="3"/>
    <n v="10"/>
    <x v="9"/>
    <x v="1"/>
    <x v="12"/>
    <x v="3"/>
    <x v="1"/>
    <x v="4"/>
    <s v="Training Mat"/>
    <n v="2"/>
    <n v="51.76"/>
    <n v="0"/>
    <n v="21.64"/>
    <n v="103.52"/>
    <n v="43.28"/>
    <n v="60.239999999999995"/>
    <n v="0.58191653786707875"/>
    <n v="2026"/>
    <s v="Q4"/>
    <n v="10"/>
    <x v="9"/>
  </r>
  <r>
    <n v="4997"/>
    <d v="2026-10-27T00:00:00"/>
    <n v="2026"/>
    <x v="3"/>
    <n v="10"/>
    <x v="9"/>
    <x v="3"/>
    <x v="7"/>
    <x v="0"/>
    <x v="0"/>
    <x v="3"/>
    <s v="Trail Tent 2P"/>
    <n v="3"/>
    <n v="194.09"/>
    <n v="0.1"/>
    <n v="105.84"/>
    <n v="524.04300000000001"/>
    <n v="317.52"/>
    <n v="206.52300000000002"/>
    <n v="0.39409552269565667"/>
    <n v="2026"/>
    <s v="Q4"/>
    <n v="10"/>
    <x v="9"/>
  </r>
  <r>
    <n v="1238"/>
    <d v="2026-10-28T00:00:00"/>
    <n v="2026"/>
    <x v="3"/>
    <n v="10"/>
    <x v="9"/>
    <x v="1"/>
    <x v="12"/>
    <x v="0"/>
    <x v="0"/>
    <x v="3"/>
    <s v="Compact Sleeping Bag"/>
    <n v="1"/>
    <n v="125.39"/>
    <n v="0.05"/>
    <n v="61.19"/>
    <n v="119.12049999999999"/>
    <n v="61.19"/>
    <n v="57.930499999999995"/>
    <n v="0.48631847582909743"/>
    <n v="2026"/>
    <s v="Q4"/>
    <n v="10"/>
    <x v="9"/>
  </r>
  <r>
    <n v="2622"/>
    <d v="2026-10-28T00:00:00"/>
    <n v="2026"/>
    <x v="3"/>
    <n v="10"/>
    <x v="9"/>
    <x v="0"/>
    <x v="15"/>
    <x v="3"/>
    <x v="1"/>
    <x v="3"/>
    <s v="Portable Camp Stove"/>
    <n v="3"/>
    <n v="83.73"/>
    <n v="0.15"/>
    <n v="39.43"/>
    <n v="213.51149999999998"/>
    <n v="118.28999999999999"/>
    <n v="95.221499999999992"/>
    <n v="0.44597831966896395"/>
    <n v="2026"/>
    <s v="Q4"/>
    <n v="10"/>
    <x v="9"/>
  </r>
  <r>
    <n v="3106"/>
    <d v="2026-10-28T00:00:00"/>
    <n v="2026"/>
    <x v="3"/>
    <n v="10"/>
    <x v="9"/>
    <x v="3"/>
    <x v="8"/>
    <x v="3"/>
    <x v="2"/>
    <x v="4"/>
    <s v="Recovery Roller"/>
    <n v="3"/>
    <n v="36.99"/>
    <n v="0.05"/>
    <n v="14.14"/>
    <n v="105.42149999999999"/>
    <n v="42.42"/>
    <n v="63.001499999999993"/>
    <n v="0.59761528720422297"/>
    <n v="2026"/>
    <s v="Q4"/>
    <n v="10"/>
    <x v="9"/>
  </r>
  <r>
    <n v="3274"/>
    <d v="2026-10-28T00:00:00"/>
    <n v="2026"/>
    <x v="3"/>
    <n v="10"/>
    <x v="9"/>
    <x v="3"/>
    <x v="7"/>
    <x v="3"/>
    <x v="1"/>
    <x v="4"/>
    <s v="Resistance Band Set"/>
    <n v="1"/>
    <n v="39.42"/>
    <n v="0"/>
    <n v="14.58"/>
    <n v="39.42"/>
    <n v="14.58"/>
    <n v="24.840000000000003"/>
    <n v="0.63013698630136994"/>
    <n v="2026"/>
    <s v="Q4"/>
    <n v="10"/>
    <x v="9"/>
  </r>
  <r>
    <n v="3542"/>
    <d v="2026-10-28T00:00:00"/>
    <n v="2026"/>
    <x v="3"/>
    <n v="10"/>
    <x v="9"/>
    <x v="3"/>
    <x v="4"/>
    <x v="0"/>
    <x v="1"/>
    <x v="0"/>
    <s v="Trail Bike Light"/>
    <n v="2"/>
    <n v="50.66"/>
    <n v="0"/>
    <n v="22.02"/>
    <n v="101.32"/>
    <n v="44.04"/>
    <n v="57.279999999999994"/>
    <n v="0.56533754441373862"/>
    <n v="2026"/>
    <s v="Q4"/>
    <n v="10"/>
    <x v="9"/>
  </r>
  <r>
    <n v="3704"/>
    <d v="2026-10-28T00:00:00"/>
    <n v="2026"/>
    <x v="3"/>
    <n v="10"/>
    <x v="9"/>
    <x v="1"/>
    <x v="12"/>
    <x v="0"/>
    <x v="0"/>
    <x v="1"/>
    <s v="Trekking Poles"/>
    <n v="4"/>
    <n v="71.959999999999994"/>
    <n v="0.1"/>
    <n v="31.51"/>
    <n v="259.05599999999998"/>
    <n v="126.04"/>
    <n v="133.01599999999996"/>
    <n v="0.51346427027360864"/>
    <n v="2026"/>
    <s v="Q4"/>
    <n v="10"/>
    <x v="9"/>
  </r>
  <r>
    <n v="4699"/>
    <d v="2026-10-28T00:00:00"/>
    <n v="2026"/>
    <x v="3"/>
    <n v="10"/>
    <x v="9"/>
    <x v="2"/>
    <x v="5"/>
    <x v="2"/>
    <x v="0"/>
    <x v="0"/>
    <s v="Trail Bike Light"/>
    <n v="1"/>
    <n v="49.72"/>
    <n v="0.05"/>
    <n v="22.5"/>
    <n v="47.233999999999995"/>
    <n v="22.5"/>
    <n v="24.733999999999995"/>
    <n v="0.52364821950290041"/>
    <n v="2026"/>
    <s v="Q4"/>
    <n v="10"/>
    <x v="9"/>
  </r>
  <r>
    <n v="1226"/>
    <d v="2026-10-29T00:00:00"/>
    <n v="2026"/>
    <x v="3"/>
    <n v="10"/>
    <x v="9"/>
    <x v="0"/>
    <x v="0"/>
    <x v="3"/>
    <x v="0"/>
    <x v="2"/>
    <s v="Insulated Bottle"/>
    <n v="1"/>
    <n v="36.58"/>
    <n v="0"/>
    <n v="13.5"/>
    <n v="36.58"/>
    <n v="13.5"/>
    <n v="23.08"/>
    <n v="0.63094587206123565"/>
    <n v="2026"/>
    <s v="Q4"/>
    <n v="10"/>
    <x v="9"/>
  </r>
  <r>
    <n v="1245"/>
    <d v="2026-10-29T00:00:00"/>
    <n v="2026"/>
    <x v="3"/>
    <n v="10"/>
    <x v="9"/>
    <x v="1"/>
    <x v="6"/>
    <x v="3"/>
    <x v="0"/>
    <x v="4"/>
    <s v="Resistance Band Set"/>
    <n v="2"/>
    <n v="41.06"/>
    <n v="0.05"/>
    <n v="15.07"/>
    <n v="78.013999999999996"/>
    <n v="30.14"/>
    <n v="47.873999999999995"/>
    <n v="0.6136590868305688"/>
    <n v="2026"/>
    <s v="Q4"/>
    <n v="10"/>
    <x v="9"/>
  </r>
  <r>
    <n v="1477"/>
    <d v="2026-10-29T00:00:00"/>
    <n v="2026"/>
    <x v="3"/>
    <n v="10"/>
    <x v="9"/>
    <x v="1"/>
    <x v="14"/>
    <x v="3"/>
    <x v="0"/>
    <x v="3"/>
    <s v="Compact Sleeping Bag"/>
    <n v="1"/>
    <n v="121.78"/>
    <n v="0.15"/>
    <n v="61.55"/>
    <n v="103.51300000000001"/>
    <n v="61.55"/>
    <n v="41.963000000000008"/>
    <n v="0.40538869513974096"/>
    <n v="2026"/>
    <s v="Q4"/>
    <n v="10"/>
    <x v="9"/>
  </r>
  <r>
    <n v="1575"/>
    <d v="2026-10-29T00:00:00"/>
    <n v="2026"/>
    <x v="3"/>
    <n v="10"/>
    <x v="9"/>
    <x v="3"/>
    <x v="7"/>
    <x v="1"/>
    <x v="0"/>
    <x v="2"/>
    <s v="Carry-On Duffel"/>
    <n v="5"/>
    <n v="130.68"/>
    <n v="0.2"/>
    <n v="67.209999999999994"/>
    <n v="522.72000000000014"/>
    <n v="336.04999999999995"/>
    <n v="186.67000000000019"/>
    <n v="0.35711279461279488"/>
    <n v="2026"/>
    <s v="Q4"/>
    <n v="10"/>
    <x v="9"/>
  </r>
  <r>
    <n v="2830"/>
    <d v="2026-10-29T00:00:00"/>
    <n v="2026"/>
    <x v="3"/>
    <n v="10"/>
    <x v="9"/>
    <x v="2"/>
    <x v="2"/>
    <x v="0"/>
    <x v="1"/>
    <x v="2"/>
    <s v="Travel Backpack 35L"/>
    <n v="1"/>
    <n v="161.94999999999999"/>
    <n v="0"/>
    <n v="86.61"/>
    <n v="161.94999999999999"/>
    <n v="86.61"/>
    <n v="75.339999999999989"/>
    <n v="0.46520531028095086"/>
    <n v="2026"/>
    <s v="Q4"/>
    <n v="10"/>
    <x v="9"/>
  </r>
  <r>
    <n v="2884"/>
    <d v="2026-10-29T00:00:00"/>
    <n v="2026"/>
    <x v="3"/>
    <n v="10"/>
    <x v="9"/>
    <x v="0"/>
    <x v="15"/>
    <x v="2"/>
    <x v="0"/>
    <x v="0"/>
    <s v="Commuter Helmet"/>
    <n v="2"/>
    <n v="83.6"/>
    <n v="0"/>
    <n v="43.01"/>
    <n v="167.2"/>
    <n v="86.02"/>
    <n v="81.179999999999993"/>
    <n v="0.48552631578947369"/>
    <n v="2026"/>
    <s v="Q4"/>
    <n v="10"/>
    <x v="9"/>
  </r>
  <r>
    <n v="3093"/>
    <d v="2026-10-29T00:00:00"/>
    <n v="2026"/>
    <x v="3"/>
    <n v="10"/>
    <x v="9"/>
    <x v="3"/>
    <x v="4"/>
    <x v="1"/>
    <x v="2"/>
    <x v="3"/>
    <s v="Trail Tent 2P"/>
    <n v="3"/>
    <n v="194.19"/>
    <n v="0.15"/>
    <n v="104.22"/>
    <n v="495.18449999999996"/>
    <n v="312.65999999999997"/>
    <n v="182.52449999999999"/>
    <n v="0.36859897674503139"/>
    <n v="2026"/>
    <s v="Q4"/>
    <n v="10"/>
    <x v="9"/>
  </r>
  <r>
    <n v="3613"/>
    <d v="2026-10-29T00:00:00"/>
    <n v="2026"/>
    <x v="3"/>
    <n v="10"/>
    <x v="9"/>
    <x v="1"/>
    <x v="12"/>
    <x v="0"/>
    <x v="0"/>
    <x v="2"/>
    <s v="Travel Backpack 35L"/>
    <n v="3"/>
    <n v="167.41"/>
    <n v="0"/>
    <n v="85.33"/>
    <n v="502.23"/>
    <n v="255.99"/>
    <n v="246.24"/>
    <n v="0.49029329191804549"/>
    <n v="2026"/>
    <s v="Q4"/>
    <n v="10"/>
    <x v="9"/>
  </r>
  <r>
    <n v="4496"/>
    <d v="2026-10-29T00:00:00"/>
    <n v="2026"/>
    <x v="3"/>
    <n v="10"/>
    <x v="9"/>
    <x v="3"/>
    <x v="8"/>
    <x v="0"/>
    <x v="0"/>
    <x v="4"/>
    <s v="Resistance Band Set"/>
    <n v="2"/>
    <n v="40.83"/>
    <n v="0.1"/>
    <n v="14.91"/>
    <n v="73.494"/>
    <n v="29.82"/>
    <n v="43.673999999999999"/>
    <n v="0.59425259204833047"/>
    <n v="2026"/>
    <s v="Q4"/>
    <n v="10"/>
    <x v="9"/>
  </r>
  <r>
    <n v="5194"/>
    <d v="2026-10-29T00:00:00"/>
    <n v="2026"/>
    <x v="3"/>
    <n v="10"/>
    <x v="9"/>
    <x v="0"/>
    <x v="9"/>
    <x v="1"/>
    <x v="2"/>
    <x v="3"/>
    <s v="Portable Camp Stove"/>
    <n v="12"/>
    <n v="80.84"/>
    <n v="0.1"/>
    <n v="38.39"/>
    <n v="873.072"/>
    <n v="460.68"/>
    <n v="412.392"/>
    <n v="0.4723459233602727"/>
    <n v="2026"/>
    <s v="Q4"/>
    <n v="10"/>
    <x v="9"/>
  </r>
  <r>
    <n v="339"/>
    <d v="2026-10-30T00:00:00"/>
    <n v="2026"/>
    <x v="3"/>
    <n v="10"/>
    <x v="9"/>
    <x v="3"/>
    <x v="13"/>
    <x v="0"/>
    <x v="0"/>
    <x v="0"/>
    <s v="Compact Repair Kit"/>
    <n v="1"/>
    <n v="39.65"/>
    <n v="0"/>
    <n v="16.38"/>
    <n v="39.65"/>
    <n v="16.38"/>
    <n v="23.27"/>
    <n v="0.58688524590163937"/>
    <n v="2026"/>
    <s v="Q4"/>
    <n v="10"/>
    <x v="9"/>
  </r>
  <r>
    <n v="1199"/>
    <d v="2026-10-30T00:00:00"/>
    <n v="2026"/>
    <x v="3"/>
    <n v="10"/>
    <x v="9"/>
    <x v="1"/>
    <x v="12"/>
    <x v="0"/>
    <x v="1"/>
    <x v="0"/>
    <s v="Cycling Pack 12L"/>
    <n v="1"/>
    <n v="102.47"/>
    <n v="0.1"/>
    <n v="49.75"/>
    <n v="92.222999999999999"/>
    <n v="49.75"/>
    <n v="42.472999999999999"/>
    <n v="0.46054671828068922"/>
    <n v="2026"/>
    <s v="Q4"/>
    <n v="10"/>
    <x v="9"/>
  </r>
  <r>
    <n v="1253"/>
    <d v="2026-10-30T00:00:00"/>
    <n v="2026"/>
    <x v="3"/>
    <n v="10"/>
    <x v="9"/>
    <x v="3"/>
    <x v="13"/>
    <x v="2"/>
    <x v="2"/>
    <x v="4"/>
    <s v="Resistance Band Set"/>
    <n v="2"/>
    <n v="40.43"/>
    <n v="0"/>
    <n v="14.88"/>
    <n v="80.86"/>
    <n v="29.76"/>
    <n v="51.099999999999994"/>
    <n v="0.63195646796932969"/>
    <n v="2026"/>
    <s v="Q4"/>
    <n v="10"/>
    <x v="9"/>
  </r>
  <r>
    <n v="1407"/>
    <d v="2026-10-30T00:00:00"/>
    <n v="2026"/>
    <x v="3"/>
    <n v="10"/>
    <x v="9"/>
    <x v="3"/>
    <x v="8"/>
    <x v="2"/>
    <x v="2"/>
    <x v="2"/>
    <s v="Insulated Bottle"/>
    <n v="2"/>
    <n v="35.880000000000003"/>
    <n v="0.05"/>
    <n v="13.52"/>
    <n v="68.171999999999997"/>
    <n v="27.04"/>
    <n v="41.131999999999998"/>
    <n v="0.60335621662852779"/>
    <n v="2026"/>
    <s v="Q4"/>
    <n v="10"/>
    <x v="9"/>
  </r>
  <r>
    <n v="2532"/>
    <d v="2026-10-30T00:00:00"/>
    <n v="2026"/>
    <x v="3"/>
    <n v="10"/>
    <x v="9"/>
    <x v="0"/>
    <x v="15"/>
    <x v="3"/>
    <x v="1"/>
    <x v="0"/>
    <s v="Commuter Helmet"/>
    <n v="1"/>
    <n v="80.400000000000006"/>
    <n v="0"/>
    <n v="43.34"/>
    <n v="80.400000000000006"/>
    <n v="43.34"/>
    <n v="37.06"/>
    <n v="0.46094527363184079"/>
    <n v="2026"/>
    <s v="Q4"/>
    <n v="10"/>
    <x v="9"/>
  </r>
  <r>
    <n v="307"/>
    <d v="2026-10-31T00:00:00"/>
    <n v="2026"/>
    <x v="3"/>
    <n v="10"/>
    <x v="9"/>
    <x v="3"/>
    <x v="8"/>
    <x v="0"/>
    <x v="0"/>
    <x v="4"/>
    <s v="Recovery Roller"/>
    <n v="1"/>
    <n v="37.08"/>
    <n v="0"/>
    <n v="13.62"/>
    <n v="37.08"/>
    <n v="13.62"/>
    <n v="23.46"/>
    <n v="0.63268608414239491"/>
    <n v="2026"/>
    <s v="Q4"/>
    <n v="10"/>
    <x v="9"/>
  </r>
  <r>
    <n v="3257"/>
    <d v="2026-10-31T00:00:00"/>
    <n v="2026"/>
    <x v="3"/>
    <n v="10"/>
    <x v="9"/>
    <x v="3"/>
    <x v="4"/>
    <x v="2"/>
    <x v="1"/>
    <x v="2"/>
    <s v="Travel Backpack 35L"/>
    <n v="6"/>
    <n v="165.92"/>
    <n v="0"/>
    <n v="87.55"/>
    <n v="995.52"/>
    <n v="525.29999999999995"/>
    <n v="470.22"/>
    <n v="0.4723360655737705"/>
    <n v="2026"/>
    <s v="Q4"/>
    <n v="10"/>
    <x v="9"/>
  </r>
  <r>
    <n v="3739"/>
    <d v="2026-10-31T00:00:00"/>
    <n v="2026"/>
    <x v="3"/>
    <n v="10"/>
    <x v="9"/>
    <x v="1"/>
    <x v="12"/>
    <x v="3"/>
    <x v="1"/>
    <x v="2"/>
    <s v="Carry-On Duffel"/>
    <n v="1"/>
    <n v="135.19"/>
    <n v="0"/>
    <n v="68.319999999999993"/>
    <n v="135.19"/>
    <n v="68.319999999999993"/>
    <n v="66.87"/>
    <n v="0.49463717730601381"/>
    <n v="2026"/>
    <s v="Q4"/>
    <n v="10"/>
    <x v="9"/>
  </r>
  <r>
    <n v="77"/>
    <d v="2026-11-01T00:00:00"/>
    <n v="2026"/>
    <x v="3"/>
    <n v="11"/>
    <x v="10"/>
    <x v="1"/>
    <x v="11"/>
    <x v="0"/>
    <x v="1"/>
    <x v="2"/>
    <s v="Carry-On Duffel"/>
    <n v="2"/>
    <n v="133.96"/>
    <n v="0.1"/>
    <n v="65.44"/>
    <n v="241.12800000000001"/>
    <n v="130.88"/>
    <n v="110.24800000000002"/>
    <n v="0.4572177432732823"/>
    <n v="2026"/>
    <s v="Q4"/>
    <n v="11"/>
    <x v="10"/>
  </r>
  <r>
    <n v="461"/>
    <d v="2026-11-01T00:00:00"/>
    <n v="2026"/>
    <x v="3"/>
    <n v="11"/>
    <x v="10"/>
    <x v="1"/>
    <x v="11"/>
    <x v="3"/>
    <x v="2"/>
    <x v="0"/>
    <s v="Trail Bike Light"/>
    <n v="3"/>
    <n v="51.67"/>
    <n v="0.05"/>
    <n v="22.8"/>
    <n v="147.25949999999997"/>
    <n v="68.400000000000006"/>
    <n v="78.859499999999969"/>
    <n v="0.53551383781691497"/>
    <n v="2026"/>
    <s v="Q4"/>
    <n v="11"/>
    <x v="10"/>
  </r>
  <r>
    <n v="732"/>
    <d v="2026-11-01T00:00:00"/>
    <n v="2026"/>
    <x v="3"/>
    <n v="11"/>
    <x v="10"/>
    <x v="1"/>
    <x v="1"/>
    <x v="3"/>
    <x v="0"/>
    <x v="1"/>
    <s v="Summit Backpack 45L"/>
    <n v="1"/>
    <n v="150.46"/>
    <n v="0.15"/>
    <n v="78.39"/>
    <n v="127.89100000000001"/>
    <n v="78.39"/>
    <n v="49.501000000000005"/>
    <n v="0.38705616501552104"/>
    <n v="2026"/>
    <s v="Q4"/>
    <n v="11"/>
    <x v="10"/>
  </r>
  <r>
    <n v="919"/>
    <d v="2026-11-01T00:00:00"/>
    <n v="2026"/>
    <x v="3"/>
    <n v="11"/>
    <x v="10"/>
    <x v="3"/>
    <x v="13"/>
    <x v="0"/>
    <x v="1"/>
    <x v="0"/>
    <s v="Cycling Pack 12L"/>
    <n v="1"/>
    <n v="103.53"/>
    <n v="0.1"/>
    <n v="51.75"/>
    <n v="93.177000000000007"/>
    <n v="51.75"/>
    <n v="41.427000000000007"/>
    <n v="0.4446054283782479"/>
    <n v="2026"/>
    <s v="Q4"/>
    <n v="11"/>
    <x v="10"/>
  </r>
  <r>
    <n v="949"/>
    <d v="2026-11-01T00:00:00"/>
    <n v="2026"/>
    <x v="3"/>
    <n v="11"/>
    <x v="10"/>
    <x v="2"/>
    <x v="2"/>
    <x v="0"/>
    <x v="0"/>
    <x v="0"/>
    <s v="Cycling Pack 12L"/>
    <n v="4"/>
    <n v="103.33"/>
    <n v="0"/>
    <n v="49.15"/>
    <n v="413.32"/>
    <n v="196.6"/>
    <n v="216.72"/>
    <n v="0.5243394948224136"/>
    <n v="2026"/>
    <s v="Q4"/>
    <n v="11"/>
    <x v="10"/>
  </r>
  <r>
    <n v="1185"/>
    <d v="2026-11-01T00:00:00"/>
    <n v="2026"/>
    <x v="3"/>
    <n v="11"/>
    <x v="10"/>
    <x v="3"/>
    <x v="8"/>
    <x v="1"/>
    <x v="2"/>
    <x v="2"/>
    <s v="Insulated Bottle"/>
    <n v="5"/>
    <n v="37.08"/>
    <n v="0.15"/>
    <n v="13.27"/>
    <n v="157.58999999999997"/>
    <n v="66.349999999999994"/>
    <n v="91.239999999999981"/>
    <n v="0.57897074687480166"/>
    <n v="2026"/>
    <s v="Q4"/>
    <n v="11"/>
    <x v="10"/>
  </r>
  <r>
    <n v="1248"/>
    <d v="2026-11-01T00:00:00"/>
    <n v="2026"/>
    <x v="3"/>
    <n v="11"/>
    <x v="10"/>
    <x v="0"/>
    <x v="0"/>
    <x v="1"/>
    <x v="2"/>
    <x v="2"/>
    <s v="Carry-On Duffel"/>
    <n v="5"/>
    <n v="132.33000000000001"/>
    <n v="0.2"/>
    <n v="65.2"/>
    <n v="529.32000000000005"/>
    <n v="326"/>
    <n v="203.32000000000005"/>
    <n v="0.3841154689034989"/>
    <n v="2026"/>
    <s v="Q4"/>
    <n v="11"/>
    <x v="10"/>
  </r>
  <r>
    <n v="2129"/>
    <d v="2026-11-01T00:00:00"/>
    <n v="2026"/>
    <x v="3"/>
    <n v="11"/>
    <x v="10"/>
    <x v="3"/>
    <x v="13"/>
    <x v="2"/>
    <x v="1"/>
    <x v="0"/>
    <s v="Trail Bike Light"/>
    <n v="2"/>
    <n v="50.43"/>
    <n v="0"/>
    <n v="22.54"/>
    <n v="100.86"/>
    <n v="45.08"/>
    <n v="55.78"/>
    <n v="0.55304382312115807"/>
    <n v="2026"/>
    <s v="Q4"/>
    <n v="11"/>
    <x v="10"/>
  </r>
  <r>
    <n v="2850"/>
    <d v="2026-11-01T00:00:00"/>
    <n v="2026"/>
    <x v="3"/>
    <n v="11"/>
    <x v="10"/>
    <x v="2"/>
    <x v="2"/>
    <x v="1"/>
    <x v="0"/>
    <x v="4"/>
    <s v="Training Mat"/>
    <n v="3"/>
    <n v="50.05"/>
    <n v="0.15"/>
    <n v="22.36"/>
    <n v="127.62749999999998"/>
    <n v="67.08"/>
    <n v="60.547499999999985"/>
    <n v="0.47440794499618022"/>
    <n v="2026"/>
    <s v="Q4"/>
    <n v="11"/>
    <x v="10"/>
  </r>
  <r>
    <n v="3477"/>
    <d v="2026-11-01T00:00:00"/>
    <n v="2026"/>
    <x v="3"/>
    <n v="11"/>
    <x v="10"/>
    <x v="3"/>
    <x v="13"/>
    <x v="0"/>
    <x v="0"/>
    <x v="3"/>
    <s v="Trail Tent 2P"/>
    <n v="1"/>
    <n v="197.14"/>
    <n v="0.05"/>
    <n v="102.87"/>
    <n v="187.28299999999999"/>
    <n v="102.87"/>
    <n v="84.412999999999982"/>
    <n v="0.45072430492890431"/>
    <n v="2026"/>
    <s v="Q4"/>
    <n v="11"/>
    <x v="10"/>
  </r>
  <r>
    <n v="4673"/>
    <d v="2026-11-01T00:00:00"/>
    <n v="2026"/>
    <x v="3"/>
    <n v="11"/>
    <x v="10"/>
    <x v="0"/>
    <x v="0"/>
    <x v="1"/>
    <x v="2"/>
    <x v="1"/>
    <s v="Trekking Poles"/>
    <n v="5"/>
    <n v="72.13"/>
    <n v="0.1"/>
    <n v="31.41"/>
    <n v="324.58499999999998"/>
    <n v="157.05000000000001"/>
    <n v="167.53499999999997"/>
    <n v="0.51615139331762094"/>
    <n v="2026"/>
    <s v="Q4"/>
    <n v="11"/>
    <x v="10"/>
  </r>
  <r>
    <n v="4679"/>
    <d v="2026-11-01T00:00:00"/>
    <n v="2026"/>
    <x v="3"/>
    <n v="11"/>
    <x v="10"/>
    <x v="1"/>
    <x v="12"/>
    <x v="1"/>
    <x v="0"/>
    <x v="3"/>
    <s v="Alpine Tent 4P"/>
    <n v="8"/>
    <n v="341.51"/>
    <n v="0.1"/>
    <n v="200.1"/>
    <n v="2458.8719999999998"/>
    <n v="1600.8"/>
    <n v="858.07199999999989"/>
    <n v="0.34896977150498276"/>
    <n v="2026"/>
    <s v="Q4"/>
    <n v="11"/>
    <x v="10"/>
  </r>
  <r>
    <n v="4809"/>
    <d v="2026-11-01T00:00:00"/>
    <n v="2026"/>
    <x v="3"/>
    <n v="11"/>
    <x v="10"/>
    <x v="1"/>
    <x v="11"/>
    <x v="0"/>
    <x v="1"/>
    <x v="2"/>
    <s v="Insulated Bottle"/>
    <n v="1"/>
    <n v="36.47"/>
    <n v="0.05"/>
    <n v="13.88"/>
    <n v="34.646499999999996"/>
    <n v="13.88"/>
    <n v="20.766499999999994"/>
    <n v="0.59938233299178834"/>
    <n v="2026"/>
    <s v="Q4"/>
    <n v="11"/>
    <x v="10"/>
  </r>
  <r>
    <n v="4849"/>
    <d v="2026-11-01T00:00:00"/>
    <n v="2026"/>
    <x v="3"/>
    <n v="11"/>
    <x v="10"/>
    <x v="0"/>
    <x v="0"/>
    <x v="0"/>
    <x v="1"/>
    <x v="2"/>
    <s v="Insulated Bottle"/>
    <n v="4"/>
    <n v="35.69"/>
    <n v="0.15"/>
    <n v="13.52"/>
    <n v="121.34599999999999"/>
    <n v="54.08"/>
    <n v="67.265999999999991"/>
    <n v="0.55433224004087478"/>
    <n v="2026"/>
    <s v="Q4"/>
    <n v="11"/>
    <x v="10"/>
  </r>
  <r>
    <n v="436"/>
    <d v="2026-11-02T00:00:00"/>
    <n v="2026"/>
    <x v="3"/>
    <n v="11"/>
    <x v="10"/>
    <x v="2"/>
    <x v="10"/>
    <x v="0"/>
    <x v="1"/>
    <x v="2"/>
    <s v="Insulated Bottle"/>
    <n v="2"/>
    <n v="35.340000000000003"/>
    <n v="0.1"/>
    <n v="13.82"/>
    <n v="63.612000000000009"/>
    <n v="27.64"/>
    <n v="35.972000000000008"/>
    <n v="0.56549078790165386"/>
    <n v="2026"/>
    <s v="Q4"/>
    <n v="11"/>
    <x v="10"/>
  </r>
  <r>
    <n v="879"/>
    <d v="2026-11-02T00:00:00"/>
    <n v="2026"/>
    <x v="3"/>
    <n v="11"/>
    <x v="10"/>
    <x v="2"/>
    <x v="10"/>
    <x v="0"/>
    <x v="1"/>
    <x v="2"/>
    <s v="Packing Cube Set"/>
    <n v="4"/>
    <n v="46.8"/>
    <n v="0.05"/>
    <n v="18.52"/>
    <n v="177.83999999999997"/>
    <n v="74.08"/>
    <n v="103.75999999999998"/>
    <n v="0.58344579397210972"/>
    <n v="2026"/>
    <s v="Q4"/>
    <n v="11"/>
    <x v="10"/>
  </r>
  <r>
    <n v="955"/>
    <d v="2026-11-02T00:00:00"/>
    <n v="2026"/>
    <x v="3"/>
    <n v="11"/>
    <x v="10"/>
    <x v="3"/>
    <x v="13"/>
    <x v="2"/>
    <x v="1"/>
    <x v="3"/>
    <s v="Trail Tent 2P"/>
    <n v="1"/>
    <n v="198.34"/>
    <n v="0.05"/>
    <n v="103.2"/>
    <n v="188.423"/>
    <n v="103.2"/>
    <n v="85.222999999999999"/>
    <n v="0.45229616341954004"/>
    <n v="2026"/>
    <s v="Q4"/>
    <n v="11"/>
    <x v="10"/>
  </r>
  <r>
    <n v="1068"/>
    <d v="2026-11-02T00:00:00"/>
    <n v="2026"/>
    <x v="3"/>
    <n v="11"/>
    <x v="10"/>
    <x v="1"/>
    <x v="6"/>
    <x v="0"/>
    <x v="0"/>
    <x v="4"/>
    <s v="Weighted Vest"/>
    <n v="5"/>
    <n v="122.26"/>
    <n v="0.1"/>
    <n v="68.3"/>
    <n v="550.17000000000007"/>
    <n v="341.5"/>
    <n v="208.67000000000007"/>
    <n v="0.37928276714470083"/>
    <n v="2026"/>
    <s v="Q4"/>
    <n v="11"/>
    <x v="10"/>
  </r>
  <r>
    <n v="1733"/>
    <d v="2026-11-02T00:00:00"/>
    <n v="2026"/>
    <x v="3"/>
    <n v="11"/>
    <x v="10"/>
    <x v="0"/>
    <x v="9"/>
    <x v="1"/>
    <x v="0"/>
    <x v="1"/>
    <s v="Trekking Poles"/>
    <n v="3"/>
    <n v="71.12"/>
    <n v="0.15"/>
    <n v="33.090000000000003"/>
    <n v="181.35599999999999"/>
    <n v="99.27000000000001"/>
    <n v="82.085999999999984"/>
    <n v="0.45262356911268437"/>
    <n v="2026"/>
    <s v="Q4"/>
    <n v="11"/>
    <x v="10"/>
  </r>
  <r>
    <n v="3270"/>
    <d v="2026-11-02T00:00:00"/>
    <n v="2026"/>
    <x v="3"/>
    <n v="11"/>
    <x v="10"/>
    <x v="1"/>
    <x v="12"/>
    <x v="2"/>
    <x v="0"/>
    <x v="0"/>
    <s v="Commuter Helmet"/>
    <n v="2"/>
    <n v="81.900000000000006"/>
    <n v="0.15"/>
    <n v="41.91"/>
    <n v="139.23000000000002"/>
    <n v="83.82"/>
    <n v="55.410000000000025"/>
    <n v="0.39797457444516282"/>
    <n v="2026"/>
    <s v="Q4"/>
    <n v="11"/>
    <x v="10"/>
  </r>
  <r>
    <n v="3484"/>
    <d v="2026-11-02T00:00:00"/>
    <n v="2026"/>
    <x v="3"/>
    <n v="11"/>
    <x v="10"/>
    <x v="2"/>
    <x v="2"/>
    <x v="3"/>
    <x v="0"/>
    <x v="2"/>
    <s v="Travel Backpack 35L"/>
    <n v="4"/>
    <n v="165.12"/>
    <n v="0.05"/>
    <n v="89.65"/>
    <n v="627.45600000000002"/>
    <n v="358.6"/>
    <n v="268.85599999999999"/>
    <n v="0.42848582211342306"/>
    <n v="2026"/>
    <s v="Q4"/>
    <n v="11"/>
    <x v="10"/>
  </r>
  <r>
    <n v="3608"/>
    <d v="2026-11-02T00:00:00"/>
    <n v="2026"/>
    <x v="3"/>
    <n v="11"/>
    <x v="10"/>
    <x v="3"/>
    <x v="8"/>
    <x v="2"/>
    <x v="1"/>
    <x v="1"/>
    <s v="Hiking Daypack 20L"/>
    <n v="1"/>
    <n v="91.35"/>
    <n v="0"/>
    <n v="45.5"/>
    <n v="91.35"/>
    <n v="45.5"/>
    <n v="45.849999999999994"/>
    <n v="0.50191570881226055"/>
    <n v="2026"/>
    <s v="Q4"/>
    <n v="11"/>
    <x v="10"/>
  </r>
  <r>
    <n v="4036"/>
    <d v="2026-11-02T00:00:00"/>
    <n v="2026"/>
    <x v="3"/>
    <n v="11"/>
    <x v="10"/>
    <x v="2"/>
    <x v="3"/>
    <x v="0"/>
    <x v="2"/>
    <x v="4"/>
    <s v="Recovery Roller"/>
    <n v="1"/>
    <n v="36.96"/>
    <n v="0.1"/>
    <n v="14.18"/>
    <n v="33.264000000000003"/>
    <n v="14.18"/>
    <n v="19.084000000000003"/>
    <n v="0.57371332371332373"/>
    <n v="2026"/>
    <s v="Q4"/>
    <n v="11"/>
    <x v="10"/>
  </r>
  <r>
    <n v="408"/>
    <d v="2026-11-03T00:00:00"/>
    <n v="2026"/>
    <x v="3"/>
    <n v="11"/>
    <x v="10"/>
    <x v="3"/>
    <x v="13"/>
    <x v="0"/>
    <x v="0"/>
    <x v="0"/>
    <s v="Trail Bike Light"/>
    <n v="1"/>
    <n v="49.61"/>
    <n v="0"/>
    <n v="22.8"/>
    <n v="49.61"/>
    <n v="22.8"/>
    <n v="26.81"/>
    <n v="0.54041523886313236"/>
    <n v="2026"/>
    <s v="Q4"/>
    <n v="11"/>
    <x v="10"/>
  </r>
  <r>
    <n v="939"/>
    <d v="2026-11-03T00:00:00"/>
    <n v="2026"/>
    <x v="3"/>
    <n v="11"/>
    <x v="10"/>
    <x v="1"/>
    <x v="11"/>
    <x v="2"/>
    <x v="0"/>
    <x v="0"/>
    <s v="Trail Bike Light"/>
    <n v="1"/>
    <n v="49.76"/>
    <n v="0.1"/>
    <n v="21.94"/>
    <n v="44.783999999999999"/>
    <n v="21.94"/>
    <n v="22.843999999999998"/>
    <n v="0.51009289031797067"/>
    <n v="2026"/>
    <s v="Q4"/>
    <n v="11"/>
    <x v="10"/>
  </r>
  <r>
    <n v="1022"/>
    <d v="2026-11-03T00:00:00"/>
    <n v="2026"/>
    <x v="3"/>
    <n v="11"/>
    <x v="10"/>
    <x v="3"/>
    <x v="7"/>
    <x v="0"/>
    <x v="0"/>
    <x v="0"/>
    <s v="Compact Repair Kit"/>
    <n v="1"/>
    <n v="39.97"/>
    <n v="0.1"/>
    <n v="16.93"/>
    <n v="35.972999999999999"/>
    <n v="16.93"/>
    <n v="19.042999999999999"/>
    <n v="0.52936924915909156"/>
    <n v="2026"/>
    <s v="Q4"/>
    <n v="11"/>
    <x v="10"/>
  </r>
  <r>
    <n v="1997"/>
    <d v="2026-11-03T00:00:00"/>
    <n v="2026"/>
    <x v="3"/>
    <n v="11"/>
    <x v="10"/>
    <x v="1"/>
    <x v="12"/>
    <x v="3"/>
    <x v="0"/>
    <x v="3"/>
    <s v="Alpine Tent 4P"/>
    <n v="2"/>
    <n v="335.46"/>
    <n v="0.1"/>
    <n v="199.87"/>
    <n v="603.82799999999997"/>
    <n v="399.74"/>
    <n v="204.08799999999997"/>
    <n v="0.33799028862523761"/>
    <n v="2026"/>
    <s v="Q4"/>
    <n v="11"/>
    <x v="10"/>
  </r>
  <r>
    <n v="3978"/>
    <d v="2026-11-03T00:00:00"/>
    <n v="2026"/>
    <x v="3"/>
    <n v="11"/>
    <x v="10"/>
    <x v="1"/>
    <x v="12"/>
    <x v="0"/>
    <x v="1"/>
    <x v="1"/>
    <s v="Summit Backpack 45L"/>
    <n v="4"/>
    <n v="154.46"/>
    <n v="0.05"/>
    <n v="80.48"/>
    <n v="586.94799999999998"/>
    <n v="321.92"/>
    <n v="265.02799999999996"/>
    <n v="0.45153574081519993"/>
    <n v="2026"/>
    <s v="Q4"/>
    <n v="11"/>
    <x v="10"/>
  </r>
  <r>
    <n v="4715"/>
    <d v="2026-11-03T00:00:00"/>
    <n v="2026"/>
    <x v="3"/>
    <n v="11"/>
    <x v="10"/>
    <x v="0"/>
    <x v="0"/>
    <x v="1"/>
    <x v="2"/>
    <x v="4"/>
    <s v="Resistance Band Set"/>
    <n v="10"/>
    <n v="39.869999999999997"/>
    <n v="0.15"/>
    <n v="14.31"/>
    <n v="338.89499999999998"/>
    <n v="143.1"/>
    <n v="195.79499999999999"/>
    <n v="0.57774531934670026"/>
    <n v="2026"/>
    <s v="Q4"/>
    <n v="11"/>
    <x v="10"/>
  </r>
  <r>
    <n v="145"/>
    <d v="2026-11-04T00:00:00"/>
    <n v="2026"/>
    <x v="3"/>
    <n v="11"/>
    <x v="10"/>
    <x v="0"/>
    <x v="15"/>
    <x v="0"/>
    <x v="2"/>
    <x v="1"/>
    <s v="Hiking Daypack 20L"/>
    <n v="2"/>
    <n v="93.19"/>
    <n v="0.2"/>
    <n v="45.7"/>
    <n v="149.10400000000001"/>
    <n v="91.4"/>
    <n v="57.704000000000008"/>
    <n v="0.38700504345959869"/>
    <n v="2026"/>
    <s v="Q4"/>
    <n v="11"/>
    <x v="10"/>
  </r>
  <r>
    <n v="465"/>
    <d v="2026-11-04T00:00:00"/>
    <n v="2026"/>
    <x v="3"/>
    <n v="11"/>
    <x v="10"/>
    <x v="1"/>
    <x v="12"/>
    <x v="0"/>
    <x v="0"/>
    <x v="4"/>
    <s v="Resistance Band Set"/>
    <n v="3"/>
    <n v="41.29"/>
    <n v="0.05"/>
    <n v="14.43"/>
    <n v="117.6765"/>
    <n v="43.29"/>
    <n v="74.386500000000012"/>
    <n v="0.63212706020318421"/>
    <n v="2026"/>
    <s v="Q4"/>
    <n v="11"/>
    <x v="10"/>
  </r>
  <r>
    <n v="1449"/>
    <d v="2026-11-04T00:00:00"/>
    <n v="2026"/>
    <x v="3"/>
    <n v="11"/>
    <x v="10"/>
    <x v="3"/>
    <x v="8"/>
    <x v="0"/>
    <x v="0"/>
    <x v="0"/>
    <s v="Trail Bike Light"/>
    <n v="1"/>
    <n v="50.76"/>
    <n v="0.1"/>
    <n v="22.72"/>
    <n v="45.683999999999997"/>
    <n v="22.72"/>
    <n v="22.963999999999999"/>
    <n v="0.50267051921898254"/>
    <n v="2026"/>
    <s v="Q4"/>
    <n v="11"/>
    <x v="10"/>
  </r>
  <r>
    <n v="1802"/>
    <d v="2026-11-04T00:00:00"/>
    <n v="2026"/>
    <x v="3"/>
    <n v="11"/>
    <x v="10"/>
    <x v="2"/>
    <x v="16"/>
    <x v="2"/>
    <x v="2"/>
    <x v="2"/>
    <s v="Insulated Bottle"/>
    <n v="1"/>
    <n v="35.94"/>
    <n v="0.05"/>
    <n v="13.39"/>
    <n v="34.142999999999994"/>
    <n v="13.39"/>
    <n v="20.752999999999993"/>
    <n v="0.60782590867820629"/>
    <n v="2026"/>
    <s v="Q4"/>
    <n v="11"/>
    <x v="10"/>
  </r>
  <r>
    <n v="2645"/>
    <d v="2026-11-04T00:00:00"/>
    <n v="2026"/>
    <x v="3"/>
    <n v="11"/>
    <x v="10"/>
    <x v="0"/>
    <x v="15"/>
    <x v="2"/>
    <x v="1"/>
    <x v="1"/>
    <s v="Trekking Poles"/>
    <n v="4"/>
    <n v="70.010000000000005"/>
    <n v="0.05"/>
    <n v="31.43"/>
    <n v="266.03800000000001"/>
    <n v="125.72"/>
    <n v="140.31800000000001"/>
    <n v="0.52743593020545942"/>
    <n v="2026"/>
    <s v="Q4"/>
    <n v="11"/>
    <x v="10"/>
  </r>
  <r>
    <n v="3539"/>
    <d v="2026-11-04T00:00:00"/>
    <n v="2026"/>
    <x v="3"/>
    <n v="11"/>
    <x v="10"/>
    <x v="0"/>
    <x v="15"/>
    <x v="3"/>
    <x v="0"/>
    <x v="1"/>
    <s v="Summit Backpack 45L"/>
    <n v="3"/>
    <n v="152.32"/>
    <n v="0.1"/>
    <n v="79.36"/>
    <n v="411.26400000000001"/>
    <n v="238.07999999999998"/>
    <n v="173.18400000000003"/>
    <n v="0.42110177404295057"/>
    <n v="2026"/>
    <s v="Q4"/>
    <n v="11"/>
    <x v="10"/>
  </r>
  <r>
    <n v="4309"/>
    <d v="2026-11-04T00:00:00"/>
    <n v="2026"/>
    <x v="3"/>
    <n v="11"/>
    <x v="10"/>
    <x v="3"/>
    <x v="8"/>
    <x v="0"/>
    <x v="2"/>
    <x v="0"/>
    <s v="Trail Bike Light"/>
    <n v="1"/>
    <n v="50.32"/>
    <n v="0.05"/>
    <n v="22.46"/>
    <n v="47.803999999999995"/>
    <n v="22.46"/>
    <n v="25.343999999999994"/>
    <n v="0.53016483976236295"/>
    <n v="2026"/>
    <s v="Q4"/>
    <n v="11"/>
    <x v="10"/>
  </r>
  <r>
    <n v="4355"/>
    <d v="2026-11-04T00:00:00"/>
    <n v="2026"/>
    <x v="3"/>
    <n v="11"/>
    <x v="10"/>
    <x v="2"/>
    <x v="2"/>
    <x v="2"/>
    <x v="0"/>
    <x v="1"/>
    <s v="Summit Backpack 45L"/>
    <n v="2"/>
    <n v="151.04"/>
    <n v="0.15"/>
    <n v="76.97"/>
    <n v="256.76799999999997"/>
    <n v="153.94"/>
    <n v="102.82799999999997"/>
    <n v="0.40047046360917243"/>
    <n v="2026"/>
    <s v="Q4"/>
    <n v="11"/>
    <x v="10"/>
  </r>
  <r>
    <n v="5052"/>
    <d v="2026-11-04T00:00:00"/>
    <n v="2026"/>
    <x v="3"/>
    <n v="11"/>
    <x v="10"/>
    <x v="0"/>
    <x v="15"/>
    <x v="3"/>
    <x v="0"/>
    <x v="0"/>
    <s v="Compact Repair Kit"/>
    <n v="3"/>
    <n v="41.12"/>
    <n v="0.1"/>
    <n v="16.670000000000002"/>
    <n v="111.02399999999999"/>
    <n v="50.010000000000005"/>
    <n v="61.013999999999982"/>
    <n v="0.54955685257241671"/>
    <n v="2026"/>
    <s v="Q4"/>
    <n v="11"/>
    <x v="10"/>
  </r>
  <r>
    <n v="9"/>
    <d v="2026-11-05T00:00:00"/>
    <n v="2026"/>
    <x v="3"/>
    <n v="11"/>
    <x v="10"/>
    <x v="0"/>
    <x v="15"/>
    <x v="0"/>
    <x v="1"/>
    <x v="1"/>
    <s v="Trail Boots"/>
    <n v="1"/>
    <n v="140.59"/>
    <n v="0.1"/>
    <n v="79.510000000000005"/>
    <n v="126.53100000000001"/>
    <n v="79.510000000000005"/>
    <n v="47.021000000000001"/>
    <n v="0.37161644182058151"/>
    <n v="2026"/>
    <s v="Q4"/>
    <n v="11"/>
    <x v="10"/>
  </r>
  <r>
    <n v="703"/>
    <d v="2026-11-05T00:00:00"/>
    <n v="2026"/>
    <x v="3"/>
    <n v="11"/>
    <x v="10"/>
    <x v="1"/>
    <x v="14"/>
    <x v="0"/>
    <x v="0"/>
    <x v="2"/>
    <s v="Travel Backpack 35L"/>
    <n v="2"/>
    <n v="160.68"/>
    <n v="0"/>
    <n v="89.49"/>
    <n v="321.36"/>
    <n v="178.98"/>
    <n v="142.38000000000002"/>
    <n v="0.4430545182972368"/>
    <n v="2026"/>
    <s v="Q4"/>
    <n v="11"/>
    <x v="10"/>
  </r>
  <r>
    <n v="1627"/>
    <d v="2026-11-05T00:00:00"/>
    <n v="2026"/>
    <x v="3"/>
    <n v="11"/>
    <x v="10"/>
    <x v="3"/>
    <x v="4"/>
    <x v="0"/>
    <x v="0"/>
    <x v="4"/>
    <s v="Training Mat"/>
    <n v="6"/>
    <n v="49.7"/>
    <n v="0"/>
    <n v="22.34"/>
    <n v="298.20000000000005"/>
    <n v="134.04"/>
    <n v="164.16000000000005"/>
    <n v="0.55050301810865199"/>
    <n v="2026"/>
    <s v="Q4"/>
    <n v="11"/>
    <x v="10"/>
  </r>
  <r>
    <n v="1760"/>
    <d v="2026-11-05T00:00:00"/>
    <n v="2026"/>
    <x v="3"/>
    <n v="11"/>
    <x v="10"/>
    <x v="1"/>
    <x v="11"/>
    <x v="2"/>
    <x v="0"/>
    <x v="0"/>
    <s v="Commuter Helmet"/>
    <n v="3"/>
    <n v="80.400000000000006"/>
    <n v="0.05"/>
    <n v="42.82"/>
    <n v="229.14000000000001"/>
    <n v="128.46"/>
    <n v="100.68"/>
    <n v="0.43938203718250851"/>
    <n v="2026"/>
    <s v="Q4"/>
    <n v="11"/>
    <x v="10"/>
  </r>
  <r>
    <n v="2268"/>
    <d v="2026-11-05T00:00:00"/>
    <n v="2026"/>
    <x v="3"/>
    <n v="11"/>
    <x v="10"/>
    <x v="1"/>
    <x v="1"/>
    <x v="2"/>
    <x v="1"/>
    <x v="1"/>
    <s v="Summit Backpack 45L"/>
    <n v="4"/>
    <n v="151.38999999999999"/>
    <n v="0.05"/>
    <n v="80.66"/>
    <n v="575.28199999999993"/>
    <n v="322.64"/>
    <n v="252.64199999999994"/>
    <n v="0.43916201097896329"/>
    <n v="2026"/>
    <s v="Q4"/>
    <n v="11"/>
    <x v="10"/>
  </r>
  <r>
    <n v="2636"/>
    <d v="2026-11-05T00:00:00"/>
    <n v="2026"/>
    <x v="3"/>
    <n v="11"/>
    <x v="10"/>
    <x v="1"/>
    <x v="14"/>
    <x v="2"/>
    <x v="2"/>
    <x v="2"/>
    <s v="Packing Cube Set"/>
    <n v="2"/>
    <n v="45.44"/>
    <n v="0.05"/>
    <n v="18.2"/>
    <n v="86.335999999999999"/>
    <n v="36.4"/>
    <n v="49.936"/>
    <n v="0.57839140103780584"/>
    <n v="2026"/>
    <s v="Q4"/>
    <n v="11"/>
    <x v="10"/>
  </r>
  <r>
    <n v="3255"/>
    <d v="2026-11-05T00:00:00"/>
    <n v="2026"/>
    <x v="3"/>
    <n v="11"/>
    <x v="10"/>
    <x v="3"/>
    <x v="13"/>
    <x v="0"/>
    <x v="1"/>
    <x v="1"/>
    <s v="Trekking Poles"/>
    <n v="2"/>
    <n v="70.790000000000006"/>
    <n v="0.15"/>
    <n v="33.32"/>
    <n v="120.343"/>
    <n v="66.64"/>
    <n v="53.703000000000003"/>
    <n v="0.44624947026416162"/>
    <n v="2026"/>
    <s v="Q4"/>
    <n v="11"/>
    <x v="10"/>
  </r>
  <r>
    <n v="4326"/>
    <d v="2026-11-05T00:00:00"/>
    <n v="2026"/>
    <x v="3"/>
    <n v="11"/>
    <x v="10"/>
    <x v="2"/>
    <x v="5"/>
    <x v="2"/>
    <x v="0"/>
    <x v="2"/>
    <s v="Insulated Bottle"/>
    <n v="1"/>
    <n v="35.630000000000003"/>
    <n v="0"/>
    <n v="13.47"/>
    <n v="35.630000000000003"/>
    <n v="13.47"/>
    <n v="22.160000000000004"/>
    <n v="0.62194779680044909"/>
    <n v="2026"/>
    <s v="Q4"/>
    <n v="11"/>
    <x v="10"/>
  </r>
  <r>
    <n v="4346"/>
    <d v="2026-11-05T00:00:00"/>
    <n v="2026"/>
    <x v="3"/>
    <n v="11"/>
    <x v="10"/>
    <x v="0"/>
    <x v="15"/>
    <x v="0"/>
    <x v="2"/>
    <x v="1"/>
    <s v="Trekking Poles"/>
    <n v="3"/>
    <n v="73.010000000000005"/>
    <n v="0.15"/>
    <n v="32.49"/>
    <n v="186.17550000000003"/>
    <n v="97.47"/>
    <n v="88.705500000000029"/>
    <n v="0.47646172562984934"/>
    <n v="2026"/>
    <s v="Q4"/>
    <n v="11"/>
    <x v="10"/>
  </r>
  <r>
    <n v="266"/>
    <d v="2026-11-06T00:00:00"/>
    <n v="2026"/>
    <x v="3"/>
    <n v="11"/>
    <x v="10"/>
    <x v="1"/>
    <x v="1"/>
    <x v="3"/>
    <x v="2"/>
    <x v="1"/>
    <s v="Hiking Daypack 20L"/>
    <n v="1"/>
    <n v="93.48"/>
    <n v="0.05"/>
    <n v="46.34"/>
    <n v="88.805999999999997"/>
    <n v="46.34"/>
    <n v="42.465999999999994"/>
    <n v="0.47818841069297113"/>
    <n v="2026"/>
    <s v="Q4"/>
    <n v="11"/>
    <x v="10"/>
  </r>
  <r>
    <n v="274"/>
    <d v="2026-11-06T00:00:00"/>
    <n v="2026"/>
    <x v="3"/>
    <n v="11"/>
    <x v="10"/>
    <x v="1"/>
    <x v="1"/>
    <x v="0"/>
    <x v="2"/>
    <x v="0"/>
    <s v="Commuter Helmet"/>
    <n v="1"/>
    <n v="82.89"/>
    <n v="0"/>
    <n v="41.44"/>
    <n v="82.89"/>
    <n v="41.44"/>
    <n v="41.45"/>
    <n v="0.50006032090722652"/>
    <n v="2026"/>
    <s v="Q4"/>
    <n v="11"/>
    <x v="10"/>
  </r>
  <r>
    <n v="1135"/>
    <d v="2026-11-06T00:00:00"/>
    <n v="2026"/>
    <x v="3"/>
    <n v="11"/>
    <x v="10"/>
    <x v="3"/>
    <x v="7"/>
    <x v="0"/>
    <x v="1"/>
    <x v="2"/>
    <s v="Insulated Bottle"/>
    <n v="2"/>
    <n v="35.71"/>
    <n v="0.2"/>
    <n v="13.48"/>
    <n v="57.136000000000003"/>
    <n v="26.96"/>
    <n v="30.176000000000002"/>
    <n v="0.52814337720526461"/>
    <n v="2026"/>
    <s v="Q4"/>
    <n v="11"/>
    <x v="10"/>
  </r>
  <r>
    <n v="2166"/>
    <d v="2026-11-06T00:00:00"/>
    <n v="2026"/>
    <x v="3"/>
    <n v="11"/>
    <x v="10"/>
    <x v="3"/>
    <x v="13"/>
    <x v="2"/>
    <x v="1"/>
    <x v="4"/>
    <s v="Resistance Band Set"/>
    <n v="1"/>
    <n v="40.380000000000003"/>
    <n v="0.15"/>
    <n v="14.53"/>
    <n v="34.323"/>
    <n v="14.53"/>
    <n v="19.792999999999999"/>
    <n v="0.57666870611543275"/>
    <n v="2026"/>
    <s v="Q4"/>
    <n v="11"/>
    <x v="10"/>
  </r>
  <r>
    <n v="3620"/>
    <d v="2026-11-06T00:00:00"/>
    <n v="2026"/>
    <x v="3"/>
    <n v="11"/>
    <x v="10"/>
    <x v="1"/>
    <x v="12"/>
    <x v="3"/>
    <x v="1"/>
    <x v="1"/>
    <s v="Trail Boots"/>
    <n v="1"/>
    <n v="142"/>
    <n v="0.05"/>
    <n v="81.099999999999994"/>
    <n v="134.9"/>
    <n v="81.099999999999994"/>
    <n v="53.800000000000011"/>
    <n v="0.39881393624907346"/>
    <n v="2026"/>
    <s v="Q4"/>
    <n v="11"/>
    <x v="10"/>
  </r>
  <r>
    <n v="3986"/>
    <d v="2026-11-06T00:00:00"/>
    <n v="2026"/>
    <x v="3"/>
    <n v="11"/>
    <x v="10"/>
    <x v="0"/>
    <x v="15"/>
    <x v="3"/>
    <x v="1"/>
    <x v="2"/>
    <s v="Insulated Bottle"/>
    <n v="2"/>
    <n v="36.29"/>
    <n v="0.15"/>
    <n v="13.93"/>
    <n v="61.692999999999998"/>
    <n v="27.86"/>
    <n v="33.832999999999998"/>
    <n v="0.54840905775371596"/>
    <n v="2026"/>
    <s v="Q4"/>
    <n v="11"/>
    <x v="10"/>
  </r>
  <r>
    <n v="4384"/>
    <d v="2026-11-06T00:00:00"/>
    <n v="2026"/>
    <x v="3"/>
    <n v="11"/>
    <x v="10"/>
    <x v="3"/>
    <x v="8"/>
    <x v="0"/>
    <x v="1"/>
    <x v="3"/>
    <s v="Compact Sleeping Bag"/>
    <n v="1"/>
    <n v="121.66"/>
    <n v="0"/>
    <n v="61.66"/>
    <n v="121.66"/>
    <n v="61.66"/>
    <n v="60"/>
    <n v="0.49317770836758179"/>
    <n v="2026"/>
    <s v="Q4"/>
    <n v="11"/>
    <x v="10"/>
  </r>
  <r>
    <n v="4565"/>
    <d v="2026-11-06T00:00:00"/>
    <n v="2026"/>
    <x v="3"/>
    <n v="11"/>
    <x v="10"/>
    <x v="1"/>
    <x v="14"/>
    <x v="0"/>
    <x v="0"/>
    <x v="3"/>
    <s v="Compact Sleeping Bag"/>
    <n v="3"/>
    <n v="124.65"/>
    <n v="0.05"/>
    <n v="62.27"/>
    <n v="355.25250000000005"/>
    <n v="186.81"/>
    <n v="168.44250000000005"/>
    <n v="0.47414866890451163"/>
    <n v="2026"/>
    <s v="Q4"/>
    <n v="11"/>
    <x v="10"/>
  </r>
  <r>
    <n v="4634"/>
    <d v="2026-11-06T00:00:00"/>
    <n v="2026"/>
    <x v="3"/>
    <n v="11"/>
    <x v="10"/>
    <x v="0"/>
    <x v="15"/>
    <x v="0"/>
    <x v="1"/>
    <x v="0"/>
    <s v="Commuter Helmet"/>
    <n v="2"/>
    <n v="80.61"/>
    <n v="0"/>
    <n v="43.72"/>
    <n v="161.22"/>
    <n v="87.44"/>
    <n v="73.78"/>
    <n v="0.45763552909068356"/>
    <n v="2026"/>
    <s v="Q4"/>
    <n v="11"/>
    <x v="10"/>
  </r>
  <r>
    <n v="104"/>
    <d v="2026-11-07T00:00:00"/>
    <n v="2026"/>
    <x v="3"/>
    <n v="11"/>
    <x v="10"/>
    <x v="1"/>
    <x v="11"/>
    <x v="0"/>
    <x v="1"/>
    <x v="1"/>
    <s v="Summit Backpack 45L"/>
    <n v="1"/>
    <n v="153.96"/>
    <n v="0"/>
    <n v="80.62"/>
    <n v="153.96"/>
    <n v="80.62"/>
    <n v="73.34"/>
    <n v="0.47635749545336453"/>
    <n v="2026"/>
    <s v="Q4"/>
    <n v="11"/>
    <x v="10"/>
  </r>
  <r>
    <n v="181"/>
    <d v="2026-11-07T00:00:00"/>
    <n v="2026"/>
    <x v="3"/>
    <n v="11"/>
    <x v="10"/>
    <x v="1"/>
    <x v="1"/>
    <x v="2"/>
    <x v="0"/>
    <x v="2"/>
    <s v="Insulated Bottle"/>
    <n v="1"/>
    <n v="35.58"/>
    <n v="0"/>
    <n v="13.4"/>
    <n v="35.58"/>
    <n v="13.4"/>
    <n v="22.18"/>
    <n v="0.62338392355255767"/>
    <n v="2026"/>
    <s v="Q4"/>
    <n v="11"/>
    <x v="10"/>
  </r>
  <r>
    <n v="823"/>
    <d v="2026-11-07T00:00:00"/>
    <n v="2026"/>
    <x v="3"/>
    <n v="11"/>
    <x v="10"/>
    <x v="0"/>
    <x v="0"/>
    <x v="3"/>
    <x v="1"/>
    <x v="4"/>
    <s v="Recovery Roller"/>
    <n v="5"/>
    <n v="36.369999999999997"/>
    <n v="0.15"/>
    <n v="13.65"/>
    <n v="154.57249999999999"/>
    <n v="68.25"/>
    <n v="86.322499999999991"/>
    <n v="0.55845962250723769"/>
    <n v="2026"/>
    <s v="Q4"/>
    <n v="11"/>
    <x v="10"/>
  </r>
  <r>
    <n v="1730"/>
    <d v="2026-11-07T00:00:00"/>
    <n v="2026"/>
    <x v="3"/>
    <n v="11"/>
    <x v="10"/>
    <x v="3"/>
    <x v="4"/>
    <x v="3"/>
    <x v="0"/>
    <x v="1"/>
    <s v="Summit Backpack 45L"/>
    <n v="2"/>
    <n v="151.55000000000001"/>
    <n v="0.1"/>
    <n v="80.48"/>
    <n v="272.79000000000002"/>
    <n v="160.96"/>
    <n v="111.83000000000001"/>
    <n v="0.40994904505297114"/>
    <n v="2026"/>
    <s v="Q4"/>
    <n v="11"/>
    <x v="10"/>
  </r>
  <r>
    <n v="2710"/>
    <d v="2026-11-07T00:00:00"/>
    <n v="2026"/>
    <x v="3"/>
    <n v="11"/>
    <x v="10"/>
    <x v="0"/>
    <x v="9"/>
    <x v="2"/>
    <x v="1"/>
    <x v="3"/>
    <s v="Portable Camp Stove"/>
    <n v="2"/>
    <n v="80.67"/>
    <n v="0"/>
    <n v="40.5"/>
    <n v="161.34"/>
    <n v="81"/>
    <n v="80.34"/>
    <n v="0.49795462997396805"/>
    <n v="2026"/>
    <s v="Q4"/>
    <n v="11"/>
    <x v="10"/>
  </r>
  <r>
    <n v="3018"/>
    <d v="2026-11-07T00:00:00"/>
    <n v="2026"/>
    <x v="3"/>
    <n v="11"/>
    <x v="10"/>
    <x v="3"/>
    <x v="7"/>
    <x v="1"/>
    <x v="2"/>
    <x v="0"/>
    <s v="Commuter Helmet"/>
    <n v="10"/>
    <n v="81.48"/>
    <n v="0.05"/>
    <n v="43.7"/>
    <n v="774.06000000000006"/>
    <n v="437"/>
    <n v="337.06000000000006"/>
    <n v="0.43544428080510561"/>
    <n v="2026"/>
    <s v="Q4"/>
    <n v="11"/>
    <x v="10"/>
  </r>
  <r>
    <n v="3735"/>
    <d v="2026-11-07T00:00:00"/>
    <n v="2026"/>
    <x v="3"/>
    <n v="11"/>
    <x v="10"/>
    <x v="3"/>
    <x v="8"/>
    <x v="2"/>
    <x v="0"/>
    <x v="2"/>
    <s v="Travel Backpack 35L"/>
    <n v="2"/>
    <n v="163.58000000000001"/>
    <n v="0.1"/>
    <n v="88.14"/>
    <n v="294.44400000000002"/>
    <n v="176.28"/>
    <n v="118.16400000000002"/>
    <n v="0.40131230386762851"/>
    <n v="2026"/>
    <s v="Q4"/>
    <n v="11"/>
    <x v="10"/>
  </r>
  <r>
    <n v="4460"/>
    <d v="2026-11-07T00:00:00"/>
    <n v="2026"/>
    <x v="3"/>
    <n v="11"/>
    <x v="10"/>
    <x v="0"/>
    <x v="9"/>
    <x v="2"/>
    <x v="0"/>
    <x v="1"/>
    <s v="Trekking Poles"/>
    <n v="2"/>
    <n v="71.88"/>
    <n v="0.15"/>
    <n v="31.65"/>
    <n v="122.19599999999998"/>
    <n v="63.3"/>
    <n v="58.895999999999987"/>
    <n v="0.48197977020524396"/>
    <n v="2026"/>
    <s v="Q4"/>
    <n v="11"/>
    <x v="10"/>
  </r>
  <r>
    <n v="319"/>
    <d v="2026-11-08T00:00:00"/>
    <n v="2026"/>
    <x v="3"/>
    <n v="11"/>
    <x v="10"/>
    <x v="3"/>
    <x v="8"/>
    <x v="0"/>
    <x v="0"/>
    <x v="2"/>
    <s v="Insulated Bottle"/>
    <n v="2"/>
    <n v="36.299999999999997"/>
    <n v="0.15"/>
    <n v="13.38"/>
    <n v="61.709999999999994"/>
    <n v="26.76"/>
    <n v="34.949999999999989"/>
    <n v="0.56635877491492448"/>
    <n v="2026"/>
    <s v="Q4"/>
    <n v="11"/>
    <x v="10"/>
  </r>
  <r>
    <n v="595"/>
    <d v="2026-11-08T00:00:00"/>
    <n v="2026"/>
    <x v="3"/>
    <n v="11"/>
    <x v="10"/>
    <x v="1"/>
    <x v="12"/>
    <x v="0"/>
    <x v="1"/>
    <x v="4"/>
    <s v="Recovery Roller"/>
    <n v="2"/>
    <n v="36.159999999999997"/>
    <n v="0.1"/>
    <n v="13.79"/>
    <n v="65.087999999999994"/>
    <n v="27.58"/>
    <n v="37.507999999999996"/>
    <n v="0.57626597836774829"/>
    <n v="2026"/>
    <s v="Q4"/>
    <n v="11"/>
    <x v="10"/>
  </r>
  <r>
    <n v="1623"/>
    <d v="2026-11-08T00:00:00"/>
    <n v="2026"/>
    <x v="3"/>
    <n v="11"/>
    <x v="10"/>
    <x v="2"/>
    <x v="5"/>
    <x v="0"/>
    <x v="0"/>
    <x v="2"/>
    <s v="Insulated Bottle"/>
    <n v="2"/>
    <n v="35.49"/>
    <n v="0.1"/>
    <n v="13.78"/>
    <n v="63.882000000000005"/>
    <n v="27.56"/>
    <n v="36.322000000000003"/>
    <n v="0.56857956857956859"/>
    <n v="2026"/>
    <s v="Q4"/>
    <n v="11"/>
    <x v="10"/>
  </r>
  <r>
    <n v="2638"/>
    <d v="2026-11-08T00:00:00"/>
    <n v="2026"/>
    <x v="3"/>
    <n v="11"/>
    <x v="10"/>
    <x v="0"/>
    <x v="9"/>
    <x v="0"/>
    <x v="1"/>
    <x v="1"/>
    <s v="Trekking Poles"/>
    <n v="1"/>
    <n v="69.760000000000005"/>
    <n v="0.15"/>
    <n v="32.39"/>
    <n v="59.295999999999999"/>
    <n v="32.39"/>
    <n v="26.905999999999999"/>
    <n v="0.45375742039935241"/>
    <n v="2026"/>
    <s v="Q4"/>
    <n v="11"/>
    <x v="10"/>
  </r>
  <r>
    <n v="2666"/>
    <d v="2026-11-08T00:00:00"/>
    <n v="2026"/>
    <x v="3"/>
    <n v="11"/>
    <x v="10"/>
    <x v="1"/>
    <x v="12"/>
    <x v="2"/>
    <x v="2"/>
    <x v="3"/>
    <s v="Portable Camp Stove"/>
    <n v="6"/>
    <n v="81.37"/>
    <n v="0"/>
    <n v="39.5"/>
    <n v="488.22"/>
    <n v="237"/>
    <n v="251.22000000000003"/>
    <n v="0.5145631067961165"/>
    <n v="2026"/>
    <s v="Q4"/>
    <n v="11"/>
    <x v="10"/>
  </r>
  <r>
    <n v="3505"/>
    <d v="2026-11-08T00:00:00"/>
    <n v="2026"/>
    <x v="3"/>
    <n v="11"/>
    <x v="10"/>
    <x v="1"/>
    <x v="12"/>
    <x v="1"/>
    <x v="0"/>
    <x v="0"/>
    <s v="Commuter Helmet"/>
    <n v="5"/>
    <n v="82.82"/>
    <n v="0.15"/>
    <n v="43.8"/>
    <n v="351.98499999999996"/>
    <n v="219"/>
    <n v="132.98499999999996"/>
    <n v="0.37781439549980816"/>
    <n v="2026"/>
    <s v="Q4"/>
    <n v="11"/>
    <x v="10"/>
  </r>
  <r>
    <n v="3626"/>
    <d v="2026-11-08T00:00:00"/>
    <n v="2026"/>
    <x v="3"/>
    <n v="11"/>
    <x v="10"/>
    <x v="3"/>
    <x v="13"/>
    <x v="1"/>
    <x v="2"/>
    <x v="0"/>
    <s v="Trail Bike Light"/>
    <n v="15"/>
    <n v="51.05"/>
    <n v="0.1"/>
    <n v="21.95"/>
    <n v="689.17500000000007"/>
    <n v="329.25"/>
    <n v="359.92500000000007"/>
    <n v="0.52225486995320491"/>
    <n v="2026"/>
    <s v="Q4"/>
    <n v="11"/>
    <x v="10"/>
  </r>
  <r>
    <n v="3801"/>
    <d v="2026-11-08T00:00:00"/>
    <n v="2026"/>
    <x v="3"/>
    <n v="11"/>
    <x v="10"/>
    <x v="0"/>
    <x v="15"/>
    <x v="0"/>
    <x v="0"/>
    <x v="0"/>
    <s v="Cycling Pack 12L"/>
    <n v="3"/>
    <n v="101.68"/>
    <n v="0.1"/>
    <n v="51.9"/>
    <n v="274.536"/>
    <n v="155.69999999999999"/>
    <n v="118.83600000000001"/>
    <n v="0.43286126409651199"/>
    <n v="2026"/>
    <s v="Q4"/>
    <n v="11"/>
    <x v="10"/>
  </r>
  <r>
    <n v="4685"/>
    <d v="2026-11-08T00:00:00"/>
    <n v="2026"/>
    <x v="3"/>
    <n v="11"/>
    <x v="10"/>
    <x v="3"/>
    <x v="13"/>
    <x v="1"/>
    <x v="2"/>
    <x v="3"/>
    <s v="Portable Camp Stove"/>
    <n v="6"/>
    <n v="80.83"/>
    <n v="0.15"/>
    <n v="39.32"/>
    <n v="412.233"/>
    <n v="235.92000000000002"/>
    <n v="176.31299999999999"/>
    <n v="0.42770229457612563"/>
    <n v="2026"/>
    <s v="Q4"/>
    <n v="11"/>
    <x v="10"/>
  </r>
  <r>
    <n v="4843"/>
    <d v="2026-11-08T00:00:00"/>
    <n v="2026"/>
    <x v="3"/>
    <n v="11"/>
    <x v="10"/>
    <x v="1"/>
    <x v="12"/>
    <x v="0"/>
    <x v="1"/>
    <x v="3"/>
    <s v="Compact Sleeping Bag"/>
    <n v="6"/>
    <n v="123.67"/>
    <n v="0.15"/>
    <n v="60.55"/>
    <n v="630.71699999999998"/>
    <n v="363.29999999999995"/>
    <n v="267.41700000000003"/>
    <n v="0.42398888883603902"/>
    <n v="2026"/>
    <s v="Q4"/>
    <n v="11"/>
    <x v="10"/>
  </r>
  <r>
    <n v="4890"/>
    <d v="2026-11-08T00:00:00"/>
    <n v="2026"/>
    <x v="3"/>
    <n v="11"/>
    <x v="10"/>
    <x v="0"/>
    <x v="15"/>
    <x v="0"/>
    <x v="1"/>
    <x v="1"/>
    <s v="Hiking Daypack 20L"/>
    <n v="2"/>
    <n v="93.16"/>
    <n v="0.1"/>
    <n v="44.19"/>
    <n v="167.68799999999999"/>
    <n v="88.38"/>
    <n v="79.307999999999993"/>
    <n v="0.47294976384714471"/>
    <n v="2026"/>
    <s v="Q4"/>
    <n v="11"/>
    <x v="10"/>
  </r>
  <r>
    <n v="4913"/>
    <d v="2026-11-08T00:00:00"/>
    <n v="2026"/>
    <x v="3"/>
    <n v="11"/>
    <x v="10"/>
    <x v="2"/>
    <x v="2"/>
    <x v="3"/>
    <x v="1"/>
    <x v="0"/>
    <s v="Commuter Helmet"/>
    <n v="1"/>
    <n v="83.79"/>
    <n v="0.1"/>
    <n v="42.8"/>
    <n v="75.411000000000001"/>
    <n v="42.8"/>
    <n v="32.611000000000004"/>
    <n v="0.43244354271923197"/>
    <n v="2026"/>
    <s v="Q4"/>
    <n v="11"/>
    <x v="10"/>
  </r>
  <r>
    <n v="5079"/>
    <d v="2026-11-08T00:00:00"/>
    <n v="2026"/>
    <x v="3"/>
    <n v="11"/>
    <x v="10"/>
    <x v="2"/>
    <x v="16"/>
    <x v="0"/>
    <x v="1"/>
    <x v="4"/>
    <s v="Weighted Vest"/>
    <n v="1"/>
    <n v="120.98"/>
    <n v="0.1"/>
    <n v="70.59"/>
    <n v="108.88200000000001"/>
    <n v="70.59"/>
    <n v="38.292000000000002"/>
    <n v="0.35168347385242738"/>
    <n v="2026"/>
    <s v="Q4"/>
    <n v="11"/>
    <x v="10"/>
  </r>
  <r>
    <n v="366"/>
    <d v="2026-11-09T00:00:00"/>
    <n v="2026"/>
    <x v="3"/>
    <n v="11"/>
    <x v="10"/>
    <x v="3"/>
    <x v="13"/>
    <x v="2"/>
    <x v="0"/>
    <x v="1"/>
    <s v="Summit Backpack 45L"/>
    <n v="1"/>
    <n v="152.05000000000001"/>
    <n v="0.15"/>
    <n v="80.56"/>
    <n v="129.24250000000001"/>
    <n v="80.56"/>
    <n v="48.682500000000005"/>
    <n v="0.37667562914675901"/>
    <n v="2026"/>
    <s v="Q4"/>
    <n v="11"/>
    <x v="10"/>
  </r>
  <r>
    <n v="567"/>
    <d v="2026-11-09T00:00:00"/>
    <n v="2026"/>
    <x v="3"/>
    <n v="11"/>
    <x v="10"/>
    <x v="0"/>
    <x v="9"/>
    <x v="2"/>
    <x v="1"/>
    <x v="2"/>
    <s v="Insulated Bottle"/>
    <n v="3"/>
    <n v="36.14"/>
    <n v="0.1"/>
    <n v="13.23"/>
    <n v="97.578000000000003"/>
    <n v="39.69"/>
    <n v="57.888000000000005"/>
    <n v="0.59324847814056447"/>
    <n v="2026"/>
    <s v="Q4"/>
    <n v="11"/>
    <x v="10"/>
  </r>
  <r>
    <n v="1051"/>
    <d v="2026-11-09T00:00:00"/>
    <n v="2026"/>
    <x v="3"/>
    <n v="11"/>
    <x v="10"/>
    <x v="3"/>
    <x v="13"/>
    <x v="1"/>
    <x v="2"/>
    <x v="1"/>
    <s v="Hiking Daypack 20L"/>
    <n v="12"/>
    <n v="90.99"/>
    <n v="0.2"/>
    <n v="45.51"/>
    <n v="873.50399999999991"/>
    <n v="546.12"/>
    <n v="327.3839999999999"/>
    <n v="0.37479393339927458"/>
    <n v="2026"/>
    <s v="Q4"/>
    <n v="11"/>
    <x v="10"/>
  </r>
  <r>
    <n v="1934"/>
    <d v="2026-11-09T00:00:00"/>
    <n v="2026"/>
    <x v="3"/>
    <n v="11"/>
    <x v="10"/>
    <x v="3"/>
    <x v="13"/>
    <x v="3"/>
    <x v="2"/>
    <x v="0"/>
    <s v="Trail Bike Light"/>
    <n v="1"/>
    <n v="50.55"/>
    <n v="0.05"/>
    <n v="22.09"/>
    <n v="48.022499999999994"/>
    <n v="22.09"/>
    <n v="25.932499999999994"/>
    <n v="0.54000728825029931"/>
    <n v="2026"/>
    <s v="Q4"/>
    <n v="11"/>
    <x v="10"/>
  </r>
  <r>
    <n v="2056"/>
    <d v="2026-11-09T00:00:00"/>
    <n v="2026"/>
    <x v="3"/>
    <n v="11"/>
    <x v="10"/>
    <x v="0"/>
    <x v="0"/>
    <x v="2"/>
    <x v="1"/>
    <x v="4"/>
    <s v="Training Mat"/>
    <n v="1"/>
    <n v="51.65"/>
    <n v="0.15"/>
    <n v="21.86"/>
    <n v="43.902499999999996"/>
    <n v="21.86"/>
    <n v="22.042499999999997"/>
    <n v="0.50207846933545919"/>
    <n v="2026"/>
    <s v="Q4"/>
    <n v="11"/>
    <x v="10"/>
  </r>
  <r>
    <n v="2115"/>
    <d v="2026-11-09T00:00:00"/>
    <n v="2026"/>
    <x v="3"/>
    <n v="11"/>
    <x v="10"/>
    <x v="1"/>
    <x v="12"/>
    <x v="0"/>
    <x v="1"/>
    <x v="0"/>
    <s v="Commuter Helmet"/>
    <n v="5"/>
    <n v="82.96"/>
    <n v="0"/>
    <n v="43.55"/>
    <n v="414.79999999999995"/>
    <n v="217.75"/>
    <n v="197.04999999999995"/>
    <n v="0.47504821600771452"/>
    <n v="2026"/>
    <s v="Q4"/>
    <n v="11"/>
    <x v="10"/>
  </r>
  <r>
    <n v="2437"/>
    <d v="2026-11-09T00:00:00"/>
    <n v="2026"/>
    <x v="3"/>
    <n v="11"/>
    <x v="10"/>
    <x v="3"/>
    <x v="4"/>
    <x v="3"/>
    <x v="2"/>
    <x v="1"/>
    <s v="Trekking Poles"/>
    <n v="1"/>
    <n v="70.3"/>
    <n v="0.05"/>
    <n v="33.31"/>
    <n v="66.784999999999997"/>
    <n v="33.31"/>
    <n v="33.474999999999994"/>
    <n v="0.50123530732949007"/>
    <n v="2026"/>
    <s v="Q4"/>
    <n v="11"/>
    <x v="10"/>
  </r>
  <r>
    <n v="3380"/>
    <d v="2026-11-09T00:00:00"/>
    <n v="2026"/>
    <x v="3"/>
    <n v="11"/>
    <x v="10"/>
    <x v="2"/>
    <x v="2"/>
    <x v="2"/>
    <x v="0"/>
    <x v="2"/>
    <s v="Packing Cube Set"/>
    <n v="2"/>
    <n v="47.12"/>
    <n v="0.15"/>
    <n v="18.64"/>
    <n v="80.103999999999999"/>
    <n v="37.28"/>
    <n v="42.823999999999998"/>
    <n v="0.5346050134824728"/>
    <n v="2026"/>
    <s v="Q4"/>
    <n v="11"/>
    <x v="10"/>
  </r>
  <r>
    <n v="3648"/>
    <d v="2026-11-09T00:00:00"/>
    <n v="2026"/>
    <x v="3"/>
    <n v="11"/>
    <x v="10"/>
    <x v="0"/>
    <x v="15"/>
    <x v="3"/>
    <x v="1"/>
    <x v="4"/>
    <s v="Resistance Band Set"/>
    <n v="4"/>
    <n v="39.82"/>
    <n v="0.2"/>
    <n v="14.98"/>
    <n v="127.42400000000001"/>
    <n v="59.92"/>
    <n v="67.504000000000005"/>
    <n v="0.52975891511803119"/>
    <n v="2026"/>
    <s v="Q4"/>
    <n v="11"/>
    <x v="10"/>
  </r>
  <r>
    <n v="3692"/>
    <d v="2026-11-09T00:00:00"/>
    <n v="2026"/>
    <x v="3"/>
    <n v="11"/>
    <x v="10"/>
    <x v="1"/>
    <x v="14"/>
    <x v="0"/>
    <x v="0"/>
    <x v="1"/>
    <s v="Summit Backpack 45L"/>
    <n v="4"/>
    <n v="154.27000000000001"/>
    <n v="0.05"/>
    <n v="78.36"/>
    <n v="586.226"/>
    <n v="313.44"/>
    <n v="272.786"/>
    <n v="0.46532565938733528"/>
    <n v="2026"/>
    <s v="Q4"/>
    <n v="11"/>
    <x v="10"/>
  </r>
  <r>
    <n v="4406"/>
    <d v="2026-11-09T00:00:00"/>
    <n v="2026"/>
    <x v="3"/>
    <n v="11"/>
    <x v="10"/>
    <x v="0"/>
    <x v="0"/>
    <x v="0"/>
    <x v="1"/>
    <x v="1"/>
    <s v="Trail Boots"/>
    <n v="1"/>
    <n v="143.02000000000001"/>
    <n v="0.1"/>
    <n v="79.25"/>
    <n v="128.71800000000002"/>
    <n v="79.25"/>
    <n v="49.468000000000018"/>
    <n v="0.3843129942976119"/>
    <n v="2026"/>
    <s v="Q4"/>
    <n v="11"/>
    <x v="10"/>
  </r>
  <r>
    <n v="4550"/>
    <d v="2026-11-09T00:00:00"/>
    <n v="2026"/>
    <x v="3"/>
    <n v="11"/>
    <x v="10"/>
    <x v="2"/>
    <x v="10"/>
    <x v="2"/>
    <x v="0"/>
    <x v="4"/>
    <s v="Recovery Roller"/>
    <n v="1"/>
    <n v="35.36"/>
    <n v="0"/>
    <n v="13.74"/>
    <n v="35.36"/>
    <n v="13.74"/>
    <n v="21.619999999999997"/>
    <n v="0.61142533936651577"/>
    <n v="2026"/>
    <s v="Q4"/>
    <n v="11"/>
    <x v="10"/>
  </r>
  <r>
    <n v="4855"/>
    <d v="2026-11-09T00:00:00"/>
    <n v="2026"/>
    <x v="3"/>
    <n v="11"/>
    <x v="10"/>
    <x v="1"/>
    <x v="6"/>
    <x v="0"/>
    <x v="0"/>
    <x v="1"/>
    <s v="Summit Backpack 45L"/>
    <n v="1"/>
    <n v="156.82"/>
    <n v="0.1"/>
    <n v="77.12"/>
    <n v="141.13800000000001"/>
    <n v="77.12"/>
    <n v="64.018000000000001"/>
    <n v="0.45358443509189589"/>
    <n v="2026"/>
    <s v="Q4"/>
    <n v="11"/>
    <x v="10"/>
  </r>
  <r>
    <n v="5151"/>
    <d v="2026-11-09T00:00:00"/>
    <n v="2026"/>
    <x v="3"/>
    <n v="11"/>
    <x v="10"/>
    <x v="2"/>
    <x v="16"/>
    <x v="1"/>
    <x v="2"/>
    <x v="4"/>
    <s v="Resistance Band Set"/>
    <n v="10"/>
    <n v="40.98"/>
    <n v="0.1"/>
    <n v="14.6"/>
    <n v="368.82"/>
    <n v="146"/>
    <n v="222.82"/>
    <n v="0.60414294235670518"/>
    <n v="2026"/>
    <s v="Q4"/>
    <n v="11"/>
    <x v="10"/>
  </r>
  <r>
    <n v="5189"/>
    <d v="2026-11-09T00:00:00"/>
    <n v="2026"/>
    <x v="3"/>
    <n v="11"/>
    <x v="10"/>
    <x v="3"/>
    <x v="8"/>
    <x v="2"/>
    <x v="1"/>
    <x v="1"/>
    <s v="Trail Boots"/>
    <n v="3"/>
    <n v="144.22999999999999"/>
    <n v="0"/>
    <n v="80.959999999999994"/>
    <n v="432.68999999999994"/>
    <n v="242.88"/>
    <n v="189.80999999999995"/>
    <n v="0.43867433959647778"/>
    <n v="2026"/>
    <s v="Q4"/>
    <n v="11"/>
    <x v="10"/>
  </r>
  <r>
    <n v="726"/>
    <d v="2026-11-10T00:00:00"/>
    <n v="2026"/>
    <x v="3"/>
    <n v="11"/>
    <x v="10"/>
    <x v="3"/>
    <x v="7"/>
    <x v="0"/>
    <x v="1"/>
    <x v="1"/>
    <s v="Hiking Daypack 20L"/>
    <n v="1"/>
    <n v="90.23"/>
    <n v="0"/>
    <n v="44.06"/>
    <n v="90.23"/>
    <n v="44.06"/>
    <n v="46.17"/>
    <n v="0.51169234179319512"/>
    <n v="2026"/>
    <s v="Q4"/>
    <n v="11"/>
    <x v="10"/>
  </r>
  <r>
    <n v="2154"/>
    <d v="2026-11-10T00:00:00"/>
    <n v="2026"/>
    <x v="3"/>
    <n v="11"/>
    <x v="10"/>
    <x v="3"/>
    <x v="7"/>
    <x v="0"/>
    <x v="1"/>
    <x v="1"/>
    <s v="Summit Backpack 45L"/>
    <n v="5"/>
    <n v="152.82"/>
    <n v="0.1"/>
    <n v="80.09"/>
    <n v="687.68999999999994"/>
    <n v="400.45000000000005"/>
    <n v="287.2399999999999"/>
    <n v="0.417688202533118"/>
    <n v="2026"/>
    <s v="Q4"/>
    <n v="11"/>
    <x v="10"/>
  </r>
  <r>
    <n v="4403"/>
    <d v="2026-11-10T00:00:00"/>
    <n v="2026"/>
    <x v="3"/>
    <n v="11"/>
    <x v="10"/>
    <x v="0"/>
    <x v="0"/>
    <x v="0"/>
    <x v="2"/>
    <x v="2"/>
    <s v="Insulated Bottle"/>
    <n v="2"/>
    <n v="36.61"/>
    <n v="0.05"/>
    <n v="13.31"/>
    <n v="69.558999999999997"/>
    <n v="26.62"/>
    <n v="42.938999999999993"/>
    <n v="0.61730329648212301"/>
    <n v="2026"/>
    <s v="Q4"/>
    <n v="11"/>
    <x v="10"/>
  </r>
  <r>
    <n v="4924"/>
    <d v="2026-11-10T00:00:00"/>
    <n v="2026"/>
    <x v="3"/>
    <n v="11"/>
    <x v="10"/>
    <x v="3"/>
    <x v="8"/>
    <x v="1"/>
    <x v="2"/>
    <x v="1"/>
    <s v="Summit Backpack 45L"/>
    <n v="12"/>
    <n v="150.75"/>
    <n v="0.1"/>
    <n v="80.569999999999993"/>
    <n v="1628.1000000000001"/>
    <n v="966.83999999999992"/>
    <n v="661.26000000000022"/>
    <n v="0.40615441311958733"/>
    <n v="2026"/>
    <s v="Q4"/>
    <n v="11"/>
    <x v="10"/>
  </r>
  <r>
    <n v="25"/>
    <d v="2026-11-11T00:00:00"/>
    <n v="2026"/>
    <x v="3"/>
    <n v="11"/>
    <x v="10"/>
    <x v="0"/>
    <x v="0"/>
    <x v="0"/>
    <x v="0"/>
    <x v="1"/>
    <s v="Trail Boots"/>
    <n v="1"/>
    <n v="145.83000000000001"/>
    <n v="0.1"/>
    <n v="79.14"/>
    <n v="131.24700000000001"/>
    <n v="79.14"/>
    <n v="52.107000000000014"/>
    <n v="0.39701478890946085"/>
    <n v="2026"/>
    <s v="Q4"/>
    <n v="11"/>
    <x v="10"/>
  </r>
  <r>
    <n v="252"/>
    <d v="2026-11-11T00:00:00"/>
    <n v="2026"/>
    <x v="3"/>
    <n v="11"/>
    <x v="10"/>
    <x v="0"/>
    <x v="0"/>
    <x v="0"/>
    <x v="0"/>
    <x v="2"/>
    <s v="Travel Backpack 35L"/>
    <n v="4"/>
    <n v="162.04"/>
    <n v="0"/>
    <n v="85.77"/>
    <n v="648.16"/>
    <n v="343.08"/>
    <n v="305.08"/>
    <n v="0.47068625030856581"/>
    <n v="2026"/>
    <s v="Q4"/>
    <n v="11"/>
    <x v="10"/>
  </r>
  <r>
    <n v="1203"/>
    <d v="2026-11-11T00:00:00"/>
    <n v="2026"/>
    <x v="3"/>
    <n v="11"/>
    <x v="10"/>
    <x v="3"/>
    <x v="8"/>
    <x v="2"/>
    <x v="0"/>
    <x v="1"/>
    <s v="Trail Boots"/>
    <n v="2"/>
    <n v="141.33000000000001"/>
    <n v="0.05"/>
    <n v="79.739999999999995"/>
    <n v="268.52699999999999"/>
    <n v="159.47999999999999"/>
    <n v="109.047"/>
    <n v="0.40609324202035552"/>
    <n v="2026"/>
    <s v="Q4"/>
    <n v="11"/>
    <x v="10"/>
  </r>
  <r>
    <n v="1567"/>
    <d v="2026-11-11T00:00:00"/>
    <n v="2026"/>
    <x v="3"/>
    <n v="11"/>
    <x v="10"/>
    <x v="2"/>
    <x v="16"/>
    <x v="0"/>
    <x v="0"/>
    <x v="3"/>
    <s v="Compact Sleeping Bag"/>
    <n v="1"/>
    <n v="125.11"/>
    <n v="0.1"/>
    <n v="61.65"/>
    <n v="112.599"/>
    <n v="61.65"/>
    <n v="50.949000000000005"/>
    <n v="0.45248181600191834"/>
    <n v="2026"/>
    <s v="Q4"/>
    <n v="11"/>
    <x v="10"/>
  </r>
  <r>
    <n v="2060"/>
    <d v="2026-11-11T00:00:00"/>
    <n v="2026"/>
    <x v="3"/>
    <n v="11"/>
    <x v="10"/>
    <x v="2"/>
    <x v="5"/>
    <x v="0"/>
    <x v="2"/>
    <x v="3"/>
    <s v="Compact Sleeping Bag"/>
    <n v="3"/>
    <n v="124.55"/>
    <n v="0.15"/>
    <n v="60.68"/>
    <n v="317.60249999999996"/>
    <n v="182.04"/>
    <n v="135.56249999999997"/>
    <n v="0.42683070819656643"/>
    <n v="2026"/>
    <s v="Q4"/>
    <n v="11"/>
    <x v="10"/>
  </r>
  <r>
    <n v="2485"/>
    <d v="2026-11-11T00:00:00"/>
    <n v="2026"/>
    <x v="3"/>
    <n v="11"/>
    <x v="10"/>
    <x v="2"/>
    <x v="10"/>
    <x v="2"/>
    <x v="0"/>
    <x v="1"/>
    <s v="Trail Boots"/>
    <n v="1"/>
    <n v="143.77000000000001"/>
    <n v="0.1"/>
    <n v="81.02"/>
    <n v="129.393"/>
    <n v="81.02"/>
    <n v="48.373000000000005"/>
    <n v="0.3738455712441941"/>
    <n v="2026"/>
    <s v="Q4"/>
    <n v="11"/>
    <x v="10"/>
  </r>
  <r>
    <n v="3101"/>
    <d v="2026-11-11T00:00:00"/>
    <n v="2026"/>
    <x v="3"/>
    <n v="11"/>
    <x v="10"/>
    <x v="3"/>
    <x v="8"/>
    <x v="0"/>
    <x v="1"/>
    <x v="3"/>
    <s v="Compact Sleeping Bag"/>
    <n v="3"/>
    <n v="124.72"/>
    <n v="0.15"/>
    <n v="60.35"/>
    <n v="318.03599999999994"/>
    <n v="181.05"/>
    <n v="136.98599999999993"/>
    <n v="0.4307248236048748"/>
    <n v="2026"/>
    <s v="Q4"/>
    <n v="11"/>
    <x v="10"/>
  </r>
  <r>
    <n v="3165"/>
    <d v="2026-11-11T00:00:00"/>
    <n v="2026"/>
    <x v="3"/>
    <n v="11"/>
    <x v="10"/>
    <x v="2"/>
    <x v="2"/>
    <x v="2"/>
    <x v="0"/>
    <x v="4"/>
    <s v="Recovery Roller"/>
    <n v="1"/>
    <n v="35.729999999999997"/>
    <n v="0.1"/>
    <n v="14.15"/>
    <n v="32.156999999999996"/>
    <n v="14.15"/>
    <n v="18.006999999999998"/>
    <n v="0.55997139036601673"/>
    <n v="2026"/>
    <s v="Q4"/>
    <n v="11"/>
    <x v="10"/>
  </r>
  <r>
    <n v="4179"/>
    <d v="2026-11-11T00:00:00"/>
    <n v="2026"/>
    <x v="3"/>
    <n v="11"/>
    <x v="10"/>
    <x v="2"/>
    <x v="3"/>
    <x v="2"/>
    <x v="2"/>
    <x v="2"/>
    <s v="Travel Backpack 35L"/>
    <n v="2"/>
    <n v="166.1"/>
    <n v="0.05"/>
    <n v="88.2"/>
    <n v="315.58999999999997"/>
    <n v="176.4"/>
    <n v="139.18999999999997"/>
    <n v="0.44104692797617157"/>
    <n v="2026"/>
    <s v="Q4"/>
    <n v="11"/>
    <x v="10"/>
  </r>
  <r>
    <n v="4829"/>
    <d v="2026-11-11T00:00:00"/>
    <n v="2026"/>
    <x v="3"/>
    <n v="11"/>
    <x v="10"/>
    <x v="2"/>
    <x v="16"/>
    <x v="3"/>
    <x v="1"/>
    <x v="0"/>
    <s v="Commuter Helmet"/>
    <n v="2"/>
    <n v="81.27"/>
    <n v="0.05"/>
    <n v="43.04"/>
    <n v="154.41299999999998"/>
    <n v="86.08"/>
    <n v="68.332999999999984"/>
    <n v="0.44253398353765544"/>
    <n v="2026"/>
    <s v="Q4"/>
    <n v="11"/>
    <x v="10"/>
  </r>
  <r>
    <n v="4943"/>
    <d v="2026-11-11T00:00:00"/>
    <n v="2026"/>
    <x v="3"/>
    <n v="11"/>
    <x v="10"/>
    <x v="0"/>
    <x v="9"/>
    <x v="1"/>
    <x v="0"/>
    <x v="3"/>
    <s v="Trail Tent 2P"/>
    <n v="10"/>
    <n v="191.98"/>
    <n v="0.1"/>
    <n v="102.73"/>
    <n v="1727.82"/>
    <n v="1027.3"/>
    <n v="700.52"/>
    <n v="0.40543575140929033"/>
    <n v="2026"/>
    <s v="Q4"/>
    <n v="11"/>
    <x v="10"/>
  </r>
  <r>
    <n v="887"/>
    <d v="2026-11-12T00:00:00"/>
    <n v="2026"/>
    <x v="3"/>
    <n v="11"/>
    <x v="10"/>
    <x v="3"/>
    <x v="8"/>
    <x v="2"/>
    <x v="0"/>
    <x v="1"/>
    <s v="Hiking Daypack 20L"/>
    <n v="6"/>
    <n v="89.87"/>
    <n v="0.2"/>
    <n v="44.47"/>
    <n v="431.37600000000003"/>
    <n v="266.82"/>
    <n v="164.55600000000004"/>
    <n v="0.3814676755313231"/>
    <n v="2026"/>
    <s v="Q4"/>
    <n v="11"/>
    <x v="10"/>
  </r>
  <r>
    <n v="1090"/>
    <d v="2026-11-12T00:00:00"/>
    <n v="2026"/>
    <x v="3"/>
    <n v="11"/>
    <x v="10"/>
    <x v="1"/>
    <x v="14"/>
    <x v="3"/>
    <x v="1"/>
    <x v="0"/>
    <s v="Trail Bike Light"/>
    <n v="3"/>
    <n v="51.44"/>
    <n v="0.1"/>
    <n v="23.11"/>
    <n v="138.88800000000001"/>
    <n v="69.33"/>
    <n v="69.558000000000007"/>
    <n v="0.50082080525315364"/>
    <n v="2026"/>
    <s v="Q4"/>
    <n v="11"/>
    <x v="10"/>
  </r>
  <r>
    <n v="2090"/>
    <d v="2026-11-12T00:00:00"/>
    <n v="2026"/>
    <x v="3"/>
    <n v="11"/>
    <x v="10"/>
    <x v="3"/>
    <x v="4"/>
    <x v="3"/>
    <x v="1"/>
    <x v="2"/>
    <s v="Packing Cube Set"/>
    <n v="4"/>
    <n v="46.68"/>
    <n v="0.05"/>
    <n v="17.96"/>
    <n v="177.38399999999999"/>
    <n v="71.84"/>
    <n v="105.54399999999998"/>
    <n v="0.59500293149325756"/>
    <n v="2026"/>
    <s v="Q4"/>
    <n v="11"/>
    <x v="10"/>
  </r>
  <r>
    <n v="2561"/>
    <d v="2026-11-12T00:00:00"/>
    <n v="2026"/>
    <x v="3"/>
    <n v="11"/>
    <x v="10"/>
    <x v="1"/>
    <x v="12"/>
    <x v="2"/>
    <x v="1"/>
    <x v="1"/>
    <s v="Trekking Poles"/>
    <n v="4"/>
    <n v="73.05"/>
    <n v="0.2"/>
    <n v="32.82"/>
    <n v="233.76"/>
    <n v="131.28"/>
    <n v="102.47999999999999"/>
    <n v="0.4383983572895277"/>
    <n v="2026"/>
    <s v="Q4"/>
    <n v="11"/>
    <x v="10"/>
  </r>
  <r>
    <n v="2855"/>
    <d v="2026-11-12T00:00:00"/>
    <n v="2026"/>
    <x v="3"/>
    <n v="11"/>
    <x v="10"/>
    <x v="2"/>
    <x v="10"/>
    <x v="3"/>
    <x v="1"/>
    <x v="3"/>
    <s v="Compact Sleeping Bag"/>
    <n v="1"/>
    <n v="125.32"/>
    <n v="0.15"/>
    <n v="59.49"/>
    <n v="106.52199999999999"/>
    <n v="59.49"/>
    <n v="47.031999999999989"/>
    <n v="0.44152381667636725"/>
    <n v="2026"/>
    <s v="Q4"/>
    <n v="11"/>
    <x v="10"/>
  </r>
  <r>
    <n v="4421"/>
    <d v="2026-11-12T00:00:00"/>
    <n v="2026"/>
    <x v="3"/>
    <n v="11"/>
    <x v="10"/>
    <x v="1"/>
    <x v="11"/>
    <x v="3"/>
    <x v="2"/>
    <x v="4"/>
    <s v="Weighted Vest"/>
    <n v="2"/>
    <n v="123.49"/>
    <n v="0.15"/>
    <n v="68.08"/>
    <n v="209.93299999999999"/>
    <n v="136.16"/>
    <n v="73.772999999999996"/>
    <n v="0.35141211719929694"/>
    <n v="2026"/>
    <s v="Q4"/>
    <n v="11"/>
    <x v="10"/>
  </r>
  <r>
    <n v="195"/>
    <d v="2026-11-13T00:00:00"/>
    <n v="2026"/>
    <x v="3"/>
    <n v="11"/>
    <x v="10"/>
    <x v="1"/>
    <x v="12"/>
    <x v="2"/>
    <x v="0"/>
    <x v="2"/>
    <s v="Packing Cube Set"/>
    <n v="1"/>
    <n v="47.37"/>
    <n v="0.2"/>
    <n v="18.739999999999998"/>
    <n v="37.896000000000001"/>
    <n v="18.739999999999998"/>
    <n v="19.156000000000002"/>
    <n v="0.50548870593202455"/>
    <n v="2026"/>
    <s v="Q4"/>
    <n v="11"/>
    <x v="10"/>
  </r>
  <r>
    <n v="520"/>
    <d v="2026-11-13T00:00:00"/>
    <n v="2026"/>
    <x v="3"/>
    <n v="11"/>
    <x v="10"/>
    <x v="1"/>
    <x v="12"/>
    <x v="1"/>
    <x v="2"/>
    <x v="1"/>
    <s v="Hiking Daypack 20L"/>
    <n v="6"/>
    <n v="92.31"/>
    <n v="0.05"/>
    <n v="46.12"/>
    <n v="526.16700000000003"/>
    <n v="276.71999999999997"/>
    <n v="249.44700000000006"/>
    <n v="0.47408332335551268"/>
    <n v="2026"/>
    <s v="Q4"/>
    <n v="11"/>
    <x v="10"/>
  </r>
  <r>
    <n v="646"/>
    <d v="2026-11-13T00:00:00"/>
    <n v="2026"/>
    <x v="3"/>
    <n v="11"/>
    <x v="10"/>
    <x v="2"/>
    <x v="16"/>
    <x v="2"/>
    <x v="0"/>
    <x v="0"/>
    <s v="Trail Bike Light"/>
    <n v="1"/>
    <n v="49.53"/>
    <n v="0.1"/>
    <n v="22.18"/>
    <n v="44.577000000000005"/>
    <n v="22.18"/>
    <n v="22.397000000000006"/>
    <n v="0.50243399062296712"/>
    <n v="2026"/>
    <s v="Q4"/>
    <n v="11"/>
    <x v="10"/>
  </r>
  <r>
    <n v="893"/>
    <d v="2026-11-13T00:00:00"/>
    <n v="2026"/>
    <x v="3"/>
    <n v="11"/>
    <x v="10"/>
    <x v="3"/>
    <x v="8"/>
    <x v="0"/>
    <x v="1"/>
    <x v="2"/>
    <s v="Packing Cube Set"/>
    <n v="4"/>
    <n v="47.62"/>
    <n v="0.2"/>
    <n v="18.100000000000001"/>
    <n v="152.38399999999999"/>
    <n v="72.400000000000006"/>
    <n v="79.98399999999998"/>
    <n v="0.52488450230995376"/>
    <n v="2026"/>
    <s v="Q4"/>
    <n v="11"/>
    <x v="10"/>
  </r>
  <r>
    <n v="916"/>
    <d v="2026-11-13T00:00:00"/>
    <n v="2026"/>
    <x v="3"/>
    <n v="11"/>
    <x v="10"/>
    <x v="1"/>
    <x v="6"/>
    <x v="0"/>
    <x v="1"/>
    <x v="0"/>
    <s v="Trail Bike Light"/>
    <n v="4"/>
    <n v="51.93"/>
    <n v="0.05"/>
    <n v="22.62"/>
    <n v="197.334"/>
    <n v="90.48"/>
    <n v="106.854"/>
    <n v="0.54148803551339353"/>
    <n v="2026"/>
    <s v="Q4"/>
    <n v="11"/>
    <x v="10"/>
  </r>
  <r>
    <n v="1295"/>
    <d v="2026-11-13T00:00:00"/>
    <n v="2026"/>
    <x v="3"/>
    <n v="11"/>
    <x v="10"/>
    <x v="1"/>
    <x v="11"/>
    <x v="3"/>
    <x v="1"/>
    <x v="1"/>
    <s v="Summit Backpack 45L"/>
    <n v="1"/>
    <n v="155.44999999999999"/>
    <n v="0.05"/>
    <n v="77.25"/>
    <n v="147.67749999999998"/>
    <n v="77.25"/>
    <n v="70.427499999999981"/>
    <n v="0.47690067884410281"/>
    <n v="2026"/>
    <s v="Q4"/>
    <n v="11"/>
    <x v="10"/>
  </r>
  <r>
    <n v="3438"/>
    <d v="2026-11-13T00:00:00"/>
    <n v="2026"/>
    <x v="3"/>
    <n v="11"/>
    <x v="10"/>
    <x v="0"/>
    <x v="0"/>
    <x v="0"/>
    <x v="0"/>
    <x v="0"/>
    <s v="Compact Repair Kit"/>
    <n v="4"/>
    <n v="40.03"/>
    <n v="0.05"/>
    <n v="16.78"/>
    <n v="152.114"/>
    <n v="67.12"/>
    <n v="84.994"/>
    <n v="0.5587519886400989"/>
    <n v="2026"/>
    <s v="Q4"/>
    <n v="11"/>
    <x v="10"/>
  </r>
  <r>
    <n v="3573"/>
    <d v="2026-11-13T00:00:00"/>
    <n v="2026"/>
    <x v="3"/>
    <n v="11"/>
    <x v="10"/>
    <x v="0"/>
    <x v="9"/>
    <x v="0"/>
    <x v="0"/>
    <x v="1"/>
    <s v="Summit Backpack 45L"/>
    <n v="2"/>
    <n v="152.96"/>
    <n v="0.1"/>
    <n v="79.12"/>
    <n v="275.32800000000003"/>
    <n v="158.24"/>
    <n v="117.08800000000002"/>
    <n v="0.4252673175267318"/>
    <n v="2026"/>
    <s v="Q4"/>
    <n v="11"/>
    <x v="10"/>
  </r>
  <r>
    <n v="4257"/>
    <d v="2026-11-13T00:00:00"/>
    <n v="2026"/>
    <x v="3"/>
    <n v="11"/>
    <x v="10"/>
    <x v="3"/>
    <x v="13"/>
    <x v="2"/>
    <x v="1"/>
    <x v="4"/>
    <s v="Weighted Vest"/>
    <n v="2"/>
    <n v="124.06"/>
    <n v="0.05"/>
    <n v="69.98"/>
    <n v="235.714"/>
    <n v="139.96"/>
    <n v="95.753999999999991"/>
    <n v="0.40622958330858577"/>
    <n v="2026"/>
    <s v="Q4"/>
    <n v="11"/>
    <x v="10"/>
  </r>
  <r>
    <n v="4389"/>
    <d v="2026-11-13T00:00:00"/>
    <n v="2026"/>
    <x v="3"/>
    <n v="11"/>
    <x v="10"/>
    <x v="2"/>
    <x v="10"/>
    <x v="3"/>
    <x v="1"/>
    <x v="1"/>
    <s v="Summit Backpack 45L"/>
    <n v="1"/>
    <n v="151.66"/>
    <n v="0.1"/>
    <n v="80.209999999999994"/>
    <n v="136.494"/>
    <n v="80.209999999999994"/>
    <n v="56.284000000000006"/>
    <n v="0.41235512183685735"/>
    <n v="2026"/>
    <s v="Q4"/>
    <n v="11"/>
    <x v="10"/>
  </r>
  <r>
    <n v="4887"/>
    <d v="2026-11-13T00:00:00"/>
    <n v="2026"/>
    <x v="3"/>
    <n v="11"/>
    <x v="10"/>
    <x v="3"/>
    <x v="8"/>
    <x v="0"/>
    <x v="1"/>
    <x v="1"/>
    <s v="Trail Boots"/>
    <n v="2"/>
    <n v="142.30000000000001"/>
    <n v="0.15"/>
    <n v="77.760000000000005"/>
    <n v="241.91000000000003"/>
    <n v="155.52000000000001"/>
    <n v="86.390000000000015"/>
    <n v="0.35711628291513375"/>
    <n v="2026"/>
    <s v="Q4"/>
    <n v="11"/>
    <x v="10"/>
  </r>
  <r>
    <n v="5007"/>
    <d v="2026-11-13T00:00:00"/>
    <n v="2026"/>
    <x v="3"/>
    <n v="11"/>
    <x v="10"/>
    <x v="1"/>
    <x v="14"/>
    <x v="0"/>
    <x v="2"/>
    <x v="2"/>
    <s v="Travel Backpack 35L"/>
    <n v="4"/>
    <n v="161.97"/>
    <n v="0.05"/>
    <n v="87.2"/>
    <n v="615.48599999999999"/>
    <n v="348.8"/>
    <n v="266.68599999999998"/>
    <n v="0.4332933649181297"/>
    <n v="2026"/>
    <s v="Q4"/>
    <n v="11"/>
    <x v="10"/>
  </r>
  <r>
    <n v="5111"/>
    <d v="2026-11-13T00:00:00"/>
    <n v="2026"/>
    <x v="3"/>
    <n v="11"/>
    <x v="10"/>
    <x v="1"/>
    <x v="14"/>
    <x v="1"/>
    <x v="2"/>
    <x v="2"/>
    <s v="Carry-On Duffel"/>
    <n v="5"/>
    <n v="133.99"/>
    <n v="0.15"/>
    <n v="65.55"/>
    <n v="569.45749999999998"/>
    <n v="327.75"/>
    <n v="241.70749999999998"/>
    <n v="0.42445221987593451"/>
    <n v="2026"/>
    <s v="Q4"/>
    <n v="11"/>
    <x v="10"/>
  </r>
  <r>
    <n v="5177"/>
    <d v="2026-11-13T00:00:00"/>
    <n v="2026"/>
    <x v="3"/>
    <n v="11"/>
    <x v="10"/>
    <x v="1"/>
    <x v="6"/>
    <x v="2"/>
    <x v="0"/>
    <x v="3"/>
    <s v="Portable Camp Stove"/>
    <n v="2"/>
    <n v="83.18"/>
    <n v="0.1"/>
    <n v="40.479999999999997"/>
    <n v="149.72400000000002"/>
    <n v="80.959999999999994"/>
    <n v="68.764000000000024"/>
    <n v="0.45927172664369115"/>
    <n v="2026"/>
    <s v="Q4"/>
    <n v="11"/>
    <x v="10"/>
  </r>
  <r>
    <n v="584"/>
    <d v="2026-11-14T00:00:00"/>
    <n v="2026"/>
    <x v="3"/>
    <n v="11"/>
    <x v="10"/>
    <x v="1"/>
    <x v="12"/>
    <x v="0"/>
    <x v="1"/>
    <x v="1"/>
    <s v="Hiking Daypack 20L"/>
    <n v="1"/>
    <n v="91.95"/>
    <n v="0"/>
    <n v="46.64"/>
    <n v="91.95"/>
    <n v="46.64"/>
    <n v="45.31"/>
    <n v="0.49276780859162589"/>
    <n v="2026"/>
    <s v="Q4"/>
    <n v="11"/>
    <x v="10"/>
  </r>
  <r>
    <n v="621"/>
    <d v="2026-11-14T00:00:00"/>
    <n v="2026"/>
    <x v="3"/>
    <n v="11"/>
    <x v="10"/>
    <x v="3"/>
    <x v="13"/>
    <x v="1"/>
    <x v="2"/>
    <x v="2"/>
    <s v="Insulated Bottle"/>
    <n v="5"/>
    <n v="35.68"/>
    <n v="0.15"/>
    <n v="13.48"/>
    <n v="151.64000000000001"/>
    <n v="67.400000000000006"/>
    <n v="84.240000000000009"/>
    <n v="0.55552624637298864"/>
    <n v="2026"/>
    <s v="Q4"/>
    <n v="11"/>
    <x v="10"/>
  </r>
  <r>
    <n v="623"/>
    <d v="2026-11-14T00:00:00"/>
    <n v="2026"/>
    <x v="3"/>
    <n v="11"/>
    <x v="10"/>
    <x v="2"/>
    <x v="16"/>
    <x v="0"/>
    <x v="0"/>
    <x v="3"/>
    <s v="Alpine Tent 4P"/>
    <n v="3"/>
    <n v="336.58"/>
    <n v="0.15"/>
    <n v="198.99"/>
    <n v="858.279"/>
    <n v="596.97"/>
    <n v="261.30899999999997"/>
    <n v="0.3044569423229509"/>
    <n v="2026"/>
    <s v="Q4"/>
    <n v="11"/>
    <x v="10"/>
  </r>
  <r>
    <n v="1431"/>
    <d v="2026-11-14T00:00:00"/>
    <n v="2026"/>
    <x v="3"/>
    <n v="11"/>
    <x v="10"/>
    <x v="2"/>
    <x v="2"/>
    <x v="0"/>
    <x v="1"/>
    <x v="4"/>
    <s v="Recovery Roller"/>
    <n v="2"/>
    <n v="36.979999999999997"/>
    <n v="0.15"/>
    <n v="14.13"/>
    <n v="62.865999999999993"/>
    <n v="28.26"/>
    <n v="34.605999999999995"/>
    <n v="0.55047243342983487"/>
    <n v="2026"/>
    <s v="Q4"/>
    <n v="11"/>
    <x v="10"/>
  </r>
  <r>
    <n v="1520"/>
    <d v="2026-11-14T00:00:00"/>
    <n v="2026"/>
    <x v="3"/>
    <n v="11"/>
    <x v="10"/>
    <x v="3"/>
    <x v="13"/>
    <x v="3"/>
    <x v="1"/>
    <x v="4"/>
    <s v="Recovery Roller"/>
    <n v="2"/>
    <n v="36.15"/>
    <n v="0"/>
    <n v="13.51"/>
    <n v="72.3"/>
    <n v="27.02"/>
    <n v="45.28"/>
    <n v="0.62627939142461964"/>
    <n v="2026"/>
    <s v="Q4"/>
    <n v="11"/>
    <x v="10"/>
  </r>
  <r>
    <n v="1791"/>
    <d v="2026-11-14T00:00:00"/>
    <n v="2026"/>
    <x v="3"/>
    <n v="11"/>
    <x v="10"/>
    <x v="2"/>
    <x v="2"/>
    <x v="0"/>
    <x v="2"/>
    <x v="4"/>
    <s v="Weighted Vest"/>
    <n v="1"/>
    <n v="121.86"/>
    <n v="0.05"/>
    <n v="69.900000000000006"/>
    <n v="115.767"/>
    <n v="69.900000000000006"/>
    <n v="45.86699999999999"/>
    <n v="0.396200989919407"/>
    <n v="2026"/>
    <s v="Q4"/>
    <n v="11"/>
    <x v="10"/>
  </r>
  <r>
    <n v="2191"/>
    <d v="2026-11-14T00:00:00"/>
    <n v="2026"/>
    <x v="3"/>
    <n v="11"/>
    <x v="10"/>
    <x v="2"/>
    <x v="5"/>
    <x v="2"/>
    <x v="0"/>
    <x v="0"/>
    <s v="Trail Bike Light"/>
    <n v="6"/>
    <n v="49.85"/>
    <n v="0.05"/>
    <n v="22.68"/>
    <n v="284.14499999999998"/>
    <n v="136.07999999999998"/>
    <n v="148.065"/>
    <n v="0.52108958454310306"/>
    <n v="2026"/>
    <s v="Q4"/>
    <n v="11"/>
    <x v="10"/>
  </r>
  <r>
    <n v="2365"/>
    <d v="2026-11-14T00:00:00"/>
    <n v="2026"/>
    <x v="3"/>
    <n v="11"/>
    <x v="10"/>
    <x v="2"/>
    <x v="5"/>
    <x v="2"/>
    <x v="2"/>
    <x v="1"/>
    <s v="Hiking Daypack 20L"/>
    <n v="2"/>
    <n v="91.95"/>
    <n v="0.05"/>
    <n v="46.45"/>
    <n v="174.70499999999998"/>
    <n v="92.9"/>
    <n v="81.804999999999978"/>
    <n v="0.46824647262528252"/>
    <n v="2026"/>
    <s v="Q4"/>
    <n v="11"/>
    <x v="10"/>
  </r>
  <r>
    <n v="2603"/>
    <d v="2026-11-14T00:00:00"/>
    <n v="2026"/>
    <x v="3"/>
    <n v="11"/>
    <x v="10"/>
    <x v="3"/>
    <x v="8"/>
    <x v="3"/>
    <x v="0"/>
    <x v="0"/>
    <s v="Trail Bike Light"/>
    <n v="2"/>
    <n v="51.71"/>
    <n v="0.15"/>
    <n v="22.93"/>
    <n v="87.906999999999996"/>
    <n v="45.86"/>
    <n v="42.046999999999997"/>
    <n v="0.47831230732478641"/>
    <n v="2026"/>
    <s v="Q4"/>
    <n v="11"/>
    <x v="10"/>
  </r>
  <r>
    <n v="4098"/>
    <d v="2026-11-14T00:00:00"/>
    <n v="2026"/>
    <x v="3"/>
    <n v="11"/>
    <x v="10"/>
    <x v="1"/>
    <x v="1"/>
    <x v="2"/>
    <x v="0"/>
    <x v="4"/>
    <s v="Resistance Band Set"/>
    <n v="1"/>
    <n v="41.05"/>
    <n v="0.05"/>
    <n v="14.6"/>
    <n v="38.997499999999995"/>
    <n v="14.6"/>
    <n v="24.397499999999994"/>
    <n v="0.62561702673248276"/>
    <n v="2026"/>
    <s v="Q4"/>
    <n v="11"/>
    <x v="10"/>
  </r>
  <r>
    <n v="1176"/>
    <d v="2026-11-15T00:00:00"/>
    <n v="2026"/>
    <x v="3"/>
    <n v="11"/>
    <x v="10"/>
    <x v="1"/>
    <x v="6"/>
    <x v="1"/>
    <x v="2"/>
    <x v="3"/>
    <s v="Alpine Tent 4P"/>
    <n v="10"/>
    <n v="333.09"/>
    <n v="0.15"/>
    <n v="197.95"/>
    <n v="2831.2649999999994"/>
    <n v="1979.5"/>
    <n v="851.76499999999942"/>
    <n v="0.30084255624252748"/>
    <n v="2026"/>
    <s v="Q4"/>
    <n v="11"/>
    <x v="10"/>
  </r>
  <r>
    <n v="1895"/>
    <d v="2026-11-15T00:00:00"/>
    <n v="2026"/>
    <x v="3"/>
    <n v="11"/>
    <x v="10"/>
    <x v="3"/>
    <x v="4"/>
    <x v="0"/>
    <x v="2"/>
    <x v="0"/>
    <s v="Trail Bike Light"/>
    <n v="3"/>
    <n v="51.79"/>
    <n v="0.2"/>
    <n v="22.23"/>
    <n v="124.29600000000001"/>
    <n v="66.69"/>
    <n v="57.606000000000009"/>
    <n v="0.4634581965630431"/>
    <n v="2026"/>
    <s v="Q4"/>
    <n v="11"/>
    <x v="10"/>
  </r>
  <r>
    <n v="3385"/>
    <d v="2026-11-15T00:00:00"/>
    <n v="2026"/>
    <x v="3"/>
    <n v="11"/>
    <x v="10"/>
    <x v="1"/>
    <x v="11"/>
    <x v="3"/>
    <x v="1"/>
    <x v="1"/>
    <s v="Trekking Poles"/>
    <n v="1"/>
    <n v="71.040000000000006"/>
    <n v="0.1"/>
    <n v="31.59"/>
    <n v="63.936000000000007"/>
    <n v="31.59"/>
    <n v="32.346000000000004"/>
    <n v="0.50591216216216217"/>
    <n v="2026"/>
    <s v="Q4"/>
    <n v="11"/>
    <x v="10"/>
  </r>
  <r>
    <n v="3581"/>
    <d v="2026-11-15T00:00:00"/>
    <n v="2026"/>
    <x v="3"/>
    <n v="11"/>
    <x v="10"/>
    <x v="3"/>
    <x v="4"/>
    <x v="3"/>
    <x v="2"/>
    <x v="1"/>
    <s v="Trail Boots"/>
    <n v="2"/>
    <n v="141.21"/>
    <n v="0.1"/>
    <n v="78.31"/>
    <n v="254.17800000000003"/>
    <n v="156.62"/>
    <n v="97.558000000000021"/>
    <n v="0.38381763960688969"/>
    <n v="2026"/>
    <s v="Q4"/>
    <n v="11"/>
    <x v="10"/>
  </r>
  <r>
    <n v="4528"/>
    <d v="2026-11-15T00:00:00"/>
    <n v="2026"/>
    <x v="3"/>
    <n v="11"/>
    <x v="10"/>
    <x v="0"/>
    <x v="15"/>
    <x v="3"/>
    <x v="1"/>
    <x v="1"/>
    <s v="Trail Boots"/>
    <n v="2"/>
    <n v="141.63999999999999"/>
    <n v="0.15"/>
    <n v="80.349999999999994"/>
    <n v="240.78799999999998"/>
    <n v="160.69999999999999"/>
    <n v="80.087999999999994"/>
    <n v="0.33260793727262156"/>
    <n v="2026"/>
    <s v="Q4"/>
    <n v="11"/>
    <x v="10"/>
  </r>
  <r>
    <n v="4633"/>
    <d v="2026-11-15T00:00:00"/>
    <n v="2026"/>
    <x v="3"/>
    <n v="11"/>
    <x v="10"/>
    <x v="2"/>
    <x v="10"/>
    <x v="0"/>
    <x v="0"/>
    <x v="1"/>
    <s v="Trekking Poles"/>
    <n v="1"/>
    <n v="71.78"/>
    <n v="0.15"/>
    <n v="32.869999999999997"/>
    <n v="61.012999999999998"/>
    <n v="32.869999999999997"/>
    <n v="28.143000000000001"/>
    <n v="0.46126235392457349"/>
    <n v="2026"/>
    <s v="Q4"/>
    <n v="11"/>
    <x v="10"/>
  </r>
  <r>
    <n v="5195"/>
    <d v="2026-11-15T00:00:00"/>
    <n v="2026"/>
    <x v="3"/>
    <n v="11"/>
    <x v="10"/>
    <x v="2"/>
    <x v="16"/>
    <x v="0"/>
    <x v="2"/>
    <x v="1"/>
    <s v="Summit Backpack 45L"/>
    <n v="3"/>
    <n v="153.88999999999999"/>
    <n v="0.1"/>
    <n v="80.36"/>
    <n v="415.50299999999999"/>
    <n v="241.07999999999998"/>
    <n v="174.423"/>
    <n v="0.41978758276113531"/>
    <n v="2026"/>
    <s v="Q4"/>
    <n v="11"/>
    <x v="10"/>
  </r>
  <r>
    <n v="2778"/>
    <d v="2026-11-16T00:00:00"/>
    <n v="2026"/>
    <x v="3"/>
    <n v="11"/>
    <x v="10"/>
    <x v="3"/>
    <x v="4"/>
    <x v="3"/>
    <x v="0"/>
    <x v="1"/>
    <s v="Trail Boots"/>
    <n v="1"/>
    <n v="145.4"/>
    <n v="0.1"/>
    <n v="77.66"/>
    <n v="130.86000000000001"/>
    <n v="77.66"/>
    <n v="53.200000000000017"/>
    <n v="0.40654134189209851"/>
    <n v="2026"/>
    <s v="Q4"/>
    <n v="11"/>
    <x v="10"/>
  </r>
  <r>
    <n v="341"/>
    <d v="2026-11-17T00:00:00"/>
    <n v="2026"/>
    <x v="3"/>
    <n v="11"/>
    <x v="10"/>
    <x v="3"/>
    <x v="8"/>
    <x v="0"/>
    <x v="0"/>
    <x v="2"/>
    <s v="Carry-On Duffel"/>
    <n v="1"/>
    <n v="132.94999999999999"/>
    <n v="0.05"/>
    <n v="65.36"/>
    <n v="126.30249999999998"/>
    <n v="65.36"/>
    <n v="60.942499999999981"/>
    <n v="0.48251222264009019"/>
    <n v="2026"/>
    <s v="Q4"/>
    <n v="11"/>
    <x v="10"/>
  </r>
  <r>
    <n v="374"/>
    <d v="2026-11-17T00:00:00"/>
    <n v="2026"/>
    <x v="3"/>
    <n v="11"/>
    <x v="10"/>
    <x v="3"/>
    <x v="7"/>
    <x v="2"/>
    <x v="0"/>
    <x v="4"/>
    <s v="Training Mat"/>
    <n v="1"/>
    <n v="51.34"/>
    <n v="0.15"/>
    <n v="21.37"/>
    <n v="43.639000000000003"/>
    <n v="21.37"/>
    <n v="22.269000000000002"/>
    <n v="0.5103004193496643"/>
    <n v="2026"/>
    <s v="Q4"/>
    <n v="11"/>
    <x v="10"/>
  </r>
  <r>
    <n v="598"/>
    <d v="2026-11-17T00:00:00"/>
    <n v="2026"/>
    <x v="3"/>
    <n v="11"/>
    <x v="10"/>
    <x v="0"/>
    <x v="0"/>
    <x v="0"/>
    <x v="1"/>
    <x v="0"/>
    <s v="Trail Bike Light"/>
    <n v="1"/>
    <n v="49.98"/>
    <n v="0.1"/>
    <n v="22.25"/>
    <n v="44.981999999999999"/>
    <n v="22.25"/>
    <n v="22.731999999999999"/>
    <n v="0.50535769863500957"/>
    <n v="2026"/>
    <s v="Q4"/>
    <n v="11"/>
    <x v="10"/>
  </r>
  <r>
    <n v="690"/>
    <d v="2026-11-17T00:00:00"/>
    <n v="2026"/>
    <x v="3"/>
    <n v="11"/>
    <x v="10"/>
    <x v="3"/>
    <x v="8"/>
    <x v="0"/>
    <x v="0"/>
    <x v="2"/>
    <s v="Travel Backpack 35L"/>
    <n v="2"/>
    <n v="168.08"/>
    <n v="0.1"/>
    <n v="87.63"/>
    <n v="302.54400000000004"/>
    <n v="175.26"/>
    <n v="127.28400000000005"/>
    <n v="0.42071235919403471"/>
    <n v="2026"/>
    <s v="Q4"/>
    <n v="11"/>
    <x v="10"/>
  </r>
  <r>
    <n v="1296"/>
    <d v="2026-11-17T00:00:00"/>
    <n v="2026"/>
    <x v="3"/>
    <n v="11"/>
    <x v="10"/>
    <x v="3"/>
    <x v="13"/>
    <x v="0"/>
    <x v="1"/>
    <x v="3"/>
    <s v="Trail Tent 2P"/>
    <n v="1"/>
    <n v="191.85"/>
    <n v="0.15"/>
    <n v="104.41"/>
    <n v="163.07249999999999"/>
    <n v="104.41"/>
    <n v="58.662499999999994"/>
    <n v="0.35973263425776875"/>
    <n v="2026"/>
    <s v="Q4"/>
    <n v="11"/>
    <x v="10"/>
  </r>
  <r>
    <n v="1585"/>
    <d v="2026-11-17T00:00:00"/>
    <n v="2026"/>
    <x v="3"/>
    <n v="11"/>
    <x v="10"/>
    <x v="1"/>
    <x v="14"/>
    <x v="2"/>
    <x v="0"/>
    <x v="1"/>
    <s v="Hiking Daypack 20L"/>
    <n v="4"/>
    <n v="93.99"/>
    <n v="0.1"/>
    <n v="44.07"/>
    <n v="338.36399999999998"/>
    <n v="176.28"/>
    <n v="162.08399999999997"/>
    <n v="0.47902259105578604"/>
    <n v="2026"/>
    <s v="Q4"/>
    <n v="11"/>
    <x v="10"/>
  </r>
  <r>
    <n v="2194"/>
    <d v="2026-11-17T00:00:00"/>
    <n v="2026"/>
    <x v="3"/>
    <n v="11"/>
    <x v="10"/>
    <x v="3"/>
    <x v="13"/>
    <x v="0"/>
    <x v="0"/>
    <x v="2"/>
    <s v="Insulated Bottle"/>
    <n v="4"/>
    <n v="36.57"/>
    <n v="0.05"/>
    <n v="13.35"/>
    <n v="138.96600000000001"/>
    <n v="53.4"/>
    <n v="85.566000000000003"/>
    <n v="0.61573334484694098"/>
    <n v="2026"/>
    <s v="Q4"/>
    <n v="11"/>
    <x v="10"/>
  </r>
  <r>
    <n v="2221"/>
    <d v="2026-11-17T00:00:00"/>
    <n v="2026"/>
    <x v="3"/>
    <n v="11"/>
    <x v="10"/>
    <x v="1"/>
    <x v="12"/>
    <x v="3"/>
    <x v="0"/>
    <x v="0"/>
    <s v="Compact Repair Kit"/>
    <n v="1"/>
    <n v="39.81"/>
    <n v="0.05"/>
    <n v="16.25"/>
    <n v="37.819499999999998"/>
    <n v="16.25"/>
    <n v="21.569499999999998"/>
    <n v="0.57032747656632155"/>
    <n v="2026"/>
    <s v="Q4"/>
    <n v="11"/>
    <x v="10"/>
  </r>
  <r>
    <n v="3836"/>
    <d v="2026-11-17T00:00:00"/>
    <n v="2026"/>
    <x v="3"/>
    <n v="11"/>
    <x v="10"/>
    <x v="3"/>
    <x v="4"/>
    <x v="2"/>
    <x v="0"/>
    <x v="1"/>
    <s v="Hiking Daypack 20L"/>
    <n v="1"/>
    <n v="91.43"/>
    <n v="0.1"/>
    <n v="45.06"/>
    <n v="82.287000000000006"/>
    <n v="45.06"/>
    <n v="37.227000000000004"/>
    <n v="0.45240438951474715"/>
    <n v="2026"/>
    <s v="Q4"/>
    <n v="11"/>
    <x v="10"/>
  </r>
  <r>
    <n v="4437"/>
    <d v="2026-11-17T00:00:00"/>
    <n v="2026"/>
    <x v="3"/>
    <n v="11"/>
    <x v="10"/>
    <x v="2"/>
    <x v="2"/>
    <x v="0"/>
    <x v="0"/>
    <x v="4"/>
    <s v="Weighted Vest"/>
    <n v="1"/>
    <n v="122.64"/>
    <n v="0"/>
    <n v="68.58"/>
    <n v="122.64"/>
    <n v="68.58"/>
    <n v="54.06"/>
    <n v="0.44080234833659493"/>
    <n v="2026"/>
    <s v="Q4"/>
    <n v="11"/>
    <x v="10"/>
  </r>
  <r>
    <n v="4735"/>
    <d v="2026-11-17T00:00:00"/>
    <n v="2026"/>
    <x v="3"/>
    <n v="11"/>
    <x v="10"/>
    <x v="1"/>
    <x v="12"/>
    <x v="0"/>
    <x v="2"/>
    <x v="0"/>
    <s v="Commuter Helmet"/>
    <n v="1"/>
    <n v="80.959999999999994"/>
    <n v="0.1"/>
    <n v="43.86"/>
    <n v="72.86399999999999"/>
    <n v="43.86"/>
    <n v="29.003999999999991"/>
    <n v="0.39805665349143604"/>
    <n v="2026"/>
    <s v="Q4"/>
    <n v="11"/>
    <x v="10"/>
  </r>
  <r>
    <n v="554"/>
    <d v="2026-11-18T00:00:00"/>
    <n v="2026"/>
    <x v="3"/>
    <n v="11"/>
    <x v="10"/>
    <x v="2"/>
    <x v="5"/>
    <x v="3"/>
    <x v="2"/>
    <x v="4"/>
    <s v="Recovery Roller"/>
    <n v="1"/>
    <n v="36.380000000000003"/>
    <n v="0.05"/>
    <n v="14.06"/>
    <n v="34.561"/>
    <n v="14.06"/>
    <n v="20.500999999999998"/>
    <n v="0.59318306761957118"/>
    <n v="2026"/>
    <s v="Q4"/>
    <n v="11"/>
    <x v="10"/>
  </r>
  <r>
    <n v="1205"/>
    <d v="2026-11-18T00:00:00"/>
    <n v="2026"/>
    <x v="3"/>
    <n v="11"/>
    <x v="10"/>
    <x v="3"/>
    <x v="13"/>
    <x v="0"/>
    <x v="0"/>
    <x v="0"/>
    <s v="Cycling Pack 12L"/>
    <n v="2"/>
    <n v="100.72"/>
    <n v="0.1"/>
    <n v="51.68"/>
    <n v="181.29599999999999"/>
    <n v="103.36"/>
    <n v="77.935999999999993"/>
    <n v="0.42988262289294854"/>
    <n v="2026"/>
    <s v="Q4"/>
    <n v="11"/>
    <x v="10"/>
  </r>
  <r>
    <n v="1979"/>
    <d v="2026-11-18T00:00:00"/>
    <n v="2026"/>
    <x v="3"/>
    <n v="11"/>
    <x v="10"/>
    <x v="1"/>
    <x v="11"/>
    <x v="2"/>
    <x v="0"/>
    <x v="3"/>
    <s v="Compact Sleeping Bag"/>
    <n v="3"/>
    <n v="120.29"/>
    <n v="0"/>
    <n v="62.04"/>
    <n v="360.87"/>
    <n v="186.12"/>
    <n v="174.75"/>
    <n v="0.48424640452240419"/>
    <n v="2026"/>
    <s v="Q4"/>
    <n v="11"/>
    <x v="10"/>
  </r>
  <r>
    <n v="2151"/>
    <d v="2026-11-18T00:00:00"/>
    <n v="2026"/>
    <x v="3"/>
    <n v="11"/>
    <x v="10"/>
    <x v="1"/>
    <x v="1"/>
    <x v="0"/>
    <x v="1"/>
    <x v="3"/>
    <s v="Compact Sleeping Bag"/>
    <n v="2"/>
    <n v="124.18"/>
    <n v="0.15"/>
    <n v="60.72"/>
    <n v="211.10599999999999"/>
    <n v="121.44"/>
    <n v="89.665999999999997"/>
    <n v="0.42474396748552862"/>
    <n v="2026"/>
    <s v="Q4"/>
    <n v="11"/>
    <x v="10"/>
  </r>
  <r>
    <n v="2730"/>
    <d v="2026-11-18T00:00:00"/>
    <n v="2026"/>
    <x v="3"/>
    <n v="11"/>
    <x v="10"/>
    <x v="0"/>
    <x v="0"/>
    <x v="0"/>
    <x v="0"/>
    <x v="1"/>
    <s v="Summit Backpack 45L"/>
    <n v="3"/>
    <n v="154.07"/>
    <n v="0.05"/>
    <n v="77.73"/>
    <n v="439.09949999999998"/>
    <n v="233.19"/>
    <n v="205.90949999999998"/>
    <n v="0.46893585622393102"/>
    <n v="2026"/>
    <s v="Q4"/>
    <n v="11"/>
    <x v="10"/>
  </r>
  <r>
    <n v="2779"/>
    <d v="2026-11-18T00:00:00"/>
    <n v="2026"/>
    <x v="3"/>
    <n v="11"/>
    <x v="10"/>
    <x v="0"/>
    <x v="15"/>
    <x v="1"/>
    <x v="2"/>
    <x v="4"/>
    <s v="Weighted Vest"/>
    <n v="4"/>
    <n v="123.4"/>
    <n v="0.05"/>
    <n v="70.930000000000007"/>
    <n v="468.92"/>
    <n v="283.72000000000003"/>
    <n v="185.2"/>
    <n v="0.3949500980977565"/>
    <n v="2026"/>
    <s v="Q4"/>
    <n v="11"/>
    <x v="10"/>
  </r>
  <r>
    <n v="2853"/>
    <d v="2026-11-18T00:00:00"/>
    <n v="2026"/>
    <x v="3"/>
    <n v="11"/>
    <x v="10"/>
    <x v="2"/>
    <x v="3"/>
    <x v="0"/>
    <x v="1"/>
    <x v="0"/>
    <s v="Cycling Pack 12L"/>
    <n v="1"/>
    <n v="104.64"/>
    <n v="0"/>
    <n v="50.79"/>
    <n v="104.64"/>
    <n v="50.79"/>
    <n v="53.85"/>
    <n v="0.51462155963302758"/>
    <n v="2026"/>
    <s v="Q4"/>
    <n v="11"/>
    <x v="10"/>
  </r>
  <r>
    <n v="3825"/>
    <d v="2026-11-18T00:00:00"/>
    <n v="2026"/>
    <x v="3"/>
    <n v="11"/>
    <x v="10"/>
    <x v="3"/>
    <x v="8"/>
    <x v="0"/>
    <x v="1"/>
    <x v="2"/>
    <s v="Packing Cube Set"/>
    <n v="2"/>
    <n v="46.44"/>
    <n v="0.1"/>
    <n v="18.190000000000001"/>
    <n v="83.591999999999999"/>
    <n v="36.380000000000003"/>
    <n v="47.211999999999996"/>
    <n v="0.56479088908029473"/>
    <n v="2026"/>
    <s v="Q4"/>
    <n v="11"/>
    <x v="10"/>
  </r>
  <r>
    <n v="4808"/>
    <d v="2026-11-18T00:00:00"/>
    <n v="2026"/>
    <x v="3"/>
    <n v="11"/>
    <x v="10"/>
    <x v="2"/>
    <x v="16"/>
    <x v="0"/>
    <x v="1"/>
    <x v="3"/>
    <s v="Portable Camp Stove"/>
    <n v="2"/>
    <n v="81.67"/>
    <n v="0.05"/>
    <n v="40.43"/>
    <n v="155.173"/>
    <n v="80.86"/>
    <n v="74.313000000000002"/>
    <n v="0.4789041908063903"/>
    <n v="2026"/>
    <s v="Q4"/>
    <n v="11"/>
    <x v="10"/>
  </r>
  <r>
    <n v="5131"/>
    <d v="2026-11-18T00:00:00"/>
    <n v="2026"/>
    <x v="3"/>
    <n v="11"/>
    <x v="10"/>
    <x v="3"/>
    <x v="8"/>
    <x v="2"/>
    <x v="1"/>
    <x v="1"/>
    <s v="Trekking Poles"/>
    <n v="3"/>
    <n v="70.599999999999994"/>
    <n v="0.05"/>
    <n v="32.68"/>
    <n v="201.20999999999998"/>
    <n v="98.039999999999992"/>
    <n v="103.16999999999999"/>
    <n v="0.5127478753541076"/>
    <n v="2026"/>
    <s v="Q4"/>
    <n v="11"/>
    <x v="10"/>
  </r>
  <r>
    <n v="1502"/>
    <d v="2026-11-19T00:00:00"/>
    <n v="2026"/>
    <x v="3"/>
    <n v="11"/>
    <x v="10"/>
    <x v="3"/>
    <x v="7"/>
    <x v="3"/>
    <x v="1"/>
    <x v="4"/>
    <s v="Recovery Roller"/>
    <n v="1"/>
    <n v="35.770000000000003"/>
    <n v="0.15"/>
    <n v="13.69"/>
    <n v="30.404500000000002"/>
    <n v="13.69"/>
    <n v="16.714500000000001"/>
    <n v="0.54973770330049831"/>
    <n v="2026"/>
    <s v="Q4"/>
    <n v="11"/>
    <x v="10"/>
  </r>
  <r>
    <n v="2470"/>
    <d v="2026-11-19T00:00:00"/>
    <n v="2026"/>
    <x v="3"/>
    <n v="11"/>
    <x v="10"/>
    <x v="1"/>
    <x v="6"/>
    <x v="2"/>
    <x v="2"/>
    <x v="1"/>
    <s v="Hiking Daypack 20L"/>
    <n v="1"/>
    <n v="92.13"/>
    <n v="0.15"/>
    <n v="45.85"/>
    <n v="78.31049999999999"/>
    <n v="45.85"/>
    <n v="32.460499999999989"/>
    <n v="0.41451018701195874"/>
    <n v="2026"/>
    <s v="Q4"/>
    <n v="11"/>
    <x v="10"/>
  </r>
  <r>
    <n v="3452"/>
    <d v="2026-11-19T00:00:00"/>
    <n v="2026"/>
    <x v="3"/>
    <n v="11"/>
    <x v="10"/>
    <x v="1"/>
    <x v="12"/>
    <x v="0"/>
    <x v="0"/>
    <x v="1"/>
    <s v="Summit Backpack 45L"/>
    <n v="5"/>
    <n v="151.09"/>
    <n v="0.05"/>
    <n v="79.33"/>
    <n v="717.67750000000001"/>
    <n v="396.65"/>
    <n v="321.02750000000003"/>
    <n v="0.44731442744129507"/>
    <n v="2026"/>
    <s v="Q4"/>
    <n v="11"/>
    <x v="10"/>
  </r>
  <r>
    <n v="4207"/>
    <d v="2026-11-19T00:00:00"/>
    <n v="2026"/>
    <x v="3"/>
    <n v="11"/>
    <x v="10"/>
    <x v="1"/>
    <x v="12"/>
    <x v="0"/>
    <x v="1"/>
    <x v="0"/>
    <s v="Cycling Pack 12L"/>
    <n v="2"/>
    <n v="103.99"/>
    <n v="0"/>
    <n v="50.36"/>
    <n v="207.98"/>
    <n v="100.72"/>
    <n v="107.25999999999999"/>
    <n v="0.51572266564092695"/>
    <n v="2026"/>
    <s v="Q4"/>
    <n v="11"/>
    <x v="10"/>
  </r>
  <r>
    <n v="695"/>
    <d v="2026-11-20T00:00:00"/>
    <n v="2026"/>
    <x v="3"/>
    <n v="11"/>
    <x v="10"/>
    <x v="2"/>
    <x v="3"/>
    <x v="0"/>
    <x v="0"/>
    <x v="2"/>
    <s v="Insulated Bottle"/>
    <n v="1"/>
    <n v="36.909999999999997"/>
    <n v="0.1"/>
    <n v="13.43"/>
    <n v="33.219000000000001"/>
    <n v="13.43"/>
    <n v="19.789000000000001"/>
    <n v="0.59571329660736327"/>
    <n v="2026"/>
    <s v="Q4"/>
    <n v="11"/>
    <x v="10"/>
  </r>
  <r>
    <n v="1127"/>
    <d v="2026-11-20T00:00:00"/>
    <n v="2026"/>
    <x v="3"/>
    <n v="11"/>
    <x v="10"/>
    <x v="0"/>
    <x v="0"/>
    <x v="3"/>
    <x v="1"/>
    <x v="0"/>
    <s v="Commuter Helmet"/>
    <n v="2"/>
    <n v="81.02"/>
    <n v="0"/>
    <n v="43.22"/>
    <n v="162.04"/>
    <n v="86.44"/>
    <n v="75.599999999999994"/>
    <n v="0.46655146877314241"/>
    <n v="2026"/>
    <s v="Q4"/>
    <n v="11"/>
    <x v="10"/>
  </r>
  <r>
    <n v="1174"/>
    <d v="2026-11-20T00:00:00"/>
    <n v="2026"/>
    <x v="3"/>
    <n v="11"/>
    <x v="10"/>
    <x v="0"/>
    <x v="0"/>
    <x v="3"/>
    <x v="1"/>
    <x v="2"/>
    <s v="Travel Backpack 35L"/>
    <n v="3"/>
    <n v="164.36"/>
    <n v="0.05"/>
    <n v="88.7"/>
    <n v="468.42600000000004"/>
    <n v="266.10000000000002"/>
    <n v="202.32600000000002"/>
    <n v="0.43192734818306416"/>
    <n v="2026"/>
    <s v="Q4"/>
    <n v="11"/>
    <x v="10"/>
  </r>
  <r>
    <n v="3968"/>
    <d v="2026-11-20T00:00:00"/>
    <n v="2026"/>
    <x v="3"/>
    <n v="11"/>
    <x v="10"/>
    <x v="1"/>
    <x v="11"/>
    <x v="1"/>
    <x v="2"/>
    <x v="4"/>
    <s v="Training Mat"/>
    <n v="5"/>
    <n v="51.36"/>
    <n v="0.1"/>
    <n v="22.45"/>
    <n v="231.12"/>
    <n v="112.25"/>
    <n v="118.87"/>
    <n v="0.51432156455520939"/>
    <n v="2026"/>
    <s v="Q4"/>
    <n v="11"/>
    <x v="10"/>
  </r>
  <r>
    <n v="4049"/>
    <d v="2026-11-20T00:00:00"/>
    <n v="2026"/>
    <x v="3"/>
    <n v="11"/>
    <x v="10"/>
    <x v="2"/>
    <x v="16"/>
    <x v="3"/>
    <x v="0"/>
    <x v="2"/>
    <s v="Insulated Bottle"/>
    <n v="1"/>
    <n v="36.590000000000003"/>
    <n v="0"/>
    <n v="13.73"/>
    <n v="36.590000000000003"/>
    <n v="13.73"/>
    <n v="22.860000000000003"/>
    <n v="0.62476086362394101"/>
    <n v="2026"/>
    <s v="Q4"/>
    <n v="11"/>
    <x v="10"/>
  </r>
  <r>
    <n v="3"/>
    <d v="2026-11-21T00:00:00"/>
    <n v="2026"/>
    <x v="3"/>
    <n v="11"/>
    <x v="10"/>
    <x v="3"/>
    <x v="7"/>
    <x v="2"/>
    <x v="0"/>
    <x v="3"/>
    <s v="Compact Sleeping Bag"/>
    <n v="5"/>
    <n v="122.33"/>
    <n v="0.15"/>
    <n v="58.98"/>
    <n v="519.90249999999992"/>
    <n v="294.89999999999998"/>
    <n v="225.00249999999994"/>
    <n v="0.43277826130861069"/>
    <n v="2026"/>
    <s v="Q4"/>
    <n v="11"/>
    <x v="10"/>
  </r>
  <r>
    <n v="1603"/>
    <d v="2026-11-21T00:00:00"/>
    <n v="2026"/>
    <x v="3"/>
    <n v="11"/>
    <x v="10"/>
    <x v="3"/>
    <x v="8"/>
    <x v="0"/>
    <x v="0"/>
    <x v="3"/>
    <s v="Portable Camp Stove"/>
    <n v="1"/>
    <n v="83.49"/>
    <n v="0.05"/>
    <n v="39.659999999999997"/>
    <n v="79.315499999999986"/>
    <n v="39.659999999999997"/>
    <n v="39.655499999999989"/>
    <n v="0.49997163227868446"/>
    <n v="2026"/>
    <s v="Q4"/>
    <n v="11"/>
    <x v="10"/>
  </r>
  <r>
    <n v="2073"/>
    <d v="2026-11-21T00:00:00"/>
    <n v="2026"/>
    <x v="3"/>
    <n v="11"/>
    <x v="10"/>
    <x v="1"/>
    <x v="12"/>
    <x v="0"/>
    <x v="1"/>
    <x v="0"/>
    <s v="Trail Bike Light"/>
    <n v="2"/>
    <n v="51.48"/>
    <n v="0.1"/>
    <n v="22.51"/>
    <n v="92.664000000000001"/>
    <n v="45.02"/>
    <n v="47.643999999999998"/>
    <n v="0.51415868082534744"/>
    <n v="2026"/>
    <s v="Q4"/>
    <n v="11"/>
    <x v="10"/>
  </r>
  <r>
    <n v="2487"/>
    <d v="2026-11-21T00:00:00"/>
    <n v="2026"/>
    <x v="3"/>
    <n v="11"/>
    <x v="10"/>
    <x v="2"/>
    <x v="2"/>
    <x v="3"/>
    <x v="1"/>
    <x v="3"/>
    <s v="Compact Sleeping Bag"/>
    <n v="1"/>
    <n v="123.43"/>
    <n v="0.15"/>
    <n v="60.8"/>
    <n v="104.91550000000001"/>
    <n v="60.8"/>
    <n v="44.115500000000011"/>
    <n v="0.42048601017008935"/>
    <n v="2026"/>
    <s v="Q4"/>
    <n v="11"/>
    <x v="10"/>
  </r>
  <r>
    <n v="3407"/>
    <d v="2026-11-21T00:00:00"/>
    <n v="2026"/>
    <x v="3"/>
    <n v="11"/>
    <x v="10"/>
    <x v="3"/>
    <x v="7"/>
    <x v="0"/>
    <x v="1"/>
    <x v="2"/>
    <s v="Travel Backpack 35L"/>
    <n v="1"/>
    <n v="164.85"/>
    <n v="0.1"/>
    <n v="89.4"/>
    <n v="148.36500000000001"/>
    <n v="89.4"/>
    <n v="58.965000000000003"/>
    <n v="0.39743200889697705"/>
    <n v="2026"/>
    <s v="Q4"/>
    <n v="11"/>
    <x v="10"/>
  </r>
  <r>
    <n v="4052"/>
    <d v="2026-11-21T00:00:00"/>
    <n v="2026"/>
    <x v="3"/>
    <n v="11"/>
    <x v="10"/>
    <x v="0"/>
    <x v="0"/>
    <x v="0"/>
    <x v="1"/>
    <x v="2"/>
    <s v="Packing Cube Set"/>
    <n v="1"/>
    <n v="46.82"/>
    <n v="0.2"/>
    <n v="18.27"/>
    <n v="37.456000000000003"/>
    <n v="18.27"/>
    <n v="19.186000000000003"/>
    <n v="0.51222768047842804"/>
    <n v="2026"/>
    <s v="Q4"/>
    <n v="11"/>
    <x v="10"/>
  </r>
  <r>
    <n v="119"/>
    <d v="2026-11-22T00:00:00"/>
    <n v="2026"/>
    <x v="3"/>
    <n v="11"/>
    <x v="10"/>
    <x v="0"/>
    <x v="9"/>
    <x v="0"/>
    <x v="1"/>
    <x v="4"/>
    <s v="Resistance Band Set"/>
    <n v="1"/>
    <n v="41.16"/>
    <n v="0.1"/>
    <n v="14.82"/>
    <n v="37.043999999999997"/>
    <n v="14.82"/>
    <n v="22.223999999999997"/>
    <n v="0.59993521218011014"/>
    <n v="2026"/>
    <s v="Q4"/>
    <n v="11"/>
    <x v="10"/>
  </r>
  <r>
    <n v="298"/>
    <d v="2026-11-22T00:00:00"/>
    <n v="2026"/>
    <x v="3"/>
    <n v="11"/>
    <x v="10"/>
    <x v="1"/>
    <x v="12"/>
    <x v="3"/>
    <x v="1"/>
    <x v="3"/>
    <s v="Trail Tent 2P"/>
    <n v="1"/>
    <n v="196.08"/>
    <n v="0.1"/>
    <n v="104.19"/>
    <n v="176.47200000000001"/>
    <n v="104.19"/>
    <n v="72.282000000000011"/>
    <n v="0.40959472324221408"/>
    <n v="2026"/>
    <s v="Q4"/>
    <n v="11"/>
    <x v="10"/>
  </r>
  <r>
    <n v="419"/>
    <d v="2026-11-22T00:00:00"/>
    <n v="2026"/>
    <x v="3"/>
    <n v="11"/>
    <x v="10"/>
    <x v="3"/>
    <x v="8"/>
    <x v="2"/>
    <x v="1"/>
    <x v="3"/>
    <s v="Trail Tent 2P"/>
    <n v="1"/>
    <n v="192.62"/>
    <n v="0.1"/>
    <n v="105.97"/>
    <n v="173.358"/>
    <n v="105.97"/>
    <n v="67.388000000000005"/>
    <n v="0.38872160500236508"/>
    <n v="2026"/>
    <s v="Q4"/>
    <n v="11"/>
    <x v="10"/>
  </r>
  <r>
    <n v="1181"/>
    <d v="2026-11-22T00:00:00"/>
    <n v="2026"/>
    <x v="3"/>
    <n v="11"/>
    <x v="10"/>
    <x v="1"/>
    <x v="12"/>
    <x v="3"/>
    <x v="1"/>
    <x v="0"/>
    <s v="Cycling Pack 12L"/>
    <n v="2"/>
    <n v="102.87"/>
    <n v="0.05"/>
    <n v="51.69"/>
    <n v="195.453"/>
    <n v="103.38"/>
    <n v="92.073000000000008"/>
    <n v="0.4710748875688785"/>
    <n v="2026"/>
    <s v="Q4"/>
    <n v="11"/>
    <x v="10"/>
  </r>
  <r>
    <n v="1924"/>
    <d v="2026-11-22T00:00:00"/>
    <n v="2026"/>
    <x v="3"/>
    <n v="11"/>
    <x v="10"/>
    <x v="0"/>
    <x v="15"/>
    <x v="0"/>
    <x v="1"/>
    <x v="0"/>
    <s v="Trail Bike Light"/>
    <n v="3"/>
    <n v="50.99"/>
    <n v="0.2"/>
    <n v="22.53"/>
    <n v="122.376"/>
    <n v="67.59"/>
    <n v="54.786000000000001"/>
    <n v="0.44768582074916652"/>
    <n v="2026"/>
    <s v="Q4"/>
    <n v="11"/>
    <x v="10"/>
  </r>
  <r>
    <n v="3829"/>
    <d v="2026-11-22T00:00:00"/>
    <n v="2026"/>
    <x v="3"/>
    <n v="11"/>
    <x v="10"/>
    <x v="1"/>
    <x v="12"/>
    <x v="2"/>
    <x v="1"/>
    <x v="0"/>
    <s v="Compact Repair Kit"/>
    <n v="1"/>
    <n v="39.94"/>
    <n v="0.1"/>
    <n v="16.89"/>
    <n v="35.945999999999998"/>
    <n v="16.89"/>
    <n v="19.055999999999997"/>
    <n v="0.53012852612251704"/>
    <n v="2026"/>
    <s v="Q4"/>
    <n v="11"/>
    <x v="10"/>
  </r>
  <r>
    <n v="5065"/>
    <d v="2026-11-22T00:00:00"/>
    <n v="2026"/>
    <x v="3"/>
    <n v="11"/>
    <x v="10"/>
    <x v="3"/>
    <x v="8"/>
    <x v="0"/>
    <x v="1"/>
    <x v="2"/>
    <s v="Travel Backpack 35L"/>
    <n v="2"/>
    <n v="166.15"/>
    <n v="0"/>
    <n v="86.42"/>
    <n v="332.3"/>
    <n v="172.84"/>
    <n v="159.46"/>
    <n v="0.47986758952753539"/>
    <n v="2026"/>
    <s v="Q4"/>
    <n v="11"/>
    <x v="10"/>
  </r>
  <r>
    <n v="5146"/>
    <d v="2026-11-22T00:00:00"/>
    <n v="2026"/>
    <x v="3"/>
    <n v="11"/>
    <x v="10"/>
    <x v="1"/>
    <x v="6"/>
    <x v="0"/>
    <x v="1"/>
    <x v="4"/>
    <s v="Recovery Roller"/>
    <n v="1"/>
    <n v="35.79"/>
    <n v="0.1"/>
    <n v="14.17"/>
    <n v="32.210999999999999"/>
    <n v="14.17"/>
    <n v="18.040999999999997"/>
    <n v="0.56008816863804278"/>
    <n v="2026"/>
    <s v="Q4"/>
    <n v="11"/>
    <x v="10"/>
  </r>
  <r>
    <n v="320"/>
    <d v="2026-11-23T00:00:00"/>
    <n v="2026"/>
    <x v="3"/>
    <n v="11"/>
    <x v="10"/>
    <x v="2"/>
    <x v="2"/>
    <x v="0"/>
    <x v="1"/>
    <x v="3"/>
    <s v="Trail Tent 2P"/>
    <n v="5"/>
    <n v="196.53"/>
    <n v="0.15"/>
    <n v="105.01"/>
    <n v="835.25249999999994"/>
    <n v="525.05000000000007"/>
    <n v="310.20249999999987"/>
    <n v="0.37138769414039452"/>
    <n v="2026"/>
    <s v="Q4"/>
    <n v="11"/>
    <x v="10"/>
  </r>
  <r>
    <n v="1250"/>
    <d v="2026-11-23T00:00:00"/>
    <n v="2026"/>
    <x v="3"/>
    <n v="11"/>
    <x v="10"/>
    <x v="1"/>
    <x v="12"/>
    <x v="0"/>
    <x v="1"/>
    <x v="2"/>
    <s v="Insulated Bottle"/>
    <n v="6"/>
    <n v="36.35"/>
    <n v="0"/>
    <n v="13.24"/>
    <n v="218.10000000000002"/>
    <n v="79.44"/>
    <n v="138.66000000000003"/>
    <n v="0.63576341127922975"/>
    <n v="2026"/>
    <s v="Q4"/>
    <n v="11"/>
    <x v="10"/>
  </r>
  <r>
    <n v="2584"/>
    <d v="2026-11-23T00:00:00"/>
    <n v="2026"/>
    <x v="3"/>
    <n v="11"/>
    <x v="10"/>
    <x v="1"/>
    <x v="6"/>
    <x v="1"/>
    <x v="0"/>
    <x v="3"/>
    <s v="Trail Tent 2P"/>
    <n v="15"/>
    <n v="192.23"/>
    <n v="0.15"/>
    <n v="106.34"/>
    <n v="2450.9324999999999"/>
    <n v="1595.1000000000001"/>
    <n v="855.83249999999975"/>
    <n v="0.34918648310387979"/>
    <n v="2026"/>
    <s v="Q4"/>
    <n v="11"/>
    <x v="10"/>
  </r>
  <r>
    <n v="2717"/>
    <d v="2026-11-23T00:00:00"/>
    <n v="2026"/>
    <x v="3"/>
    <n v="11"/>
    <x v="10"/>
    <x v="1"/>
    <x v="12"/>
    <x v="0"/>
    <x v="1"/>
    <x v="2"/>
    <s v="Travel Backpack 35L"/>
    <n v="2"/>
    <n v="167.9"/>
    <n v="0.15"/>
    <n v="89.55"/>
    <n v="285.43"/>
    <n v="179.1"/>
    <n v="106.33000000000001"/>
    <n v="0.37252566303471957"/>
    <n v="2026"/>
    <s v="Q4"/>
    <n v="11"/>
    <x v="10"/>
  </r>
  <r>
    <n v="2737"/>
    <d v="2026-11-23T00:00:00"/>
    <n v="2026"/>
    <x v="3"/>
    <n v="11"/>
    <x v="10"/>
    <x v="1"/>
    <x v="6"/>
    <x v="0"/>
    <x v="2"/>
    <x v="3"/>
    <s v="Portable Camp Stove"/>
    <n v="2"/>
    <n v="80.709999999999994"/>
    <n v="0.1"/>
    <n v="39.33"/>
    <n v="145.27799999999999"/>
    <n v="78.66"/>
    <n v="66.617999999999995"/>
    <n v="0.45855532152149669"/>
    <n v="2026"/>
    <s v="Q4"/>
    <n v="11"/>
    <x v="10"/>
  </r>
  <r>
    <n v="3021"/>
    <d v="2026-11-23T00:00:00"/>
    <n v="2026"/>
    <x v="3"/>
    <n v="11"/>
    <x v="10"/>
    <x v="0"/>
    <x v="15"/>
    <x v="0"/>
    <x v="2"/>
    <x v="1"/>
    <s v="Trekking Poles"/>
    <n v="1"/>
    <n v="71.66"/>
    <n v="0.2"/>
    <n v="31.83"/>
    <n v="57.328000000000003"/>
    <n v="31.83"/>
    <n v="25.498000000000005"/>
    <n v="0.44477393245883345"/>
    <n v="2026"/>
    <s v="Q4"/>
    <n v="11"/>
    <x v="10"/>
  </r>
  <r>
    <n v="5199"/>
    <d v="2026-11-23T00:00:00"/>
    <n v="2026"/>
    <x v="3"/>
    <n v="11"/>
    <x v="10"/>
    <x v="2"/>
    <x v="3"/>
    <x v="0"/>
    <x v="0"/>
    <x v="3"/>
    <s v="Compact Sleeping Bag"/>
    <n v="5"/>
    <n v="125.23"/>
    <n v="0.05"/>
    <n v="59.84"/>
    <n v="594.84249999999997"/>
    <n v="299.20000000000005"/>
    <n v="295.64249999999993"/>
    <n v="0.49700971265503041"/>
    <n v="2026"/>
    <s v="Q4"/>
    <n v="11"/>
    <x v="10"/>
  </r>
  <r>
    <n v="1202"/>
    <d v="2026-11-24T00:00:00"/>
    <n v="2026"/>
    <x v="3"/>
    <n v="11"/>
    <x v="10"/>
    <x v="0"/>
    <x v="15"/>
    <x v="3"/>
    <x v="0"/>
    <x v="1"/>
    <s v="Hiking Daypack 20L"/>
    <n v="2"/>
    <n v="91.33"/>
    <n v="0.15"/>
    <n v="45.45"/>
    <n v="155.261"/>
    <n v="90.9"/>
    <n v="64.36099999999999"/>
    <n v="0.41453423589954974"/>
    <n v="2026"/>
    <s v="Q4"/>
    <n v="11"/>
    <x v="10"/>
  </r>
  <r>
    <n v="1365"/>
    <d v="2026-11-24T00:00:00"/>
    <n v="2026"/>
    <x v="3"/>
    <n v="11"/>
    <x v="10"/>
    <x v="0"/>
    <x v="0"/>
    <x v="3"/>
    <x v="1"/>
    <x v="1"/>
    <s v="Summit Backpack 45L"/>
    <n v="4"/>
    <n v="155.91"/>
    <n v="0"/>
    <n v="79.91"/>
    <n v="623.64"/>
    <n v="319.64"/>
    <n v="304"/>
    <n v="0.48746071451478418"/>
    <n v="2026"/>
    <s v="Q4"/>
    <n v="11"/>
    <x v="10"/>
  </r>
  <r>
    <n v="2575"/>
    <d v="2026-11-24T00:00:00"/>
    <n v="2026"/>
    <x v="3"/>
    <n v="11"/>
    <x v="10"/>
    <x v="2"/>
    <x v="10"/>
    <x v="2"/>
    <x v="0"/>
    <x v="4"/>
    <s v="Resistance Band Set"/>
    <n v="1"/>
    <n v="39.42"/>
    <n v="0"/>
    <n v="14.63"/>
    <n v="39.42"/>
    <n v="14.63"/>
    <n v="24.79"/>
    <n v="0.62886859462201927"/>
    <n v="2026"/>
    <s v="Q4"/>
    <n v="11"/>
    <x v="10"/>
  </r>
  <r>
    <n v="2673"/>
    <d v="2026-11-24T00:00:00"/>
    <n v="2026"/>
    <x v="3"/>
    <n v="11"/>
    <x v="10"/>
    <x v="2"/>
    <x v="2"/>
    <x v="0"/>
    <x v="0"/>
    <x v="0"/>
    <s v="Trail Bike Light"/>
    <n v="2"/>
    <n v="51.56"/>
    <n v="0.05"/>
    <n v="22.7"/>
    <n v="97.963999999999999"/>
    <n v="45.4"/>
    <n v="52.564"/>
    <n v="0.5365644522477645"/>
    <n v="2026"/>
    <s v="Q4"/>
    <n v="11"/>
    <x v="10"/>
  </r>
  <r>
    <n v="4145"/>
    <d v="2026-11-24T00:00:00"/>
    <n v="2026"/>
    <x v="3"/>
    <n v="11"/>
    <x v="10"/>
    <x v="0"/>
    <x v="0"/>
    <x v="0"/>
    <x v="0"/>
    <x v="3"/>
    <s v="Compact Sleeping Bag"/>
    <n v="1"/>
    <n v="120.49"/>
    <n v="0.15"/>
    <n v="61.22"/>
    <n v="102.4165"/>
    <n v="61.22"/>
    <n v="41.1965"/>
    <n v="0.40224475548373556"/>
    <n v="2026"/>
    <s v="Q4"/>
    <n v="11"/>
    <x v="10"/>
  </r>
  <r>
    <n v="4610"/>
    <d v="2026-11-24T00:00:00"/>
    <n v="2026"/>
    <x v="3"/>
    <n v="11"/>
    <x v="10"/>
    <x v="2"/>
    <x v="16"/>
    <x v="2"/>
    <x v="0"/>
    <x v="1"/>
    <s v="Summit Backpack 45L"/>
    <n v="2"/>
    <n v="153.96"/>
    <n v="0"/>
    <n v="79.33"/>
    <n v="307.92"/>
    <n v="158.66"/>
    <n v="149.26000000000002"/>
    <n v="0.48473629514159527"/>
    <n v="2026"/>
    <s v="Q4"/>
    <n v="11"/>
    <x v="10"/>
  </r>
  <r>
    <n v="4721"/>
    <d v="2026-11-24T00:00:00"/>
    <n v="2026"/>
    <x v="3"/>
    <n v="11"/>
    <x v="10"/>
    <x v="2"/>
    <x v="16"/>
    <x v="2"/>
    <x v="1"/>
    <x v="0"/>
    <s v="Compact Repair Kit"/>
    <n v="1"/>
    <n v="39.85"/>
    <n v="0"/>
    <n v="16.3"/>
    <n v="39.85"/>
    <n v="16.3"/>
    <n v="23.55"/>
    <n v="0.59096612296110418"/>
    <n v="2026"/>
    <s v="Q4"/>
    <n v="11"/>
    <x v="10"/>
  </r>
  <r>
    <n v="324"/>
    <d v="2026-11-25T00:00:00"/>
    <n v="2026"/>
    <x v="3"/>
    <n v="11"/>
    <x v="10"/>
    <x v="3"/>
    <x v="13"/>
    <x v="3"/>
    <x v="0"/>
    <x v="0"/>
    <s v="Cycling Pack 12L"/>
    <n v="2"/>
    <n v="103.88"/>
    <n v="0.15"/>
    <n v="49.26"/>
    <n v="176.59599999999998"/>
    <n v="98.52"/>
    <n v="78.075999999999979"/>
    <n v="0.44211646922920106"/>
    <n v="2026"/>
    <s v="Q4"/>
    <n v="11"/>
    <x v="10"/>
  </r>
  <r>
    <n v="559"/>
    <d v="2026-11-25T00:00:00"/>
    <n v="2026"/>
    <x v="3"/>
    <n v="11"/>
    <x v="10"/>
    <x v="3"/>
    <x v="7"/>
    <x v="0"/>
    <x v="0"/>
    <x v="2"/>
    <s v="Carry-On Duffel"/>
    <n v="2"/>
    <n v="134.19"/>
    <n v="0.1"/>
    <n v="65.39"/>
    <n v="241.542"/>
    <n v="130.78"/>
    <n v="110.762"/>
    <n v="0.45856207202060095"/>
    <n v="2026"/>
    <s v="Q4"/>
    <n v="11"/>
    <x v="10"/>
  </r>
  <r>
    <n v="1108"/>
    <d v="2026-11-25T00:00:00"/>
    <n v="2026"/>
    <x v="3"/>
    <n v="11"/>
    <x v="10"/>
    <x v="1"/>
    <x v="1"/>
    <x v="3"/>
    <x v="1"/>
    <x v="2"/>
    <s v="Insulated Bottle"/>
    <n v="1"/>
    <n v="37.06"/>
    <n v="0.1"/>
    <n v="13.18"/>
    <n v="33.354000000000006"/>
    <n v="13.18"/>
    <n v="20.174000000000007"/>
    <n v="0.6048449961024166"/>
    <n v="2026"/>
    <s v="Q4"/>
    <n v="11"/>
    <x v="10"/>
  </r>
  <r>
    <n v="1344"/>
    <d v="2026-11-25T00:00:00"/>
    <n v="2026"/>
    <x v="3"/>
    <n v="11"/>
    <x v="10"/>
    <x v="2"/>
    <x v="10"/>
    <x v="0"/>
    <x v="1"/>
    <x v="2"/>
    <s v="Carry-On Duffel"/>
    <n v="4"/>
    <n v="135.21"/>
    <n v="0.05"/>
    <n v="68.64"/>
    <n v="513.798"/>
    <n v="274.56"/>
    <n v="239.238"/>
    <n v="0.46562656919645462"/>
    <n v="2026"/>
    <s v="Q4"/>
    <n v="11"/>
    <x v="10"/>
  </r>
  <r>
    <n v="1922"/>
    <d v="2026-11-25T00:00:00"/>
    <n v="2026"/>
    <x v="3"/>
    <n v="11"/>
    <x v="10"/>
    <x v="0"/>
    <x v="9"/>
    <x v="3"/>
    <x v="0"/>
    <x v="1"/>
    <s v="Trail Boots"/>
    <n v="2"/>
    <n v="145.77000000000001"/>
    <n v="0.1"/>
    <n v="78.14"/>
    <n v="262.38600000000002"/>
    <n v="156.28"/>
    <n v="106.10600000000002"/>
    <n v="0.40438895367893107"/>
    <n v="2026"/>
    <s v="Q4"/>
    <n v="11"/>
    <x v="10"/>
  </r>
  <r>
    <n v="2343"/>
    <d v="2026-11-25T00:00:00"/>
    <n v="2026"/>
    <x v="3"/>
    <n v="11"/>
    <x v="10"/>
    <x v="0"/>
    <x v="15"/>
    <x v="2"/>
    <x v="1"/>
    <x v="3"/>
    <s v="Compact Sleeping Bag"/>
    <n v="1"/>
    <n v="121.53"/>
    <n v="0.15"/>
    <n v="62.14"/>
    <n v="103.3005"/>
    <n v="62.14"/>
    <n v="41.160499999999999"/>
    <n v="0.39845402490791426"/>
    <n v="2026"/>
    <s v="Q4"/>
    <n v="11"/>
    <x v="10"/>
  </r>
  <r>
    <n v="2466"/>
    <d v="2026-11-25T00:00:00"/>
    <n v="2026"/>
    <x v="3"/>
    <n v="11"/>
    <x v="10"/>
    <x v="2"/>
    <x v="2"/>
    <x v="0"/>
    <x v="2"/>
    <x v="0"/>
    <s v="Compact Repair Kit"/>
    <n v="2"/>
    <n v="40.51"/>
    <n v="0.05"/>
    <n v="16.45"/>
    <n v="76.968999999999994"/>
    <n v="32.9"/>
    <n v="44.068999999999996"/>
    <n v="0.5725551845548208"/>
    <n v="2026"/>
    <s v="Q4"/>
    <n v="11"/>
    <x v="10"/>
  </r>
  <r>
    <n v="2647"/>
    <d v="2026-11-25T00:00:00"/>
    <n v="2026"/>
    <x v="3"/>
    <n v="11"/>
    <x v="10"/>
    <x v="2"/>
    <x v="5"/>
    <x v="0"/>
    <x v="1"/>
    <x v="1"/>
    <s v="Trekking Poles"/>
    <n v="1"/>
    <n v="70.099999999999994"/>
    <n v="0.15"/>
    <n v="32.28"/>
    <n v="59.584999999999994"/>
    <n v="32.28"/>
    <n v="27.304999999999993"/>
    <n v="0.45825291600234952"/>
    <n v="2026"/>
    <s v="Q4"/>
    <n v="11"/>
    <x v="10"/>
  </r>
  <r>
    <n v="2958"/>
    <d v="2026-11-25T00:00:00"/>
    <n v="2026"/>
    <x v="3"/>
    <n v="11"/>
    <x v="10"/>
    <x v="1"/>
    <x v="12"/>
    <x v="3"/>
    <x v="1"/>
    <x v="1"/>
    <s v="Trail Boots"/>
    <n v="1"/>
    <n v="144.25"/>
    <n v="0.1"/>
    <n v="79.55"/>
    <n v="129.82500000000002"/>
    <n v="79.55"/>
    <n v="50.27500000000002"/>
    <n v="0.38725207009435791"/>
    <n v="2026"/>
    <s v="Q4"/>
    <n v="11"/>
    <x v="10"/>
  </r>
  <r>
    <n v="3527"/>
    <d v="2026-11-25T00:00:00"/>
    <n v="2026"/>
    <x v="3"/>
    <n v="11"/>
    <x v="10"/>
    <x v="1"/>
    <x v="6"/>
    <x v="3"/>
    <x v="0"/>
    <x v="1"/>
    <s v="Trail Boots"/>
    <n v="4"/>
    <n v="146.19"/>
    <n v="0.1"/>
    <n v="79.569999999999993"/>
    <n v="526.28399999999999"/>
    <n v="318.27999999999997"/>
    <n v="208.00400000000002"/>
    <n v="0.39523147198090769"/>
    <n v="2026"/>
    <s v="Q4"/>
    <n v="11"/>
    <x v="10"/>
  </r>
  <r>
    <n v="3729"/>
    <d v="2026-11-25T00:00:00"/>
    <n v="2026"/>
    <x v="3"/>
    <n v="11"/>
    <x v="10"/>
    <x v="0"/>
    <x v="9"/>
    <x v="0"/>
    <x v="1"/>
    <x v="3"/>
    <s v="Portable Camp Stove"/>
    <n v="1"/>
    <n v="81.89"/>
    <n v="0.05"/>
    <n v="38.33"/>
    <n v="77.79549999999999"/>
    <n v="38.33"/>
    <n v="39.465499999999992"/>
    <n v="0.50729797996028048"/>
    <n v="2026"/>
    <s v="Q4"/>
    <n v="11"/>
    <x v="10"/>
  </r>
  <r>
    <n v="4961"/>
    <d v="2026-11-25T00:00:00"/>
    <n v="2026"/>
    <x v="3"/>
    <n v="11"/>
    <x v="10"/>
    <x v="2"/>
    <x v="2"/>
    <x v="2"/>
    <x v="1"/>
    <x v="3"/>
    <s v="Trail Tent 2P"/>
    <n v="2"/>
    <n v="194.78"/>
    <n v="0.15"/>
    <n v="102.51"/>
    <n v="331.12599999999998"/>
    <n v="205.02"/>
    <n v="126.10599999999997"/>
    <n v="0.38083992196324051"/>
    <n v="2026"/>
    <s v="Q4"/>
    <n v="11"/>
    <x v="10"/>
  </r>
  <r>
    <n v="5034"/>
    <d v="2026-11-25T00:00:00"/>
    <n v="2026"/>
    <x v="3"/>
    <n v="11"/>
    <x v="10"/>
    <x v="1"/>
    <x v="14"/>
    <x v="0"/>
    <x v="0"/>
    <x v="1"/>
    <s v="Trail Boots"/>
    <n v="1"/>
    <n v="141.63"/>
    <n v="0.05"/>
    <n v="77.17"/>
    <n v="134.54849999999999"/>
    <n v="77.17"/>
    <n v="57.378499999999988"/>
    <n v="0.42645217152179321"/>
    <n v="2026"/>
    <s v="Q4"/>
    <n v="11"/>
    <x v="10"/>
  </r>
  <r>
    <n v="343"/>
    <d v="2026-11-26T00:00:00"/>
    <n v="2026"/>
    <x v="3"/>
    <n v="11"/>
    <x v="10"/>
    <x v="2"/>
    <x v="16"/>
    <x v="0"/>
    <x v="0"/>
    <x v="0"/>
    <s v="Compact Repair Kit"/>
    <n v="1"/>
    <n v="40.86"/>
    <n v="0.05"/>
    <n v="17.14"/>
    <n v="38.817"/>
    <n v="17.14"/>
    <n v="21.677"/>
    <n v="0.55844088930107938"/>
    <n v="2026"/>
    <s v="Q4"/>
    <n v="11"/>
    <x v="10"/>
  </r>
  <r>
    <n v="405"/>
    <d v="2026-11-26T00:00:00"/>
    <n v="2026"/>
    <x v="3"/>
    <n v="11"/>
    <x v="10"/>
    <x v="3"/>
    <x v="8"/>
    <x v="0"/>
    <x v="1"/>
    <x v="1"/>
    <s v="Trail Boots"/>
    <n v="1"/>
    <n v="141.61000000000001"/>
    <n v="0.05"/>
    <n v="77.7"/>
    <n v="134.52950000000001"/>
    <n v="77.7"/>
    <n v="56.82950000000001"/>
    <n v="0.42243151130421214"/>
    <n v="2026"/>
    <s v="Q4"/>
    <n v="11"/>
    <x v="10"/>
  </r>
  <r>
    <n v="485"/>
    <d v="2026-11-26T00:00:00"/>
    <n v="2026"/>
    <x v="3"/>
    <n v="11"/>
    <x v="10"/>
    <x v="3"/>
    <x v="7"/>
    <x v="0"/>
    <x v="1"/>
    <x v="3"/>
    <s v="Compact Sleeping Bag"/>
    <n v="2"/>
    <n v="122.15"/>
    <n v="0.1"/>
    <n v="61.15"/>
    <n v="219.87"/>
    <n v="122.3"/>
    <n v="97.570000000000007"/>
    <n v="0.44376222313185065"/>
    <n v="2026"/>
    <s v="Q4"/>
    <n v="11"/>
    <x v="10"/>
  </r>
  <r>
    <n v="807"/>
    <d v="2026-11-26T00:00:00"/>
    <n v="2026"/>
    <x v="3"/>
    <n v="11"/>
    <x v="10"/>
    <x v="2"/>
    <x v="5"/>
    <x v="2"/>
    <x v="0"/>
    <x v="2"/>
    <s v="Carry-On Duffel"/>
    <n v="5"/>
    <n v="130.24"/>
    <n v="0.1"/>
    <n v="66.75"/>
    <n v="586.08000000000004"/>
    <n v="333.75"/>
    <n v="252.33000000000004"/>
    <n v="0.43053849303849306"/>
    <n v="2026"/>
    <s v="Q4"/>
    <n v="11"/>
    <x v="10"/>
  </r>
  <r>
    <n v="1666"/>
    <d v="2026-11-26T00:00:00"/>
    <n v="2026"/>
    <x v="3"/>
    <n v="11"/>
    <x v="10"/>
    <x v="0"/>
    <x v="15"/>
    <x v="1"/>
    <x v="0"/>
    <x v="0"/>
    <s v="Trail Bike Light"/>
    <n v="3"/>
    <n v="50.18"/>
    <n v="0.1"/>
    <n v="23.12"/>
    <n v="135.48599999999999"/>
    <n v="69.36"/>
    <n v="66.125999999999991"/>
    <n v="0.4880651875470528"/>
    <n v="2026"/>
    <s v="Q4"/>
    <n v="11"/>
    <x v="10"/>
  </r>
  <r>
    <n v="3442"/>
    <d v="2026-11-26T00:00:00"/>
    <n v="2026"/>
    <x v="3"/>
    <n v="11"/>
    <x v="10"/>
    <x v="0"/>
    <x v="9"/>
    <x v="2"/>
    <x v="1"/>
    <x v="4"/>
    <s v="Training Mat"/>
    <n v="2"/>
    <n v="50.93"/>
    <n v="0.15"/>
    <n v="22.35"/>
    <n v="86.581000000000003"/>
    <n v="44.7"/>
    <n v="41.881"/>
    <n v="0.48372044674928677"/>
    <n v="2026"/>
    <s v="Q4"/>
    <n v="11"/>
    <x v="10"/>
  </r>
  <r>
    <n v="4177"/>
    <d v="2026-11-26T00:00:00"/>
    <n v="2026"/>
    <x v="3"/>
    <n v="11"/>
    <x v="10"/>
    <x v="2"/>
    <x v="10"/>
    <x v="0"/>
    <x v="2"/>
    <x v="0"/>
    <s v="Trail Bike Light"/>
    <n v="1"/>
    <n v="49.6"/>
    <n v="0"/>
    <n v="22.62"/>
    <n v="49.6"/>
    <n v="22.62"/>
    <n v="26.98"/>
    <n v="0.5439516129032258"/>
    <n v="2026"/>
    <s v="Q4"/>
    <n v="11"/>
    <x v="10"/>
  </r>
  <r>
    <n v="4659"/>
    <d v="2026-11-26T00:00:00"/>
    <n v="2026"/>
    <x v="3"/>
    <n v="11"/>
    <x v="10"/>
    <x v="1"/>
    <x v="11"/>
    <x v="1"/>
    <x v="2"/>
    <x v="3"/>
    <s v="Portable Camp Stove"/>
    <n v="3"/>
    <n v="83.3"/>
    <n v="0.15"/>
    <n v="38.74"/>
    <n v="212.41499999999996"/>
    <n v="116.22"/>
    <n v="96.194999999999965"/>
    <n v="0.45286349834051259"/>
    <n v="2026"/>
    <s v="Q4"/>
    <n v="11"/>
    <x v="10"/>
  </r>
  <r>
    <n v="4667"/>
    <d v="2026-11-26T00:00:00"/>
    <n v="2026"/>
    <x v="3"/>
    <n v="11"/>
    <x v="10"/>
    <x v="1"/>
    <x v="14"/>
    <x v="3"/>
    <x v="2"/>
    <x v="2"/>
    <s v="Insulated Bottle"/>
    <n v="1"/>
    <n v="35.89"/>
    <n v="0.05"/>
    <n v="13.53"/>
    <n v="34.095500000000001"/>
    <n v="13.53"/>
    <n v="20.5655"/>
    <n v="0.60317343931017287"/>
    <n v="2026"/>
    <s v="Q4"/>
    <n v="11"/>
    <x v="10"/>
  </r>
  <r>
    <n v="197"/>
    <d v="2026-11-27T00:00:00"/>
    <n v="2026"/>
    <x v="3"/>
    <n v="11"/>
    <x v="10"/>
    <x v="3"/>
    <x v="4"/>
    <x v="2"/>
    <x v="1"/>
    <x v="3"/>
    <s v="Trail Tent 2P"/>
    <n v="1"/>
    <n v="195.32"/>
    <n v="0"/>
    <n v="103.21"/>
    <n v="195.32"/>
    <n v="103.21"/>
    <n v="92.11"/>
    <n v="0.47158509113250052"/>
    <n v="2026"/>
    <s v="Q4"/>
    <n v="11"/>
    <x v="10"/>
  </r>
  <r>
    <n v="361"/>
    <d v="2026-11-27T00:00:00"/>
    <n v="2026"/>
    <x v="3"/>
    <n v="11"/>
    <x v="10"/>
    <x v="1"/>
    <x v="6"/>
    <x v="0"/>
    <x v="0"/>
    <x v="2"/>
    <s v="Insulated Bottle"/>
    <n v="1"/>
    <n v="36.36"/>
    <n v="0.05"/>
    <n v="13.33"/>
    <n v="34.541999999999994"/>
    <n v="13.33"/>
    <n v="21.211999999999996"/>
    <n v="0.61409298824619307"/>
    <n v="2026"/>
    <s v="Q4"/>
    <n v="11"/>
    <x v="10"/>
  </r>
  <r>
    <n v="841"/>
    <d v="2026-11-27T00:00:00"/>
    <n v="2026"/>
    <x v="3"/>
    <n v="11"/>
    <x v="10"/>
    <x v="1"/>
    <x v="12"/>
    <x v="0"/>
    <x v="0"/>
    <x v="2"/>
    <s v="Insulated Bottle"/>
    <n v="2"/>
    <n v="35.85"/>
    <n v="0.05"/>
    <n v="13.69"/>
    <n v="68.114999999999995"/>
    <n v="27.38"/>
    <n v="40.734999999999999"/>
    <n v="0.59803273875064233"/>
    <n v="2026"/>
    <s v="Q4"/>
    <n v="11"/>
    <x v="10"/>
  </r>
  <r>
    <n v="903"/>
    <d v="2026-11-27T00:00:00"/>
    <n v="2026"/>
    <x v="3"/>
    <n v="11"/>
    <x v="10"/>
    <x v="3"/>
    <x v="8"/>
    <x v="0"/>
    <x v="1"/>
    <x v="2"/>
    <s v="Packing Cube Set"/>
    <n v="4"/>
    <n v="46.73"/>
    <n v="0"/>
    <n v="17.989999999999998"/>
    <n v="186.92"/>
    <n v="71.959999999999994"/>
    <n v="114.96"/>
    <n v="0.61502246950567085"/>
    <n v="2026"/>
    <s v="Q4"/>
    <n v="11"/>
    <x v="10"/>
  </r>
  <r>
    <n v="1278"/>
    <d v="2026-11-27T00:00:00"/>
    <n v="2026"/>
    <x v="3"/>
    <n v="11"/>
    <x v="10"/>
    <x v="3"/>
    <x v="13"/>
    <x v="2"/>
    <x v="0"/>
    <x v="1"/>
    <s v="Trail Boots"/>
    <n v="3"/>
    <n v="143.72"/>
    <n v="0.15"/>
    <n v="78.56"/>
    <n v="366.48599999999999"/>
    <n v="235.68"/>
    <n v="130.80599999999998"/>
    <n v="0.35691950033561987"/>
    <n v="2026"/>
    <s v="Q4"/>
    <n v="11"/>
    <x v="10"/>
  </r>
  <r>
    <n v="2091"/>
    <d v="2026-11-27T00:00:00"/>
    <n v="2026"/>
    <x v="3"/>
    <n v="11"/>
    <x v="10"/>
    <x v="1"/>
    <x v="12"/>
    <x v="3"/>
    <x v="1"/>
    <x v="4"/>
    <s v="Recovery Roller"/>
    <n v="1"/>
    <n v="35.590000000000003"/>
    <n v="0"/>
    <n v="13.57"/>
    <n v="35.590000000000003"/>
    <n v="13.57"/>
    <n v="22.020000000000003"/>
    <n v="0.61871312166338865"/>
    <n v="2026"/>
    <s v="Q4"/>
    <n v="11"/>
    <x v="10"/>
  </r>
  <r>
    <n v="3070"/>
    <d v="2026-11-27T00:00:00"/>
    <n v="2026"/>
    <x v="3"/>
    <n v="11"/>
    <x v="10"/>
    <x v="3"/>
    <x v="13"/>
    <x v="3"/>
    <x v="0"/>
    <x v="1"/>
    <s v="Trekking Poles"/>
    <n v="4"/>
    <n v="71.11"/>
    <n v="0.05"/>
    <n v="32.25"/>
    <n v="270.21799999999996"/>
    <n v="129"/>
    <n v="141.21799999999996"/>
    <n v="0.52260767232382732"/>
    <n v="2026"/>
    <s v="Q4"/>
    <n v="11"/>
    <x v="10"/>
  </r>
  <r>
    <n v="4007"/>
    <d v="2026-11-27T00:00:00"/>
    <n v="2026"/>
    <x v="3"/>
    <n v="11"/>
    <x v="10"/>
    <x v="0"/>
    <x v="9"/>
    <x v="3"/>
    <x v="2"/>
    <x v="0"/>
    <s v="Trail Bike Light"/>
    <n v="5"/>
    <n v="51.04"/>
    <n v="0"/>
    <n v="22.69"/>
    <n v="255.2"/>
    <n v="113.45"/>
    <n v="141.75"/>
    <n v="0.55544670846394983"/>
    <n v="2026"/>
    <s v="Q4"/>
    <n v="11"/>
    <x v="10"/>
  </r>
  <r>
    <n v="4488"/>
    <d v="2026-11-27T00:00:00"/>
    <n v="2026"/>
    <x v="3"/>
    <n v="11"/>
    <x v="10"/>
    <x v="1"/>
    <x v="14"/>
    <x v="2"/>
    <x v="0"/>
    <x v="2"/>
    <s v="Travel Backpack 35L"/>
    <n v="3"/>
    <n v="161.66"/>
    <n v="0.05"/>
    <n v="88.3"/>
    <n v="460.73099999999999"/>
    <n v="264.89999999999998"/>
    <n v="195.83100000000002"/>
    <n v="0.42504411467863029"/>
    <n v="2026"/>
    <s v="Q4"/>
    <n v="11"/>
    <x v="10"/>
  </r>
  <r>
    <n v="5159"/>
    <d v="2026-11-27T00:00:00"/>
    <n v="2026"/>
    <x v="3"/>
    <n v="11"/>
    <x v="10"/>
    <x v="3"/>
    <x v="13"/>
    <x v="0"/>
    <x v="2"/>
    <x v="3"/>
    <s v="Portable Camp Stove"/>
    <n v="2"/>
    <n v="80.400000000000006"/>
    <n v="0.15"/>
    <n v="38.869999999999997"/>
    <n v="136.68"/>
    <n v="77.739999999999995"/>
    <n v="58.940000000000012"/>
    <n v="0.43122622183201648"/>
    <n v="2026"/>
    <s v="Q4"/>
    <n v="11"/>
    <x v="10"/>
  </r>
  <r>
    <n v="669"/>
    <d v="2026-11-28T00:00:00"/>
    <n v="2026"/>
    <x v="3"/>
    <n v="11"/>
    <x v="10"/>
    <x v="2"/>
    <x v="3"/>
    <x v="0"/>
    <x v="0"/>
    <x v="4"/>
    <s v="Recovery Roller"/>
    <n v="3"/>
    <n v="36.81"/>
    <n v="0.05"/>
    <n v="13.82"/>
    <n v="104.9085"/>
    <n v="41.46"/>
    <n v="63.448500000000003"/>
    <n v="0.60479846723573405"/>
    <n v="2026"/>
    <s v="Q4"/>
    <n v="11"/>
    <x v="10"/>
  </r>
  <r>
    <n v="686"/>
    <d v="2026-11-28T00:00:00"/>
    <n v="2026"/>
    <x v="3"/>
    <n v="11"/>
    <x v="10"/>
    <x v="1"/>
    <x v="12"/>
    <x v="3"/>
    <x v="0"/>
    <x v="2"/>
    <s v="Carry-On Duffel"/>
    <n v="2"/>
    <n v="132.61000000000001"/>
    <n v="0.1"/>
    <n v="67.3"/>
    <n v="238.69800000000004"/>
    <n v="134.6"/>
    <n v="104.09800000000004"/>
    <n v="0.43610755012610086"/>
    <n v="2026"/>
    <s v="Q4"/>
    <n v="11"/>
    <x v="10"/>
  </r>
  <r>
    <n v="990"/>
    <d v="2026-11-28T00:00:00"/>
    <n v="2026"/>
    <x v="3"/>
    <n v="11"/>
    <x v="10"/>
    <x v="0"/>
    <x v="15"/>
    <x v="0"/>
    <x v="0"/>
    <x v="0"/>
    <s v="Compact Repair Kit"/>
    <n v="5"/>
    <n v="39.79"/>
    <n v="0.1"/>
    <n v="17.09"/>
    <n v="179.05500000000001"/>
    <n v="85.45"/>
    <n v="93.605000000000004"/>
    <n v="0.52277233252352628"/>
    <n v="2026"/>
    <s v="Q4"/>
    <n v="11"/>
    <x v="10"/>
  </r>
  <r>
    <n v="1134"/>
    <d v="2026-11-28T00:00:00"/>
    <n v="2026"/>
    <x v="3"/>
    <n v="11"/>
    <x v="10"/>
    <x v="3"/>
    <x v="4"/>
    <x v="0"/>
    <x v="0"/>
    <x v="2"/>
    <s v="Insulated Bottle"/>
    <n v="2"/>
    <n v="36.119999999999997"/>
    <n v="0.1"/>
    <n v="13.61"/>
    <n v="65.015999999999991"/>
    <n v="27.22"/>
    <n v="37.795999999999992"/>
    <n v="0.58133382551987201"/>
    <n v="2026"/>
    <s v="Q4"/>
    <n v="11"/>
    <x v="10"/>
  </r>
  <r>
    <n v="1770"/>
    <d v="2026-11-28T00:00:00"/>
    <n v="2026"/>
    <x v="3"/>
    <n v="11"/>
    <x v="10"/>
    <x v="3"/>
    <x v="7"/>
    <x v="2"/>
    <x v="0"/>
    <x v="1"/>
    <s v="Summit Backpack 45L"/>
    <n v="5"/>
    <n v="153.93"/>
    <n v="0.05"/>
    <n v="77.27"/>
    <n v="731.16750000000002"/>
    <n v="386.34999999999997"/>
    <n v="344.81750000000005"/>
    <n v="0.4715985051304934"/>
    <n v="2026"/>
    <s v="Q4"/>
    <n v="11"/>
    <x v="10"/>
  </r>
  <r>
    <n v="3396"/>
    <d v="2026-11-28T00:00:00"/>
    <n v="2026"/>
    <x v="3"/>
    <n v="11"/>
    <x v="10"/>
    <x v="2"/>
    <x v="3"/>
    <x v="2"/>
    <x v="1"/>
    <x v="4"/>
    <s v="Training Mat"/>
    <n v="3"/>
    <n v="50.67"/>
    <n v="0.05"/>
    <n v="22.25"/>
    <n v="144.40949999999998"/>
    <n v="66.75"/>
    <n v="77.65949999999998"/>
    <n v="0.53777279195620775"/>
    <n v="2026"/>
    <s v="Q4"/>
    <n v="11"/>
    <x v="10"/>
  </r>
  <r>
    <n v="4259"/>
    <d v="2026-11-28T00:00:00"/>
    <n v="2026"/>
    <x v="3"/>
    <n v="11"/>
    <x v="10"/>
    <x v="2"/>
    <x v="3"/>
    <x v="0"/>
    <x v="0"/>
    <x v="1"/>
    <s v="Trekking Poles"/>
    <n v="4"/>
    <n v="72.77"/>
    <n v="0"/>
    <n v="32.090000000000003"/>
    <n v="291.08"/>
    <n v="128.36000000000001"/>
    <n v="162.71999999999997"/>
    <n v="0.55902157482479031"/>
    <n v="2026"/>
    <s v="Q4"/>
    <n v="11"/>
    <x v="10"/>
  </r>
  <r>
    <n v="4440"/>
    <d v="2026-11-28T00:00:00"/>
    <n v="2026"/>
    <x v="3"/>
    <n v="11"/>
    <x v="10"/>
    <x v="2"/>
    <x v="10"/>
    <x v="3"/>
    <x v="1"/>
    <x v="2"/>
    <s v="Packing Cube Set"/>
    <n v="1"/>
    <n v="46.45"/>
    <n v="0.1"/>
    <n v="17.96"/>
    <n v="41.805000000000007"/>
    <n v="17.96"/>
    <n v="23.845000000000006"/>
    <n v="0.57038631742614521"/>
    <n v="2026"/>
    <s v="Q4"/>
    <n v="11"/>
    <x v="10"/>
  </r>
  <r>
    <n v="5115"/>
    <d v="2026-11-28T00:00:00"/>
    <n v="2026"/>
    <x v="3"/>
    <n v="11"/>
    <x v="10"/>
    <x v="0"/>
    <x v="15"/>
    <x v="0"/>
    <x v="1"/>
    <x v="2"/>
    <s v="Travel Backpack 35L"/>
    <n v="1"/>
    <n v="165.75"/>
    <n v="0.2"/>
    <n v="89.16"/>
    <n v="132.6"/>
    <n v="89.16"/>
    <n v="43.44"/>
    <n v="0.32760180995475113"/>
    <n v="2026"/>
    <s v="Q4"/>
    <n v="11"/>
    <x v="10"/>
  </r>
  <r>
    <n v="5136"/>
    <d v="2026-11-28T00:00:00"/>
    <n v="2026"/>
    <x v="3"/>
    <n v="11"/>
    <x v="10"/>
    <x v="2"/>
    <x v="2"/>
    <x v="3"/>
    <x v="1"/>
    <x v="3"/>
    <s v="Trail Tent 2P"/>
    <n v="4"/>
    <n v="198.02"/>
    <n v="0.05"/>
    <n v="103.82"/>
    <n v="752.476"/>
    <n v="415.28"/>
    <n v="337.19600000000003"/>
    <n v="0.44811528872681655"/>
    <n v="2026"/>
    <s v="Q4"/>
    <n v="11"/>
    <x v="10"/>
  </r>
  <r>
    <n v="562"/>
    <d v="2026-11-29T00:00:00"/>
    <n v="2026"/>
    <x v="3"/>
    <n v="11"/>
    <x v="10"/>
    <x v="1"/>
    <x v="12"/>
    <x v="0"/>
    <x v="1"/>
    <x v="2"/>
    <s v="Packing Cube Set"/>
    <n v="1"/>
    <n v="46.3"/>
    <n v="0.2"/>
    <n v="18.78"/>
    <n v="37.04"/>
    <n v="18.78"/>
    <n v="18.259999999999998"/>
    <n v="0.49298056155507552"/>
    <n v="2026"/>
    <s v="Q4"/>
    <n v="11"/>
    <x v="10"/>
  </r>
  <r>
    <n v="806"/>
    <d v="2026-11-29T00:00:00"/>
    <n v="2026"/>
    <x v="3"/>
    <n v="11"/>
    <x v="10"/>
    <x v="0"/>
    <x v="15"/>
    <x v="3"/>
    <x v="0"/>
    <x v="4"/>
    <s v="Resistance Band Set"/>
    <n v="1"/>
    <n v="39.659999999999997"/>
    <n v="0"/>
    <n v="14.76"/>
    <n v="39.659999999999997"/>
    <n v="14.76"/>
    <n v="24.9"/>
    <n v="0.62783661119515888"/>
    <n v="2026"/>
    <s v="Q4"/>
    <n v="11"/>
    <x v="10"/>
  </r>
  <r>
    <n v="3150"/>
    <d v="2026-11-29T00:00:00"/>
    <n v="2026"/>
    <x v="3"/>
    <n v="11"/>
    <x v="10"/>
    <x v="1"/>
    <x v="6"/>
    <x v="0"/>
    <x v="1"/>
    <x v="3"/>
    <s v="Portable Camp Stove"/>
    <n v="3"/>
    <n v="80.72"/>
    <n v="0.05"/>
    <n v="39.130000000000003"/>
    <n v="230.05199999999999"/>
    <n v="117.39000000000001"/>
    <n v="112.66199999999998"/>
    <n v="0.48972406238589528"/>
    <n v="2026"/>
    <s v="Q4"/>
    <n v="11"/>
    <x v="10"/>
  </r>
  <r>
    <n v="4847"/>
    <d v="2026-11-29T00:00:00"/>
    <n v="2026"/>
    <x v="3"/>
    <n v="11"/>
    <x v="10"/>
    <x v="1"/>
    <x v="14"/>
    <x v="3"/>
    <x v="1"/>
    <x v="2"/>
    <s v="Insulated Bottle"/>
    <n v="2"/>
    <n v="35.51"/>
    <n v="0.05"/>
    <n v="13.24"/>
    <n v="67.468999999999994"/>
    <n v="26.48"/>
    <n v="40.98899999999999"/>
    <n v="0.60752345521646967"/>
    <n v="2026"/>
    <s v="Q4"/>
    <n v="11"/>
    <x v="10"/>
  </r>
  <r>
    <n v="221"/>
    <d v="2026-11-30T00:00:00"/>
    <n v="2026"/>
    <x v="3"/>
    <n v="11"/>
    <x v="10"/>
    <x v="3"/>
    <x v="8"/>
    <x v="2"/>
    <x v="2"/>
    <x v="2"/>
    <s v="Carry-On Duffel"/>
    <n v="1"/>
    <n v="132.06"/>
    <n v="0.15"/>
    <n v="67.53"/>
    <n v="112.251"/>
    <n v="67.53"/>
    <n v="44.721000000000004"/>
    <n v="0.39840179597509157"/>
    <n v="2026"/>
    <s v="Q4"/>
    <n v="11"/>
    <x v="10"/>
  </r>
  <r>
    <n v="630"/>
    <d v="2026-11-30T00:00:00"/>
    <n v="2026"/>
    <x v="3"/>
    <n v="11"/>
    <x v="10"/>
    <x v="3"/>
    <x v="8"/>
    <x v="0"/>
    <x v="2"/>
    <x v="0"/>
    <s v="Compact Repair Kit"/>
    <n v="3"/>
    <n v="41.07"/>
    <n v="0.1"/>
    <n v="16.86"/>
    <n v="110.88900000000001"/>
    <n v="50.58"/>
    <n v="60.309000000000012"/>
    <n v="0.54386819251684126"/>
    <n v="2026"/>
    <s v="Q4"/>
    <n v="11"/>
    <x v="10"/>
  </r>
  <r>
    <n v="1789"/>
    <d v="2026-11-30T00:00:00"/>
    <n v="2026"/>
    <x v="3"/>
    <n v="11"/>
    <x v="10"/>
    <x v="1"/>
    <x v="12"/>
    <x v="0"/>
    <x v="1"/>
    <x v="1"/>
    <s v="Summit Backpack 45L"/>
    <n v="2"/>
    <n v="151.49"/>
    <n v="0.1"/>
    <n v="81.39"/>
    <n v="272.68200000000002"/>
    <n v="162.78"/>
    <n v="109.90200000000002"/>
    <n v="0.40304090479019522"/>
    <n v="2026"/>
    <s v="Q4"/>
    <n v="11"/>
    <x v="10"/>
  </r>
  <r>
    <n v="1947"/>
    <d v="2026-11-30T00:00:00"/>
    <n v="2026"/>
    <x v="3"/>
    <n v="11"/>
    <x v="10"/>
    <x v="0"/>
    <x v="0"/>
    <x v="2"/>
    <x v="2"/>
    <x v="4"/>
    <s v="Recovery Roller"/>
    <n v="1"/>
    <n v="35.729999999999997"/>
    <n v="0.2"/>
    <n v="14.33"/>
    <n v="28.584"/>
    <n v="14.33"/>
    <n v="14.254"/>
    <n v="0.49867058494262523"/>
    <n v="2026"/>
    <s v="Q4"/>
    <n v="11"/>
    <x v="10"/>
  </r>
  <r>
    <n v="2279"/>
    <d v="2026-11-30T00:00:00"/>
    <n v="2026"/>
    <x v="3"/>
    <n v="11"/>
    <x v="10"/>
    <x v="0"/>
    <x v="0"/>
    <x v="2"/>
    <x v="0"/>
    <x v="0"/>
    <s v="Trail Bike Light"/>
    <n v="2"/>
    <n v="50.38"/>
    <n v="0.1"/>
    <n v="22.41"/>
    <n v="90.684000000000012"/>
    <n v="44.82"/>
    <n v="45.864000000000011"/>
    <n v="0.50575625248114342"/>
    <n v="2026"/>
    <s v="Q4"/>
    <n v="11"/>
    <x v="10"/>
  </r>
  <r>
    <n v="2439"/>
    <d v="2026-11-30T00:00:00"/>
    <n v="2026"/>
    <x v="3"/>
    <n v="11"/>
    <x v="10"/>
    <x v="0"/>
    <x v="9"/>
    <x v="0"/>
    <x v="2"/>
    <x v="4"/>
    <s v="Recovery Roller"/>
    <n v="1"/>
    <n v="35.67"/>
    <n v="0.1"/>
    <n v="13.81"/>
    <n v="32.103000000000002"/>
    <n v="13.81"/>
    <n v="18.292999999999999"/>
    <n v="0.5698221350029592"/>
    <n v="2026"/>
    <s v="Q4"/>
    <n v="11"/>
    <x v="10"/>
  </r>
  <r>
    <n v="2540"/>
    <d v="2026-11-30T00:00:00"/>
    <n v="2026"/>
    <x v="3"/>
    <n v="11"/>
    <x v="10"/>
    <x v="1"/>
    <x v="14"/>
    <x v="1"/>
    <x v="2"/>
    <x v="3"/>
    <s v="Portable Camp Stove"/>
    <n v="12"/>
    <n v="81.150000000000006"/>
    <n v="0.15"/>
    <n v="39.590000000000003"/>
    <n v="827.73"/>
    <n v="475.08000000000004"/>
    <n v="352.65"/>
    <n v="0.42604472472907828"/>
    <n v="2026"/>
    <s v="Q4"/>
    <n v="11"/>
    <x v="10"/>
  </r>
  <r>
    <n v="2747"/>
    <d v="2026-11-30T00:00:00"/>
    <n v="2026"/>
    <x v="3"/>
    <n v="11"/>
    <x v="10"/>
    <x v="0"/>
    <x v="15"/>
    <x v="2"/>
    <x v="0"/>
    <x v="3"/>
    <s v="Trail Tent 2P"/>
    <n v="1"/>
    <n v="194.73"/>
    <n v="0"/>
    <n v="104.48"/>
    <n v="194.73"/>
    <n v="104.48"/>
    <n v="90.249999999999986"/>
    <n v="0.46346222975401835"/>
    <n v="2026"/>
    <s v="Q4"/>
    <n v="11"/>
    <x v="10"/>
  </r>
  <r>
    <n v="3094"/>
    <d v="2026-11-30T00:00:00"/>
    <n v="2026"/>
    <x v="3"/>
    <n v="11"/>
    <x v="10"/>
    <x v="1"/>
    <x v="1"/>
    <x v="3"/>
    <x v="2"/>
    <x v="3"/>
    <s v="Compact Sleeping Bag"/>
    <n v="2"/>
    <n v="122.18"/>
    <n v="0.15"/>
    <n v="61.3"/>
    <n v="207.70600000000002"/>
    <n v="122.6"/>
    <n v="85.106000000000023"/>
    <n v="0.40974261696821479"/>
    <n v="2026"/>
    <s v="Q4"/>
    <n v="11"/>
    <x v="10"/>
  </r>
  <r>
    <n v="3359"/>
    <d v="2026-11-30T00:00:00"/>
    <n v="2026"/>
    <x v="3"/>
    <n v="11"/>
    <x v="10"/>
    <x v="3"/>
    <x v="13"/>
    <x v="0"/>
    <x v="0"/>
    <x v="3"/>
    <s v="Portable Camp Stove"/>
    <n v="1"/>
    <n v="83.14"/>
    <n v="0"/>
    <n v="39.369999999999997"/>
    <n v="83.14"/>
    <n v="39.369999999999997"/>
    <n v="43.77"/>
    <n v="0.52646139042578788"/>
    <n v="2026"/>
    <s v="Q4"/>
    <n v="11"/>
    <x v="10"/>
  </r>
  <r>
    <n v="3473"/>
    <d v="2026-11-30T00:00:00"/>
    <n v="2026"/>
    <x v="3"/>
    <n v="11"/>
    <x v="10"/>
    <x v="2"/>
    <x v="5"/>
    <x v="0"/>
    <x v="0"/>
    <x v="0"/>
    <s v="Commuter Helmet"/>
    <n v="1"/>
    <n v="80.97"/>
    <n v="0"/>
    <n v="43.64"/>
    <n v="80.97"/>
    <n v="43.64"/>
    <n v="37.33"/>
    <n v="0.4610349512164999"/>
    <n v="2026"/>
    <s v="Q4"/>
    <n v="11"/>
    <x v="10"/>
  </r>
  <r>
    <n v="3589"/>
    <d v="2026-11-30T00:00:00"/>
    <n v="2026"/>
    <x v="3"/>
    <n v="11"/>
    <x v="10"/>
    <x v="0"/>
    <x v="9"/>
    <x v="0"/>
    <x v="1"/>
    <x v="1"/>
    <s v="Trekking Poles"/>
    <n v="1"/>
    <n v="73.03"/>
    <n v="0"/>
    <n v="32.71"/>
    <n v="73.03"/>
    <n v="32.71"/>
    <n v="40.32"/>
    <n v="0.55210187594139393"/>
    <n v="2026"/>
    <s v="Q4"/>
    <n v="11"/>
    <x v="10"/>
  </r>
  <r>
    <n v="4689"/>
    <d v="2026-11-30T00:00:00"/>
    <n v="2026"/>
    <x v="3"/>
    <n v="11"/>
    <x v="10"/>
    <x v="2"/>
    <x v="3"/>
    <x v="0"/>
    <x v="0"/>
    <x v="2"/>
    <s v="Packing Cube Set"/>
    <n v="1"/>
    <n v="46.81"/>
    <n v="0.05"/>
    <n v="17.87"/>
    <n v="44.469500000000004"/>
    <n v="17.87"/>
    <n v="26.599500000000003"/>
    <n v="0.59815154206815913"/>
    <n v="2026"/>
    <s v="Q4"/>
    <n v="11"/>
    <x v="10"/>
  </r>
  <r>
    <n v="4819"/>
    <d v="2026-11-30T00:00:00"/>
    <n v="2026"/>
    <x v="3"/>
    <n v="11"/>
    <x v="10"/>
    <x v="3"/>
    <x v="7"/>
    <x v="3"/>
    <x v="1"/>
    <x v="1"/>
    <s v="Summit Backpack 45L"/>
    <n v="2"/>
    <n v="153.51"/>
    <n v="0.15"/>
    <n v="81.290000000000006"/>
    <n v="260.96699999999998"/>
    <n v="162.58000000000001"/>
    <n v="98.386999999999972"/>
    <n v="0.3770093536730697"/>
    <n v="2026"/>
    <s v="Q4"/>
    <n v="11"/>
    <x v="10"/>
  </r>
  <r>
    <n v="5167"/>
    <d v="2026-11-30T00:00:00"/>
    <n v="2026"/>
    <x v="3"/>
    <n v="11"/>
    <x v="10"/>
    <x v="2"/>
    <x v="5"/>
    <x v="3"/>
    <x v="1"/>
    <x v="3"/>
    <s v="Trail Tent 2P"/>
    <n v="2"/>
    <n v="197.5"/>
    <n v="0"/>
    <n v="104.47"/>
    <n v="395"/>
    <n v="208.94"/>
    <n v="186.06"/>
    <n v="0.4710379746835443"/>
    <n v="2026"/>
    <s v="Q4"/>
    <n v="11"/>
    <x v="10"/>
  </r>
  <r>
    <n v="38"/>
    <d v="2026-12-01T00:00:00"/>
    <n v="2026"/>
    <x v="3"/>
    <n v="12"/>
    <x v="11"/>
    <x v="3"/>
    <x v="8"/>
    <x v="1"/>
    <x v="2"/>
    <x v="1"/>
    <s v="Trail Boots"/>
    <n v="8"/>
    <n v="146.55000000000001"/>
    <n v="0.1"/>
    <n v="78.03"/>
    <n v="1055.1600000000001"/>
    <n v="624.24"/>
    <n v="430.92000000000007"/>
    <n v="0.40839303991811671"/>
    <n v="2026"/>
    <s v="Q4"/>
    <n v="12"/>
    <x v="11"/>
  </r>
  <r>
    <n v="364"/>
    <d v="2026-12-01T00:00:00"/>
    <n v="2026"/>
    <x v="3"/>
    <n v="12"/>
    <x v="11"/>
    <x v="3"/>
    <x v="13"/>
    <x v="0"/>
    <x v="2"/>
    <x v="0"/>
    <s v="Trail Bike Light"/>
    <n v="2"/>
    <n v="51.83"/>
    <n v="0.15"/>
    <n v="22.02"/>
    <n v="88.11099999999999"/>
    <n v="44.04"/>
    <n v="44.070999999999991"/>
    <n v="0.50017591447151888"/>
    <n v="2026"/>
    <s v="Q4"/>
    <n v="12"/>
    <x v="11"/>
  </r>
  <r>
    <n v="2040"/>
    <d v="2026-12-01T00:00:00"/>
    <n v="2026"/>
    <x v="3"/>
    <n v="12"/>
    <x v="11"/>
    <x v="1"/>
    <x v="12"/>
    <x v="0"/>
    <x v="1"/>
    <x v="1"/>
    <s v="Trail Boots"/>
    <n v="1"/>
    <n v="140.34"/>
    <n v="0.15"/>
    <n v="79.92"/>
    <n v="119.289"/>
    <n v="79.92"/>
    <n v="39.369"/>
    <n v="0.33003043029952467"/>
    <n v="2026"/>
    <s v="Q4"/>
    <n v="12"/>
    <x v="11"/>
  </r>
  <r>
    <n v="2899"/>
    <d v="2026-12-01T00:00:00"/>
    <n v="2026"/>
    <x v="3"/>
    <n v="12"/>
    <x v="11"/>
    <x v="0"/>
    <x v="0"/>
    <x v="0"/>
    <x v="1"/>
    <x v="1"/>
    <s v="Summit Backpack 45L"/>
    <n v="1"/>
    <n v="156.44999999999999"/>
    <n v="0"/>
    <n v="80.56"/>
    <n v="156.44999999999999"/>
    <n v="80.56"/>
    <n v="75.889999999999986"/>
    <n v="0.48507510386705011"/>
    <n v="2026"/>
    <s v="Q4"/>
    <n v="12"/>
    <x v="11"/>
  </r>
  <r>
    <n v="3199"/>
    <d v="2026-12-01T00:00:00"/>
    <n v="2026"/>
    <x v="3"/>
    <n v="12"/>
    <x v="11"/>
    <x v="2"/>
    <x v="16"/>
    <x v="3"/>
    <x v="0"/>
    <x v="4"/>
    <s v="Resistance Band Set"/>
    <n v="1"/>
    <n v="41.33"/>
    <n v="0"/>
    <n v="15.03"/>
    <n v="41.33"/>
    <n v="15.03"/>
    <n v="26.299999999999997"/>
    <n v="0.6363416404548754"/>
    <n v="2026"/>
    <s v="Q4"/>
    <n v="12"/>
    <x v="11"/>
  </r>
  <r>
    <n v="4722"/>
    <d v="2026-12-01T00:00:00"/>
    <n v="2026"/>
    <x v="3"/>
    <n v="12"/>
    <x v="11"/>
    <x v="1"/>
    <x v="11"/>
    <x v="2"/>
    <x v="1"/>
    <x v="0"/>
    <s v="Compact Repair Kit"/>
    <n v="1"/>
    <n v="39.479999999999997"/>
    <n v="0.05"/>
    <n v="16.78"/>
    <n v="37.505999999999993"/>
    <n v="16.78"/>
    <n v="20.725999999999992"/>
    <n v="0.55260491654668575"/>
    <n v="2026"/>
    <s v="Q4"/>
    <n v="12"/>
    <x v="11"/>
  </r>
  <r>
    <n v="1423"/>
    <d v="2026-12-02T00:00:00"/>
    <n v="2026"/>
    <x v="3"/>
    <n v="12"/>
    <x v="11"/>
    <x v="2"/>
    <x v="3"/>
    <x v="0"/>
    <x v="2"/>
    <x v="1"/>
    <s v="Trekking Poles"/>
    <n v="1"/>
    <n v="73.010000000000005"/>
    <n v="0.1"/>
    <n v="31.51"/>
    <n v="65.709000000000003"/>
    <n v="31.51"/>
    <n v="34.198999999999998"/>
    <n v="0.52046142841924237"/>
    <n v="2026"/>
    <s v="Q4"/>
    <n v="12"/>
    <x v="11"/>
  </r>
  <r>
    <n v="1505"/>
    <d v="2026-12-02T00:00:00"/>
    <n v="2026"/>
    <x v="3"/>
    <n v="12"/>
    <x v="11"/>
    <x v="0"/>
    <x v="15"/>
    <x v="0"/>
    <x v="2"/>
    <x v="4"/>
    <s v="Resistance Band Set"/>
    <n v="2"/>
    <n v="40.86"/>
    <n v="0.05"/>
    <n v="15.06"/>
    <n v="77.634"/>
    <n v="30.12"/>
    <n v="47.513999999999996"/>
    <n v="0.6120256588608084"/>
    <n v="2026"/>
    <s v="Q4"/>
    <n v="12"/>
    <x v="11"/>
  </r>
  <r>
    <n v="1664"/>
    <d v="2026-12-02T00:00:00"/>
    <n v="2026"/>
    <x v="3"/>
    <n v="12"/>
    <x v="11"/>
    <x v="2"/>
    <x v="5"/>
    <x v="3"/>
    <x v="0"/>
    <x v="3"/>
    <s v="Trail Tent 2P"/>
    <n v="6"/>
    <n v="194.79"/>
    <n v="0"/>
    <n v="105.73"/>
    <n v="1168.74"/>
    <n v="634.38"/>
    <n v="534.36"/>
    <n v="0.45721032907233433"/>
    <n v="2026"/>
    <s v="Q4"/>
    <n v="12"/>
    <x v="11"/>
  </r>
  <r>
    <n v="2035"/>
    <d v="2026-12-02T00:00:00"/>
    <n v="2026"/>
    <x v="3"/>
    <n v="12"/>
    <x v="11"/>
    <x v="3"/>
    <x v="13"/>
    <x v="0"/>
    <x v="1"/>
    <x v="3"/>
    <s v="Portable Camp Stove"/>
    <n v="4"/>
    <n v="80.98"/>
    <n v="0.2"/>
    <n v="38.6"/>
    <n v="259.13600000000002"/>
    <n v="154.4"/>
    <n v="104.73600000000002"/>
    <n v="0.40417387009138062"/>
    <n v="2026"/>
    <s v="Q4"/>
    <n v="12"/>
    <x v="11"/>
  </r>
  <r>
    <n v="2094"/>
    <d v="2026-12-02T00:00:00"/>
    <n v="2026"/>
    <x v="3"/>
    <n v="12"/>
    <x v="11"/>
    <x v="0"/>
    <x v="15"/>
    <x v="0"/>
    <x v="1"/>
    <x v="3"/>
    <s v="Trail Tent 2P"/>
    <n v="3"/>
    <n v="196.48"/>
    <n v="0.05"/>
    <n v="107.2"/>
    <n v="559.96799999999996"/>
    <n v="321.60000000000002"/>
    <n v="238.36799999999994"/>
    <n v="0.42568146751242919"/>
    <n v="2026"/>
    <s v="Q4"/>
    <n v="12"/>
    <x v="11"/>
  </r>
  <r>
    <n v="2204"/>
    <d v="2026-12-02T00:00:00"/>
    <n v="2026"/>
    <x v="3"/>
    <n v="12"/>
    <x v="11"/>
    <x v="0"/>
    <x v="9"/>
    <x v="2"/>
    <x v="1"/>
    <x v="2"/>
    <s v="Packing Cube Set"/>
    <n v="2"/>
    <n v="46.63"/>
    <n v="0"/>
    <n v="18.68"/>
    <n v="93.26"/>
    <n v="37.36"/>
    <n v="55.900000000000006"/>
    <n v="0.59939952820072917"/>
    <n v="2026"/>
    <s v="Q4"/>
    <n v="12"/>
    <x v="11"/>
  </r>
  <r>
    <n v="3921"/>
    <d v="2026-12-02T00:00:00"/>
    <n v="2026"/>
    <x v="3"/>
    <n v="12"/>
    <x v="11"/>
    <x v="2"/>
    <x v="5"/>
    <x v="1"/>
    <x v="2"/>
    <x v="1"/>
    <s v="Trail Boots"/>
    <n v="12"/>
    <n v="142.93"/>
    <n v="0.1"/>
    <n v="79.81"/>
    <n v="1543.644"/>
    <n v="957.72"/>
    <n v="585.92399999999998"/>
    <n v="0.37957197384889263"/>
    <n v="2026"/>
    <s v="Q4"/>
    <n v="12"/>
    <x v="11"/>
  </r>
  <r>
    <n v="3999"/>
    <d v="2026-12-02T00:00:00"/>
    <n v="2026"/>
    <x v="3"/>
    <n v="12"/>
    <x v="11"/>
    <x v="1"/>
    <x v="12"/>
    <x v="2"/>
    <x v="0"/>
    <x v="1"/>
    <s v="Summit Backpack 45L"/>
    <n v="2"/>
    <n v="153.97"/>
    <n v="0"/>
    <n v="79.45"/>
    <n v="307.94"/>
    <n v="158.9"/>
    <n v="149.04"/>
    <n v="0.48399038773787101"/>
    <n v="2026"/>
    <s v="Q4"/>
    <n v="12"/>
    <x v="11"/>
  </r>
  <r>
    <n v="4546"/>
    <d v="2026-12-02T00:00:00"/>
    <n v="2026"/>
    <x v="3"/>
    <n v="12"/>
    <x v="11"/>
    <x v="3"/>
    <x v="13"/>
    <x v="0"/>
    <x v="0"/>
    <x v="3"/>
    <s v="Alpine Tent 4P"/>
    <n v="1"/>
    <n v="344.63"/>
    <n v="0.05"/>
    <n v="189.22"/>
    <n v="327.39849999999996"/>
    <n v="189.22"/>
    <n v="138.17849999999996"/>
    <n v="0.42204988721695419"/>
    <n v="2026"/>
    <s v="Q4"/>
    <n v="12"/>
    <x v="11"/>
  </r>
  <r>
    <n v="158"/>
    <d v="2026-12-03T00:00:00"/>
    <n v="2026"/>
    <x v="3"/>
    <n v="12"/>
    <x v="11"/>
    <x v="3"/>
    <x v="13"/>
    <x v="0"/>
    <x v="1"/>
    <x v="2"/>
    <s v="Packing Cube Set"/>
    <n v="2"/>
    <n v="46.51"/>
    <n v="0.05"/>
    <n v="18.73"/>
    <n v="88.368999999999986"/>
    <n v="37.46"/>
    <n v="50.908999999999985"/>
    <n v="0.57609568966492763"/>
    <n v="2026"/>
    <s v="Q4"/>
    <n v="12"/>
    <x v="11"/>
  </r>
  <r>
    <n v="1972"/>
    <d v="2026-12-03T00:00:00"/>
    <n v="2026"/>
    <x v="3"/>
    <n v="12"/>
    <x v="11"/>
    <x v="0"/>
    <x v="9"/>
    <x v="1"/>
    <x v="2"/>
    <x v="0"/>
    <s v="Commuter Helmet"/>
    <n v="6"/>
    <n v="80.17"/>
    <n v="0.1"/>
    <n v="42.67"/>
    <n v="432.91800000000001"/>
    <n v="256.02"/>
    <n v="176.89800000000002"/>
    <n v="0.40861779828974543"/>
    <n v="2026"/>
    <s v="Q4"/>
    <n v="12"/>
    <x v="11"/>
  </r>
  <r>
    <n v="3196"/>
    <d v="2026-12-03T00:00:00"/>
    <n v="2026"/>
    <x v="3"/>
    <n v="12"/>
    <x v="11"/>
    <x v="3"/>
    <x v="13"/>
    <x v="0"/>
    <x v="1"/>
    <x v="3"/>
    <s v="Compact Sleeping Bag"/>
    <n v="2"/>
    <n v="124.62"/>
    <n v="0.1"/>
    <n v="58.91"/>
    <n v="224.316"/>
    <n v="117.82"/>
    <n v="106.49600000000001"/>
    <n v="0.47475882237557737"/>
    <n v="2026"/>
    <s v="Q4"/>
    <n v="12"/>
    <x v="11"/>
  </r>
  <r>
    <n v="3722"/>
    <d v="2026-12-03T00:00:00"/>
    <n v="2026"/>
    <x v="3"/>
    <n v="12"/>
    <x v="11"/>
    <x v="2"/>
    <x v="3"/>
    <x v="0"/>
    <x v="0"/>
    <x v="1"/>
    <s v="Trail Boots"/>
    <n v="1"/>
    <n v="144.78"/>
    <n v="0.15"/>
    <n v="81.53"/>
    <n v="123.063"/>
    <n v="81.53"/>
    <n v="41.533000000000001"/>
    <n v="0.33749380398657597"/>
    <n v="2026"/>
    <s v="Q4"/>
    <n v="12"/>
    <x v="11"/>
  </r>
  <r>
    <n v="4201"/>
    <d v="2026-12-03T00:00:00"/>
    <n v="2026"/>
    <x v="3"/>
    <n v="12"/>
    <x v="11"/>
    <x v="3"/>
    <x v="7"/>
    <x v="0"/>
    <x v="2"/>
    <x v="2"/>
    <s v="Carry-On Duffel"/>
    <n v="1"/>
    <n v="133.80000000000001"/>
    <n v="0"/>
    <n v="66.349999999999994"/>
    <n v="133.80000000000001"/>
    <n v="66.349999999999994"/>
    <n v="67.450000000000017"/>
    <n v="0.50411061285500758"/>
    <n v="2026"/>
    <s v="Q4"/>
    <n v="12"/>
    <x v="11"/>
  </r>
  <r>
    <n v="4498"/>
    <d v="2026-12-03T00:00:00"/>
    <n v="2026"/>
    <x v="3"/>
    <n v="12"/>
    <x v="11"/>
    <x v="3"/>
    <x v="7"/>
    <x v="2"/>
    <x v="1"/>
    <x v="3"/>
    <s v="Compact Sleeping Bag"/>
    <n v="1"/>
    <n v="124.93"/>
    <n v="0"/>
    <n v="59.41"/>
    <n v="124.93"/>
    <n v="59.41"/>
    <n v="65.52000000000001"/>
    <n v="0.52445369406867848"/>
    <n v="2026"/>
    <s v="Q4"/>
    <n v="12"/>
    <x v="11"/>
  </r>
  <r>
    <n v="4791"/>
    <d v="2026-12-03T00:00:00"/>
    <n v="2026"/>
    <x v="3"/>
    <n v="12"/>
    <x v="11"/>
    <x v="1"/>
    <x v="12"/>
    <x v="0"/>
    <x v="1"/>
    <x v="1"/>
    <s v="Trekking Poles"/>
    <n v="2"/>
    <n v="70.59"/>
    <n v="0.1"/>
    <n v="32.68"/>
    <n v="127.06200000000001"/>
    <n v="65.36"/>
    <n v="61.702000000000012"/>
    <n v="0.48560545245628123"/>
    <n v="2026"/>
    <s v="Q4"/>
    <n v="12"/>
    <x v="11"/>
  </r>
  <r>
    <n v="614"/>
    <d v="2026-12-04T00:00:00"/>
    <n v="2026"/>
    <x v="3"/>
    <n v="12"/>
    <x v="11"/>
    <x v="3"/>
    <x v="7"/>
    <x v="0"/>
    <x v="0"/>
    <x v="1"/>
    <s v="Summit Backpack 45L"/>
    <n v="2"/>
    <n v="151.05000000000001"/>
    <n v="0.15"/>
    <n v="80.36"/>
    <n v="256.78500000000003"/>
    <n v="160.72"/>
    <n v="96.065000000000026"/>
    <n v="0.37410674299511271"/>
    <n v="2026"/>
    <s v="Q4"/>
    <n v="12"/>
    <x v="11"/>
  </r>
  <r>
    <n v="2301"/>
    <d v="2026-12-04T00:00:00"/>
    <n v="2026"/>
    <x v="3"/>
    <n v="12"/>
    <x v="11"/>
    <x v="3"/>
    <x v="7"/>
    <x v="0"/>
    <x v="0"/>
    <x v="3"/>
    <s v="Compact Sleeping Bag"/>
    <n v="2"/>
    <n v="120.37"/>
    <n v="0.2"/>
    <n v="59.39"/>
    <n v="192.59200000000001"/>
    <n v="118.78"/>
    <n v="73.812000000000012"/>
    <n v="0.3832557946332143"/>
    <n v="2026"/>
    <s v="Q4"/>
    <n v="12"/>
    <x v="11"/>
  </r>
  <r>
    <n v="4430"/>
    <d v="2026-12-04T00:00:00"/>
    <n v="2026"/>
    <x v="3"/>
    <n v="12"/>
    <x v="11"/>
    <x v="1"/>
    <x v="1"/>
    <x v="0"/>
    <x v="0"/>
    <x v="3"/>
    <s v="Trail Tent 2P"/>
    <n v="3"/>
    <n v="193.8"/>
    <n v="0"/>
    <n v="104.55"/>
    <n v="581.40000000000009"/>
    <n v="313.64999999999998"/>
    <n v="267.75000000000011"/>
    <n v="0.46052631578947378"/>
    <n v="2026"/>
    <s v="Q4"/>
    <n v="12"/>
    <x v="11"/>
  </r>
  <r>
    <n v="318"/>
    <d v="2026-12-05T00:00:00"/>
    <n v="2026"/>
    <x v="3"/>
    <n v="12"/>
    <x v="11"/>
    <x v="3"/>
    <x v="13"/>
    <x v="0"/>
    <x v="2"/>
    <x v="1"/>
    <s v="Trail Boots"/>
    <n v="1"/>
    <n v="146.08000000000001"/>
    <n v="0.1"/>
    <n v="81.540000000000006"/>
    <n v="131.47200000000001"/>
    <n v="81.540000000000006"/>
    <n v="49.932000000000002"/>
    <n v="0.37979189485213583"/>
    <n v="2026"/>
    <s v="Q4"/>
    <n v="12"/>
    <x v="11"/>
  </r>
  <r>
    <n v="782"/>
    <d v="2026-12-05T00:00:00"/>
    <n v="2026"/>
    <x v="3"/>
    <n v="12"/>
    <x v="11"/>
    <x v="3"/>
    <x v="7"/>
    <x v="1"/>
    <x v="2"/>
    <x v="0"/>
    <s v="Cycling Pack 12L"/>
    <n v="4"/>
    <n v="101.17"/>
    <n v="0.15"/>
    <n v="50.48"/>
    <n v="343.97800000000001"/>
    <n v="201.92"/>
    <n v="142.05800000000002"/>
    <n v="0.41298571420265257"/>
    <n v="2026"/>
    <s v="Q4"/>
    <n v="12"/>
    <x v="11"/>
  </r>
  <r>
    <n v="1402"/>
    <d v="2026-12-05T00:00:00"/>
    <n v="2026"/>
    <x v="3"/>
    <n v="12"/>
    <x v="11"/>
    <x v="1"/>
    <x v="6"/>
    <x v="2"/>
    <x v="1"/>
    <x v="3"/>
    <s v="Compact Sleeping Bag"/>
    <n v="2"/>
    <n v="121.64"/>
    <n v="0"/>
    <n v="61.94"/>
    <n v="243.28"/>
    <n v="123.88"/>
    <n v="119.4"/>
    <n v="0.49079250246629402"/>
    <n v="2026"/>
    <s v="Q4"/>
    <n v="12"/>
    <x v="11"/>
  </r>
  <r>
    <n v="1824"/>
    <d v="2026-12-05T00:00:00"/>
    <n v="2026"/>
    <x v="3"/>
    <n v="12"/>
    <x v="11"/>
    <x v="1"/>
    <x v="1"/>
    <x v="0"/>
    <x v="0"/>
    <x v="2"/>
    <s v="Travel Backpack 35L"/>
    <n v="1"/>
    <n v="165.1"/>
    <n v="0.05"/>
    <n v="85.23"/>
    <n v="156.845"/>
    <n v="85.23"/>
    <n v="71.614999999999995"/>
    <n v="0.45659727756702473"/>
    <n v="2026"/>
    <s v="Q4"/>
    <n v="12"/>
    <x v="11"/>
  </r>
  <r>
    <n v="2141"/>
    <d v="2026-12-05T00:00:00"/>
    <n v="2026"/>
    <x v="3"/>
    <n v="12"/>
    <x v="11"/>
    <x v="3"/>
    <x v="13"/>
    <x v="0"/>
    <x v="1"/>
    <x v="3"/>
    <s v="Trail Tent 2P"/>
    <n v="3"/>
    <n v="194.07"/>
    <n v="0.1"/>
    <n v="102.37"/>
    <n v="523.98900000000003"/>
    <n v="307.11"/>
    <n v="216.87900000000002"/>
    <n v="0.4138999101126169"/>
    <n v="2026"/>
    <s v="Q4"/>
    <n v="12"/>
    <x v="11"/>
  </r>
  <r>
    <n v="3517"/>
    <d v="2026-12-05T00:00:00"/>
    <n v="2026"/>
    <x v="3"/>
    <n v="12"/>
    <x v="11"/>
    <x v="3"/>
    <x v="13"/>
    <x v="3"/>
    <x v="1"/>
    <x v="1"/>
    <s v="Summit Backpack 45L"/>
    <n v="1"/>
    <n v="152.44"/>
    <n v="0.1"/>
    <n v="76.91"/>
    <n v="137.196"/>
    <n v="76.91"/>
    <n v="60.286000000000001"/>
    <n v="0.43941514329863846"/>
    <n v="2026"/>
    <s v="Q4"/>
    <n v="12"/>
    <x v="11"/>
  </r>
  <r>
    <n v="4055"/>
    <d v="2026-12-05T00:00:00"/>
    <n v="2026"/>
    <x v="3"/>
    <n v="12"/>
    <x v="11"/>
    <x v="1"/>
    <x v="12"/>
    <x v="0"/>
    <x v="0"/>
    <x v="3"/>
    <s v="Compact Sleeping Bag"/>
    <n v="1"/>
    <n v="123.82"/>
    <n v="0.05"/>
    <n v="59.19"/>
    <n v="117.62899999999999"/>
    <n v="59.19"/>
    <n v="58.438999999999993"/>
    <n v="0.49680775999115862"/>
    <n v="2026"/>
    <s v="Q4"/>
    <n v="12"/>
    <x v="11"/>
  </r>
  <r>
    <n v="4168"/>
    <d v="2026-12-05T00:00:00"/>
    <n v="2026"/>
    <x v="3"/>
    <n v="12"/>
    <x v="11"/>
    <x v="0"/>
    <x v="0"/>
    <x v="0"/>
    <x v="1"/>
    <x v="1"/>
    <s v="Trekking Poles"/>
    <n v="4"/>
    <n v="71.12"/>
    <n v="0.05"/>
    <n v="31.93"/>
    <n v="270.25600000000003"/>
    <n v="127.72"/>
    <n v="142.53600000000003"/>
    <n v="0.52741104730329769"/>
    <n v="2026"/>
    <s v="Q4"/>
    <n v="12"/>
    <x v="11"/>
  </r>
  <r>
    <n v="4317"/>
    <d v="2026-12-05T00:00:00"/>
    <n v="2026"/>
    <x v="3"/>
    <n v="12"/>
    <x v="11"/>
    <x v="2"/>
    <x v="16"/>
    <x v="3"/>
    <x v="0"/>
    <x v="1"/>
    <s v="Trekking Poles"/>
    <n v="1"/>
    <n v="71.55"/>
    <n v="0.1"/>
    <n v="32.07"/>
    <n v="64.394999999999996"/>
    <n v="32.07"/>
    <n v="32.324999999999996"/>
    <n v="0.50197996738877237"/>
    <n v="2026"/>
    <s v="Q4"/>
    <n v="12"/>
    <x v="11"/>
  </r>
  <r>
    <n v="4879"/>
    <d v="2026-12-05T00:00:00"/>
    <n v="2026"/>
    <x v="3"/>
    <n v="12"/>
    <x v="11"/>
    <x v="2"/>
    <x v="2"/>
    <x v="3"/>
    <x v="0"/>
    <x v="1"/>
    <s v="Trekking Poles"/>
    <n v="2"/>
    <n v="70.239999999999995"/>
    <n v="0.1"/>
    <n v="33.29"/>
    <n v="126.43199999999999"/>
    <n v="66.58"/>
    <n v="59.85199999999999"/>
    <n v="0.47339281194634264"/>
    <n v="2026"/>
    <s v="Q4"/>
    <n v="12"/>
    <x v="11"/>
  </r>
  <r>
    <n v="467"/>
    <d v="2026-12-06T00:00:00"/>
    <n v="2026"/>
    <x v="3"/>
    <n v="12"/>
    <x v="11"/>
    <x v="0"/>
    <x v="0"/>
    <x v="3"/>
    <x v="0"/>
    <x v="0"/>
    <s v="Trail Bike Light"/>
    <n v="2"/>
    <n v="50.68"/>
    <n v="0.15"/>
    <n v="22.41"/>
    <n v="86.155999999999992"/>
    <n v="44.82"/>
    <n v="41.335999999999991"/>
    <n v="0.47978086262129155"/>
    <n v="2026"/>
    <s v="Q4"/>
    <n v="12"/>
    <x v="11"/>
  </r>
  <r>
    <n v="825"/>
    <d v="2026-12-06T00:00:00"/>
    <n v="2026"/>
    <x v="3"/>
    <n v="12"/>
    <x v="11"/>
    <x v="3"/>
    <x v="7"/>
    <x v="0"/>
    <x v="1"/>
    <x v="0"/>
    <s v="Cycling Pack 12L"/>
    <n v="1"/>
    <n v="101.26"/>
    <n v="0"/>
    <n v="51.7"/>
    <n v="101.26"/>
    <n v="51.7"/>
    <n v="49.56"/>
    <n v="0.4894331424056883"/>
    <n v="2026"/>
    <s v="Q4"/>
    <n v="12"/>
    <x v="11"/>
  </r>
  <r>
    <n v="2346"/>
    <d v="2026-12-06T00:00:00"/>
    <n v="2026"/>
    <x v="3"/>
    <n v="12"/>
    <x v="11"/>
    <x v="0"/>
    <x v="0"/>
    <x v="3"/>
    <x v="2"/>
    <x v="2"/>
    <s v="Packing Cube Set"/>
    <n v="2"/>
    <n v="46.01"/>
    <n v="0.05"/>
    <n v="18.399999999999999"/>
    <n v="87.418999999999997"/>
    <n v="36.799999999999997"/>
    <n v="50.619"/>
    <n v="0.57903888170763795"/>
    <n v="2026"/>
    <s v="Q4"/>
    <n v="12"/>
    <x v="11"/>
  </r>
  <r>
    <n v="3095"/>
    <d v="2026-12-06T00:00:00"/>
    <n v="2026"/>
    <x v="3"/>
    <n v="12"/>
    <x v="11"/>
    <x v="1"/>
    <x v="12"/>
    <x v="0"/>
    <x v="1"/>
    <x v="2"/>
    <s v="Carry-On Duffel"/>
    <n v="2"/>
    <n v="131.97999999999999"/>
    <n v="0.1"/>
    <n v="68.02"/>
    <n v="237.56399999999999"/>
    <n v="136.04"/>
    <n v="101.524"/>
    <n v="0.42735431294303855"/>
    <n v="2026"/>
    <s v="Q4"/>
    <n v="12"/>
    <x v="11"/>
  </r>
  <r>
    <n v="3580"/>
    <d v="2026-12-06T00:00:00"/>
    <n v="2026"/>
    <x v="3"/>
    <n v="12"/>
    <x v="11"/>
    <x v="3"/>
    <x v="7"/>
    <x v="2"/>
    <x v="1"/>
    <x v="1"/>
    <s v="Trekking Poles"/>
    <n v="2"/>
    <n v="73.16"/>
    <n v="0.15"/>
    <n v="32.64"/>
    <n v="124.37199999999999"/>
    <n v="65.28"/>
    <n v="59.091999999999985"/>
    <n v="0.47512301804264617"/>
    <n v="2026"/>
    <s v="Q4"/>
    <n v="12"/>
    <x v="11"/>
  </r>
  <r>
    <n v="4672"/>
    <d v="2026-12-06T00:00:00"/>
    <n v="2026"/>
    <x v="3"/>
    <n v="12"/>
    <x v="11"/>
    <x v="1"/>
    <x v="6"/>
    <x v="0"/>
    <x v="2"/>
    <x v="2"/>
    <s v="Packing Cube Set"/>
    <n v="2"/>
    <n v="47.43"/>
    <n v="0.05"/>
    <n v="18.63"/>
    <n v="90.11699999999999"/>
    <n v="37.26"/>
    <n v="52.856999999999992"/>
    <n v="0.58653750124837711"/>
    <n v="2026"/>
    <s v="Q4"/>
    <n v="12"/>
    <x v="11"/>
  </r>
  <r>
    <n v="533"/>
    <d v="2026-12-07T00:00:00"/>
    <n v="2026"/>
    <x v="3"/>
    <n v="12"/>
    <x v="11"/>
    <x v="0"/>
    <x v="9"/>
    <x v="0"/>
    <x v="1"/>
    <x v="2"/>
    <s v="Insulated Bottle"/>
    <n v="1"/>
    <n v="35.93"/>
    <n v="0.05"/>
    <n v="13.23"/>
    <n v="34.133499999999998"/>
    <n v="13.23"/>
    <n v="20.903499999999998"/>
    <n v="0.6124042363074399"/>
    <n v="2026"/>
    <s v="Q4"/>
    <n v="12"/>
    <x v="11"/>
  </r>
  <r>
    <n v="2160"/>
    <d v="2026-12-07T00:00:00"/>
    <n v="2026"/>
    <x v="3"/>
    <n v="12"/>
    <x v="11"/>
    <x v="0"/>
    <x v="15"/>
    <x v="3"/>
    <x v="0"/>
    <x v="2"/>
    <s v="Insulated Bottle"/>
    <n v="1"/>
    <n v="35.53"/>
    <n v="0.05"/>
    <n v="13.28"/>
    <n v="33.753500000000003"/>
    <n v="13.28"/>
    <n v="20.473500000000001"/>
    <n v="0.6065593197742456"/>
    <n v="2026"/>
    <s v="Q4"/>
    <n v="12"/>
    <x v="11"/>
  </r>
  <r>
    <n v="2841"/>
    <d v="2026-12-07T00:00:00"/>
    <n v="2026"/>
    <x v="3"/>
    <n v="12"/>
    <x v="11"/>
    <x v="1"/>
    <x v="14"/>
    <x v="0"/>
    <x v="1"/>
    <x v="3"/>
    <s v="Trail Tent 2P"/>
    <n v="3"/>
    <n v="196.97"/>
    <n v="0.15"/>
    <n v="101.88"/>
    <n v="502.27349999999996"/>
    <n v="305.64"/>
    <n v="196.63349999999997"/>
    <n v="0.39148690902466482"/>
    <n v="2026"/>
    <s v="Q4"/>
    <n v="12"/>
    <x v="11"/>
  </r>
  <r>
    <n v="3433"/>
    <d v="2026-12-07T00:00:00"/>
    <n v="2026"/>
    <x v="3"/>
    <n v="12"/>
    <x v="11"/>
    <x v="0"/>
    <x v="0"/>
    <x v="0"/>
    <x v="1"/>
    <x v="2"/>
    <s v="Insulated Bottle"/>
    <n v="2"/>
    <n v="37.020000000000003"/>
    <n v="0.2"/>
    <n v="13.39"/>
    <n v="59.232000000000006"/>
    <n v="26.78"/>
    <n v="32.452000000000005"/>
    <n v="0.5478795245813074"/>
    <n v="2026"/>
    <s v="Q4"/>
    <n v="12"/>
    <x v="11"/>
  </r>
  <r>
    <n v="3763"/>
    <d v="2026-12-07T00:00:00"/>
    <n v="2026"/>
    <x v="3"/>
    <n v="12"/>
    <x v="11"/>
    <x v="1"/>
    <x v="14"/>
    <x v="0"/>
    <x v="1"/>
    <x v="2"/>
    <s v="Packing Cube Set"/>
    <n v="4"/>
    <n v="47.22"/>
    <n v="0"/>
    <n v="18.420000000000002"/>
    <n v="188.88"/>
    <n v="73.680000000000007"/>
    <n v="115.19999999999999"/>
    <n v="0.60991105463786521"/>
    <n v="2026"/>
    <s v="Q4"/>
    <n v="12"/>
    <x v="11"/>
  </r>
  <r>
    <n v="706"/>
    <d v="2026-12-08T00:00:00"/>
    <n v="2026"/>
    <x v="3"/>
    <n v="12"/>
    <x v="11"/>
    <x v="1"/>
    <x v="12"/>
    <x v="2"/>
    <x v="0"/>
    <x v="2"/>
    <s v="Packing Cube Set"/>
    <n v="4"/>
    <n v="46.48"/>
    <n v="0.1"/>
    <n v="18.66"/>
    <n v="167.328"/>
    <n v="74.64"/>
    <n v="92.688000000000002"/>
    <n v="0.55393000573723461"/>
    <n v="2026"/>
    <s v="Q4"/>
    <n v="12"/>
    <x v="11"/>
  </r>
  <r>
    <n v="1086"/>
    <d v="2026-12-08T00:00:00"/>
    <n v="2026"/>
    <x v="3"/>
    <n v="12"/>
    <x v="11"/>
    <x v="3"/>
    <x v="13"/>
    <x v="1"/>
    <x v="2"/>
    <x v="1"/>
    <s v="Trail Boots"/>
    <n v="12"/>
    <n v="146.99"/>
    <n v="0.15"/>
    <n v="79.239999999999995"/>
    <n v="1499.298"/>
    <n v="950.87999999999988"/>
    <n v="548.41800000000012"/>
    <n v="0.36578318653129671"/>
    <n v="2026"/>
    <s v="Q4"/>
    <n v="12"/>
    <x v="11"/>
  </r>
  <r>
    <n v="1204"/>
    <d v="2026-12-08T00:00:00"/>
    <n v="2026"/>
    <x v="3"/>
    <n v="12"/>
    <x v="11"/>
    <x v="2"/>
    <x v="10"/>
    <x v="0"/>
    <x v="1"/>
    <x v="4"/>
    <s v="Resistance Band Set"/>
    <n v="1"/>
    <n v="40.29"/>
    <n v="0"/>
    <n v="15.07"/>
    <n v="40.29"/>
    <n v="15.07"/>
    <n v="25.22"/>
    <n v="0.62596177711590961"/>
    <n v="2026"/>
    <s v="Q4"/>
    <n v="12"/>
    <x v="11"/>
  </r>
  <r>
    <n v="1451"/>
    <d v="2026-12-08T00:00:00"/>
    <n v="2026"/>
    <x v="3"/>
    <n v="12"/>
    <x v="11"/>
    <x v="0"/>
    <x v="0"/>
    <x v="1"/>
    <x v="2"/>
    <x v="3"/>
    <s v="Compact Sleeping Bag"/>
    <n v="4"/>
    <n v="125.82"/>
    <n v="0.15"/>
    <n v="61.39"/>
    <n v="427.78799999999995"/>
    <n v="245.56"/>
    <n v="182.22799999999995"/>
    <n v="0.42597735326844133"/>
    <n v="2026"/>
    <s v="Q4"/>
    <n v="12"/>
    <x v="11"/>
  </r>
  <r>
    <n v="1650"/>
    <d v="2026-12-08T00:00:00"/>
    <n v="2026"/>
    <x v="3"/>
    <n v="12"/>
    <x v="11"/>
    <x v="1"/>
    <x v="1"/>
    <x v="0"/>
    <x v="1"/>
    <x v="2"/>
    <s v="Insulated Bottle"/>
    <n v="3"/>
    <n v="36.25"/>
    <n v="0"/>
    <n v="13.67"/>
    <n v="108.75"/>
    <n v="41.01"/>
    <n v="67.740000000000009"/>
    <n v="0.62289655172413805"/>
    <n v="2026"/>
    <s v="Q4"/>
    <n v="12"/>
    <x v="11"/>
  </r>
  <r>
    <n v="1740"/>
    <d v="2026-12-08T00:00:00"/>
    <n v="2026"/>
    <x v="3"/>
    <n v="12"/>
    <x v="11"/>
    <x v="2"/>
    <x v="10"/>
    <x v="3"/>
    <x v="0"/>
    <x v="2"/>
    <s v="Travel Backpack 35L"/>
    <n v="1"/>
    <n v="165.29"/>
    <n v="0.05"/>
    <n v="89.92"/>
    <n v="157.02549999999999"/>
    <n v="89.92"/>
    <n v="67.105499999999992"/>
    <n v="0.42735415585366704"/>
    <n v="2026"/>
    <s v="Q4"/>
    <n v="12"/>
    <x v="11"/>
  </r>
  <r>
    <n v="3191"/>
    <d v="2026-12-08T00:00:00"/>
    <n v="2026"/>
    <x v="3"/>
    <n v="12"/>
    <x v="11"/>
    <x v="3"/>
    <x v="8"/>
    <x v="0"/>
    <x v="1"/>
    <x v="3"/>
    <s v="Portable Camp Stove"/>
    <n v="1"/>
    <n v="82.89"/>
    <n v="0.15"/>
    <n v="38.51"/>
    <n v="70.456500000000005"/>
    <n v="38.51"/>
    <n v="31.946500000000007"/>
    <n v="0.45342161475520365"/>
    <n v="2026"/>
    <s v="Q4"/>
    <n v="12"/>
    <x v="11"/>
  </r>
  <r>
    <n v="3662"/>
    <d v="2026-12-08T00:00:00"/>
    <n v="2026"/>
    <x v="3"/>
    <n v="12"/>
    <x v="11"/>
    <x v="1"/>
    <x v="6"/>
    <x v="0"/>
    <x v="2"/>
    <x v="3"/>
    <s v="Trail Tent 2P"/>
    <n v="1"/>
    <n v="199.66"/>
    <n v="0"/>
    <n v="103.15"/>
    <n v="199.66"/>
    <n v="103.15"/>
    <n v="96.509999999999991"/>
    <n v="0.48337173194430527"/>
    <n v="2026"/>
    <s v="Q4"/>
    <n v="12"/>
    <x v="11"/>
  </r>
  <r>
    <n v="3922"/>
    <d v="2026-12-08T00:00:00"/>
    <n v="2026"/>
    <x v="3"/>
    <n v="12"/>
    <x v="11"/>
    <x v="3"/>
    <x v="8"/>
    <x v="2"/>
    <x v="1"/>
    <x v="1"/>
    <s v="Trail Boots"/>
    <n v="2"/>
    <n v="146.25"/>
    <n v="0.05"/>
    <n v="77.3"/>
    <n v="277.875"/>
    <n v="154.6"/>
    <n v="123.27500000000001"/>
    <n v="0.44363472784525421"/>
    <n v="2026"/>
    <s v="Q4"/>
    <n v="12"/>
    <x v="11"/>
  </r>
  <r>
    <n v="4022"/>
    <d v="2026-12-08T00:00:00"/>
    <n v="2026"/>
    <x v="3"/>
    <n v="12"/>
    <x v="11"/>
    <x v="0"/>
    <x v="9"/>
    <x v="3"/>
    <x v="0"/>
    <x v="3"/>
    <s v="Alpine Tent 4P"/>
    <n v="1"/>
    <n v="333.51"/>
    <n v="0.2"/>
    <n v="199.91"/>
    <n v="266.80799999999999"/>
    <n v="199.91"/>
    <n v="66.897999999999996"/>
    <n v="0.25073461065635211"/>
    <n v="2026"/>
    <s v="Q4"/>
    <n v="12"/>
    <x v="11"/>
  </r>
  <r>
    <n v="4366"/>
    <d v="2026-12-08T00:00:00"/>
    <n v="2026"/>
    <x v="3"/>
    <n v="12"/>
    <x v="11"/>
    <x v="1"/>
    <x v="12"/>
    <x v="2"/>
    <x v="1"/>
    <x v="1"/>
    <s v="Summit Backpack 45L"/>
    <n v="1"/>
    <n v="151.97"/>
    <n v="0.05"/>
    <n v="80.239999999999995"/>
    <n v="144.3715"/>
    <n v="80.239999999999995"/>
    <n v="64.131500000000003"/>
    <n v="0.44421163456776441"/>
    <n v="2026"/>
    <s v="Q4"/>
    <n v="12"/>
    <x v="11"/>
  </r>
  <r>
    <n v="4880"/>
    <d v="2026-12-08T00:00:00"/>
    <n v="2026"/>
    <x v="3"/>
    <n v="12"/>
    <x v="11"/>
    <x v="3"/>
    <x v="13"/>
    <x v="2"/>
    <x v="1"/>
    <x v="0"/>
    <s v="Compact Repair Kit"/>
    <n v="1"/>
    <n v="41.07"/>
    <n v="0"/>
    <n v="16.600000000000001"/>
    <n v="41.07"/>
    <n v="16.600000000000001"/>
    <n v="24.47"/>
    <n v="0.59581202824446067"/>
    <n v="2026"/>
    <s v="Q4"/>
    <n v="12"/>
    <x v="11"/>
  </r>
  <r>
    <n v="5127"/>
    <d v="2026-12-08T00:00:00"/>
    <n v="2026"/>
    <x v="3"/>
    <n v="12"/>
    <x v="11"/>
    <x v="1"/>
    <x v="11"/>
    <x v="3"/>
    <x v="0"/>
    <x v="3"/>
    <s v="Compact Sleeping Bag"/>
    <n v="1"/>
    <n v="122.65"/>
    <n v="0"/>
    <n v="58.9"/>
    <n v="122.65"/>
    <n v="58.9"/>
    <n v="63.750000000000007"/>
    <n v="0.51977170811251527"/>
    <n v="2026"/>
    <s v="Q4"/>
    <n v="12"/>
    <x v="11"/>
  </r>
  <r>
    <n v="13"/>
    <d v="2026-12-09T00:00:00"/>
    <n v="2026"/>
    <x v="3"/>
    <n v="12"/>
    <x v="11"/>
    <x v="1"/>
    <x v="6"/>
    <x v="0"/>
    <x v="0"/>
    <x v="1"/>
    <s v="Trail Boots"/>
    <n v="6"/>
    <n v="143.16"/>
    <n v="0.15"/>
    <n v="80.349999999999994"/>
    <n v="730.11599999999999"/>
    <n v="482.09999999999997"/>
    <n v="248.01600000000002"/>
    <n v="0.33969396643820987"/>
    <n v="2026"/>
    <s v="Q4"/>
    <n v="12"/>
    <x v="11"/>
  </r>
  <r>
    <n v="102"/>
    <d v="2026-12-09T00:00:00"/>
    <n v="2026"/>
    <x v="3"/>
    <n v="12"/>
    <x v="11"/>
    <x v="2"/>
    <x v="5"/>
    <x v="2"/>
    <x v="1"/>
    <x v="1"/>
    <s v="Trail Boots"/>
    <n v="3"/>
    <n v="142.75"/>
    <n v="0.1"/>
    <n v="81.739999999999995"/>
    <n v="385.42500000000001"/>
    <n v="245.21999999999997"/>
    <n v="140.20500000000004"/>
    <n v="0.3637672698968672"/>
    <n v="2026"/>
    <s v="Q4"/>
    <n v="12"/>
    <x v="11"/>
  </r>
  <r>
    <n v="519"/>
    <d v="2026-12-09T00:00:00"/>
    <n v="2026"/>
    <x v="3"/>
    <n v="12"/>
    <x v="11"/>
    <x v="1"/>
    <x v="12"/>
    <x v="2"/>
    <x v="0"/>
    <x v="4"/>
    <s v="Recovery Roller"/>
    <n v="2"/>
    <n v="36.03"/>
    <n v="0.1"/>
    <n v="13.54"/>
    <n v="64.853999999999999"/>
    <n v="27.08"/>
    <n v="37.774000000000001"/>
    <n v="0.58244672649335427"/>
    <n v="2026"/>
    <s v="Q4"/>
    <n v="12"/>
    <x v="11"/>
  </r>
  <r>
    <n v="522"/>
    <d v="2026-12-09T00:00:00"/>
    <n v="2026"/>
    <x v="3"/>
    <n v="12"/>
    <x v="11"/>
    <x v="0"/>
    <x v="15"/>
    <x v="2"/>
    <x v="0"/>
    <x v="2"/>
    <s v="Carry-On Duffel"/>
    <n v="2"/>
    <n v="133.4"/>
    <n v="0"/>
    <n v="67.69"/>
    <n v="266.8"/>
    <n v="135.38"/>
    <n v="131.42000000000002"/>
    <n v="0.49257871064467768"/>
    <n v="2026"/>
    <s v="Q4"/>
    <n v="12"/>
    <x v="11"/>
  </r>
  <r>
    <n v="798"/>
    <d v="2026-12-09T00:00:00"/>
    <n v="2026"/>
    <x v="3"/>
    <n v="12"/>
    <x v="11"/>
    <x v="2"/>
    <x v="2"/>
    <x v="2"/>
    <x v="0"/>
    <x v="3"/>
    <s v="Trail Tent 2P"/>
    <n v="3"/>
    <n v="199.31"/>
    <n v="0.05"/>
    <n v="101.19"/>
    <n v="568.0335"/>
    <n v="303.57"/>
    <n v="264.46350000000001"/>
    <n v="0.46557729429690325"/>
    <n v="2026"/>
    <s v="Q4"/>
    <n v="12"/>
    <x v="11"/>
  </r>
  <r>
    <n v="1746"/>
    <d v="2026-12-09T00:00:00"/>
    <n v="2026"/>
    <x v="3"/>
    <n v="12"/>
    <x v="11"/>
    <x v="1"/>
    <x v="11"/>
    <x v="0"/>
    <x v="2"/>
    <x v="2"/>
    <s v="Packing Cube Set"/>
    <n v="1"/>
    <n v="47.44"/>
    <n v="0.15"/>
    <n v="17.899999999999999"/>
    <n v="40.323999999999998"/>
    <n v="17.899999999999999"/>
    <n v="22.423999999999999"/>
    <n v="0.55609562543398472"/>
    <n v="2026"/>
    <s v="Q4"/>
    <n v="12"/>
    <x v="11"/>
  </r>
  <r>
    <n v="3412"/>
    <d v="2026-12-09T00:00:00"/>
    <n v="2026"/>
    <x v="3"/>
    <n v="12"/>
    <x v="11"/>
    <x v="0"/>
    <x v="0"/>
    <x v="1"/>
    <x v="2"/>
    <x v="1"/>
    <s v="Trail Boots"/>
    <n v="10"/>
    <n v="145.30000000000001"/>
    <n v="0.1"/>
    <n v="79.7"/>
    <n v="1307.7"/>
    <n v="797"/>
    <n v="510.70000000000005"/>
    <n v="0.39053299686472437"/>
    <n v="2026"/>
    <s v="Q4"/>
    <n v="12"/>
    <x v="11"/>
  </r>
  <r>
    <n v="175"/>
    <d v="2026-12-10T00:00:00"/>
    <n v="2026"/>
    <x v="3"/>
    <n v="12"/>
    <x v="11"/>
    <x v="0"/>
    <x v="0"/>
    <x v="3"/>
    <x v="1"/>
    <x v="0"/>
    <s v="Commuter Helmet"/>
    <n v="1"/>
    <n v="81.010000000000005"/>
    <n v="0.2"/>
    <n v="41.51"/>
    <n v="64.808000000000007"/>
    <n v="41.51"/>
    <n v="23.298000000000009"/>
    <n v="0.35949265522774976"/>
    <n v="2026"/>
    <s v="Q4"/>
    <n v="12"/>
    <x v="11"/>
  </r>
  <r>
    <n v="1014"/>
    <d v="2026-12-10T00:00:00"/>
    <n v="2026"/>
    <x v="3"/>
    <n v="12"/>
    <x v="11"/>
    <x v="3"/>
    <x v="7"/>
    <x v="3"/>
    <x v="1"/>
    <x v="2"/>
    <s v="Insulated Bottle"/>
    <n v="2"/>
    <n v="35.619999999999997"/>
    <n v="0"/>
    <n v="13.62"/>
    <n v="71.239999999999995"/>
    <n v="27.24"/>
    <n v="44"/>
    <n v="0.61763054463784395"/>
    <n v="2026"/>
    <s v="Q4"/>
    <n v="12"/>
    <x v="11"/>
  </r>
  <r>
    <n v="1763"/>
    <d v="2026-12-10T00:00:00"/>
    <n v="2026"/>
    <x v="3"/>
    <n v="12"/>
    <x v="11"/>
    <x v="0"/>
    <x v="0"/>
    <x v="0"/>
    <x v="1"/>
    <x v="0"/>
    <s v="Trail Bike Light"/>
    <n v="2"/>
    <n v="49.88"/>
    <n v="0.05"/>
    <n v="22.31"/>
    <n v="94.772000000000006"/>
    <n v="44.62"/>
    <n v="50.152000000000008"/>
    <n v="0.52918583547883347"/>
    <n v="2026"/>
    <s v="Q4"/>
    <n v="12"/>
    <x v="11"/>
  </r>
  <r>
    <n v="1863"/>
    <d v="2026-12-10T00:00:00"/>
    <n v="2026"/>
    <x v="3"/>
    <n v="12"/>
    <x v="11"/>
    <x v="3"/>
    <x v="7"/>
    <x v="3"/>
    <x v="0"/>
    <x v="0"/>
    <s v="Cycling Pack 12L"/>
    <n v="1"/>
    <n v="101.18"/>
    <n v="0.05"/>
    <n v="49.12"/>
    <n v="96.120999999999995"/>
    <n v="49.12"/>
    <n v="47.000999999999998"/>
    <n v="0.48897743469169069"/>
    <n v="2026"/>
    <s v="Q4"/>
    <n v="12"/>
    <x v="11"/>
  </r>
  <r>
    <n v="3466"/>
    <d v="2026-12-10T00:00:00"/>
    <n v="2026"/>
    <x v="3"/>
    <n v="12"/>
    <x v="11"/>
    <x v="1"/>
    <x v="12"/>
    <x v="2"/>
    <x v="2"/>
    <x v="4"/>
    <s v="Recovery Roller"/>
    <n v="2"/>
    <n v="36.64"/>
    <n v="0"/>
    <n v="13.7"/>
    <n v="73.28"/>
    <n v="27.4"/>
    <n v="45.88"/>
    <n v="0.62609170305676853"/>
    <n v="2026"/>
    <s v="Q4"/>
    <n v="12"/>
    <x v="11"/>
  </r>
  <r>
    <n v="3630"/>
    <d v="2026-12-10T00:00:00"/>
    <n v="2026"/>
    <x v="3"/>
    <n v="12"/>
    <x v="11"/>
    <x v="1"/>
    <x v="12"/>
    <x v="2"/>
    <x v="0"/>
    <x v="0"/>
    <s v="Compact Repair Kit"/>
    <n v="3"/>
    <n v="39.979999999999997"/>
    <n v="0.1"/>
    <n v="16.989999999999998"/>
    <n v="107.946"/>
    <n v="50.97"/>
    <n v="56.975999999999999"/>
    <n v="0.52781946528819967"/>
    <n v="2026"/>
    <s v="Q4"/>
    <n v="12"/>
    <x v="11"/>
  </r>
  <r>
    <n v="3633"/>
    <d v="2026-12-10T00:00:00"/>
    <n v="2026"/>
    <x v="3"/>
    <n v="12"/>
    <x v="11"/>
    <x v="3"/>
    <x v="4"/>
    <x v="3"/>
    <x v="2"/>
    <x v="1"/>
    <s v="Trail Boots"/>
    <n v="3"/>
    <n v="144.16"/>
    <n v="0"/>
    <n v="77.36"/>
    <n v="432.48"/>
    <n v="232.07999999999998"/>
    <n v="200.40000000000003"/>
    <n v="0.46337402885682583"/>
    <n v="2026"/>
    <s v="Q4"/>
    <n v="12"/>
    <x v="11"/>
  </r>
  <r>
    <n v="4"/>
    <d v="2026-12-11T00:00:00"/>
    <n v="2026"/>
    <x v="3"/>
    <n v="12"/>
    <x v="11"/>
    <x v="3"/>
    <x v="4"/>
    <x v="0"/>
    <x v="1"/>
    <x v="0"/>
    <s v="Cycling Pack 12L"/>
    <n v="1"/>
    <n v="102.98"/>
    <n v="0.1"/>
    <n v="51.45"/>
    <n v="92.682000000000002"/>
    <n v="51.45"/>
    <n v="41.231999999999999"/>
    <n v="0.4448760277076455"/>
    <n v="2026"/>
    <s v="Q4"/>
    <n v="12"/>
    <x v="11"/>
  </r>
  <r>
    <n v="70"/>
    <d v="2026-12-11T00:00:00"/>
    <n v="2026"/>
    <x v="3"/>
    <n v="12"/>
    <x v="11"/>
    <x v="3"/>
    <x v="13"/>
    <x v="0"/>
    <x v="1"/>
    <x v="4"/>
    <s v="Weighted Vest"/>
    <n v="2"/>
    <n v="122.49"/>
    <n v="0.15"/>
    <n v="70.930000000000007"/>
    <n v="208.23299999999998"/>
    <n v="141.86000000000001"/>
    <n v="66.372999999999962"/>
    <n v="0.31874390706564265"/>
    <n v="2026"/>
    <s v="Q4"/>
    <n v="12"/>
    <x v="11"/>
  </r>
  <r>
    <n v="948"/>
    <d v="2026-12-11T00:00:00"/>
    <n v="2026"/>
    <x v="3"/>
    <n v="12"/>
    <x v="11"/>
    <x v="1"/>
    <x v="11"/>
    <x v="3"/>
    <x v="1"/>
    <x v="1"/>
    <s v="Trail Boots"/>
    <n v="1"/>
    <n v="141.74"/>
    <n v="0.15"/>
    <n v="78.97"/>
    <n v="120.479"/>
    <n v="78.97"/>
    <n v="41.509"/>
    <n v="0.34453307215365336"/>
    <n v="2026"/>
    <s v="Q4"/>
    <n v="12"/>
    <x v="11"/>
  </r>
  <r>
    <n v="1957"/>
    <d v="2026-12-11T00:00:00"/>
    <n v="2026"/>
    <x v="3"/>
    <n v="12"/>
    <x v="11"/>
    <x v="3"/>
    <x v="7"/>
    <x v="0"/>
    <x v="0"/>
    <x v="0"/>
    <s v="Compact Repair Kit"/>
    <n v="6"/>
    <n v="39.44"/>
    <n v="0.1"/>
    <n v="16.89"/>
    <n v="212.976"/>
    <n v="101.34"/>
    <n v="111.636"/>
    <n v="0.52417173766058145"/>
    <n v="2026"/>
    <s v="Q4"/>
    <n v="12"/>
    <x v="11"/>
  </r>
  <r>
    <n v="3097"/>
    <d v="2026-12-11T00:00:00"/>
    <n v="2026"/>
    <x v="3"/>
    <n v="12"/>
    <x v="11"/>
    <x v="2"/>
    <x v="3"/>
    <x v="2"/>
    <x v="0"/>
    <x v="0"/>
    <s v="Trail Bike Light"/>
    <n v="1"/>
    <n v="49.64"/>
    <n v="0.1"/>
    <n v="22"/>
    <n v="44.676000000000002"/>
    <n v="22"/>
    <n v="22.676000000000002"/>
    <n v="0.50756558331094992"/>
    <n v="2026"/>
    <s v="Q4"/>
    <n v="12"/>
    <x v="11"/>
  </r>
  <r>
    <n v="3649"/>
    <d v="2026-12-11T00:00:00"/>
    <n v="2026"/>
    <x v="3"/>
    <n v="12"/>
    <x v="11"/>
    <x v="2"/>
    <x v="2"/>
    <x v="0"/>
    <x v="1"/>
    <x v="2"/>
    <s v="Travel Backpack 35L"/>
    <n v="1"/>
    <n v="164.29"/>
    <n v="0.05"/>
    <n v="88.66"/>
    <n v="156.07549999999998"/>
    <n v="88.66"/>
    <n v="67.41549999999998"/>
    <n v="0.43194159237035917"/>
    <n v="2026"/>
    <s v="Q4"/>
    <n v="12"/>
    <x v="11"/>
  </r>
  <r>
    <n v="3963"/>
    <d v="2026-12-11T00:00:00"/>
    <n v="2026"/>
    <x v="3"/>
    <n v="12"/>
    <x v="11"/>
    <x v="3"/>
    <x v="8"/>
    <x v="0"/>
    <x v="0"/>
    <x v="2"/>
    <s v="Insulated Bottle"/>
    <n v="1"/>
    <n v="35.81"/>
    <n v="0"/>
    <n v="13.28"/>
    <n v="35.81"/>
    <n v="13.28"/>
    <n v="22.53"/>
    <n v="0.62915386763473891"/>
    <n v="2026"/>
    <s v="Q4"/>
    <n v="12"/>
    <x v="11"/>
  </r>
  <r>
    <n v="4305"/>
    <d v="2026-12-11T00:00:00"/>
    <n v="2026"/>
    <x v="3"/>
    <n v="12"/>
    <x v="11"/>
    <x v="0"/>
    <x v="9"/>
    <x v="2"/>
    <x v="1"/>
    <x v="4"/>
    <s v="Resistance Band Set"/>
    <n v="1"/>
    <n v="41.31"/>
    <n v="0.05"/>
    <n v="14.56"/>
    <n v="39.244500000000002"/>
    <n v="14.56"/>
    <n v="24.6845"/>
    <n v="0.62899259768884808"/>
    <n v="2026"/>
    <s v="Q4"/>
    <n v="12"/>
    <x v="11"/>
  </r>
  <r>
    <n v="4942"/>
    <d v="2026-12-11T00:00:00"/>
    <n v="2026"/>
    <x v="3"/>
    <n v="12"/>
    <x v="11"/>
    <x v="3"/>
    <x v="13"/>
    <x v="3"/>
    <x v="1"/>
    <x v="2"/>
    <s v="Insulated Bottle"/>
    <n v="3"/>
    <n v="36.6"/>
    <n v="0.15"/>
    <n v="13.95"/>
    <n v="93.330000000000013"/>
    <n v="41.849999999999994"/>
    <n v="51.480000000000018"/>
    <n v="0.55159112825458068"/>
    <n v="2026"/>
    <s v="Q4"/>
    <n v="12"/>
    <x v="11"/>
  </r>
  <r>
    <n v="19"/>
    <d v="2026-12-12T00:00:00"/>
    <n v="2026"/>
    <x v="3"/>
    <n v="12"/>
    <x v="11"/>
    <x v="1"/>
    <x v="1"/>
    <x v="0"/>
    <x v="1"/>
    <x v="0"/>
    <s v="Trail Bike Light"/>
    <n v="5"/>
    <n v="49.59"/>
    <n v="0"/>
    <n v="22.63"/>
    <n v="247.95000000000002"/>
    <n v="113.14999999999999"/>
    <n v="134.80000000000001"/>
    <n v="0.54365799556362171"/>
    <n v="2026"/>
    <s v="Q4"/>
    <n v="12"/>
    <x v="11"/>
  </r>
  <r>
    <n v="4963"/>
    <d v="2026-12-12T00:00:00"/>
    <n v="2026"/>
    <x v="3"/>
    <n v="12"/>
    <x v="11"/>
    <x v="0"/>
    <x v="0"/>
    <x v="0"/>
    <x v="1"/>
    <x v="1"/>
    <s v="Trekking Poles"/>
    <n v="5"/>
    <n v="72.3"/>
    <n v="0.05"/>
    <n v="31.73"/>
    <n v="343.42500000000001"/>
    <n v="158.65"/>
    <n v="184.77500000000001"/>
    <n v="0.53803596127247577"/>
    <n v="2026"/>
    <s v="Q4"/>
    <n v="12"/>
    <x v="11"/>
  </r>
  <r>
    <n v="5110"/>
    <d v="2026-12-12T00:00:00"/>
    <n v="2026"/>
    <x v="3"/>
    <n v="12"/>
    <x v="11"/>
    <x v="3"/>
    <x v="4"/>
    <x v="0"/>
    <x v="1"/>
    <x v="0"/>
    <s v="Trail Bike Light"/>
    <n v="1"/>
    <n v="51.57"/>
    <n v="0.1"/>
    <n v="23.11"/>
    <n v="46.413000000000004"/>
    <n v="23.11"/>
    <n v="23.303000000000004"/>
    <n v="0.5020791588563549"/>
    <n v="2026"/>
    <s v="Q4"/>
    <n v="12"/>
    <x v="11"/>
  </r>
  <r>
    <n v="10"/>
    <d v="2026-12-13T00:00:00"/>
    <n v="2026"/>
    <x v="3"/>
    <n v="12"/>
    <x v="11"/>
    <x v="0"/>
    <x v="0"/>
    <x v="0"/>
    <x v="0"/>
    <x v="2"/>
    <s v="Insulated Bottle"/>
    <n v="3"/>
    <n v="35.380000000000003"/>
    <n v="0"/>
    <n v="13.51"/>
    <n v="106.14000000000001"/>
    <n v="40.53"/>
    <n v="65.610000000000014"/>
    <n v="0.61814584511023185"/>
    <n v="2026"/>
    <s v="Q4"/>
    <n v="12"/>
    <x v="11"/>
  </r>
  <r>
    <n v="216"/>
    <d v="2026-12-13T00:00:00"/>
    <n v="2026"/>
    <x v="3"/>
    <n v="12"/>
    <x v="11"/>
    <x v="2"/>
    <x v="2"/>
    <x v="0"/>
    <x v="2"/>
    <x v="0"/>
    <s v="Commuter Helmet"/>
    <n v="1"/>
    <n v="83.08"/>
    <n v="0.15"/>
    <n v="42.91"/>
    <n v="70.617999999999995"/>
    <n v="42.91"/>
    <n v="27.707999999999998"/>
    <n v="0.39236455294684075"/>
    <n v="2026"/>
    <s v="Q4"/>
    <n v="12"/>
    <x v="11"/>
  </r>
  <r>
    <n v="1937"/>
    <d v="2026-12-13T00:00:00"/>
    <n v="2026"/>
    <x v="3"/>
    <n v="12"/>
    <x v="11"/>
    <x v="1"/>
    <x v="12"/>
    <x v="1"/>
    <x v="2"/>
    <x v="3"/>
    <s v="Compact Sleeping Bag"/>
    <n v="3"/>
    <n v="120.5"/>
    <n v="0.15"/>
    <n v="61.44"/>
    <n v="307.27499999999998"/>
    <n v="184.32"/>
    <n v="122.95499999999998"/>
    <n v="0.40014644862094212"/>
    <n v="2026"/>
    <s v="Q4"/>
    <n v="12"/>
    <x v="11"/>
  </r>
  <r>
    <n v="4720"/>
    <d v="2026-12-13T00:00:00"/>
    <n v="2026"/>
    <x v="3"/>
    <n v="12"/>
    <x v="11"/>
    <x v="0"/>
    <x v="0"/>
    <x v="0"/>
    <x v="1"/>
    <x v="1"/>
    <s v="Trekking Poles"/>
    <n v="3"/>
    <n v="73.040000000000006"/>
    <n v="0.1"/>
    <n v="31.78"/>
    <n v="197.208"/>
    <n v="95.34"/>
    <n v="101.86799999999999"/>
    <n v="0.51655105269563095"/>
    <n v="2026"/>
    <s v="Q4"/>
    <n v="12"/>
    <x v="11"/>
  </r>
  <r>
    <n v="91"/>
    <d v="2026-12-14T00:00:00"/>
    <n v="2026"/>
    <x v="3"/>
    <n v="12"/>
    <x v="11"/>
    <x v="1"/>
    <x v="1"/>
    <x v="0"/>
    <x v="0"/>
    <x v="3"/>
    <s v="Alpine Tent 4P"/>
    <n v="2"/>
    <n v="339.95"/>
    <n v="0"/>
    <n v="195.78"/>
    <n v="679.9"/>
    <n v="391.56"/>
    <n v="288.33999999999997"/>
    <n v="0.42409177820267685"/>
    <n v="2026"/>
    <s v="Q4"/>
    <n v="12"/>
    <x v="11"/>
  </r>
  <r>
    <n v="505"/>
    <d v="2026-12-14T00:00:00"/>
    <n v="2026"/>
    <x v="3"/>
    <n v="12"/>
    <x v="11"/>
    <x v="0"/>
    <x v="15"/>
    <x v="3"/>
    <x v="0"/>
    <x v="3"/>
    <s v="Trail Tent 2P"/>
    <n v="2"/>
    <n v="199.43"/>
    <n v="0.05"/>
    <n v="106.58"/>
    <n v="378.91699999999997"/>
    <n v="213.16"/>
    <n v="165.75699999999998"/>
    <n v="0.4374493622613923"/>
    <n v="2026"/>
    <s v="Q4"/>
    <n v="12"/>
    <x v="11"/>
  </r>
  <r>
    <n v="640"/>
    <d v="2026-12-14T00:00:00"/>
    <n v="2026"/>
    <x v="3"/>
    <n v="12"/>
    <x v="11"/>
    <x v="0"/>
    <x v="15"/>
    <x v="0"/>
    <x v="0"/>
    <x v="4"/>
    <s v="Training Mat"/>
    <n v="2"/>
    <n v="51.77"/>
    <n v="0.05"/>
    <n v="21.76"/>
    <n v="98.363"/>
    <n v="43.52"/>
    <n v="54.842999999999996"/>
    <n v="0.55755721155312465"/>
    <n v="2026"/>
    <s v="Q4"/>
    <n v="12"/>
    <x v="11"/>
  </r>
  <r>
    <n v="1408"/>
    <d v="2026-12-14T00:00:00"/>
    <n v="2026"/>
    <x v="3"/>
    <n v="12"/>
    <x v="11"/>
    <x v="1"/>
    <x v="1"/>
    <x v="0"/>
    <x v="1"/>
    <x v="2"/>
    <s v="Travel Backpack 35L"/>
    <n v="1"/>
    <n v="161.53"/>
    <n v="0"/>
    <n v="87.43"/>
    <n v="161.53"/>
    <n v="87.43"/>
    <n v="74.099999999999994"/>
    <n v="0.45873831486411187"/>
    <n v="2026"/>
    <s v="Q4"/>
    <n v="12"/>
    <x v="11"/>
  </r>
  <r>
    <n v="2074"/>
    <d v="2026-12-14T00:00:00"/>
    <n v="2026"/>
    <x v="3"/>
    <n v="12"/>
    <x v="11"/>
    <x v="1"/>
    <x v="12"/>
    <x v="1"/>
    <x v="2"/>
    <x v="1"/>
    <s v="Trail Boots"/>
    <n v="4"/>
    <n v="145.85"/>
    <n v="0.1"/>
    <n v="79.47"/>
    <n v="525.05999999999995"/>
    <n v="317.88"/>
    <n v="207.17999999999995"/>
    <n v="0.39458347617415146"/>
    <n v="2026"/>
    <s v="Q4"/>
    <n v="12"/>
    <x v="11"/>
  </r>
  <r>
    <n v="2639"/>
    <d v="2026-12-14T00:00:00"/>
    <n v="2026"/>
    <x v="3"/>
    <n v="12"/>
    <x v="11"/>
    <x v="3"/>
    <x v="13"/>
    <x v="0"/>
    <x v="0"/>
    <x v="3"/>
    <s v="Trail Tent 2P"/>
    <n v="1"/>
    <n v="197.18"/>
    <n v="0"/>
    <n v="105.28"/>
    <n v="197.18"/>
    <n v="105.28"/>
    <n v="91.9"/>
    <n v="0.46607160969672384"/>
    <n v="2026"/>
    <s v="Q4"/>
    <n v="12"/>
    <x v="11"/>
  </r>
  <r>
    <n v="2694"/>
    <d v="2026-12-14T00:00:00"/>
    <n v="2026"/>
    <x v="3"/>
    <n v="12"/>
    <x v="11"/>
    <x v="3"/>
    <x v="7"/>
    <x v="0"/>
    <x v="1"/>
    <x v="3"/>
    <s v="Compact Sleeping Bag"/>
    <n v="1"/>
    <n v="124.9"/>
    <n v="0"/>
    <n v="62.16"/>
    <n v="124.9"/>
    <n v="62.16"/>
    <n v="62.740000000000009"/>
    <n v="0.50232185748598879"/>
    <n v="2026"/>
    <s v="Q4"/>
    <n v="12"/>
    <x v="11"/>
  </r>
  <r>
    <n v="2797"/>
    <d v="2026-12-14T00:00:00"/>
    <n v="2026"/>
    <x v="3"/>
    <n v="12"/>
    <x v="11"/>
    <x v="2"/>
    <x v="16"/>
    <x v="2"/>
    <x v="1"/>
    <x v="1"/>
    <s v="Trekking Poles"/>
    <n v="2"/>
    <n v="70.239999999999995"/>
    <n v="0.1"/>
    <n v="32.130000000000003"/>
    <n v="126.43199999999999"/>
    <n v="64.260000000000005"/>
    <n v="62.171999999999983"/>
    <n v="0.49174259681093385"/>
    <n v="2026"/>
    <s v="Q4"/>
    <n v="12"/>
    <x v="11"/>
  </r>
  <r>
    <n v="2811"/>
    <d v="2026-12-14T00:00:00"/>
    <n v="2026"/>
    <x v="3"/>
    <n v="12"/>
    <x v="11"/>
    <x v="1"/>
    <x v="11"/>
    <x v="2"/>
    <x v="2"/>
    <x v="1"/>
    <s v="Trail Boots"/>
    <n v="5"/>
    <n v="145.6"/>
    <n v="0.15"/>
    <n v="81.180000000000007"/>
    <n v="618.79999999999995"/>
    <n v="405.90000000000003"/>
    <n v="212.89999999999992"/>
    <n v="0.34405300581771159"/>
    <n v="2026"/>
    <s v="Q4"/>
    <n v="12"/>
    <x v="11"/>
  </r>
  <r>
    <n v="4037"/>
    <d v="2026-12-14T00:00:00"/>
    <n v="2026"/>
    <x v="3"/>
    <n v="12"/>
    <x v="11"/>
    <x v="3"/>
    <x v="8"/>
    <x v="2"/>
    <x v="0"/>
    <x v="1"/>
    <s v="Summit Backpack 45L"/>
    <n v="1"/>
    <n v="152.4"/>
    <n v="0.05"/>
    <n v="77.98"/>
    <n v="144.78"/>
    <n v="77.98"/>
    <n v="66.8"/>
    <n v="0.46138969470921398"/>
    <n v="2026"/>
    <s v="Q4"/>
    <n v="12"/>
    <x v="11"/>
  </r>
  <r>
    <n v="4629"/>
    <d v="2026-12-14T00:00:00"/>
    <n v="2026"/>
    <x v="3"/>
    <n v="12"/>
    <x v="11"/>
    <x v="2"/>
    <x v="2"/>
    <x v="0"/>
    <x v="1"/>
    <x v="2"/>
    <s v="Insulated Bottle"/>
    <n v="1"/>
    <n v="36.17"/>
    <n v="0.05"/>
    <n v="13.87"/>
    <n v="34.361499999999999"/>
    <n v="13.87"/>
    <n v="20.491500000000002"/>
    <n v="0.59635056676803988"/>
    <n v="2026"/>
    <s v="Q4"/>
    <n v="12"/>
    <x v="11"/>
  </r>
  <r>
    <n v="2455"/>
    <d v="2026-12-15T00:00:00"/>
    <n v="2026"/>
    <x v="3"/>
    <n v="12"/>
    <x v="11"/>
    <x v="1"/>
    <x v="12"/>
    <x v="0"/>
    <x v="0"/>
    <x v="3"/>
    <s v="Compact Sleeping Bag"/>
    <n v="3"/>
    <n v="126.21"/>
    <n v="0.1"/>
    <n v="60.65"/>
    <n v="340.767"/>
    <n v="181.95"/>
    <n v="158.81700000000001"/>
    <n v="0.46605745274630467"/>
    <n v="2026"/>
    <s v="Q4"/>
    <n v="12"/>
    <x v="11"/>
  </r>
  <r>
    <n v="3184"/>
    <d v="2026-12-15T00:00:00"/>
    <n v="2026"/>
    <x v="3"/>
    <n v="12"/>
    <x v="11"/>
    <x v="3"/>
    <x v="13"/>
    <x v="1"/>
    <x v="0"/>
    <x v="1"/>
    <s v="Trail Boots"/>
    <n v="6"/>
    <n v="143.72999999999999"/>
    <n v="0.15"/>
    <n v="77.27"/>
    <n v="733.02299999999991"/>
    <n v="463.62"/>
    <n v="269.40299999999991"/>
    <n v="0.36752325643260847"/>
    <n v="2026"/>
    <s v="Q4"/>
    <n v="12"/>
    <x v="11"/>
  </r>
  <r>
    <n v="3363"/>
    <d v="2026-12-15T00:00:00"/>
    <n v="2026"/>
    <x v="3"/>
    <n v="12"/>
    <x v="11"/>
    <x v="1"/>
    <x v="12"/>
    <x v="3"/>
    <x v="1"/>
    <x v="1"/>
    <s v="Trail Boots"/>
    <n v="4"/>
    <n v="146.38999999999999"/>
    <n v="0"/>
    <n v="78.95"/>
    <n v="585.55999999999995"/>
    <n v="315.8"/>
    <n v="269.75999999999993"/>
    <n v="0.46068720541020552"/>
    <n v="2026"/>
    <s v="Q4"/>
    <n v="12"/>
    <x v="11"/>
  </r>
  <r>
    <n v="3373"/>
    <d v="2026-12-15T00:00:00"/>
    <n v="2026"/>
    <x v="3"/>
    <n v="12"/>
    <x v="11"/>
    <x v="1"/>
    <x v="12"/>
    <x v="3"/>
    <x v="0"/>
    <x v="1"/>
    <s v="Hiking Daypack 20L"/>
    <n v="2"/>
    <n v="89.84"/>
    <n v="0.05"/>
    <n v="45.17"/>
    <n v="170.696"/>
    <n v="90.34"/>
    <n v="80.355999999999995"/>
    <n v="0.47075502647982376"/>
    <n v="2026"/>
    <s v="Q4"/>
    <n v="12"/>
    <x v="11"/>
  </r>
  <r>
    <n v="3799"/>
    <d v="2026-12-15T00:00:00"/>
    <n v="2026"/>
    <x v="3"/>
    <n v="12"/>
    <x v="11"/>
    <x v="2"/>
    <x v="10"/>
    <x v="2"/>
    <x v="1"/>
    <x v="4"/>
    <s v="Training Mat"/>
    <n v="3"/>
    <n v="49.67"/>
    <n v="0.05"/>
    <n v="21.5"/>
    <n v="141.55949999999999"/>
    <n v="64.5"/>
    <n v="77.059499999999986"/>
    <n v="0.54436120500566898"/>
    <n v="2026"/>
    <s v="Q4"/>
    <n v="12"/>
    <x v="11"/>
  </r>
  <r>
    <n v="5002"/>
    <d v="2026-12-15T00:00:00"/>
    <n v="2026"/>
    <x v="3"/>
    <n v="12"/>
    <x v="11"/>
    <x v="1"/>
    <x v="14"/>
    <x v="1"/>
    <x v="2"/>
    <x v="1"/>
    <s v="Hiking Daypack 20L"/>
    <n v="4"/>
    <n v="94.3"/>
    <n v="0.1"/>
    <n v="44.36"/>
    <n v="339.48"/>
    <n v="177.44"/>
    <n v="162.04000000000002"/>
    <n v="0.47731825144338402"/>
    <n v="2026"/>
    <s v="Q4"/>
    <n v="12"/>
    <x v="11"/>
  </r>
  <r>
    <n v="2896"/>
    <d v="2026-12-16T00:00:00"/>
    <n v="2026"/>
    <x v="3"/>
    <n v="12"/>
    <x v="11"/>
    <x v="1"/>
    <x v="12"/>
    <x v="2"/>
    <x v="2"/>
    <x v="4"/>
    <s v="Recovery Roller"/>
    <n v="2"/>
    <n v="36.020000000000003"/>
    <n v="0.1"/>
    <n v="13.59"/>
    <n v="64.836000000000013"/>
    <n v="27.18"/>
    <n v="37.656000000000013"/>
    <n v="0.58078845086063302"/>
    <n v="2026"/>
    <s v="Q4"/>
    <n v="12"/>
    <x v="11"/>
  </r>
  <r>
    <n v="3334"/>
    <d v="2026-12-16T00:00:00"/>
    <n v="2026"/>
    <x v="3"/>
    <n v="12"/>
    <x v="11"/>
    <x v="1"/>
    <x v="14"/>
    <x v="0"/>
    <x v="0"/>
    <x v="1"/>
    <s v="Summit Backpack 45L"/>
    <n v="1"/>
    <n v="154.12"/>
    <n v="0"/>
    <n v="77.45"/>
    <n v="154.12"/>
    <n v="77.45"/>
    <n v="76.67"/>
    <n v="0.49746950428237735"/>
    <n v="2026"/>
    <s v="Q4"/>
    <n v="12"/>
    <x v="11"/>
  </r>
  <r>
    <n v="3469"/>
    <d v="2026-12-16T00:00:00"/>
    <n v="2026"/>
    <x v="3"/>
    <n v="12"/>
    <x v="11"/>
    <x v="0"/>
    <x v="9"/>
    <x v="0"/>
    <x v="0"/>
    <x v="1"/>
    <s v="Summit Backpack 45L"/>
    <n v="1"/>
    <n v="150.88"/>
    <n v="0.05"/>
    <n v="81.02"/>
    <n v="143.33599999999998"/>
    <n v="81.02"/>
    <n v="62.315999999999988"/>
    <n v="0.43475470223809787"/>
    <n v="2026"/>
    <s v="Q4"/>
    <n v="12"/>
    <x v="11"/>
  </r>
  <r>
    <n v="569"/>
    <d v="2026-12-17T00:00:00"/>
    <n v="2026"/>
    <x v="3"/>
    <n v="12"/>
    <x v="11"/>
    <x v="2"/>
    <x v="2"/>
    <x v="3"/>
    <x v="1"/>
    <x v="0"/>
    <s v="Compact Repair Kit"/>
    <n v="2"/>
    <n v="40.479999999999997"/>
    <n v="0"/>
    <n v="16.23"/>
    <n v="80.959999999999994"/>
    <n v="32.46"/>
    <n v="48.499999999999993"/>
    <n v="0.5990612648221344"/>
    <n v="2026"/>
    <s v="Q4"/>
    <n v="12"/>
    <x v="11"/>
  </r>
  <r>
    <n v="2404"/>
    <d v="2026-12-17T00:00:00"/>
    <n v="2026"/>
    <x v="3"/>
    <n v="12"/>
    <x v="11"/>
    <x v="2"/>
    <x v="10"/>
    <x v="3"/>
    <x v="2"/>
    <x v="2"/>
    <s v="Travel Backpack 35L"/>
    <n v="3"/>
    <n v="163.34"/>
    <n v="0.1"/>
    <n v="88.53"/>
    <n v="441.01799999999997"/>
    <n v="265.59000000000003"/>
    <n v="175.42799999999994"/>
    <n v="0.39777968246194023"/>
    <n v="2026"/>
    <s v="Q4"/>
    <n v="12"/>
    <x v="11"/>
  </r>
  <r>
    <n v="4682"/>
    <d v="2026-12-17T00:00:00"/>
    <n v="2026"/>
    <x v="3"/>
    <n v="12"/>
    <x v="11"/>
    <x v="3"/>
    <x v="4"/>
    <x v="2"/>
    <x v="1"/>
    <x v="4"/>
    <s v="Resistance Band Set"/>
    <n v="2"/>
    <n v="40.89"/>
    <n v="0"/>
    <n v="14.95"/>
    <n v="81.78"/>
    <n v="29.9"/>
    <n v="51.88"/>
    <n v="0.63438493519197847"/>
    <n v="2026"/>
    <s v="Q4"/>
    <n v="12"/>
    <x v="11"/>
  </r>
  <r>
    <n v="4888"/>
    <d v="2026-12-17T00:00:00"/>
    <n v="2026"/>
    <x v="3"/>
    <n v="12"/>
    <x v="11"/>
    <x v="2"/>
    <x v="2"/>
    <x v="3"/>
    <x v="1"/>
    <x v="4"/>
    <s v="Resistance Band Set"/>
    <n v="1"/>
    <n v="40.159999999999997"/>
    <n v="0.15"/>
    <n v="14.46"/>
    <n v="34.135999999999996"/>
    <n v="14.46"/>
    <n v="19.675999999999995"/>
    <n v="0.576400281228029"/>
    <n v="2026"/>
    <s v="Q4"/>
    <n v="12"/>
    <x v="11"/>
  </r>
  <r>
    <n v="4923"/>
    <d v="2026-12-17T00:00:00"/>
    <n v="2026"/>
    <x v="3"/>
    <n v="12"/>
    <x v="11"/>
    <x v="3"/>
    <x v="13"/>
    <x v="0"/>
    <x v="1"/>
    <x v="3"/>
    <s v="Portable Camp Stove"/>
    <n v="2"/>
    <n v="79.86"/>
    <n v="0"/>
    <n v="39.049999999999997"/>
    <n v="159.72"/>
    <n v="78.099999999999994"/>
    <n v="81.62"/>
    <n v="0.51101928374655647"/>
    <n v="2026"/>
    <s v="Q4"/>
    <n v="12"/>
    <x v="11"/>
  </r>
  <r>
    <n v="131"/>
    <d v="2026-12-18T00:00:00"/>
    <n v="2026"/>
    <x v="3"/>
    <n v="12"/>
    <x v="11"/>
    <x v="1"/>
    <x v="11"/>
    <x v="3"/>
    <x v="0"/>
    <x v="3"/>
    <s v="Compact Sleeping Bag"/>
    <n v="2"/>
    <n v="123.42"/>
    <n v="0.1"/>
    <n v="60.03"/>
    <n v="222.15600000000001"/>
    <n v="120.06"/>
    <n v="102.096"/>
    <n v="0.45956895154756117"/>
    <n v="2026"/>
    <s v="Q4"/>
    <n v="12"/>
    <x v="11"/>
  </r>
  <r>
    <n v="349"/>
    <d v="2026-12-18T00:00:00"/>
    <n v="2026"/>
    <x v="3"/>
    <n v="12"/>
    <x v="11"/>
    <x v="2"/>
    <x v="2"/>
    <x v="0"/>
    <x v="0"/>
    <x v="2"/>
    <s v="Packing Cube Set"/>
    <n v="1"/>
    <n v="47.61"/>
    <n v="0.05"/>
    <n v="18.18"/>
    <n v="45.229499999999994"/>
    <n v="18.18"/>
    <n v="27.049499999999995"/>
    <n v="0.59804994527907662"/>
    <n v="2026"/>
    <s v="Q4"/>
    <n v="12"/>
    <x v="11"/>
  </r>
  <r>
    <n v="1131"/>
    <d v="2026-12-18T00:00:00"/>
    <n v="2026"/>
    <x v="3"/>
    <n v="12"/>
    <x v="11"/>
    <x v="3"/>
    <x v="8"/>
    <x v="0"/>
    <x v="0"/>
    <x v="1"/>
    <s v="Hiking Daypack 20L"/>
    <n v="2"/>
    <n v="93.88"/>
    <n v="0.1"/>
    <n v="45.89"/>
    <n v="168.98400000000001"/>
    <n v="91.78"/>
    <n v="77.204000000000008"/>
    <n v="0.45687165648818823"/>
    <n v="2026"/>
    <s v="Q4"/>
    <n v="12"/>
    <x v="11"/>
  </r>
  <r>
    <n v="2738"/>
    <d v="2026-12-18T00:00:00"/>
    <n v="2026"/>
    <x v="3"/>
    <n v="12"/>
    <x v="11"/>
    <x v="1"/>
    <x v="11"/>
    <x v="0"/>
    <x v="1"/>
    <x v="1"/>
    <s v="Trail Boots"/>
    <n v="3"/>
    <n v="145.43"/>
    <n v="0.05"/>
    <n v="81.72"/>
    <n v="414.47550000000001"/>
    <n v="245.16"/>
    <n v="169.31550000000001"/>
    <n v="0.40850544845232106"/>
    <n v="2026"/>
    <s v="Q4"/>
    <n v="12"/>
    <x v="11"/>
  </r>
  <r>
    <n v="4400"/>
    <d v="2026-12-18T00:00:00"/>
    <n v="2026"/>
    <x v="3"/>
    <n v="12"/>
    <x v="11"/>
    <x v="3"/>
    <x v="4"/>
    <x v="0"/>
    <x v="0"/>
    <x v="2"/>
    <s v="Insulated Bottle"/>
    <n v="2"/>
    <n v="36.89"/>
    <n v="0.1"/>
    <n v="13.74"/>
    <n v="66.402000000000001"/>
    <n v="27.48"/>
    <n v="38.921999999999997"/>
    <n v="0.58615704346254627"/>
    <n v="2026"/>
    <s v="Q4"/>
    <n v="12"/>
    <x v="11"/>
  </r>
  <r>
    <n v="3122"/>
    <d v="2026-12-19T00:00:00"/>
    <n v="2026"/>
    <x v="3"/>
    <n v="12"/>
    <x v="11"/>
    <x v="0"/>
    <x v="0"/>
    <x v="3"/>
    <x v="0"/>
    <x v="1"/>
    <s v="Trail Boots"/>
    <n v="1"/>
    <n v="145.44"/>
    <n v="0.1"/>
    <n v="80.42"/>
    <n v="130.89600000000002"/>
    <n v="80.42"/>
    <n v="50.476000000000013"/>
    <n v="0.38561911746730232"/>
    <n v="2026"/>
    <s v="Q4"/>
    <n v="12"/>
    <x v="11"/>
  </r>
  <r>
    <n v="4572"/>
    <d v="2026-12-19T00:00:00"/>
    <n v="2026"/>
    <x v="3"/>
    <n v="12"/>
    <x v="11"/>
    <x v="0"/>
    <x v="15"/>
    <x v="0"/>
    <x v="1"/>
    <x v="4"/>
    <s v="Training Mat"/>
    <n v="2"/>
    <n v="51.56"/>
    <n v="0"/>
    <n v="21.9"/>
    <n v="103.12"/>
    <n v="43.8"/>
    <n v="59.320000000000007"/>
    <n v="0.57525213343677273"/>
    <n v="2026"/>
    <s v="Q4"/>
    <n v="12"/>
    <x v="11"/>
  </r>
  <r>
    <n v="4783"/>
    <d v="2026-12-19T00:00:00"/>
    <n v="2026"/>
    <x v="3"/>
    <n v="12"/>
    <x v="11"/>
    <x v="3"/>
    <x v="7"/>
    <x v="0"/>
    <x v="1"/>
    <x v="3"/>
    <s v="Compact Sleeping Bag"/>
    <n v="2"/>
    <n v="122"/>
    <n v="0.15"/>
    <n v="60.01"/>
    <n v="207.4"/>
    <n v="120.02"/>
    <n v="87.38000000000001"/>
    <n v="0.4213114754098361"/>
    <n v="2026"/>
    <s v="Q4"/>
    <n v="12"/>
    <x v="11"/>
  </r>
  <r>
    <n v="5055"/>
    <d v="2026-12-19T00:00:00"/>
    <n v="2026"/>
    <x v="3"/>
    <n v="12"/>
    <x v="11"/>
    <x v="2"/>
    <x v="3"/>
    <x v="3"/>
    <x v="1"/>
    <x v="1"/>
    <s v="Trekking Poles"/>
    <n v="1"/>
    <n v="71.89"/>
    <n v="0.15"/>
    <n v="32.409999999999997"/>
    <n v="61.106499999999997"/>
    <n v="32.409999999999997"/>
    <n v="28.6965"/>
    <n v="0.46961452545964832"/>
    <n v="2026"/>
    <s v="Q4"/>
    <n v="12"/>
    <x v="11"/>
  </r>
  <r>
    <n v="5100"/>
    <d v="2026-12-19T00:00:00"/>
    <n v="2026"/>
    <x v="3"/>
    <n v="12"/>
    <x v="11"/>
    <x v="2"/>
    <x v="5"/>
    <x v="0"/>
    <x v="0"/>
    <x v="1"/>
    <s v="Trekking Poles"/>
    <n v="2"/>
    <n v="70.59"/>
    <n v="0.15"/>
    <n v="31.56"/>
    <n v="120.003"/>
    <n v="63.12"/>
    <n v="56.883000000000003"/>
    <n v="0.47401314967125824"/>
    <n v="2026"/>
    <s v="Q4"/>
    <n v="12"/>
    <x v="11"/>
  </r>
  <r>
    <n v="488"/>
    <d v="2026-12-20T00:00:00"/>
    <n v="2026"/>
    <x v="3"/>
    <n v="12"/>
    <x v="11"/>
    <x v="3"/>
    <x v="7"/>
    <x v="0"/>
    <x v="0"/>
    <x v="1"/>
    <s v="Trail Boots"/>
    <n v="4"/>
    <n v="141.91"/>
    <n v="0.05"/>
    <n v="80.260000000000005"/>
    <n v="539.25799999999992"/>
    <n v="321.04000000000002"/>
    <n v="218.2179999999999"/>
    <n v="0.40466344495584661"/>
    <n v="2026"/>
    <s v="Q4"/>
    <n v="12"/>
    <x v="11"/>
  </r>
  <r>
    <n v="710"/>
    <d v="2026-12-20T00:00:00"/>
    <n v="2026"/>
    <x v="3"/>
    <n v="12"/>
    <x v="11"/>
    <x v="1"/>
    <x v="6"/>
    <x v="1"/>
    <x v="2"/>
    <x v="1"/>
    <s v="Trail Boots"/>
    <n v="3"/>
    <n v="140.4"/>
    <n v="0.2"/>
    <n v="81.760000000000005"/>
    <n v="336.96000000000004"/>
    <n v="245.28000000000003"/>
    <n v="91.68"/>
    <n v="0.27207977207977208"/>
    <n v="2026"/>
    <s v="Q4"/>
    <n v="12"/>
    <x v="11"/>
  </r>
  <r>
    <n v="1009"/>
    <d v="2026-12-20T00:00:00"/>
    <n v="2026"/>
    <x v="3"/>
    <n v="12"/>
    <x v="11"/>
    <x v="3"/>
    <x v="13"/>
    <x v="3"/>
    <x v="0"/>
    <x v="1"/>
    <s v="Trekking Poles"/>
    <n v="2"/>
    <n v="72.349999999999994"/>
    <n v="0.15"/>
    <n v="32.44"/>
    <n v="122.99499999999999"/>
    <n v="64.88"/>
    <n v="58.114999999999995"/>
    <n v="0.47249888206837676"/>
    <n v="2026"/>
    <s v="Q4"/>
    <n v="12"/>
    <x v="11"/>
  </r>
  <r>
    <n v="1231"/>
    <d v="2026-12-20T00:00:00"/>
    <n v="2026"/>
    <x v="3"/>
    <n v="12"/>
    <x v="11"/>
    <x v="3"/>
    <x v="8"/>
    <x v="0"/>
    <x v="1"/>
    <x v="3"/>
    <s v="Compact Sleeping Bag"/>
    <n v="4"/>
    <n v="120.8"/>
    <n v="0.1"/>
    <n v="59.93"/>
    <n v="434.88"/>
    <n v="239.72"/>
    <n v="195.16"/>
    <n v="0.44876747608535689"/>
    <n v="2026"/>
    <s v="Q4"/>
    <n v="12"/>
    <x v="11"/>
  </r>
  <r>
    <n v="1445"/>
    <d v="2026-12-20T00:00:00"/>
    <n v="2026"/>
    <x v="3"/>
    <n v="12"/>
    <x v="11"/>
    <x v="3"/>
    <x v="7"/>
    <x v="0"/>
    <x v="1"/>
    <x v="1"/>
    <s v="Trekking Poles"/>
    <n v="1"/>
    <n v="71.23"/>
    <n v="0"/>
    <n v="31.63"/>
    <n v="71.23"/>
    <n v="31.63"/>
    <n v="39.600000000000009"/>
    <n v="0.55594552856942303"/>
    <n v="2026"/>
    <s v="Q4"/>
    <n v="12"/>
    <x v="11"/>
  </r>
  <r>
    <n v="2842"/>
    <d v="2026-12-20T00:00:00"/>
    <n v="2026"/>
    <x v="3"/>
    <n v="12"/>
    <x v="11"/>
    <x v="2"/>
    <x v="10"/>
    <x v="1"/>
    <x v="2"/>
    <x v="0"/>
    <s v="Trail Bike Light"/>
    <n v="5"/>
    <n v="51.02"/>
    <n v="0.05"/>
    <n v="22.56"/>
    <n v="242.345"/>
    <n v="112.8"/>
    <n v="129.54500000000002"/>
    <n v="0.5345478553302111"/>
    <n v="2026"/>
    <s v="Q4"/>
    <n v="12"/>
    <x v="11"/>
  </r>
  <r>
    <n v="3783"/>
    <d v="2026-12-20T00:00:00"/>
    <n v="2026"/>
    <x v="3"/>
    <n v="12"/>
    <x v="11"/>
    <x v="2"/>
    <x v="2"/>
    <x v="3"/>
    <x v="1"/>
    <x v="2"/>
    <s v="Carry-On Duffel"/>
    <n v="1"/>
    <n v="130.52000000000001"/>
    <n v="0.1"/>
    <n v="66.09"/>
    <n v="117.46800000000002"/>
    <n v="66.09"/>
    <n v="51.378000000000014"/>
    <n v="0.43737869036673821"/>
    <n v="2026"/>
    <s v="Q4"/>
    <n v="12"/>
    <x v="11"/>
  </r>
  <r>
    <n v="4484"/>
    <d v="2026-12-20T00:00:00"/>
    <n v="2026"/>
    <x v="3"/>
    <n v="12"/>
    <x v="11"/>
    <x v="1"/>
    <x v="14"/>
    <x v="0"/>
    <x v="0"/>
    <x v="0"/>
    <s v="Commuter Helmet"/>
    <n v="2"/>
    <n v="79.87"/>
    <n v="0.15"/>
    <n v="41.9"/>
    <n v="135.779"/>
    <n v="83.8"/>
    <n v="51.978999999999999"/>
    <n v="0.38282061290773978"/>
    <n v="2026"/>
    <s v="Q4"/>
    <n v="12"/>
    <x v="11"/>
  </r>
  <r>
    <n v="4597"/>
    <d v="2026-12-20T00:00:00"/>
    <n v="2026"/>
    <x v="3"/>
    <n v="12"/>
    <x v="11"/>
    <x v="3"/>
    <x v="13"/>
    <x v="0"/>
    <x v="0"/>
    <x v="1"/>
    <s v="Trekking Poles"/>
    <n v="3"/>
    <n v="71.3"/>
    <n v="0.1"/>
    <n v="32.93"/>
    <n v="192.51"/>
    <n v="98.789999999999992"/>
    <n v="93.72"/>
    <n v="0.48683185289075892"/>
    <n v="2026"/>
    <s v="Q4"/>
    <n v="12"/>
    <x v="11"/>
  </r>
  <r>
    <n v="4917"/>
    <d v="2026-12-20T00:00:00"/>
    <n v="2026"/>
    <x v="3"/>
    <n v="12"/>
    <x v="11"/>
    <x v="0"/>
    <x v="9"/>
    <x v="0"/>
    <x v="0"/>
    <x v="3"/>
    <s v="Compact Sleeping Bag"/>
    <n v="2"/>
    <n v="122.95"/>
    <n v="0.1"/>
    <n v="59.79"/>
    <n v="221.31"/>
    <n v="119.58"/>
    <n v="101.73"/>
    <n v="0.45967195336857802"/>
    <n v="2026"/>
    <s v="Q4"/>
    <n v="12"/>
    <x v="11"/>
  </r>
  <r>
    <n v="629"/>
    <d v="2026-12-21T00:00:00"/>
    <n v="2026"/>
    <x v="3"/>
    <n v="12"/>
    <x v="11"/>
    <x v="3"/>
    <x v="13"/>
    <x v="0"/>
    <x v="2"/>
    <x v="4"/>
    <s v="Training Mat"/>
    <n v="2"/>
    <n v="50.04"/>
    <n v="0.05"/>
    <n v="22.43"/>
    <n v="95.075999999999993"/>
    <n v="44.86"/>
    <n v="50.215999999999994"/>
    <n v="0.52816694013210486"/>
    <n v="2026"/>
    <s v="Q4"/>
    <n v="12"/>
    <x v="11"/>
  </r>
  <r>
    <n v="1373"/>
    <d v="2026-12-21T00:00:00"/>
    <n v="2026"/>
    <x v="3"/>
    <n v="12"/>
    <x v="11"/>
    <x v="1"/>
    <x v="1"/>
    <x v="3"/>
    <x v="0"/>
    <x v="3"/>
    <s v="Portable Camp Stove"/>
    <n v="1"/>
    <n v="80.92"/>
    <n v="0.05"/>
    <n v="40.14"/>
    <n v="76.873999999999995"/>
    <n v="40.14"/>
    <n v="36.733999999999995"/>
    <n v="0.47784686630069978"/>
    <n v="2026"/>
    <s v="Q4"/>
    <n v="12"/>
    <x v="11"/>
  </r>
  <r>
    <n v="1668"/>
    <d v="2026-12-21T00:00:00"/>
    <n v="2026"/>
    <x v="3"/>
    <n v="12"/>
    <x v="11"/>
    <x v="2"/>
    <x v="5"/>
    <x v="0"/>
    <x v="2"/>
    <x v="0"/>
    <s v="Trail Bike Light"/>
    <n v="6"/>
    <n v="50.35"/>
    <n v="0.15"/>
    <n v="22.91"/>
    <n v="256.78500000000003"/>
    <n v="137.46"/>
    <n v="119.32500000000002"/>
    <n v="0.46468835796483443"/>
    <n v="2026"/>
    <s v="Q4"/>
    <n v="12"/>
    <x v="11"/>
  </r>
  <r>
    <n v="2646"/>
    <d v="2026-12-21T00:00:00"/>
    <n v="2026"/>
    <x v="3"/>
    <n v="12"/>
    <x v="11"/>
    <x v="1"/>
    <x v="1"/>
    <x v="0"/>
    <x v="0"/>
    <x v="4"/>
    <s v="Recovery Roller"/>
    <n v="1"/>
    <n v="35.799999999999997"/>
    <n v="0.05"/>
    <n v="14.12"/>
    <n v="34.01"/>
    <n v="14.12"/>
    <n v="19.89"/>
    <n v="0.58482799176712741"/>
    <n v="2026"/>
    <s v="Q4"/>
    <n v="12"/>
    <x v="11"/>
  </r>
  <r>
    <n v="3044"/>
    <d v="2026-12-21T00:00:00"/>
    <n v="2026"/>
    <x v="3"/>
    <n v="12"/>
    <x v="11"/>
    <x v="1"/>
    <x v="6"/>
    <x v="1"/>
    <x v="2"/>
    <x v="0"/>
    <s v="Compact Repair Kit"/>
    <n v="4"/>
    <n v="40.64"/>
    <n v="0.1"/>
    <n v="16.260000000000002"/>
    <n v="146.304"/>
    <n v="65.040000000000006"/>
    <n v="81.263999999999996"/>
    <n v="0.55544619422572172"/>
    <n v="2026"/>
    <s v="Q4"/>
    <n v="12"/>
    <x v="11"/>
  </r>
  <r>
    <n v="3065"/>
    <d v="2026-12-21T00:00:00"/>
    <n v="2026"/>
    <x v="3"/>
    <n v="12"/>
    <x v="11"/>
    <x v="2"/>
    <x v="10"/>
    <x v="0"/>
    <x v="1"/>
    <x v="3"/>
    <s v="Portable Camp Stove"/>
    <n v="3"/>
    <n v="81.510000000000005"/>
    <n v="0.05"/>
    <n v="39.9"/>
    <n v="232.30350000000001"/>
    <n v="119.69999999999999"/>
    <n v="112.60350000000003"/>
    <n v="0.48472580051527425"/>
    <n v="2026"/>
    <s v="Q4"/>
    <n v="12"/>
    <x v="11"/>
  </r>
  <r>
    <n v="3365"/>
    <d v="2026-12-21T00:00:00"/>
    <n v="2026"/>
    <x v="3"/>
    <n v="12"/>
    <x v="11"/>
    <x v="3"/>
    <x v="7"/>
    <x v="2"/>
    <x v="1"/>
    <x v="4"/>
    <s v="Weighted Vest"/>
    <n v="2"/>
    <n v="122.4"/>
    <n v="0.1"/>
    <n v="71.09"/>
    <n v="220.32000000000002"/>
    <n v="142.18"/>
    <n v="78.140000000000015"/>
    <n v="0.35466594045025424"/>
    <n v="2026"/>
    <s v="Q4"/>
    <n v="12"/>
    <x v="11"/>
  </r>
  <r>
    <n v="4042"/>
    <d v="2026-12-21T00:00:00"/>
    <n v="2026"/>
    <x v="3"/>
    <n v="12"/>
    <x v="11"/>
    <x v="0"/>
    <x v="9"/>
    <x v="3"/>
    <x v="0"/>
    <x v="2"/>
    <s v="Packing Cube Set"/>
    <n v="1"/>
    <n v="45.94"/>
    <n v="0.05"/>
    <n v="18.100000000000001"/>
    <n v="43.642999999999994"/>
    <n v="18.100000000000001"/>
    <n v="25.542999999999992"/>
    <n v="0.58527140664024002"/>
    <n v="2026"/>
    <s v="Q4"/>
    <n v="12"/>
    <x v="11"/>
  </r>
  <r>
    <n v="4635"/>
    <d v="2026-12-21T00:00:00"/>
    <n v="2026"/>
    <x v="3"/>
    <n v="12"/>
    <x v="11"/>
    <x v="3"/>
    <x v="13"/>
    <x v="1"/>
    <x v="0"/>
    <x v="3"/>
    <s v="Trail Tent 2P"/>
    <n v="15"/>
    <n v="196.89"/>
    <n v="0.15"/>
    <n v="105.09"/>
    <n v="2510.3474999999999"/>
    <n v="1576.3500000000001"/>
    <n v="933.99749999999972"/>
    <n v="0.37205904760197533"/>
    <n v="2026"/>
    <s v="Q4"/>
    <n v="12"/>
    <x v="11"/>
  </r>
  <r>
    <n v="4748"/>
    <d v="2026-12-21T00:00:00"/>
    <n v="2026"/>
    <x v="3"/>
    <n v="12"/>
    <x v="11"/>
    <x v="3"/>
    <x v="13"/>
    <x v="2"/>
    <x v="2"/>
    <x v="0"/>
    <s v="Trail Bike Light"/>
    <n v="1"/>
    <n v="51.18"/>
    <n v="0.05"/>
    <n v="22.98"/>
    <n v="48.620999999999995"/>
    <n v="22.98"/>
    <n v="25.640999999999995"/>
    <n v="0.52736471894860237"/>
    <n v="2026"/>
    <s v="Q4"/>
    <n v="12"/>
    <x v="11"/>
  </r>
  <r>
    <n v="342"/>
    <d v="2026-12-22T00:00:00"/>
    <n v="2026"/>
    <x v="3"/>
    <n v="12"/>
    <x v="11"/>
    <x v="1"/>
    <x v="6"/>
    <x v="2"/>
    <x v="1"/>
    <x v="0"/>
    <s v="Compact Repair Kit"/>
    <n v="3"/>
    <n v="40.78"/>
    <n v="0.15"/>
    <n v="16.73"/>
    <n v="103.989"/>
    <n v="50.19"/>
    <n v="53.799000000000007"/>
    <n v="0.51735279693044456"/>
    <n v="2026"/>
    <s v="Q4"/>
    <n v="12"/>
    <x v="11"/>
  </r>
  <r>
    <n v="676"/>
    <d v="2026-12-22T00:00:00"/>
    <n v="2026"/>
    <x v="3"/>
    <n v="12"/>
    <x v="11"/>
    <x v="2"/>
    <x v="3"/>
    <x v="3"/>
    <x v="0"/>
    <x v="3"/>
    <s v="Trail Tent 2P"/>
    <n v="1"/>
    <n v="195.63"/>
    <n v="0.05"/>
    <n v="102.13"/>
    <n v="185.84849999999997"/>
    <n v="102.13"/>
    <n v="83.718499999999977"/>
    <n v="0.45046637449320276"/>
    <n v="2026"/>
    <s v="Q4"/>
    <n v="12"/>
    <x v="11"/>
  </r>
  <r>
    <n v="1912"/>
    <d v="2026-12-22T00:00:00"/>
    <n v="2026"/>
    <x v="3"/>
    <n v="12"/>
    <x v="11"/>
    <x v="2"/>
    <x v="5"/>
    <x v="1"/>
    <x v="0"/>
    <x v="2"/>
    <s v="Carry-On Duffel"/>
    <n v="10"/>
    <n v="134.86000000000001"/>
    <n v="0.1"/>
    <n v="65.3"/>
    <n v="1213.7400000000002"/>
    <n v="653"/>
    <n v="560.74000000000024"/>
    <n v="0.46199350767050612"/>
    <n v="2026"/>
    <s v="Q4"/>
    <n v="12"/>
    <x v="11"/>
  </r>
  <r>
    <n v="2065"/>
    <d v="2026-12-22T00:00:00"/>
    <n v="2026"/>
    <x v="3"/>
    <n v="12"/>
    <x v="11"/>
    <x v="3"/>
    <x v="4"/>
    <x v="0"/>
    <x v="1"/>
    <x v="0"/>
    <s v="Commuter Helmet"/>
    <n v="1"/>
    <n v="83.15"/>
    <n v="0"/>
    <n v="42.3"/>
    <n v="83.15"/>
    <n v="42.3"/>
    <n v="40.850000000000009"/>
    <n v="0.49128081779915822"/>
    <n v="2026"/>
    <s v="Q4"/>
    <n v="12"/>
    <x v="11"/>
  </r>
  <r>
    <n v="3136"/>
    <d v="2026-12-22T00:00:00"/>
    <n v="2026"/>
    <x v="3"/>
    <n v="12"/>
    <x v="11"/>
    <x v="1"/>
    <x v="6"/>
    <x v="3"/>
    <x v="2"/>
    <x v="0"/>
    <s v="Commuter Helmet"/>
    <n v="1"/>
    <n v="81.599999999999994"/>
    <n v="0.15"/>
    <n v="42"/>
    <n v="69.36"/>
    <n v="42"/>
    <n v="27.36"/>
    <n v="0.3944636678200692"/>
    <n v="2026"/>
    <s v="Q4"/>
    <n v="12"/>
    <x v="11"/>
  </r>
  <r>
    <n v="3423"/>
    <d v="2026-12-22T00:00:00"/>
    <n v="2026"/>
    <x v="3"/>
    <n v="12"/>
    <x v="11"/>
    <x v="3"/>
    <x v="7"/>
    <x v="2"/>
    <x v="2"/>
    <x v="2"/>
    <s v="Packing Cube Set"/>
    <n v="5"/>
    <n v="47.67"/>
    <n v="0.1"/>
    <n v="17.84"/>
    <n v="214.51500000000001"/>
    <n v="89.2"/>
    <n v="125.31500000000001"/>
    <n v="0.5841782625923595"/>
    <n v="2026"/>
    <s v="Q4"/>
    <n v="12"/>
    <x v="11"/>
  </r>
  <r>
    <n v="3746"/>
    <d v="2026-12-22T00:00:00"/>
    <n v="2026"/>
    <x v="3"/>
    <n v="12"/>
    <x v="11"/>
    <x v="3"/>
    <x v="7"/>
    <x v="2"/>
    <x v="2"/>
    <x v="0"/>
    <s v="Trail Bike Light"/>
    <n v="2"/>
    <n v="50.96"/>
    <n v="0.15"/>
    <n v="22.59"/>
    <n v="86.632000000000005"/>
    <n v="45.18"/>
    <n v="41.452000000000005"/>
    <n v="0.47848370117277683"/>
    <n v="2026"/>
    <s v="Q4"/>
    <n v="12"/>
    <x v="11"/>
  </r>
  <r>
    <n v="1198"/>
    <d v="2026-12-23T00:00:00"/>
    <n v="2026"/>
    <x v="3"/>
    <n v="12"/>
    <x v="11"/>
    <x v="3"/>
    <x v="7"/>
    <x v="2"/>
    <x v="1"/>
    <x v="2"/>
    <s v="Packing Cube Set"/>
    <n v="5"/>
    <n v="47.69"/>
    <n v="0.05"/>
    <n v="18.23"/>
    <n v="226.52749999999997"/>
    <n v="91.15"/>
    <n v="135.37749999999997"/>
    <n v="0.59762059794064726"/>
    <n v="2026"/>
    <s v="Q4"/>
    <n v="12"/>
    <x v="11"/>
  </r>
  <r>
    <n v="2123"/>
    <d v="2026-12-23T00:00:00"/>
    <n v="2026"/>
    <x v="3"/>
    <n v="12"/>
    <x v="11"/>
    <x v="3"/>
    <x v="8"/>
    <x v="0"/>
    <x v="0"/>
    <x v="1"/>
    <s v="Hiking Daypack 20L"/>
    <n v="1"/>
    <n v="91.08"/>
    <n v="0.2"/>
    <n v="46.14"/>
    <n v="72.864000000000004"/>
    <n v="46.14"/>
    <n v="26.724000000000004"/>
    <n v="0.36676548089591571"/>
    <n v="2026"/>
    <s v="Q4"/>
    <n v="12"/>
    <x v="11"/>
  </r>
  <r>
    <n v="2586"/>
    <d v="2026-12-23T00:00:00"/>
    <n v="2026"/>
    <x v="3"/>
    <n v="12"/>
    <x v="11"/>
    <x v="1"/>
    <x v="14"/>
    <x v="2"/>
    <x v="1"/>
    <x v="1"/>
    <s v="Trail Boots"/>
    <n v="1"/>
    <n v="143.84"/>
    <n v="0.15"/>
    <n v="78.17"/>
    <n v="122.264"/>
    <n v="78.17"/>
    <n v="44.093999999999994"/>
    <n v="0.360645815612118"/>
    <n v="2026"/>
    <s v="Q4"/>
    <n v="12"/>
    <x v="11"/>
  </r>
  <r>
    <n v="3048"/>
    <d v="2026-12-23T00:00:00"/>
    <n v="2026"/>
    <x v="3"/>
    <n v="12"/>
    <x v="11"/>
    <x v="1"/>
    <x v="6"/>
    <x v="0"/>
    <x v="1"/>
    <x v="0"/>
    <s v="Cycling Pack 12L"/>
    <n v="1"/>
    <n v="102.66"/>
    <n v="0.05"/>
    <n v="49.2"/>
    <n v="97.526999999999987"/>
    <n v="49.2"/>
    <n v="48.326999999999984"/>
    <n v="0.4955243163431664"/>
    <n v="2026"/>
    <s v="Q4"/>
    <n v="12"/>
    <x v="11"/>
  </r>
  <r>
    <n v="3838"/>
    <d v="2026-12-23T00:00:00"/>
    <n v="2026"/>
    <x v="3"/>
    <n v="12"/>
    <x v="11"/>
    <x v="1"/>
    <x v="11"/>
    <x v="2"/>
    <x v="1"/>
    <x v="4"/>
    <s v="Resistance Band Set"/>
    <n v="2"/>
    <n v="40.32"/>
    <n v="0"/>
    <n v="14.39"/>
    <n v="80.64"/>
    <n v="28.78"/>
    <n v="51.86"/>
    <n v="0.64310515873015872"/>
    <n v="2026"/>
    <s v="Q4"/>
    <n v="12"/>
    <x v="11"/>
  </r>
  <r>
    <n v="4718"/>
    <d v="2026-12-23T00:00:00"/>
    <n v="2026"/>
    <x v="3"/>
    <n v="12"/>
    <x v="11"/>
    <x v="0"/>
    <x v="0"/>
    <x v="2"/>
    <x v="0"/>
    <x v="1"/>
    <s v="Summit Backpack 45L"/>
    <n v="1"/>
    <n v="157.58000000000001"/>
    <n v="0.1"/>
    <n v="80.37"/>
    <n v="141.822"/>
    <n v="80.37"/>
    <n v="61.451999999999998"/>
    <n v="0.43330371874603374"/>
    <n v="2026"/>
    <s v="Q4"/>
    <n v="12"/>
    <x v="11"/>
  </r>
  <r>
    <n v="4844"/>
    <d v="2026-12-23T00:00:00"/>
    <n v="2026"/>
    <x v="3"/>
    <n v="12"/>
    <x v="11"/>
    <x v="1"/>
    <x v="14"/>
    <x v="0"/>
    <x v="1"/>
    <x v="4"/>
    <s v="Recovery Roller"/>
    <n v="1"/>
    <n v="36.4"/>
    <n v="0"/>
    <n v="14.22"/>
    <n v="36.4"/>
    <n v="14.22"/>
    <n v="22.18"/>
    <n v="0.6093406593406594"/>
    <n v="2026"/>
    <s v="Q4"/>
    <n v="12"/>
    <x v="11"/>
  </r>
  <r>
    <n v="678"/>
    <d v="2026-12-24T00:00:00"/>
    <n v="2026"/>
    <x v="3"/>
    <n v="12"/>
    <x v="11"/>
    <x v="1"/>
    <x v="11"/>
    <x v="0"/>
    <x v="2"/>
    <x v="1"/>
    <s v="Trail Boots"/>
    <n v="1"/>
    <n v="142.15"/>
    <n v="0.05"/>
    <n v="80.5"/>
    <n v="135.04249999999999"/>
    <n v="80.5"/>
    <n v="54.54249999999999"/>
    <n v="0.40389136753244342"/>
    <n v="2026"/>
    <s v="Q4"/>
    <n v="12"/>
    <x v="11"/>
  </r>
  <r>
    <n v="1706"/>
    <d v="2026-12-24T00:00:00"/>
    <n v="2026"/>
    <x v="3"/>
    <n v="12"/>
    <x v="11"/>
    <x v="0"/>
    <x v="0"/>
    <x v="0"/>
    <x v="0"/>
    <x v="3"/>
    <s v="Alpine Tent 4P"/>
    <n v="2"/>
    <n v="332.38"/>
    <n v="0.05"/>
    <n v="192.16"/>
    <n v="631.52199999999993"/>
    <n v="384.32"/>
    <n v="247.20199999999994"/>
    <n v="0.39143846136793331"/>
    <n v="2026"/>
    <s v="Q4"/>
    <n v="12"/>
    <x v="11"/>
  </r>
  <r>
    <n v="3034"/>
    <d v="2026-12-24T00:00:00"/>
    <n v="2026"/>
    <x v="3"/>
    <n v="12"/>
    <x v="11"/>
    <x v="1"/>
    <x v="1"/>
    <x v="2"/>
    <x v="1"/>
    <x v="3"/>
    <s v="Compact Sleeping Bag"/>
    <n v="1"/>
    <n v="122.18"/>
    <n v="0.15"/>
    <n v="61.28"/>
    <n v="103.85300000000001"/>
    <n v="61.28"/>
    <n v="42.573000000000008"/>
    <n v="0.40993519686479934"/>
    <n v="2026"/>
    <s v="Q4"/>
    <n v="12"/>
    <x v="11"/>
  </r>
  <r>
    <n v="3883"/>
    <d v="2026-12-24T00:00:00"/>
    <n v="2026"/>
    <x v="3"/>
    <n v="12"/>
    <x v="11"/>
    <x v="0"/>
    <x v="0"/>
    <x v="0"/>
    <x v="1"/>
    <x v="3"/>
    <s v="Compact Sleeping Bag"/>
    <n v="1"/>
    <n v="125.66"/>
    <n v="0.15"/>
    <n v="60.6"/>
    <n v="106.81099999999999"/>
    <n v="60.6"/>
    <n v="46.210999999999991"/>
    <n v="0.43264270533933763"/>
    <n v="2026"/>
    <s v="Q4"/>
    <n v="12"/>
    <x v="11"/>
  </r>
  <r>
    <n v="4342"/>
    <d v="2026-12-24T00:00:00"/>
    <n v="2026"/>
    <x v="3"/>
    <n v="12"/>
    <x v="11"/>
    <x v="3"/>
    <x v="4"/>
    <x v="0"/>
    <x v="0"/>
    <x v="2"/>
    <s v="Packing Cube Set"/>
    <n v="2"/>
    <n v="47.38"/>
    <n v="0.05"/>
    <n v="18.850000000000001"/>
    <n v="90.022000000000006"/>
    <n v="37.700000000000003"/>
    <n v="52.322000000000003"/>
    <n v="0.58121348114905247"/>
    <n v="2026"/>
    <s v="Q4"/>
    <n v="12"/>
    <x v="11"/>
  </r>
  <r>
    <n v="4468"/>
    <d v="2026-12-24T00:00:00"/>
    <n v="2026"/>
    <x v="3"/>
    <n v="12"/>
    <x v="11"/>
    <x v="0"/>
    <x v="0"/>
    <x v="0"/>
    <x v="2"/>
    <x v="3"/>
    <s v="Portable Camp Stove"/>
    <n v="1"/>
    <n v="80.8"/>
    <n v="0.05"/>
    <n v="38.33"/>
    <n v="76.759999999999991"/>
    <n v="38.33"/>
    <n v="38.429999999999993"/>
    <n v="0.50065138092756645"/>
    <n v="2026"/>
    <s v="Q4"/>
    <n v="12"/>
    <x v="11"/>
  </r>
  <r>
    <n v="7"/>
    <d v="2026-12-25T00:00:00"/>
    <n v="2026"/>
    <x v="3"/>
    <n v="12"/>
    <x v="11"/>
    <x v="3"/>
    <x v="8"/>
    <x v="0"/>
    <x v="0"/>
    <x v="0"/>
    <s v="Cycling Pack 12L"/>
    <n v="5"/>
    <n v="103.52"/>
    <n v="0.1"/>
    <n v="49.1"/>
    <n v="465.84000000000003"/>
    <n v="245.5"/>
    <n v="220.34000000000003"/>
    <n v="0.47299501974927016"/>
    <n v="2026"/>
    <s v="Q4"/>
    <n v="12"/>
    <x v="11"/>
  </r>
  <r>
    <n v="658"/>
    <d v="2026-12-25T00:00:00"/>
    <n v="2026"/>
    <x v="3"/>
    <n v="12"/>
    <x v="11"/>
    <x v="1"/>
    <x v="6"/>
    <x v="2"/>
    <x v="2"/>
    <x v="1"/>
    <s v="Summit Backpack 45L"/>
    <n v="2"/>
    <n v="153.38999999999999"/>
    <n v="0.05"/>
    <n v="78.06"/>
    <n v="291.44099999999997"/>
    <n v="156.12"/>
    <n v="135.32099999999997"/>
    <n v="0.46431696295305047"/>
    <n v="2026"/>
    <s v="Q4"/>
    <n v="12"/>
    <x v="11"/>
  </r>
  <r>
    <n v="1192"/>
    <d v="2026-12-25T00:00:00"/>
    <n v="2026"/>
    <x v="3"/>
    <n v="12"/>
    <x v="11"/>
    <x v="3"/>
    <x v="13"/>
    <x v="1"/>
    <x v="2"/>
    <x v="4"/>
    <s v="Resistance Band Set"/>
    <n v="6"/>
    <n v="39.49"/>
    <n v="0.05"/>
    <n v="14.49"/>
    <n v="225.09299999999999"/>
    <n v="86.94"/>
    <n v="138.15299999999999"/>
    <n v="0.61375964601298127"/>
    <n v="2026"/>
    <s v="Q4"/>
    <n v="12"/>
    <x v="11"/>
  </r>
  <r>
    <n v="3852"/>
    <d v="2026-12-25T00:00:00"/>
    <n v="2026"/>
    <x v="3"/>
    <n v="12"/>
    <x v="11"/>
    <x v="2"/>
    <x v="2"/>
    <x v="2"/>
    <x v="2"/>
    <x v="4"/>
    <s v="Recovery Roller"/>
    <n v="1"/>
    <n v="35.54"/>
    <n v="0.1"/>
    <n v="13.63"/>
    <n v="31.986000000000001"/>
    <n v="13.63"/>
    <n v="18.356000000000002"/>
    <n v="0.5738760707809667"/>
    <n v="2026"/>
    <s v="Q4"/>
    <n v="12"/>
    <x v="11"/>
  </r>
  <r>
    <n v="4507"/>
    <d v="2026-12-25T00:00:00"/>
    <n v="2026"/>
    <x v="3"/>
    <n v="12"/>
    <x v="11"/>
    <x v="1"/>
    <x v="12"/>
    <x v="3"/>
    <x v="0"/>
    <x v="2"/>
    <s v="Travel Backpack 35L"/>
    <n v="2"/>
    <n v="167.21"/>
    <n v="0.05"/>
    <n v="88.23"/>
    <n v="317.69900000000001"/>
    <n v="176.46"/>
    <n v="141.239"/>
    <n v="0.44456860109726504"/>
    <n v="2026"/>
    <s v="Q4"/>
    <n v="12"/>
    <x v="11"/>
  </r>
  <r>
    <n v="260"/>
    <d v="2026-12-26T00:00:00"/>
    <n v="2026"/>
    <x v="3"/>
    <n v="12"/>
    <x v="11"/>
    <x v="2"/>
    <x v="2"/>
    <x v="0"/>
    <x v="2"/>
    <x v="1"/>
    <s v="Trekking Poles"/>
    <n v="1"/>
    <n v="71.89"/>
    <n v="0.1"/>
    <n v="31.88"/>
    <n v="64.701000000000008"/>
    <n v="31.88"/>
    <n v="32.821000000000012"/>
    <n v="0.50727191233520363"/>
    <n v="2026"/>
    <s v="Q4"/>
    <n v="12"/>
    <x v="11"/>
  </r>
  <r>
    <n v="1659"/>
    <d v="2026-12-26T00:00:00"/>
    <n v="2026"/>
    <x v="3"/>
    <n v="12"/>
    <x v="11"/>
    <x v="0"/>
    <x v="15"/>
    <x v="2"/>
    <x v="1"/>
    <x v="2"/>
    <s v="Carry-On Duffel"/>
    <n v="1"/>
    <n v="133.56"/>
    <n v="0.05"/>
    <n v="68.739999999999995"/>
    <n v="126.88199999999999"/>
    <n v="68.739999999999995"/>
    <n v="58.141999999999996"/>
    <n v="0.4582367869358932"/>
    <n v="2026"/>
    <s v="Q4"/>
    <n v="12"/>
    <x v="11"/>
  </r>
  <r>
    <n v="3188"/>
    <d v="2026-12-26T00:00:00"/>
    <n v="2026"/>
    <x v="3"/>
    <n v="12"/>
    <x v="11"/>
    <x v="3"/>
    <x v="7"/>
    <x v="3"/>
    <x v="1"/>
    <x v="3"/>
    <s v="Compact Sleeping Bag"/>
    <n v="2"/>
    <n v="122.28"/>
    <n v="0.1"/>
    <n v="61.64"/>
    <n v="220.10400000000001"/>
    <n v="123.28"/>
    <n v="96.824000000000012"/>
    <n v="0.43990113764402283"/>
    <n v="2026"/>
    <s v="Q4"/>
    <n v="12"/>
    <x v="11"/>
  </r>
  <r>
    <n v="3673"/>
    <d v="2026-12-26T00:00:00"/>
    <n v="2026"/>
    <x v="3"/>
    <n v="12"/>
    <x v="11"/>
    <x v="0"/>
    <x v="15"/>
    <x v="0"/>
    <x v="2"/>
    <x v="4"/>
    <s v="Resistance Band Set"/>
    <n v="1"/>
    <n v="40.619999999999997"/>
    <n v="0"/>
    <n v="14.62"/>
    <n v="40.619999999999997"/>
    <n v="14.62"/>
    <n v="26"/>
    <n v="0.64007877892663712"/>
    <n v="2026"/>
    <s v="Q4"/>
    <n v="12"/>
    <x v="11"/>
  </r>
  <r>
    <n v="3805"/>
    <d v="2026-12-26T00:00:00"/>
    <n v="2026"/>
    <x v="3"/>
    <n v="12"/>
    <x v="11"/>
    <x v="3"/>
    <x v="4"/>
    <x v="1"/>
    <x v="2"/>
    <x v="2"/>
    <s v="Packing Cube Set"/>
    <n v="8"/>
    <n v="45.54"/>
    <n v="0.15"/>
    <n v="18.54"/>
    <n v="309.67199999999997"/>
    <n v="148.32"/>
    <n v="161.35199999999998"/>
    <n v="0.52104161822831896"/>
    <n v="2026"/>
    <s v="Q4"/>
    <n v="12"/>
    <x v="11"/>
  </r>
  <r>
    <n v="3945"/>
    <d v="2026-12-26T00:00:00"/>
    <n v="2026"/>
    <x v="3"/>
    <n v="12"/>
    <x v="11"/>
    <x v="3"/>
    <x v="13"/>
    <x v="1"/>
    <x v="2"/>
    <x v="0"/>
    <s v="Trail Bike Light"/>
    <n v="4"/>
    <n v="50.96"/>
    <n v="0.1"/>
    <n v="22.14"/>
    <n v="183.45600000000002"/>
    <n v="88.56"/>
    <n v="94.896000000000015"/>
    <n v="0.51726844583987441"/>
    <n v="2026"/>
    <s v="Q4"/>
    <n v="12"/>
    <x v="11"/>
  </r>
  <r>
    <n v="4266"/>
    <d v="2026-12-26T00:00:00"/>
    <n v="2026"/>
    <x v="3"/>
    <n v="12"/>
    <x v="11"/>
    <x v="1"/>
    <x v="1"/>
    <x v="0"/>
    <x v="1"/>
    <x v="0"/>
    <s v="Compact Repair Kit"/>
    <n v="4"/>
    <n v="40.19"/>
    <n v="0.15"/>
    <n v="16.55"/>
    <n v="136.64599999999999"/>
    <n v="66.2"/>
    <n v="70.445999999999984"/>
    <n v="0.51553649576277383"/>
    <n v="2026"/>
    <s v="Q4"/>
    <n v="12"/>
    <x v="11"/>
  </r>
  <r>
    <n v="606"/>
    <d v="2026-12-27T00:00:00"/>
    <n v="2026"/>
    <x v="3"/>
    <n v="12"/>
    <x v="11"/>
    <x v="1"/>
    <x v="12"/>
    <x v="0"/>
    <x v="1"/>
    <x v="3"/>
    <s v="Alpine Tent 4P"/>
    <n v="3"/>
    <n v="333.84"/>
    <n v="0"/>
    <n v="193.05"/>
    <n v="1001.52"/>
    <n v="579.15000000000009"/>
    <n v="422.36999999999989"/>
    <n v="0.42172897196261672"/>
    <n v="2026"/>
    <s v="Q4"/>
    <n v="12"/>
    <x v="11"/>
  </r>
  <r>
    <n v="1166"/>
    <d v="2026-12-27T00:00:00"/>
    <n v="2026"/>
    <x v="3"/>
    <n v="12"/>
    <x v="11"/>
    <x v="2"/>
    <x v="16"/>
    <x v="3"/>
    <x v="0"/>
    <x v="3"/>
    <s v="Trail Tent 2P"/>
    <n v="2"/>
    <n v="198.94"/>
    <n v="0.15"/>
    <n v="102.32"/>
    <n v="338.19799999999998"/>
    <n v="204.64"/>
    <n v="133.55799999999999"/>
    <n v="0.39491067362905752"/>
    <n v="2026"/>
    <s v="Q4"/>
    <n v="12"/>
    <x v="11"/>
  </r>
  <r>
    <n v="1913"/>
    <d v="2026-12-27T00:00:00"/>
    <n v="2026"/>
    <x v="3"/>
    <n v="12"/>
    <x v="11"/>
    <x v="2"/>
    <x v="5"/>
    <x v="3"/>
    <x v="1"/>
    <x v="4"/>
    <s v="Recovery Roller"/>
    <n v="3"/>
    <n v="35.979999999999997"/>
    <n v="0"/>
    <n v="13.6"/>
    <n v="107.94"/>
    <n v="40.799999999999997"/>
    <n v="67.14"/>
    <n v="0.62201222901612008"/>
    <n v="2026"/>
    <s v="Q4"/>
    <n v="12"/>
    <x v="11"/>
  </r>
  <r>
    <n v="2402"/>
    <d v="2026-12-27T00:00:00"/>
    <n v="2026"/>
    <x v="3"/>
    <n v="12"/>
    <x v="11"/>
    <x v="1"/>
    <x v="14"/>
    <x v="3"/>
    <x v="1"/>
    <x v="2"/>
    <s v="Carry-On Duffel"/>
    <n v="6"/>
    <n v="133.4"/>
    <n v="0.1"/>
    <n v="66.3"/>
    <n v="720.36000000000013"/>
    <n v="397.79999999999995"/>
    <n v="322.56000000000017"/>
    <n v="0.44777611194402817"/>
    <n v="2026"/>
    <s v="Q4"/>
    <n v="12"/>
    <x v="11"/>
  </r>
  <r>
    <n v="3192"/>
    <d v="2026-12-27T00:00:00"/>
    <n v="2026"/>
    <x v="3"/>
    <n v="12"/>
    <x v="11"/>
    <x v="3"/>
    <x v="7"/>
    <x v="0"/>
    <x v="0"/>
    <x v="1"/>
    <s v="Hiking Daypack 20L"/>
    <n v="2"/>
    <n v="93.45"/>
    <n v="0"/>
    <n v="45.75"/>
    <n v="186.9"/>
    <n v="91.5"/>
    <n v="95.4"/>
    <n v="0.5104333868378812"/>
    <n v="2026"/>
    <s v="Q4"/>
    <n v="12"/>
    <x v="11"/>
  </r>
  <r>
    <n v="3721"/>
    <d v="2026-12-27T00:00:00"/>
    <n v="2026"/>
    <x v="3"/>
    <n v="12"/>
    <x v="11"/>
    <x v="2"/>
    <x v="5"/>
    <x v="3"/>
    <x v="1"/>
    <x v="4"/>
    <s v="Training Mat"/>
    <n v="1"/>
    <n v="49.79"/>
    <n v="0.2"/>
    <n v="21.87"/>
    <n v="39.832000000000001"/>
    <n v="21.87"/>
    <n v="17.962"/>
    <n v="0.45094396465153641"/>
    <n v="2026"/>
    <s v="Q4"/>
    <n v="12"/>
    <x v="11"/>
  </r>
  <r>
    <n v="3882"/>
    <d v="2026-12-27T00:00:00"/>
    <n v="2026"/>
    <x v="3"/>
    <n v="12"/>
    <x v="11"/>
    <x v="3"/>
    <x v="8"/>
    <x v="3"/>
    <x v="0"/>
    <x v="1"/>
    <s v="Trekking Poles"/>
    <n v="3"/>
    <n v="70.430000000000007"/>
    <n v="0.1"/>
    <n v="32.869999999999997"/>
    <n v="190.16100000000003"/>
    <n v="98.609999999999985"/>
    <n v="91.551000000000045"/>
    <n v="0.48143941186678674"/>
    <n v="2026"/>
    <s v="Q4"/>
    <n v="12"/>
    <x v="11"/>
  </r>
  <r>
    <n v="4945"/>
    <d v="2026-12-27T00:00:00"/>
    <n v="2026"/>
    <x v="3"/>
    <n v="12"/>
    <x v="11"/>
    <x v="2"/>
    <x v="2"/>
    <x v="0"/>
    <x v="2"/>
    <x v="3"/>
    <s v="Portable Camp Stove"/>
    <n v="2"/>
    <n v="82.04"/>
    <n v="0.1"/>
    <n v="38.880000000000003"/>
    <n v="147.67200000000003"/>
    <n v="77.760000000000005"/>
    <n v="69.91200000000002"/>
    <n v="0.47342759629449055"/>
    <n v="2026"/>
    <s v="Q4"/>
    <n v="12"/>
    <x v="11"/>
  </r>
  <r>
    <n v="5084"/>
    <d v="2026-12-27T00:00:00"/>
    <n v="2026"/>
    <x v="3"/>
    <n v="12"/>
    <x v="11"/>
    <x v="1"/>
    <x v="11"/>
    <x v="3"/>
    <x v="0"/>
    <x v="2"/>
    <s v="Insulated Bottle"/>
    <n v="1"/>
    <n v="35.409999999999997"/>
    <n v="0.2"/>
    <n v="13.54"/>
    <n v="28.327999999999999"/>
    <n v="13.54"/>
    <n v="14.788"/>
    <n v="0.5220276757977973"/>
    <n v="2026"/>
    <s v="Q4"/>
    <n v="12"/>
    <x v="11"/>
  </r>
  <r>
    <n v="246"/>
    <d v="2026-12-28T00:00:00"/>
    <n v="2026"/>
    <x v="3"/>
    <n v="12"/>
    <x v="11"/>
    <x v="3"/>
    <x v="7"/>
    <x v="3"/>
    <x v="2"/>
    <x v="0"/>
    <s v="Compact Repair Kit"/>
    <n v="1"/>
    <n v="41.06"/>
    <n v="0.1"/>
    <n v="16.23"/>
    <n v="36.954000000000001"/>
    <n v="16.23"/>
    <n v="20.724"/>
    <n v="0.5608053255398604"/>
    <n v="2026"/>
    <s v="Q4"/>
    <n v="12"/>
    <x v="11"/>
  </r>
  <r>
    <n v="537"/>
    <d v="2026-12-28T00:00:00"/>
    <n v="2026"/>
    <x v="3"/>
    <n v="12"/>
    <x v="11"/>
    <x v="3"/>
    <x v="8"/>
    <x v="1"/>
    <x v="2"/>
    <x v="1"/>
    <s v="Hiking Daypack 20L"/>
    <n v="12"/>
    <n v="90.29"/>
    <n v="0.1"/>
    <n v="45.76"/>
    <n v="975.13200000000006"/>
    <n v="549.12"/>
    <n v="426.01200000000006"/>
    <n v="0.43687623829389255"/>
    <n v="2026"/>
    <s v="Q4"/>
    <n v="12"/>
    <x v="11"/>
  </r>
  <r>
    <n v="968"/>
    <d v="2026-12-28T00:00:00"/>
    <n v="2026"/>
    <x v="3"/>
    <n v="12"/>
    <x v="11"/>
    <x v="1"/>
    <x v="12"/>
    <x v="2"/>
    <x v="1"/>
    <x v="0"/>
    <s v="Cycling Pack 12L"/>
    <n v="1"/>
    <n v="103.13"/>
    <n v="0.15"/>
    <n v="50.06"/>
    <n v="87.660499999999999"/>
    <n v="50.06"/>
    <n v="37.600499999999997"/>
    <n v="0.42893321393329947"/>
    <n v="2026"/>
    <s v="Q4"/>
    <n v="12"/>
    <x v="11"/>
  </r>
  <r>
    <n v="1234"/>
    <d v="2026-12-28T00:00:00"/>
    <n v="2026"/>
    <x v="3"/>
    <n v="12"/>
    <x v="11"/>
    <x v="3"/>
    <x v="13"/>
    <x v="0"/>
    <x v="0"/>
    <x v="0"/>
    <s v="Commuter Helmet"/>
    <n v="1"/>
    <n v="81.39"/>
    <n v="0.05"/>
    <n v="43.54"/>
    <n v="77.320499999999996"/>
    <n v="43.54"/>
    <n v="33.780499999999996"/>
    <n v="0.43688931137279247"/>
    <n v="2026"/>
    <s v="Q4"/>
    <n v="12"/>
    <x v="11"/>
  </r>
  <r>
    <n v="2061"/>
    <d v="2026-12-28T00:00:00"/>
    <n v="2026"/>
    <x v="3"/>
    <n v="12"/>
    <x v="11"/>
    <x v="0"/>
    <x v="15"/>
    <x v="3"/>
    <x v="0"/>
    <x v="3"/>
    <s v="Alpine Tent 4P"/>
    <n v="2"/>
    <n v="342.78"/>
    <n v="0"/>
    <n v="197.89"/>
    <n v="685.56"/>
    <n v="395.78"/>
    <n v="289.77999999999997"/>
    <n v="0.4226909387945621"/>
    <n v="2026"/>
    <s v="Q4"/>
    <n v="12"/>
    <x v="11"/>
  </r>
  <r>
    <n v="2219"/>
    <d v="2026-12-28T00:00:00"/>
    <n v="2026"/>
    <x v="3"/>
    <n v="12"/>
    <x v="11"/>
    <x v="1"/>
    <x v="14"/>
    <x v="0"/>
    <x v="0"/>
    <x v="1"/>
    <s v="Trail Boots"/>
    <n v="1"/>
    <n v="147"/>
    <n v="0.15"/>
    <n v="79.58"/>
    <n v="124.95"/>
    <n v="79.58"/>
    <n v="45.370000000000005"/>
    <n v="0.36310524209683875"/>
    <n v="2026"/>
    <s v="Q4"/>
    <n v="12"/>
    <x v="11"/>
  </r>
  <r>
    <n v="2651"/>
    <d v="2026-12-28T00:00:00"/>
    <n v="2026"/>
    <x v="3"/>
    <n v="12"/>
    <x v="11"/>
    <x v="0"/>
    <x v="15"/>
    <x v="0"/>
    <x v="1"/>
    <x v="2"/>
    <s v="Packing Cube Set"/>
    <n v="1"/>
    <n v="45.69"/>
    <n v="0.2"/>
    <n v="18.829999999999998"/>
    <n v="36.552"/>
    <n v="18.829999999999998"/>
    <n v="17.722000000000001"/>
    <n v="0.48484351061501429"/>
    <n v="2026"/>
    <s v="Q4"/>
    <n v="12"/>
    <x v="11"/>
  </r>
  <r>
    <n v="3173"/>
    <d v="2026-12-28T00:00:00"/>
    <n v="2026"/>
    <x v="3"/>
    <n v="12"/>
    <x v="11"/>
    <x v="1"/>
    <x v="12"/>
    <x v="3"/>
    <x v="0"/>
    <x v="0"/>
    <s v="Compact Repair Kit"/>
    <n v="1"/>
    <n v="39.69"/>
    <n v="0"/>
    <n v="17.09"/>
    <n v="39.69"/>
    <n v="17.09"/>
    <n v="22.599999999999998"/>
    <n v="0.56941295036533135"/>
    <n v="2026"/>
    <s v="Q4"/>
    <n v="12"/>
    <x v="11"/>
  </r>
  <r>
    <n v="3409"/>
    <d v="2026-12-28T00:00:00"/>
    <n v="2026"/>
    <x v="3"/>
    <n v="12"/>
    <x v="11"/>
    <x v="3"/>
    <x v="4"/>
    <x v="0"/>
    <x v="1"/>
    <x v="3"/>
    <s v="Compact Sleeping Bag"/>
    <n v="5"/>
    <n v="122.42"/>
    <n v="0"/>
    <n v="60.8"/>
    <n v="612.1"/>
    <n v="304"/>
    <n v="308.10000000000002"/>
    <n v="0.50334912595981052"/>
    <n v="2026"/>
    <s v="Q4"/>
    <n v="12"/>
    <x v="11"/>
  </r>
  <r>
    <n v="3535"/>
    <d v="2026-12-28T00:00:00"/>
    <n v="2026"/>
    <x v="3"/>
    <n v="12"/>
    <x v="11"/>
    <x v="1"/>
    <x v="6"/>
    <x v="2"/>
    <x v="1"/>
    <x v="2"/>
    <s v="Insulated Bottle"/>
    <n v="1"/>
    <n v="37.03"/>
    <n v="0.15"/>
    <n v="13.53"/>
    <n v="31.4755"/>
    <n v="13.53"/>
    <n v="17.945500000000003"/>
    <n v="0.57014185636447401"/>
    <n v="2026"/>
    <s v="Q4"/>
    <n v="12"/>
    <x v="11"/>
  </r>
  <r>
    <n v="5134"/>
    <d v="2026-12-28T00:00:00"/>
    <n v="2026"/>
    <x v="3"/>
    <n v="12"/>
    <x v="11"/>
    <x v="1"/>
    <x v="14"/>
    <x v="2"/>
    <x v="0"/>
    <x v="1"/>
    <s v="Hiking Daypack 20L"/>
    <n v="1"/>
    <n v="90.99"/>
    <n v="0.05"/>
    <n v="44.78"/>
    <n v="86.440499999999986"/>
    <n v="44.78"/>
    <n v="41.660499999999985"/>
    <n v="0.48195579618350187"/>
    <n v="2026"/>
    <s v="Q4"/>
    <n v="12"/>
    <x v="11"/>
  </r>
  <r>
    <n v="2011"/>
    <d v="2026-12-29T00:00:00"/>
    <n v="2026"/>
    <x v="3"/>
    <n v="12"/>
    <x v="11"/>
    <x v="1"/>
    <x v="11"/>
    <x v="0"/>
    <x v="0"/>
    <x v="1"/>
    <s v="Hiking Daypack 20L"/>
    <n v="1"/>
    <n v="90.81"/>
    <n v="0.1"/>
    <n v="46.53"/>
    <n v="81.728999999999999"/>
    <n v="46.53"/>
    <n v="35.198999999999998"/>
    <n v="0.43067944059024332"/>
    <n v="2026"/>
    <s v="Q4"/>
    <n v="12"/>
    <x v="11"/>
  </r>
  <r>
    <n v="2477"/>
    <d v="2026-12-29T00:00:00"/>
    <n v="2026"/>
    <x v="3"/>
    <n v="12"/>
    <x v="11"/>
    <x v="0"/>
    <x v="15"/>
    <x v="2"/>
    <x v="1"/>
    <x v="0"/>
    <s v="Compact Repair Kit"/>
    <n v="1"/>
    <n v="41.28"/>
    <n v="0.15"/>
    <n v="16.41"/>
    <n v="35.088000000000001"/>
    <n v="16.41"/>
    <n v="18.678000000000001"/>
    <n v="0.53231874145006841"/>
    <n v="2026"/>
    <s v="Q4"/>
    <n v="12"/>
    <x v="11"/>
  </r>
  <r>
    <n v="2745"/>
    <d v="2026-12-29T00:00:00"/>
    <n v="2026"/>
    <x v="3"/>
    <n v="12"/>
    <x v="11"/>
    <x v="3"/>
    <x v="13"/>
    <x v="3"/>
    <x v="2"/>
    <x v="2"/>
    <s v="Packing Cube Set"/>
    <n v="1"/>
    <n v="46.07"/>
    <n v="0"/>
    <n v="18.420000000000002"/>
    <n v="46.07"/>
    <n v="18.420000000000002"/>
    <n v="27.65"/>
    <n v="0.60017364879531143"/>
    <n v="2026"/>
    <s v="Q4"/>
    <n v="12"/>
    <x v="11"/>
  </r>
  <r>
    <n v="4427"/>
    <d v="2026-12-29T00:00:00"/>
    <n v="2026"/>
    <x v="3"/>
    <n v="12"/>
    <x v="11"/>
    <x v="1"/>
    <x v="12"/>
    <x v="2"/>
    <x v="2"/>
    <x v="1"/>
    <s v="Trail Boots"/>
    <n v="1"/>
    <n v="147.29"/>
    <n v="0.1"/>
    <n v="78.2"/>
    <n v="132.56100000000001"/>
    <n v="78.2"/>
    <n v="54.361000000000004"/>
    <n v="0.4100829052285363"/>
    <n v="2026"/>
    <s v="Q4"/>
    <n v="12"/>
    <x v="11"/>
  </r>
  <r>
    <n v="377"/>
    <d v="2026-12-30T00:00:00"/>
    <n v="2026"/>
    <x v="3"/>
    <n v="12"/>
    <x v="11"/>
    <x v="3"/>
    <x v="13"/>
    <x v="0"/>
    <x v="1"/>
    <x v="0"/>
    <s v="Compact Repair Kit"/>
    <n v="1"/>
    <n v="40.82"/>
    <n v="0.1"/>
    <n v="17.2"/>
    <n v="36.738"/>
    <n v="17.2"/>
    <n v="19.538"/>
    <n v="0.53181991398551909"/>
    <n v="2026"/>
    <s v="Q4"/>
    <n v="12"/>
    <x v="11"/>
  </r>
  <r>
    <n v="1530"/>
    <d v="2026-12-30T00:00:00"/>
    <n v="2026"/>
    <x v="3"/>
    <n v="12"/>
    <x v="11"/>
    <x v="3"/>
    <x v="7"/>
    <x v="0"/>
    <x v="1"/>
    <x v="4"/>
    <s v="Training Mat"/>
    <n v="3"/>
    <n v="50.72"/>
    <n v="0"/>
    <n v="22.3"/>
    <n v="152.16"/>
    <n v="66.900000000000006"/>
    <n v="85.259999999999991"/>
    <n v="0.56033123028391163"/>
    <n v="2026"/>
    <s v="Q4"/>
    <n v="12"/>
    <x v="11"/>
  </r>
  <r>
    <n v="2135"/>
    <d v="2026-12-30T00:00:00"/>
    <n v="2026"/>
    <x v="3"/>
    <n v="12"/>
    <x v="11"/>
    <x v="1"/>
    <x v="12"/>
    <x v="3"/>
    <x v="2"/>
    <x v="3"/>
    <s v="Trail Tent 2P"/>
    <n v="3"/>
    <n v="194.7"/>
    <n v="0.1"/>
    <n v="102.62"/>
    <n v="525.68999999999994"/>
    <n v="307.86"/>
    <n v="217.82999999999993"/>
    <n v="0.41436968555612613"/>
    <n v="2026"/>
    <s v="Q4"/>
    <n v="12"/>
    <x v="11"/>
  </r>
  <r>
    <n v="2916"/>
    <d v="2026-12-30T00:00:00"/>
    <n v="2026"/>
    <x v="3"/>
    <n v="12"/>
    <x v="11"/>
    <x v="1"/>
    <x v="6"/>
    <x v="2"/>
    <x v="1"/>
    <x v="2"/>
    <s v="Insulated Bottle"/>
    <n v="1"/>
    <n v="36.64"/>
    <n v="0.05"/>
    <n v="13.59"/>
    <n v="34.808"/>
    <n v="13.59"/>
    <n v="21.218"/>
    <n v="0.60957251206619167"/>
    <n v="2026"/>
    <s v="Q4"/>
    <n v="12"/>
    <x v="11"/>
  </r>
  <r>
    <n v="3449"/>
    <d v="2026-12-30T00:00:00"/>
    <n v="2026"/>
    <x v="3"/>
    <n v="12"/>
    <x v="11"/>
    <x v="2"/>
    <x v="10"/>
    <x v="3"/>
    <x v="0"/>
    <x v="3"/>
    <s v="Trail Tent 2P"/>
    <n v="6"/>
    <n v="192.9"/>
    <n v="0.2"/>
    <n v="106.89"/>
    <n v="925.92000000000007"/>
    <n v="641.34"/>
    <n v="284.58000000000004"/>
    <n v="0.30734836702954899"/>
    <n v="2026"/>
    <s v="Q4"/>
    <n v="12"/>
    <x v="11"/>
  </r>
  <r>
    <n v="3498"/>
    <d v="2026-12-30T00:00:00"/>
    <n v="2026"/>
    <x v="3"/>
    <n v="12"/>
    <x v="11"/>
    <x v="3"/>
    <x v="7"/>
    <x v="3"/>
    <x v="0"/>
    <x v="1"/>
    <s v="Trekking Poles"/>
    <n v="2"/>
    <n v="71.56"/>
    <n v="0.1"/>
    <n v="32.99"/>
    <n v="128.80800000000002"/>
    <n v="65.98"/>
    <n v="62.828000000000017"/>
    <n v="0.4877647351096206"/>
    <n v="2026"/>
    <s v="Q4"/>
    <n v="12"/>
    <x v="11"/>
  </r>
  <r>
    <n v="4851"/>
    <d v="2026-12-30T00:00:00"/>
    <n v="2026"/>
    <x v="3"/>
    <n v="12"/>
    <x v="11"/>
    <x v="3"/>
    <x v="13"/>
    <x v="3"/>
    <x v="1"/>
    <x v="0"/>
    <s v="Compact Repair Kit"/>
    <n v="1"/>
    <n v="40.270000000000003"/>
    <n v="0.1"/>
    <n v="16.63"/>
    <n v="36.243000000000002"/>
    <n v="16.63"/>
    <n v="19.613000000000003"/>
    <n v="0.54115277432883602"/>
    <n v="2026"/>
    <s v="Q4"/>
    <n v="12"/>
    <x v="11"/>
  </r>
  <r>
    <n v="4926"/>
    <d v="2026-12-30T00:00:00"/>
    <n v="2026"/>
    <x v="3"/>
    <n v="12"/>
    <x v="11"/>
    <x v="3"/>
    <x v="7"/>
    <x v="2"/>
    <x v="2"/>
    <x v="0"/>
    <s v="Commuter Helmet"/>
    <n v="6"/>
    <n v="81.180000000000007"/>
    <n v="0.05"/>
    <n v="43.3"/>
    <n v="462.726"/>
    <n v="259.79999999999995"/>
    <n v="202.92600000000004"/>
    <n v="0.43854462468069666"/>
    <n v="2026"/>
    <s v="Q4"/>
    <n v="12"/>
    <x v="11"/>
  </r>
  <r>
    <n v="5035"/>
    <d v="2026-12-30T00:00:00"/>
    <n v="2026"/>
    <x v="3"/>
    <n v="12"/>
    <x v="11"/>
    <x v="1"/>
    <x v="12"/>
    <x v="0"/>
    <x v="1"/>
    <x v="0"/>
    <s v="Cycling Pack 12L"/>
    <n v="2"/>
    <n v="101.73"/>
    <n v="0.1"/>
    <n v="49.3"/>
    <n v="183.114"/>
    <n v="98.6"/>
    <n v="84.51400000000001"/>
    <n v="0.46153762137247839"/>
    <n v="2026"/>
    <s v="Q4"/>
    <n v="12"/>
    <x v="11"/>
  </r>
  <r>
    <n v="5135"/>
    <d v="2026-12-30T00:00:00"/>
    <n v="2026"/>
    <x v="3"/>
    <n v="12"/>
    <x v="11"/>
    <x v="2"/>
    <x v="10"/>
    <x v="0"/>
    <x v="1"/>
    <x v="0"/>
    <s v="Trail Bike Light"/>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E4630F-4AE1-4A9F-92D4-49DC2BAF94C0}" name="Country_Wise_Map"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N11:O29"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2">
    <format dxfId="6">
      <pivotArea outline="0" collapsedLevelsAreSubtotals="1" fieldPosition="0"/>
    </format>
    <format dxfId="7">
      <pivotArea collapsedLevelsAreSubtotals="1" fieldPosition="0">
        <references count="1">
          <reference field="7" count="5">
            <x v="5"/>
            <x v="6"/>
            <x v="8"/>
            <x v="13"/>
            <x v="16"/>
          </reference>
        </references>
      </pivotArea>
    </format>
  </formats>
  <chartFormats count="4">
    <chartFormat chart="4"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0CFDF4-745E-4333-BE68-FE36BAA6D7F0}" name="Region_Wis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11:L16"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7"/>
  </dataFields>
  <formats count="1">
    <format dxfId="2">
      <pivotArea outline="0" collapsedLevelsAreSubtotals="1" fieldPosition="0"/>
    </format>
  </formats>
  <chartFormats count="12">
    <chartFormat chart="4"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6" count="1" selected="0">
            <x v="0"/>
          </reference>
        </references>
      </pivotArea>
    </chartFormat>
    <chartFormat chart="29" format="8">
      <pivotArea type="data" outline="0" fieldPosition="0">
        <references count="2">
          <reference field="4294967294" count="1" selected="0">
            <x v="0"/>
          </reference>
          <reference field="6" count="1" selected="0">
            <x v="1"/>
          </reference>
        </references>
      </pivotArea>
    </chartFormat>
    <chartFormat chart="29" format="9">
      <pivotArea type="data" outline="0" fieldPosition="0">
        <references count="2">
          <reference field="4294967294" count="1" selected="0">
            <x v="0"/>
          </reference>
          <reference field="6" count="1" selected="0">
            <x v="2"/>
          </reference>
        </references>
      </pivotArea>
    </chartFormat>
    <chartFormat chart="29"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3B057B-FC82-4F19-8B52-5A07849711DB}" name="Sales_Channel"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11:I16"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7"/>
  </dataFields>
  <formats count="1">
    <format dxfId="8">
      <pivotArea outline="0" collapsedLevelsAreSubtotals="1" fieldPosition="0"/>
    </format>
  </formats>
  <chartFormats count="10">
    <chartFormat chart="4"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8" count="1" selected="0">
            <x v="0"/>
          </reference>
        </references>
      </pivotArea>
    </chartFormat>
    <chartFormat chart="23" format="8">
      <pivotArea type="data" outline="0" fieldPosition="0">
        <references count="2">
          <reference field="4294967294" count="1" selected="0">
            <x v="0"/>
          </reference>
          <reference field="8" count="1" selected="0">
            <x v="1"/>
          </reference>
        </references>
      </pivotArea>
    </chartFormat>
    <chartFormat chart="23" format="9">
      <pivotArea type="data" outline="0" fieldPosition="0">
        <references count="2">
          <reference field="4294967294" count="1" selected="0">
            <x v="0"/>
          </reference>
          <reference field="8" count="1" selected="0">
            <x v="2"/>
          </reference>
        </references>
      </pivotArea>
    </chartFormat>
    <chartFormat chart="23"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448696-5266-4C3A-AFB3-012F5233F0AD}" name="COG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6E8AAA-318A-4A3C-A587-2E266BD3F880}" name="Total_Order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431D10-1322-4B65-BD6D-46EA42455773}" name="Total_Unit_Sol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87CA53-53F1-43DB-A164-FEC5C607AE5F}" name="Gross_Profi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B8A229-0480-44F6-B63C-432647EB6E13}" name="Top_5_COunt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11:F29"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2">
    <format dxfId="0">
      <pivotArea outline="0" collapsedLevelsAreSubtotals="1" fieldPosition="0"/>
    </format>
    <format dxfId="1">
      <pivotArea collapsedLevelsAreSubtotals="1" fieldPosition="0">
        <references count="1">
          <reference field="7" count="5">
            <x v="5"/>
            <x v="6"/>
            <x v="8"/>
            <x v="13"/>
            <x v="16"/>
          </reference>
        </references>
      </pivotArea>
    </format>
  </formats>
  <chartFormats count="4">
    <chartFormat chart="4"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7403D6-333F-4CEC-ACEE-4880D3DEB532}" name="Monthly_Profit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C24"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0" baseItem="0" numFmtId="165"/>
  </dataFields>
  <formats count="3">
    <format dxfId="3">
      <pivotArea outline="0" collapsedLevelsAreSubtotals="1" fieldPosition="0"/>
    </format>
    <format dxfId="4">
      <pivotArea collapsedLevelsAreSubtotals="1" fieldPosition="0">
        <references count="2">
          <reference field="4294967294" count="1" selected="0">
            <x v="0"/>
          </reference>
          <reference field="5" count="0"/>
        </references>
      </pivotArea>
    </format>
    <format dxfId="5">
      <pivotArea collapsedLevelsAreSubtotals="1" fieldPosition="0">
        <references count="2">
          <reference field="4294967294" count="1" selected="0">
            <x v="1"/>
          </reference>
          <reference field="5" count="0"/>
        </references>
      </pivotArea>
    </format>
  </format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553B40-4922-4D28-86A2-70342E7A11C6}" name="Total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778B479-1FC6-4AEA-97C4-FB4DE4D4F327}" sourceName="Product Category">
  <pivotTables>
    <pivotTable tabId="2" name="Top_5_COuntry"/>
    <pivotTable tabId="2" name="Monthly_Profit_Revenue"/>
    <pivotTable tabId="2" name="COGS"/>
    <pivotTable tabId="2" name="Country_Wise_Map"/>
    <pivotTable tabId="2" name="Gross_Profit"/>
    <pivotTable tabId="2" name="Region_Wise"/>
    <pivotTable tabId="2" name="Sales_Channel"/>
    <pivotTable tabId="2" name="Total_Orders"/>
    <pivotTable tabId="2" name="Total_Revenue"/>
    <pivotTable tabId="2" name="Total_Unit_Sold"/>
  </pivotTables>
  <data>
    <tabular pivotCacheId="197903684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2DEC485-9508-4D6B-9E3D-6D5FAD1E33E2}" sourceName="Country">
  <pivotTables>
    <pivotTable tabId="2" name="Top_5_COuntry"/>
    <pivotTable tabId="2" name="COGS"/>
    <pivotTable tabId="2" name="Country_Wise_Map"/>
    <pivotTable tabId="2" name="Gross_Profit"/>
    <pivotTable tabId="2" name="Monthly_Profit_Revenue"/>
    <pivotTable tabId="2" name="Region_Wise"/>
    <pivotTable tabId="2" name="Sales_Channel"/>
    <pivotTable tabId="2" name="Total_Orders"/>
    <pivotTable tabId="2" name="Total_Revenue"/>
    <pivotTable tabId="2" name="Total_Unit_Sold"/>
  </pivotTables>
  <data>
    <tabular pivotCacheId="1979036844">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E9DD3E3-453B-4D4E-8753-5EF502119932}" sourceName="Quarter">
  <pivotTables>
    <pivotTable tabId="2" name="Top_5_COuntry"/>
    <pivotTable tabId="2" name="COGS"/>
    <pivotTable tabId="2" name="Country_Wise_Map"/>
    <pivotTable tabId="2" name="Gross_Profit"/>
    <pivotTable tabId="2" name="Monthly_Profit_Revenue"/>
    <pivotTable tabId="2" name="Region_Wise"/>
    <pivotTable tabId="2" name="Sales_Channel"/>
    <pivotTable tabId="2" name="Total_Orders"/>
    <pivotTable tabId="2" name="Total_Revenue"/>
    <pivotTable tabId="2" name="Total_Unit_Sold"/>
  </pivotTables>
  <data>
    <tabular pivotCacheId="1979036844">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19DB5CA-59DC-418F-A979-2ED5043874B4}" sourceName="Customer Type">
  <pivotTables>
    <pivotTable tabId="2" name="Top_5_COuntry"/>
    <pivotTable tabId="2" name="COGS"/>
    <pivotTable tabId="2" name="Country_Wise_Map"/>
    <pivotTable tabId="2" name="Gross_Profit"/>
    <pivotTable tabId="2" name="Monthly_Profit_Revenue"/>
    <pivotTable tabId="2" name="Region_Wise"/>
    <pivotTable tabId="2" name="Sales_Channel"/>
    <pivotTable tabId="2" name="Total_Orders"/>
    <pivotTable tabId="2" name="Total_Revenue"/>
    <pivotTable tabId="2" name="Total_Unit_Sold"/>
  </pivotTables>
  <data>
    <tabular pivotCacheId="197903684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155524B-046A-4F53-A2D9-E8B7E159471B}" cache="Slicer_Product_Category" caption="Product Category" rowHeight="247650"/>
  <slicer name="Country" xr10:uid="{73B5CE3D-846F-4F49-80A9-433C50766490}" cache="Slicer_Country" caption="Country" rowHeight="247650"/>
  <slicer name="Quarter" xr10:uid="{1E12EBE6-C1E4-4EC0-B843-4832CFAED7CA}" cache="Slicer_Quarter" caption="Quarter" rowHeight="247650"/>
  <slicer name="Customer Type" xr10:uid="{DB8F59C9-ACF4-4F2F-84D4-CEBA672EF46A}" cache="Slicer_Customer_Type" caption="Customer 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30" dataDxfId="29">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28"/>
    <tableColumn id="2" xr3:uid="{99F5FD81-8F5C-4B7A-810D-BB7E4869701E}" name="Order Date" dataDxfId="27"/>
    <tableColumn id="1" xr3:uid="{40A326B5-5CAE-4552-ADDC-B85532ADD781}" name="Year" dataDxfId="26">
      <calculatedColumnFormula>YEAR(SalesDataTable[[#This Row],[Order Date]])</calculatedColumnFormula>
    </tableColumn>
    <tableColumn id="24" xr3:uid="{7B2259B7-DD1E-43BC-A5F5-BC73281F9F43}" name="Quarter" dataDxfId="25">
      <calculatedColumnFormula>"Q"&amp;ROUNDUP(MONTH(SalesDataTable[[#This Row],[Order Date]])/3, 0)</calculatedColumnFormula>
    </tableColumn>
    <tableColumn id="22" xr3:uid="{5209D983-AFE4-444D-BF7A-958BB63E2C45}" name="Month No" dataDxfId="24">
      <calculatedColumnFormula>MONTH(SalesDataTable[[#This Row],[Order Date]])</calculatedColumnFormula>
    </tableColumn>
    <tableColumn id="23" xr3:uid="{FFEF4502-8070-4B25-8908-C4FD571B2ACF}" name="Month" dataDxfId="23">
      <calculatedColumnFormula>TEXT(SalesDataTable[[#This Row],[Order Date]],"MMM")</calculatedColumnFormula>
    </tableColumn>
    <tableColumn id="3" xr3:uid="{BABD2837-4996-49F4-B8FC-F980EA4C9534}" name="Region" dataDxfId="22"/>
    <tableColumn id="4" xr3:uid="{ED840ADB-B6D0-4386-8CC3-66DEA65BED3E}" name="Country" dataDxfId="21"/>
    <tableColumn id="5" xr3:uid="{C21A7B37-6F6C-4361-82C1-4670F9FDBEC2}" name="Sales Channel" dataDxfId="20"/>
    <tableColumn id="6" xr3:uid="{84080584-6B54-4896-A4DE-A87DFF0731C6}" name="Customer Type" dataDxfId="19"/>
    <tableColumn id="7" xr3:uid="{0B005238-5F14-4C46-B503-7F3DFF36170E}" name="Product Category" dataDxfId="18"/>
    <tableColumn id="8" xr3:uid="{B930794A-6484-4BE3-BBD2-E8771691DFAD}" name="Product" dataDxfId="17"/>
    <tableColumn id="9" xr3:uid="{5CA4DF7A-9AF5-4D9D-9D5A-DDED3D0A7E80}" name="Units Sold" dataDxfId="16"/>
    <tableColumn id="10" xr3:uid="{6756035F-A4CB-4AFF-BFF3-3610B142F0EE}" name="Unit Price" dataDxfId="15"/>
    <tableColumn id="11" xr3:uid="{B694F18E-F9BD-40E2-A356-3F67136CB960}" name="Discount %" dataDxfId="14"/>
    <tableColumn id="12" xr3:uid="{15D4CF49-FA19-4C44-A023-7C629B44C0DB}" name="Unit Cost" dataDxfId="13"/>
    <tableColumn id="13" xr3:uid="{3D8A84CF-5674-491F-8F81-BB5FC7A74D30}" name="Revenue" dataDxfId="12">
      <calculatedColumnFormula>M2*N2*(1-O2)</calculatedColumnFormula>
    </tableColumn>
    <tableColumn id="14" xr3:uid="{455060E3-F1BA-493D-AC17-8D56984B9F5C}" name="COGS" dataDxfId="11">
      <calculatedColumnFormula>M2*P2</calculatedColumnFormula>
    </tableColumn>
    <tableColumn id="15" xr3:uid="{89F4A687-84DC-4069-9C8B-9548E670D916}" name="Gross Profit" dataDxfId="10">
      <calculatedColumnFormula>Q2-R2</calculatedColumnFormula>
    </tableColumn>
    <tableColumn id="16" xr3:uid="{F7B6CDDB-7E56-4D6C-91A8-8CE6DC05EA92}" name="Gross Margin %" dataDxfId="9">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2E21514-8CB6-4B19-8A57-76C5AD471E10}">
  <we:reference id="wa200008175" version="1.0.0.0" store="en-US" storeType="OMEX"/>
  <we:alternateReferences>
    <we:reference id="WA200008175" version="1.0.0.0" store="" storeType="OMEX"/>
  </we:alternateReferences>
  <we:properties>
    <we:property name="xlwingsSettingsWorkbook" value="&quot;{\&quot;startupBehavior\&quot;:\&quot;taskpane\&quot;,\&quot;workbookMode\&quot;:\&quot;developer\&quot;,\&quot;appModeShowOutput\&quot;:false,\&quot;usePinnedRequirements\&quot;:true,\&quot;pyodideVersion\&quot;:\&quot;314.0.1\&quot;}&quot;"/>
    <we:property name="xlwingsWorkbookId" value="&quot;f52202c5-8432-42ff-9285-414e8c6dd4f9&quot;"/>
    <we:property name="main.py" value="&quot;\&quot;\&quot;\&quot;\n# xlwings Lite Demo\n\nSelect a script in the dropdown\nabove and click the button or press\nF5 to run it.\n\nTo toggle between Developer and App\nmode, hit `Ctrl+Shift+M` or\n`Cmd+Shift+M` (macOS).\n\nTo start with an empty file, go to\nSettings &gt; Local &gt; Editor and disable\n'Load sample code for new workbooks'.\n\&quot;\&quot;\&quot;\n\nimport asyncio\nimport datetime as dt\n\nimport numpy as np\nimport pandas as pd\nimport seaborn as sns\nimport xlwings as xw\nfrom xlwings import CachedObject, arg, func, ret, script\n\n\n@script(name=\&quot;Run Hello World\&quot;)\ndef hello_world(book: xw.Book):\n    \&quot;\&quot;\&quot;# Hello World\n    The classic Hello World sample\&quot;\&quot;\&quot;\n    cell = book.sheets.active[\&quot;A1\&quot;]\n    cell.value = \&quot;Hello World!\&quot;\n    cell.color = \&quot;#FFFF00\&quot;  # yellow\n\n\n@script(name=\&quot;Run Seaborn Demo\&quot;)\ndef seaborn_sample(book: xw.Book):\n    \&quot;\&quot;\&quot;# Seaborn Sample\n    This sample showcases pandas, Seaborn, and Web APIs\n    \&quot;\&quot;\&quot;\n    # Create a pandas DataFrame from a CSV on GitHub and print its info\n    df = pd.read_csv(\n        \&quot;https:\/\/raw.githubusercontent.com\/mwaskom\/seaborn-data\/master\/penguins.csv\&quot;\n    )\n    df.info()  # prints to Output pane\n\n    # Add a new sheet, write the DataFrame out, and format it as Table\n    sheet = book.sheets.add()\n\n    # Add a styled title\n    title_cell = sheet[\&quot;A1\&quot;]\n    title_cell.value = \&quot;The Penguin Dataset\&quot;\n    title_cell.font.bold = True\n    title_cell.font.size = 22\n    title_cell.font.color = \&quot;#198754\&quot;\n    title_cell.font.name = \&quot;Comic Sans MS\&quot;\n\n    # Write out the DataFrame\n    sheet[\&quot;A3\&quot;].options(index=False).value = df\n    sheet.tables.add(sheet[\&quot;A3\&quot;].resize(len(df) + 1, len(df.columns)))\n\n    # Add a Seaborn plot as picture\n    plot = sns.jointplot(\n        data=df, x=\&quot;flipper_length_mm\&quot;, y=\&quot;bill_length_mm\&quot;, hue=\&quot;species\&quot;\n    )\n    sheet.pictures.add(plot.fig, anchor=sheet[\&quot;B10\&quot;])\n\n    # Activate the new sheet\n    sheet.activate()\n\n\n@script(name=\&quot;Insert Custom Functions\&quot;)\ndef insert_custom_functions(book: xw.Book):\n    \&quot;\&quot;\&quot;# Custom Functions\n    This inserts a new sheet with a few custom functions\n    \&quot;\&quot;\&quot;\n    # This script inserts the custom functions below\n    # so you can try them out easily\n    sheet = book.sheets.add()\n\n    # Styled sheet title\n    title = sheet[\&quot;A1\&quot;]\n    title.value = \&quot;Custom Functions\&quot;\n    title.font.bold = True\n    title.font.size = 22\n    title.font.color = \&quot;#198754\&quot;\n    title.font.name = \&quot;Comic Sans MS\&quot;\n\n    def heading(cell, text):\n        sheet[cell].value = text\n        sheet[cell].font.bold = True\n        sheet[cell].font.size = 16\n\n    heading(\&quot;A3\&quot;, \&quot;Hello World\&quot;)\n    sheet[\&quot;A4\&quot;].value = '=HELLO(\&quot;xlwings\&quot;)'\n\n    heading(\&quot;A7\&quot;, \&quot;Return a DataFrame\&quot;)\n    sheet[\&quot;A8\&quot;].value = \&quot;=STANDARD_NORMAL(3, 4)\&quot;\n\n    heading(\&quot;A14\&quot;, \&quot;Convert a range into a DataFrame\&quot;)\n    sheet[\&quot;A15\&quot;].value = \&quot;=CORREL2(A8#)\&quot;\n\n    heading(\&quot;A22\&quot;, \&quot;Seaborn figure\&quot;)\n    sheet[\&quot;A23\&quot;].value = \&quot;* Requires 'Allow custom functions to return images' (on by default; xlwings Lite menu &gt; Settings &gt; Local).\&quot;\n    sheet[\&quot;A24\&quot;].value = \&quot;* Right-click cell A25 (with the thumbnail) &gt; Picture in Cell &gt; Create Reference\&quot;\n    sheet[\&quot;A25\&quot;].value = \&quot;=HEATMAP(A15#)\&quot;\n\n    heading(\&quot;A28\&quot;, \&quot;Streaming function\&quot;)\n    sheet[\&quot;A29\&quot;].value = \&quot;=STREAMING_RANDOM(3, 4)\&quot;\n\n    heading(\&quot;A35\&quot;, \&quot;Object handle\&quot;)\n    sheet[\&quot;A36\&quot;].value = \&quot;=GET_DF()\&quot;\n\n    heading(\&quot;A39\&quot;, \&quot;Accept an object handle as argument\&quot;)\n    sheet[\&quot;A40\&quot;].value = '=DF_QUERY(A36, \&quot;A &gt; 2\&quot;)'\n\n    sheet.activate()\n\n\n@func\ndef hello(name: str):\n    \&quot;\&quot;\&quot;The classic Hello World function\&quot;\&quot;\&quot;\n    return f\&quot;Hello {name}!\&quot;\n\n\n@func\n@arg(\&quot;rows\&quot;, doc=\&quot;Number of rows\&quot;)\n@arg(\&quot;cols\&quot;, doc=\&quot;Number of columns\&quot;)\ndef standard_normal(rows, cols):\n    \&quot;\&quot;\&quot;Returns an array of standard normally distributed pseudo random numbers\&quot;\&quot;\&quot;\n    rng = np.random.default_rng()\n    matrix = rng.standard_normal(size=(rows, cols))\n    date_rng = pd.date_range(start=dt.datetime(2025, 6, 15), periods=rows, freq=\&quot;D\&quot;)\n    df = pd.DataFrame(\n        matrix, columns=[f\&quot;col{i + 1}\&quot; for i in range(matrix.shape[1])], index=date_rng\n    )\n    return df\n\n\n@func\ndef correl2(df: pd.DataFrame):\n    \&quot;\&quot;\&quot;Like CORREL, but it works on whole matrices instead of just 2 arrays.\n    The type hint converts the values of the range into a pandas DataFrame.\n    \&quot;\&quot;\&quot;\n    return df.corr()\n\n\n@func\ndef heatmap(correlations: pd.DataFrame):\n    \&quot;\&quot;\&quot;Returns a Seaborn heatmap. Requires that 'Allow custom functions to return\n    images' is enabled (xlwings Lite menu &gt; Settings &gt; Local).\n    \&quot;\&quot;\&quot;\n    ax = sns.heatmap(\n        correlations,\n        cmap=\&quot;coolwarm\&quot;,\n        vmin=-1,\n        vmax=1,\n        linewidths=0.5,\n        annot=True,\n    )\n    ax.tick_params(left=False, bottom=False)\n    return ax.get_figure()\n\n\n@func\nasync def streaming_random(rows, cols):\n    \&quot;\&quot;\&quot;A streaming function pushing updates of a random DataFrame every second.\n    Streaming functions are defined as async generators: instead of returning a\n    value once, they 'yield' new values over time.\n    \&quot;\&quot;\&quot;\n    rng = np.random.default_rng()\n    while True:\n        matrix = rng.standard_normal(size=(rows, cols))\n        df = pd.DataFrame(matrix, columns=[f\&quot;col{i + 1}\&quot; for i in range(cols)])\n        yield df\n        await asyncio.sleep(1)\n\n\n@func\ndef get_df() -&gt; object:\n    \&quot;\&quot;\&quot;Returns an object handle to a DataFrame. Instead of spilling the values\n    into the grid, the '-&gt; object' return type caches the object in memory and\n    returns a handle to it.\n    \&quot;\&quot;\&quot;\n    return pd.DataFrame({\n        \&quot;A\&quot;: [1, 2, 3, 4, 5],\n        \&quot;B\&quot;: [10, 8, 6, 4, 2],\n        \&quot;C\&quot;: [10, 9, 8, 7, 6],\n    })\n\n\n@func\n@ret(index=False)\ndef df_query(obj: CachedObject[pd.DataFrame], query: str):\n    \&quot;\&quot;\&quot;The type hint CachedObject resolves an argument that is passed as\n    object handle.\n    \&quot;\&quot;\&quot;\n    return obj.query(query)\n\n\n&quot;"/>
    <we:property name="requirements.txt" value="&quot;# Versions are automatically pinned in\n# requirements-pinned.txt\nxlwings  # required\npyodide-http  # required\npandas\nmatplotlib\nseaborn\n&quot;"/>
    <we:property name="pyproject.toml" value="&quot;# RESTART AFTER MAKING CHANGES\n\n# Ruff: linter &amp; code formatter\n[tool.ruff]\nfix = true\npreview = true\n\n# Ty: type checker &amp; language server\n[tool.ty.rules]\n&quot;"/>
    <we:property name="requirements-pinned.txt" value="&quot;# Generated by xlwings Lite\n# source sha256: d32968253aef4d96768f1d97da4781f5f02ac3a51f61938c148656d99a108dad\ncontourpy==1.3.3\ncycler==0.12.1\nfonttools==4.62.1\nkiwisolver==1.5.0\nmatplotlib==3.10.8\nnumpy==2.4.3\npandas==3.0.2\npillow==12.2.0\npyodide-http==0.2.2\npyparsing==3.3.2\npython-dateutil==2.9.0.post0\npytz==2026.1.post1\nseaborn==0.13.2\nsix==1.17.0\nxlwings==0.37.8\n&quot;"/>
    <we:property name="sample.nb.py" value="&quot;# %% Imports\nimport pandas as pd\nimport seaborn as sns\nimport xlwings as xw\n\n# %% Get the book object (Async API)\nbook = await xw.books.get_active()\n\n# %% Load the penguins dataset\nurl = \&quot;https:\/\/raw.githubusercontent.com\/mwaskom\/seaborn-data\/master\/penguins.csv\&quot;\ndf = pd.read_csv(url)\ndf\n\n# %% Write df to a new sheet\nsheet = book.sheets.add()\nsheet[\&quot;A1\&quot;].value = df.dropna()\nsheet.activate()\n\n# %% Read back from Excel (Async API)\ndata = await sheet[\&quot;A1\&quot;].options(pd.DataFrame, expand=\&quot;table\&quot;).get_value()\ndata\n\n# %% Plot\nsns.jointplot(data=data, x=\&quot;flipper_length_mm\&quot;, y=\&quot;bill_length_mm\&quot;, hue=\&quot;species\&quot;)\n\n# %%\n&quot;"/>
    <we:property name="xlwings-files" value="&quot;{\&quot;version\&quot;:1,\&quot;order\&quot;:[\&quot;main.py\&quot;,\&quot;requirements.txt\&quot;,\&quot;pyproject.toml\&quot;,\&quot;requirements-pinned.txt\&quot;,\&quot;sample.nb.py\&quot;],\&quot;userFiles\&quot;:[\&quot;sample.nb.py\&quot;],\&quot;open\&quot;:[\&quot;main.py\&quot;,\&quot;sample.nb.py\&quot;,\&quot;requirements.txt\&quot;],\&quot;active\&quot;:\&quot;main.py\&quot;}&quot;"/>
    <we:property name="addinVersion" value="&quot;1.0.0.104&quot;"/>
  </we:properties>
  <we:bindings/>
  <we:snapshot xmlns:r="http://schemas.openxmlformats.org/officeDocument/2006/relationships"/>
  <we:extLst>
    <a:ext xmlns:a="http://schemas.openxmlformats.org/drawingml/2006/main" uri="{7C84B067-C214-45C3-A712-C9D94CD141B2}">
      <we:customFunctionIdList>
        <we:customFunctionIds>_xldudf_WINGMAN</we:customFunctionIds>
        <we:customFunctionIds>_xldudf_CORREL2</we:customFunctionIds>
        <we:customFunctionIds>_xldudf_HELLO</we:customFunctionIds>
        <we:customFunctionIds>_xldudf_STANDARD_NORMAL</we:customFunctionIds>
      </we:customFunctionIdList>
    </a:ext>
    <a:ext xmlns:a="http://schemas.openxmlformats.org/drawingml/2006/main" uri="{0858819E-0033-43BF-8937-05EC82904868}">
      <we:backgroundApp state="1" runtimeId="Taskpane.Url"/>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40D09-9CFD-4E68-B5F2-E54E46C4746D}">
  <dimension ref="A3:R29"/>
  <sheetViews>
    <sheetView topLeftCell="G1" workbookViewId="0">
      <selection activeCell="AA36" sqref="AA36"/>
    </sheetView>
  </sheetViews>
  <sheetFormatPr defaultRowHeight="14.4"/>
  <cols>
    <col min="1" max="1" width="14.109375" bestFit="1" customWidth="1"/>
    <col min="2" max="2" width="12.44140625" bestFit="1" customWidth="1"/>
    <col min="3" max="3" width="15.21875" bestFit="1" customWidth="1"/>
    <col min="4" max="4" width="14.6640625" bestFit="1" customWidth="1"/>
    <col min="5" max="5" width="13.5546875" bestFit="1" customWidth="1"/>
    <col min="6" max="6" width="12.44140625" bestFit="1" customWidth="1"/>
    <col min="7" max="7" width="15.5546875" bestFit="1" customWidth="1"/>
    <col min="8" max="8" width="12.77734375" bestFit="1" customWidth="1"/>
    <col min="9" max="9" width="9.88671875" bestFit="1" customWidth="1"/>
    <col min="10" max="10" width="8.777343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76</v>
      </c>
      <c r="C3" t="s">
        <v>77</v>
      </c>
      <c r="E3" t="s">
        <v>78</v>
      </c>
      <c r="G3" t="s">
        <v>75</v>
      </c>
      <c r="I3" t="s">
        <v>79</v>
      </c>
      <c r="K3" t="s">
        <v>80</v>
      </c>
    </row>
    <row r="4" spans="1:18">
      <c r="A4" s="14">
        <v>645223.1794999995</v>
      </c>
      <c r="C4" s="14">
        <v>296384.2495000005</v>
      </c>
      <c r="E4" s="13">
        <f>C4/A4</f>
        <v>0.45935152194884954</v>
      </c>
      <c r="G4" s="12">
        <v>6698</v>
      </c>
      <c r="I4" s="16">
        <v>2707</v>
      </c>
      <c r="K4" s="14">
        <v>348838.93000000058</v>
      </c>
    </row>
    <row r="11" spans="1:18">
      <c r="A11" s="10" t="s">
        <v>73</v>
      </c>
      <c r="B11" t="s">
        <v>93</v>
      </c>
      <c r="C11" t="s">
        <v>94</v>
      </c>
      <c r="E11" s="10" t="s">
        <v>73</v>
      </c>
      <c r="F11" t="s">
        <v>93</v>
      </c>
      <c r="H11" s="10" t="s">
        <v>73</v>
      </c>
      <c r="I11" t="s">
        <v>93</v>
      </c>
      <c r="K11" s="10" t="s">
        <v>73</v>
      </c>
      <c r="L11" t="s">
        <v>93</v>
      </c>
      <c r="N11" s="10" t="s">
        <v>73</v>
      </c>
      <c r="O11" t="s">
        <v>93</v>
      </c>
      <c r="Q11" t="str">
        <f>N11</f>
        <v>Row Labels</v>
      </c>
      <c r="R11" t="str">
        <f>O11</f>
        <v>Total Revenue</v>
      </c>
    </row>
    <row r="12" spans="1:18">
      <c r="A12" s="11" t="s">
        <v>81</v>
      </c>
      <c r="B12" s="15">
        <v>39091.819499999998</v>
      </c>
      <c r="C12" s="15">
        <v>17596.939500000004</v>
      </c>
      <c r="E12" s="11" t="s">
        <v>27</v>
      </c>
      <c r="F12" s="14">
        <v>32754.26549999999</v>
      </c>
      <c r="H12" s="11" t="s">
        <v>8</v>
      </c>
      <c r="I12" s="14">
        <v>179633.50449999995</v>
      </c>
      <c r="K12" s="11" t="s">
        <v>6</v>
      </c>
      <c r="L12" s="14">
        <v>191158.65549999985</v>
      </c>
      <c r="N12" s="11" t="s">
        <v>27</v>
      </c>
      <c r="O12" s="14">
        <v>32754.26549999999</v>
      </c>
      <c r="Q12" t="str">
        <f t="shared" ref="Q12:Q29" si="0">N12</f>
        <v>Austria</v>
      </c>
      <c r="R12">
        <f t="shared" ref="R12:R29" si="1">O12</f>
        <v>32754.26549999999</v>
      </c>
    </row>
    <row r="13" spans="1:18">
      <c r="A13" s="11" t="s">
        <v>82</v>
      </c>
      <c r="B13" s="15">
        <v>35647.71699999999</v>
      </c>
      <c r="C13" s="15">
        <v>16561.507000000001</v>
      </c>
      <c r="E13" s="11" t="s">
        <v>21</v>
      </c>
      <c r="F13" s="14">
        <v>26318.221999999987</v>
      </c>
      <c r="H13" s="11" t="s">
        <v>28</v>
      </c>
      <c r="I13" s="14">
        <v>92836.006999999969</v>
      </c>
      <c r="K13" s="11" t="s">
        <v>11</v>
      </c>
      <c r="L13" s="14">
        <v>131488.62350000007</v>
      </c>
      <c r="N13" s="11" t="s">
        <v>21</v>
      </c>
      <c r="O13" s="14">
        <v>26318.221999999987</v>
      </c>
      <c r="Q13" t="str">
        <f t="shared" si="0"/>
        <v>Belgium</v>
      </c>
      <c r="R13">
        <f t="shared" si="1"/>
        <v>26318.221999999987</v>
      </c>
    </row>
    <row r="14" spans="1:18">
      <c r="A14" s="11" t="s">
        <v>83</v>
      </c>
      <c r="B14" s="15">
        <v>44696.898499999996</v>
      </c>
      <c r="C14" s="15">
        <v>21465.038499999991</v>
      </c>
      <c r="E14" s="11" t="s">
        <v>7</v>
      </c>
      <c r="F14" s="14">
        <v>23348.653999999995</v>
      </c>
      <c r="H14" s="11" t="s">
        <v>2</v>
      </c>
      <c r="I14" s="14">
        <v>260307.05699999991</v>
      </c>
      <c r="K14" s="11" t="s">
        <v>0</v>
      </c>
      <c r="L14" s="14">
        <v>124535.48550000002</v>
      </c>
      <c r="N14" s="11" t="s">
        <v>7</v>
      </c>
      <c r="O14" s="14">
        <v>23348.653999999995</v>
      </c>
      <c r="Q14" t="str">
        <f t="shared" si="0"/>
        <v>Czechia</v>
      </c>
      <c r="R14">
        <f t="shared" si="1"/>
        <v>23348.653999999995</v>
      </c>
    </row>
    <row r="15" spans="1:18">
      <c r="A15" s="11" t="s">
        <v>84</v>
      </c>
      <c r="B15" s="15">
        <v>54688.639000000017</v>
      </c>
      <c r="C15" s="15">
        <v>25283.649000000012</v>
      </c>
      <c r="E15" s="11" t="s">
        <v>25</v>
      </c>
      <c r="F15" s="14">
        <v>28462.138000000006</v>
      </c>
      <c r="H15" s="11" t="s">
        <v>19</v>
      </c>
      <c r="I15" s="14">
        <v>112446.61100000008</v>
      </c>
      <c r="K15" s="11" t="s">
        <v>20</v>
      </c>
      <c r="L15" s="14">
        <v>198040.41499999989</v>
      </c>
      <c r="N15" s="11" t="s">
        <v>25</v>
      </c>
      <c r="O15" s="14">
        <v>28462.138000000006</v>
      </c>
      <c r="Q15" t="str">
        <f t="shared" si="0"/>
        <v>Denmark</v>
      </c>
      <c r="R15">
        <f t="shared" si="1"/>
        <v>28462.138000000006</v>
      </c>
    </row>
    <row r="16" spans="1:18">
      <c r="A16" s="11" t="s">
        <v>85</v>
      </c>
      <c r="B16" s="15">
        <v>58235.185000000005</v>
      </c>
      <c r="C16" s="15">
        <v>27301.534999999993</v>
      </c>
      <c r="E16" s="11" t="s">
        <v>39</v>
      </c>
      <c r="F16" s="14">
        <v>24075.482</v>
      </c>
      <c r="H16" s="11" t="s">
        <v>74</v>
      </c>
      <c r="I16" s="14">
        <v>645223.17949999985</v>
      </c>
      <c r="K16" s="11" t="s">
        <v>74</v>
      </c>
      <c r="L16" s="14">
        <v>645223.17949999985</v>
      </c>
      <c r="N16" s="11" t="s">
        <v>39</v>
      </c>
      <c r="O16" s="14">
        <v>24075.482</v>
      </c>
      <c r="Q16" t="str">
        <f t="shared" si="0"/>
        <v>Finland</v>
      </c>
      <c r="R16">
        <f t="shared" si="1"/>
        <v>24075.482</v>
      </c>
    </row>
    <row r="17" spans="1:18">
      <c r="A17" s="11" t="s">
        <v>86</v>
      </c>
      <c r="B17" s="15">
        <v>69504.337000000014</v>
      </c>
      <c r="C17" s="15">
        <v>31109.926999999985</v>
      </c>
      <c r="E17" s="11" t="s">
        <v>47</v>
      </c>
      <c r="F17" s="15">
        <v>55102.048500000012</v>
      </c>
      <c r="N17" s="11" t="s">
        <v>47</v>
      </c>
      <c r="O17" s="15">
        <v>55102.048500000012</v>
      </c>
      <c r="Q17" t="str">
        <f t="shared" si="0"/>
        <v>France</v>
      </c>
      <c r="R17">
        <f t="shared" si="1"/>
        <v>55102.048500000012</v>
      </c>
    </row>
    <row r="18" spans="1:18">
      <c r="A18" s="11" t="s">
        <v>87</v>
      </c>
      <c r="B18" s="15">
        <v>66442.23599999999</v>
      </c>
      <c r="C18" s="15">
        <v>31035.085999999967</v>
      </c>
      <c r="E18" s="11" t="s">
        <v>43</v>
      </c>
      <c r="F18" s="15">
        <v>70034.105500000005</v>
      </c>
      <c r="N18" s="11" t="s">
        <v>43</v>
      </c>
      <c r="O18" s="15">
        <v>70034.105500000005</v>
      </c>
      <c r="Q18" t="str">
        <f t="shared" si="0"/>
        <v>Germany</v>
      </c>
      <c r="R18">
        <f t="shared" si="1"/>
        <v>70034.105500000005</v>
      </c>
    </row>
    <row r="19" spans="1:18">
      <c r="A19" s="11" t="s">
        <v>88</v>
      </c>
      <c r="B19" s="15">
        <v>57609.044499999975</v>
      </c>
      <c r="C19" s="15">
        <v>27126.764499999972</v>
      </c>
      <c r="E19" s="11" t="s">
        <v>18</v>
      </c>
      <c r="F19" s="14">
        <v>16596.517499999994</v>
      </c>
      <c r="N19" s="11" t="s">
        <v>18</v>
      </c>
      <c r="O19" s="14">
        <v>16596.517499999994</v>
      </c>
      <c r="Q19" t="str">
        <f t="shared" si="0"/>
        <v>Ireland</v>
      </c>
      <c r="R19">
        <f t="shared" si="1"/>
        <v>16596.517499999994</v>
      </c>
    </row>
    <row r="20" spans="1:18">
      <c r="A20" s="11" t="s">
        <v>89</v>
      </c>
      <c r="B20" s="15">
        <v>53609.278500000037</v>
      </c>
      <c r="C20" s="15">
        <v>25001.058499999999</v>
      </c>
      <c r="E20" s="11" t="s">
        <v>50</v>
      </c>
      <c r="F20" s="15">
        <v>50319.473499999986</v>
      </c>
      <c r="N20" s="11" t="s">
        <v>50</v>
      </c>
      <c r="O20" s="15">
        <v>50319.473499999986</v>
      </c>
      <c r="Q20" t="str">
        <f t="shared" si="0"/>
        <v>Italy</v>
      </c>
      <c r="R20">
        <f t="shared" si="1"/>
        <v>50319.473499999986</v>
      </c>
    </row>
    <row r="21" spans="1:18">
      <c r="A21" s="11" t="s">
        <v>90</v>
      </c>
      <c r="B21" s="15">
        <v>49147.535000000003</v>
      </c>
      <c r="C21" s="15">
        <v>22793.035</v>
      </c>
      <c r="E21" s="11" t="s">
        <v>31</v>
      </c>
      <c r="F21" s="14">
        <v>42192.776500000007</v>
      </c>
      <c r="N21" s="11" t="s">
        <v>31</v>
      </c>
      <c r="O21" s="14">
        <v>42192.776500000007</v>
      </c>
      <c r="Q21" t="str">
        <f t="shared" si="0"/>
        <v>Netherlands</v>
      </c>
      <c r="R21">
        <f t="shared" si="1"/>
        <v>42192.776500000007</v>
      </c>
    </row>
    <row r="22" spans="1:18">
      <c r="A22" s="11" t="s">
        <v>91</v>
      </c>
      <c r="B22" s="15">
        <v>65523.639499999968</v>
      </c>
      <c r="C22" s="15">
        <v>28666.869500000012</v>
      </c>
      <c r="E22" s="11" t="s">
        <v>52</v>
      </c>
      <c r="F22" s="14">
        <v>26376.673999999999</v>
      </c>
      <c r="N22" s="11" t="s">
        <v>52</v>
      </c>
      <c r="O22" s="14">
        <v>26376.673999999999</v>
      </c>
      <c r="Q22" t="str">
        <f t="shared" si="0"/>
        <v>Norway</v>
      </c>
      <c r="R22">
        <f t="shared" si="1"/>
        <v>26376.673999999999</v>
      </c>
    </row>
    <row r="23" spans="1:18">
      <c r="A23" s="11" t="s">
        <v>92</v>
      </c>
      <c r="B23" s="15">
        <v>51026.850000000006</v>
      </c>
      <c r="C23" s="15">
        <v>22442.840000000007</v>
      </c>
      <c r="E23" s="11" t="s">
        <v>49</v>
      </c>
      <c r="F23" s="14">
        <v>40290.002</v>
      </c>
      <c r="N23" s="11" t="s">
        <v>49</v>
      </c>
      <c r="O23" s="14">
        <v>40290.002</v>
      </c>
      <c r="Q23" t="str">
        <f t="shared" si="0"/>
        <v>Poland</v>
      </c>
      <c r="R23">
        <f t="shared" si="1"/>
        <v>40290.002</v>
      </c>
    </row>
    <row r="24" spans="1:18">
      <c r="A24" s="11" t="s">
        <v>74</v>
      </c>
      <c r="B24" s="14">
        <v>645223.17949999985</v>
      </c>
      <c r="C24" s="14">
        <v>296384.24949999998</v>
      </c>
      <c r="E24" s="11" t="s">
        <v>36</v>
      </c>
      <c r="F24" s="14">
        <v>27591.421000000006</v>
      </c>
      <c r="N24" s="11" t="s">
        <v>36</v>
      </c>
      <c r="O24" s="14">
        <v>27591.421000000006</v>
      </c>
      <c r="Q24" t="str">
        <f t="shared" si="0"/>
        <v>Portugal</v>
      </c>
      <c r="R24">
        <f t="shared" si="1"/>
        <v>27591.421000000006</v>
      </c>
    </row>
    <row r="25" spans="1:18">
      <c r="E25" s="11" t="s">
        <v>1</v>
      </c>
      <c r="F25" s="15">
        <v>46624.590999999986</v>
      </c>
      <c r="N25" s="11" t="s">
        <v>1</v>
      </c>
      <c r="O25" s="15">
        <v>46624.590999999986</v>
      </c>
      <c r="Q25" t="str">
        <f t="shared" si="0"/>
        <v>Spain</v>
      </c>
      <c r="R25">
        <f t="shared" si="1"/>
        <v>46624.590999999986</v>
      </c>
    </row>
    <row r="26" spans="1:18">
      <c r="E26" s="11" t="s">
        <v>12</v>
      </c>
      <c r="F26" s="14">
        <v>35977.811999999991</v>
      </c>
      <c r="N26" s="11" t="s">
        <v>12</v>
      </c>
      <c r="O26" s="14">
        <v>35977.811999999991</v>
      </c>
      <c r="Q26" t="str">
        <f t="shared" si="0"/>
        <v>Sweden</v>
      </c>
      <c r="R26">
        <f t="shared" si="1"/>
        <v>35977.811999999991</v>
      </c>
    </row>
    <row r="27" spans="1:18">
      <c r="E27" s="11" t="s">
        <v>41</v>
      </c>
      <c r="F27" s="14">
        <v>24731.628500000003</v>
      </c>
      <c r="N27" s="11" t="s">
        <v>41</v>
      </c>
      <c r="O27" s="14">
        <v>24731.628500000003</v>
      </c>
      <c r="Q27" t="str">
        <f t="shared" si="0"/>
        <v>Switzerland</v>
      </c>
      <c r="R27">
        <f t="shared" si="1"/>
        <v>24731.628500000003</v>
      </c>
    </row>
    <row r="28" spans="1:18">
      <c r="E28" s="11" t="s">
        <v>33</v>
      </c>
      <c r="F28" s="15">
        <v>74427.368000000002</v>
      </c>
      <c r="N28" s="11" t="s">
        <v>33</v>
      </c>
      <c r="O28" s="15">
        <v>74427.368000000002</v>
      </c>
      <c r="Q28" t="str">
        <f t="shared" si="0"/>
        <v>United Kingdom</v>
      </c>
      <c r="R28">
        <f t="shared" si="1"/>
        <v>74427.368000000002</v>
      </c>
    </row>
    <row r="29" spans="1:18">
      <c r="E29" s="11" t="s">
        <v>74</v>
      </c>
      <c r="F29" s="14">
        <v>645223.17949999997</v>
      </c>
      <c r="N29" s="11" t="s">
        <v>74</v>
      </c>
      <c r="O29" s="14">
        <v>645223.17949999997</v>
      </c>
      <c r="Q29" t="str">
        <f t="shared" si="0"/>
        <v>Grand Total</v>
      </c>
      <c r="R29">
        <f t="shared" si="1"/>
        <v>645223.17949999997</v>
      </c>
    </row>
  </sheetData>
  <sortState xmlns:xlrd2="http://schemas.microsoft.com/office/spreadsheetml/2017/richdata2" ref="A11:C24">
    <sortCondition ref="A12"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77B8-D8F9-4859-85AB-2CAF6E62D7B5}">
  <dimension ref="A1:X47"/>
  <sheetViews>
    <sheetView showGridLines="0" tabSelected="1" topLeftCell="A40" zoomScale="74" zoomScaleNormal="234" workbookViewId="0">
      <selection activeCell="AF38" sqref="AF38"/>
    </sheetView>
  </sheetViews>
  <sheetFormatPr defaultRowHeight="14.4"/>
  <cols>
    <col min="1" max="23" width="8.88671875" style="17"/>
    <col min="24" max="24" width="7" style="17" customWidth="1"/>
    <col min="25" max="16384" width="8.88671875" style="17"/>
  </cols>
  <sheetData>
    <row r="1" spans="1:24">
      <c r="A1" s="18"/>
      <c r="B1" s="18"/>
      <c r="C1" s="18"/>
      <c r="D1" s="18"/>
      <c r="E1" s="18"/>
      <c r="F1" s="18"/>
      <c r="G1" s="18"/>
      <c r="H1" s="18"/>
      <c r="I1" s="18"/>
      <c r="J1" s="18"/>
      <c r="K1" s="18"/>
      <c r="L1" s="18"/>
      <c r="M1" s="18"/>
      <c r="N1" s="18"/>
      <c r="O1" s="18"/>
      <c r="P1" s="18"/>
      <c r="Q1" s="18"/>
      <c r="R1" s="18"/>
      <c r="S1" s="18"/>
      <c r="T1" s="18"/>
      <c r="U1" s="18"/>
      <c r="V1" s="18"/>
      <c r="W1" s="18"/>
      <c r="X1" s="18"/>
    </row>
    <row r="2" spans="1:24">
      <c r="A2" s="18"/>
      <c r="B2" s="18"/>
      <c r="C2" s="18"/>
      <c r="D2" s="18"/>
      <c r="E2" s="18"/>
      <c r="F2" s="18"/>
      <c r="G2" s="18"/>
      <c r="H2" s="18"/>
      <c r="I2" s="18"/>
      <c r="J2" s="18"/>
      <c r="K2" s="18"/>
      <c r="L2" s="18"/>
      <c r="M2" s="18"/>
      <c r="N2" s="18"/>
      <c r="O2" s="18"/>
      <c r="P2" s="18"/>
      <c r="Q2" s="18"/>
      <c r="R2" s="18"/>
      <c r="S2" s="18"/>
      <c r="T2" s="18"/>
      <c r="U2" s="18"/>
      <c r="V2" s="18"/>
      <c r="W2" s="18"/>
      <c r="X2" s="18"/>
    </row>
    <row r="3" spans="1:24">
      <c r="A3" s="18"/>
      <c r="B3" s="18"/>
      <c r="C3" s="18"/>
      <c r="D3" s="18"/>
      <c r="E3" s="18"/>
      <c r="F3" s="18"/>
      <c r="G3" s="18"/>
      <c r="H3" s="18"/>
      <c r="I3" s="18"/>
      <c r="J3" s="18"/>
      <c r="K3" s="18"/>
      <c r="L3" s="18"/>
      <c r="M3" s="18"/>
      <c r="N3" s="18"/>
      <c r="O3" s="18"/>
      <c r="P3" s="18"/>
      <c r="Q3" s="18"/>
      <c r="R3" s="18"/>
      <c r="S3" s="18"/>
      <c r="T3" s="18"/>
      <c r="U3" s="18"/>
      <c r="V3" s="18"/>
      <c r="W3" s="18"/>
      <c r="X3" s="18"/>
    </row>
    <row r="4" spans="1:24">
      <c r="A4" s="18"/>
      <c r="B4" s="18"/>
      <c r="C4" s="18"/>
      <c r="D4" s="18"/>
      <c r="E4" s="18"/>
      <c r="F4" s="18"/>
      <c r="G4" s="18"/>
      <c r="H4" s="18"/>
      <c r="I4" s="18"/>
      <c r="J4" s="18"/>
      <c r="K4" s="18"/>
      <c r="L4" s="18"/>
      <c r="M4" s="18"/>
      <c r="N4" s="18"/>
      <c r="O4" s="18"/>
      <c r="P4" s="18"/>
      <c r="Q4" s="18"/>
      <c r="R4" s="18"/>
      <c r="S4" s="18"/>
      <c r="T4" s="18"/>
      <c r="U4" s="18"/>
      <c r="V4" s="18"/>
      <c r="W4" s="18"/>
      <c r="X4" s="18"/>
    </row>
    <row r="5" spans="1:24">
      <c r="A5" s="18"/>
      <c r="B5" s="18"/>
      <c r="C5" s="18"/>
      <c r="D5" s="18"/>
      <c r="E5" s="18"/>
      <c r="F5" s="18"/>
      <c r="G5" s="18"/>
      <c r="H5" s="18"/>
      <c r="I5" s="18"/>
      <c r="J5" s="18"/>
      <c r="K5" s="18"/>
      <c r="L5" s="18"/>
      <c r="M5" s="18"/>
      <c r="N5" s="18"/>
      <c r="O5" s="18"/>
      <c r="P5" s="18"/>
      <c r="Q5" s="18"/>
      <c r="R5" s="18"/>
      <c r="S5" s="18"/>
      <c r="T5" s="18"/>
      <c r="U5" s="18"/>
      <c r="V5" s="18"/>
      <c r="W5" s="18"/>
      <c r="X5" s="18"/>
    </row>
    <row r="6" spans="1:24">
      <c r="A6" s="18"/>
      <c r="B6" s="18"/>
      <c r="C6" s="18"/>
      <c r="D6" s="18"/>
      <c r="E6" s="18"/>
      <c r="F6" s="18"/>
      <c r="G6" s="18"/>
      <c r="H6" s="18"/>
      <c r="I6" s="18"/>
      <c r="J6" s="18"/>
      <c r="K6" s="18"/>
      <c r="L6" s="18"/>
      <c r="M6" s="18"/>
      <c r="N6" s="18"/>
      <c r="O6" s="18"/>
      <c r="P6" s="18"/>
      <c r="Q6" s="18"/>
      <c r="R6" s="18"/>
      <c r="S6" s="18"/>
      <c r="T6" s="18"/>
      <c r="U6" s="18"/>
      <c r="V6" s="18"/>
      <c r="W6" s="18"/>
      <c r="X6" s="18"/>
    </row>
    <row r="7" spans="1:24">
      <c r="A7" s="18"/>
      <c r="B7" s="18"/>
      <c r="C7" s="18"/>
      <c r="D7" s="18"/>
      <c r="E7" s="18"/>
      <c r="F7" s="18"/>
      <c r="G7" s="18"/>
      <c r="H7" s="18"/>
      <c r="I7" s="18"/>
      <c r="J7" s="18"/>
      <c r="K7" s="18"/>
      <c r="L7" s="18"/>
      <c r="M7" s="18"/>
      <c r="N7" s="18"/>
      <c r="O7" s="18"/>
      <c r="P7" s="18"/>
      <c r="Q7" s="18"/>
      <c r="R7" s="18"/>
      <c r="S7" s="18"/>
      <c r="T7" s="18"/>
      <c r="U7" s="18"/>
      <c r="V7" s="18"/>
      <c r="W7" s="18"/>
      <c r="X7" s="18"/>
    </row>
    <row r="8" spans="1:24">
      <c r="A8" s="18"/>
      <c r="B8" s="18"/>
      <c r="C8" s="18"/>
      <c r="D8" s="18"/>
      <c r="E8" s="18"/>
      <c r="F8" s="18"/>
      <c r="G8" s="18"/>
      <c r="H8" s="18"/>
      <c r="I8" s="18"/>
      <c r="J8" s="18"/>
      <c r="K8" s="18"/>
      <c r="L8" s="18"/>
      <c r="M8" s="18"/>
      <c r="N8" s="18"/>
      <c r="O8" s="18"/>
      <c r="P8" s="18"/>
      <c r="Q8" s="18"/>
      <c r="R8" s="18"/>
      <c r="S8" s="18"/>
      <c r="T8" s="18"/>
      <c r="U8" s="18"/>
      <c r="V8" s="18"/>
      <c r="W8" s="18"/>
      <c r="X8" s="18"/>
    </row>
    <row r="9" spans="1:24">
      <c r="A9" s="18"/>
      <c r="B9" s="18"/>
      <c r="C9" s="18"/>
      <c r="D9" s="18"/>
      <c r="E9" s="18"/>
      <c r="F9" s="18"/>
      <c r="G9" s="18"/>
      <c r="H9" s="18"/>
      <c r="I9" s="18"/>
      <c r="J9" s="18"/>
      <c r="K9" s="18"/>
      <c r="L9" s="18"/>
      <c r="M9" s="18"/>
      <c r="N9" s="18"/>
      <c r="O9" s="18"/>
      <c r="P9" s="18"/>
      <c r="Q9" s="18"/>
      <c r="R9" s="18"/>
      <c r="S9" s="18"/>
      <c r="T9" s="18"/>
      <c r="U9" s="18"/>
      <c r="V9" s="18"/>
      <c r="W9" s="18"/>
      <c r="X9" s="18"/>
    </row>
    <row r="10" spans="1:24">
      <c r="A10" s="18"/>
      <c r="B10" s="18"/>
      <c r="C10" s="18"/>
      <c r="D10" s="18"/>
      <c r="E10" s="18"/>
      <c r="F10" s="18"/>
      <c r="G10" s="18"/>
      <c r="H10" s="18"/>
      <c r="I10" s="18"/>
      <c r="J10" s="18"/>
      <c r="K10" s="18"/>
      <c r="L10" s="18"/>
      <c r="M10" s="18"/>
      <c r="N10" s="18"/>
      <c r="O10" s="18"/>
      <c r="P10" s="18"/>
      <c r="Q10" s="18"/>
      <c r="R10" s="18"/>
      <c r="S10" s="18"/>
      <c r="T10" s="18"/>
      <c r="U10" s="18"/>
      <c r="V10" s="18"/>
      <c r="W10" s="18"/>
      <c r="X10" s="18"/>
    </row>
    <row r="11" spans="1:24">
      <c r="A11" s="18"/>
      <c r="B11" s="18"/>
      <c r="C11" s="18"/>
      <c r="D11" s="18"/>
      <c r="E11" s="18"/>
      <c r="F11" s="18"/>
      <c r="G11" s="18"/>
      <c r="H11" s="18"/>
      <c r="I11" s="18"/>
      <c r="J11" s="18"/>
      <c r="K11" s="18"/>
      <c r="L11" s="18"/>
      <c r="M11" s="18"/>
      <c r="N11" s="18"/>
      <c r="O11" s="18"/>
      <c r="P11" s="18"/>
      <c r="Q11" s="18"/>
      <c r="R11" s="18"/>
      <c r="S11" s="18"/>
      <c r="T11" s="18"/>
      <c r="U11" s="18"/>
      <c r="V11" s="18"/>
      <c r="W11" s="18"/>
      <c r="X11" s="18"/>
    </row>
    <row r="12" spans="1:24">
      <c r="A12" s="18"/>
      <c r="B12" s="18"/>
      <c r="C12" s="18"/>
      <c r="D12" s="18"/>
      <c r="E12" s="18"/>
      <c r="F12" s="18"/>
      <c r="G12" s="18"/>
      <c r="H12" s="18"/>
      <c r="I12" s="18"/>
      <c r="J12" s="18"/>
      <c r="K12" s="18"/>
      <c r="L12" s="18"/>
      <c r="M12" s="18"/>
      <c r="N12" s="18"/>
      <c r="O12" s="18"/>
      <c r="P12" s="18"/>
      <c r="Q12" s="18"/>
      <c r="R12" s="18"/>
      <c r="S12" s="18"/>
      <c r="T12" s="18"/>
      <c r="U12" s="18"/>
      <c r="V12" s="18"/>
      <c r="W12" s="18"/>
      <c r="X12" s="18"/>
    </row>
    <row r="13" spans="1:24">
      <c r="A13" s="18"/>
      <c r="B13" s="18"/>
      <c r="C13" s="18"/>
      <c r="D13" s="18"/>
      <c r="E13" s="18"/>
      <c r="F13" s="18"/>
      <c r="G13" s="18"/>
      <c r="H13" s="18"/>
      <c r="I13" s="18"/>
      <c r="J13" s="18"/>
      <c r="K13" s="18"/>
      <c r="L13" s="18"/>
      <c r="M13" s="18"/>
      <c r="N13" s="18"/>
      <c r="O13" s="18"/>
      <c r="P13" s="18"/>
      <c r="Q13" s="18"/>
      <c r="R13" s="18"/>
      <c r="S13" s="18"/>
      <c r="T13" s="18"/>
      <c r="U13" s="18"/>
      <c r="V13" s="18"/>
      <c r="W13" s="18"/>
      <c r="X13" s="18"/>
    </row>
    <row r="14" spans="1:24">
      <c r="A14" s="18"/>
      <c r="B14" s="18"/>
      <c r="C14" s="18"/>
      <c r="D14" s="18"/>
      <c r="E14" s="18"/>
      <c r="F14" s="18"/>
      <c r="G14" s="18"/>
      <c r="H14" s="18"/>
      <c r="I14" s="18"/>
      <c r="J14" s="18"/>
      <c r="K14" s="18"/>
      <c r="L14" s="18"/>
      <c r="M14" s="18"/>
      <c r="N14" s="18"/>
      <c r="O14" s="18"/>
      <c r="P14" s="18"/>
      <c r="Q14" s="18"/>
      <c r="R14" s="18"/>
      <c r="S14" s="18"/>
      <c r="T14" s="18"/>
      <c r="U14" s="18"/>
      <c r="V14" s="18"/>
      <c r="W14" s="18"/>
      <c r="X14" s="18"/>
    </row>
    <row r="15" spans="1:24">
      <c r="A15" s="18"/>
      <c r="B15" s="18"/>
      <c r="C15" s="18"/>
      <c r="D15" s="18"/>
      <c r="E15" s="18"/>
      <c r="F15" s="18"/>
      <c r="G15" s="18"/>
      <c r="H15" s="18"/>
      <c r="I15" s="18"/>
      <c r="J15" s="18"/>
      <c r="K15" s="18"/>
      <c r="L15" s="18"/>
      <c r="M15" s="18"/>
      <c r="N15" s="18"/>
      <c r="O15" s="18"/>
      <c r="P15" s="18"/>
      <c r="Q15" s="18"/>
      <c r="R15" s="18"/>
      <c r="S15" s="18"/>
      <c r="T15" s="18"/>
      <c r="U15" s="18"/>
      <c r="V15" s="18"/>
      <c r="W15" s="18"/>
      <c r="X15" s="18"/>
    </row>
    <row r="16" spans="1:24">
      <c r="A16" s="18"/>
      <c r="B16" s="18"/>
      <c r="C16" s="18"/>
      <c r="D16" s="18"/>
      <c r="E16" s="18"/>
      <c r="F16" s="18"/>
      <c r="G16" s="18"/>
      <c r="H16" s="18"/>
      <c r="I16" s="18"/>
      <c r="J16" s="18"/>
      <c r="K16" s="18"/>
      <c r="L16" s="18"/>
      <c r="M16" s="18"/>
      <c r="N16" s="18"/>
      <c r="O16" s="18"/>
      <c r="P16" s="18"/>
      <c r="Q16" s="18"/>
      <c r="R16" s="18"/>
      <c r="S16" s="18"/>
      <c r="T16" s="18"/>
      <c r="U16" s="18"/>
      <c r="V16" s="18"/>
      <c r="W16" s="18"/>
      <c r="X16" s="18"/>
    </row>
    <row r="17" spans="1:24">
      <c r="A17" s="18"/>
      <c r="B17" s="18"/>
      <c r="C17" s="18"/>
      <c r="D17" s="18"/>
      <c r="E17" s="18"/>
      <c r="F17" s="18"/>
      <c r="G17" s="18"/>
      <c r="H17" s="18"/>
      <c r="I17" s="18"/>
      <c r="J17" s="18"/>
      <c r="K17" s="18"/>
      <c r="L17" s="18"/>
      <c r="M17" s="18"/>
      <c r="N17" s="18"/>
      <c r="O17" s="18"/>
      <c r="P17" s="18"/>
      <c r="Q17" s="18"/>
      <c r="R17" s="18"/>
      <c r="S17" s="18"/>
      <c r="T17" s="18"/>
      <c r="U17" s="18"/>
      <c r="V17" s="18"/>
      <c r="W17" s="18"/>
      <c r="X17" s="18"/>
    </row>
    <row r="18" spans="1:24">
      <c r="A18" s="18"/>
      <c r="B18" s="18"/>
      <c r="C18" s="18"/>
      <c r="D18" s="18"/>
      <c r="E18" s="18"/>
      <c r="F18" s="18"/>
      <c r="G18" s="18"/>
      <c r="H18" s="18"/>
      <c r="I18" s="18"/>
      <c r="J18" s="18"/>
      <c r="K18" s="18"/>
      <c r="L18" s="18"/>
      <c r="M18" s="18"/>
      <c r="N18" s="18"/>
      <c r="O18" s="18"/>
      <c r="P18" s="18"/>
      <c r="Q18" s="18"/>
      <c r="R18" s="18"/>
      <c r="S18" s="18"/>
      <c r="T18" s="18"/>
      <c r="U18" s="18"/>
      <c r="V18" s="18"/>
      <c r="W18" s="18"/>
      <c r="X18" s="18"/>
    </row>
    <row r="19" spans="1:24">
      <c r="A19" s="18"/>
      <c r="B19" s="18"/>
      <c r="C19" s="18"/>
      <c r="D19" s="18"/>
      <c r="E19" s="18"/>
      <c r="F19" s="18"/>
      <c r="G19" s="18"/>
      <c r="H19" s="18"/>
      <c r="I19" s="18"/>
      <c r="J19" s="18"/>
      <c r="K19" s="18"/>
      <c r="L19" s="18"/>
      <c r="M19" s="18"/>
      <c r="N19" s="18"/>
      <c r="O19" s="18"/>
      <c r="P19" s="18"/>
      <c r="Q19" s="18"/>
      <c r="R19" s="18"/>
      <c r="S19" s="18"/>
      <c r="T19" s="18"/>
      <c r="U19" s="18"/>
      <c r="V19" s="18"/>
      <c r="W19" s="18"/>
      <c r="X19" s="18"/>
    </row>
    <row r="20" spans="1:24">
      <c r="A20" s="18"/>
      <c r="B20" s="18"/>
      <c r="C20" s="18"/>
      <c r="D20" s="18"/>
      <c r="E20" s="18"/>
      <c r="F20" s="18"/>
      <c r="G20" s="18"/>
      <c r="H20" s="18"/>
      <c r="I20" s="18"/>
      <c r="J20" s="18"/>
      <c r="K20" s="18"/>
      <c r="L20" s="18"/>
      <c r="M20" s="18"/>
      <c r="N20" s="18"/>
      <c r="O20" s="18"/>
      <c r="P20" s="18"/>
      <c r="Q20" s="18"/>
      <c r="R20" s="18"/>
      <c r="S20" s="18"/>
      <c r="T20" s="18"/>
      <c r="U20" s="18"/>
      <c r="V20" s="18"/>
      <c r="W20" s="18"/>
      <c r="X20" s="18"/>
    </row>
    <row r="21" spans="1:24">
      <c r="A21" s="18"/>
      <c r="B21" s="18"/>
      <c r="C21" s="18"/>
      <c r="D21" s="18"/>
      <c r="E21" s="18"/>
      <c r="F21" s="18"/>
      <c r="G21" s="18"/>
      <c r="H21" s="18"/>
      <c r="I21" s="18"/>
      <c r="J21" s="18"/>
      <c r="K21" s="18"/>
      <c r="L21" s="18"/>
      <c r="M21" s="18"/>
      <c r="N21" s="18"/>
      <c r="O21" s="18"/>
      <c r="P21" s="18"/>
      <c r="Q21" s="18"/>
      <c r="R21" s="18"/>
      <c r="S21" s="18"/>
      <c r="T21" s="18"/>
      <c r="U21" s="18"/>
      <c r="V21" s="18"/>
      <c r="W21" s="18"/>
      <c r="X21" s="18"/>
    </row>
    <row r="22" spans="1:24">
      <c r="A22" s="18"/>
      <c r="B22" s="18"/>
      <c r="C22" s="18"/>
      <c r="D22" s="18"/>
      <c r="E22" s="18"/>
      <c r="F22" s="18"/>
      <c r="G22" s="18"/>
      <c r="H22" s="18"/>
      <c r="I22" s="18"/>
      <c r="J22" s="18"/>
      <c r="K22" s="18"/>
      <c r="L22" s="18"/>
      <c r="M22" s="18"/>
      <c r="N22" s="18"/>
      <c r="O22" s="18"/>
      <c r="P22" s="18"/>
      <c r="Q22" s="18"/>
      <c r="R22" s="18"/>
      <c r="S22" s="18"/>
      <c r="T22" s="18"/>
      <c r="U22" s="18"/>
      <c r="V22" s="18"/>
      <c r="W22" s="18"/>
      <c r="X22" s="18"/>
    </row>
    <row r="23" spans="1:24">
      <c r="A23" s="18"/>
      <c r="B23" s="18"/>
      <c r="C23" s="18"/>
      <c r="D23" s="18"/>
      <c r="E23" s="18"/>
      <c r="F23" s="18"/>
      <c r="G23" s="18"/>
      <c r="H23" s="18"/>
      <c r="I23" s="18"/>
      <c r="J23" s="18"/>
      <c r="K23" s="18"/>
      <c r="L23" s="18"/>
      <c r="M23" s="18"/>
      <c r="N23" s="18"/>
      <c r="O23" s="18"/>
      <c r="P23" s="18"/>
      <c r="Q23" s="18"/>
      <c r="R23" s="18"/>
      <c r="S23" s="18"/>
      <c r="T23" s="18"/>
      <c r="U23" s="18"/>
      <c r="V23" s="18"/>
      <c r="W23" s="18"/>
      <c r="X23" s="18"/>
    </row>
    <row r="24" spans="1:24">
      <c r="A24" s="18"/>
      <c r="B24" s="18"/>
      <c r="C24" s="18"/>
      <c r="D24" s="18"/>
      <c r="E24" s="18"/>
      <c r="F24" s="18"/>
      <c r="G24" s="18"/>
      <c r="H24" s="18"/>
      <c r="I24" s="18"/>
      <c r="J24" s="18"/>
      <c r="K24" s="18"/>
      <c r="L24" s="18"/>
      <c r="M24" s="18"/>
      <c r="N24" s="18"/>
      <c r="O24" s="18"/>
      <c r="P24" s="18"/>
      <c r="Q24" s="18"/>
      <c r="R24" s="18"/>
      <c r="S24" s="18"/>
      <c r="T24" s="18"/>
      <c r="U24" s="18"/>
      <c r="V24" s="18"/>
      <c r="W24" s="18"/>
      <c r="X24" s="18"/>
    </row>
    <row r="25" spans="1:24">
      <c r="A25" s="18"/>
      <c r="B25" s="18"/>
      <c r="C25" s="18"/>
      <c r="D25" s="18"/>
      <c r="E25" s="18"/>
      <c r="F25" s="18"/>
      <c r="G25" s="18"/>
      <c r="H25" s="18"/>
      <c r="I25" s="18"/>
      <c r="J25" s="18"/>
      <c r="K25" s="18"/>
      <c r="L25" s="18"/>
      <c r="M25" s="18"/>
      <c r="N25" s="18"/>
      <c r="O25" s="18"/>
      <c r="P25" s="18"/>
      <c r="Q25" s="18"/>
      <c r="R25" s="18"/>
      <c r="S25" s="18"/>
      <c r="T25" s="18"/>
      <c r="U25" s="18"/>
      <c r="V25" s="18"/>
      <c r="W25" s="18"/>
      <c r="X25" s="18"/>
    </row>
    <row r="26" spans="1:24">
      <c r="A26" s="18"/>
      <c r="B26" s="18"/>
      <c r="C26" s="18"/>
      <c r="D26" s="18"/>
      <c r="E26" s="18"/>
      <c r="F26" s="18"/>
      <c r="G26" s="18"/>
      <c r="H26" s="18"/>
      <c r="I26" s="18"/>
      <c r="J26" s="18"/>
      <c r="K26" s="18"/>
      <c r="L26" s="18"/>
      <c r="M26" s="18"/>
      <c r="N26" s="18"/>
      <c r="O26" s="18"/>
      <c r="P26" s="18"/>
      <c r="Q26" s="18"/>
      <c r="R26" s="18"/>
      <c r="S26" s="18"/>
      <c r="T26" s="18"/>
      <c r="U26" s="18"/>
      <c r="V26" s="18"/>
      <c r="W26" s="18"/>
      <c r="X26" s="18"/>
    </row>
    <row r="27" spans="1:24">
      <c r="A27" s="18"/>
      <c r="B27" s="18"/>
      <c r="C27" s="18"/>
      <c r="D27" s="18"/>
      <c r="E27" s="18"/>
      <c r="F27" s="18"/>
      <c r="G27" s="18"/>
      <c r="H27" s="18"/>
      <c r="I27" s="18"/>
      <c r="J27" s="18"/>
      <c r="K27" s="18"/>
      <c r="L27" s="18"/>
      <c r="M27" s="18"/>
      <c r="N27" s="18"/>
      <c r="O27" s="18"/>
      <c r="P27" s="18"/>
      <c r="Q27" s="18"/>
      <c r="R27" s="18"/>
      <c r="S27" s="18"/>
      <c r="T27" s="18"/>
      <c r="U27" s="18"/>
      <c r="V27" s="18"/>
      <c r="W27" s="18"/>
      <c r="X27" s="18"/>
    </row>
    <row r="28" spans="1:24">
      <c r="A28" s="18"/>
      <c r="B28" s="18"/>
      <c r="C28" s="18"/>
      <c r="D28" s="18"/>
      <c r="E28" s="18"/>
      <c r="F28" s="18"/>
      <c r="G28" s="18"/>
      <c r="H28" s="18"/>
      <c r="I28" s="18"/>
      <c r="J28" s="18"/>
      <c r="K28" s="18"/>
      <c r="L28" s="18"/>
      <c r="M28" s="18"/>
      <c r="N28" s="18"/>
      <c r="O28" s="18"/>
      <c r="P28" s="18"/>
      <c r="Q28" s="18"/>
      <c r="R28" s="18"/>
      <c r="S28" s="18"/>
      <c r="T28" s="18"/>
      <c r="U28" s="18"/>
      <c r="V28" s="18"/>
      <c r="W28" s="18"/>
      <c r="X28" s="18"/>
    </row>
    <row r="29" spans="1:24">
      <c r="A29" s="18"/>
      <c r="B29" s="18"/>
      <c r="C29" s="18"/>
      <c r="D29" s="18"/>
      <c r="E29" s="18"/>
      <c r="F29" s="18"/>
      <c r="G29" s="18"/>
      <c r="H29" s="18"/>
      <c r="I29" s="18"/>
      <c r="J29" s="18"/>
      <c r="K29" s="18"/>
      <c r="L29" s="18"/>
      <c r="M29" s="18"/>
      <c r="N29" s="18"/>
      <c r="O29" s="18"/>
      <c r="P29" s="18"/>
      <c r="Q29" s="18"/>
      <c r="R29" s="18"/>
      <c r="S29" s="18"/>
      <c r="T29" s="18"/>
      <c r="U29" s="18"/>
      <c r="V29" s="18"/>
      <c r="W29" s="18"/>
      <c r="X29" s="18"/>
    </row>
    <row r="30" spans="1:24">
      <c r="A30" s="18"/>
      <c r="B30" s="18"/>
      <c r="C30" s="18"/>
      <c r="D30" s="18"/>
      <c r="E30" s="18"/>
      <c r="F30" s="18"/>
      <c r="G30" s="18"/>
      <c r="H30" s="18"/>
      <c r="I30" s="18"/>
      <c r="J30" s="18"/>
      <c r="K30" s="18"/>
      <c r="L30" s="18"/>
      <c r="M30" s="18"/>
      <c r="N30" s="18"/>
      <c r="O30" s="18"/>
      <c r="P30" s="18"/>
      <c r="Q30" s="18"/>
      <c r="R30" s="18"/>
      <c r="S30" s="18"/>
      <c r="T30" s="18"/>
      <c r="U30" s="18"/>
      <c r="V30" s="18"/>
      <c r="W30" s="18"/>
      <c r="X30" s="18"/>
    </row>
    <row r="31" spans="1:24">
      <c r="A31" s="18"/>
      <c r="B31" s="18"/>
      <c r="C31" s="18"/>
      <c r="D31" s="18"/>
      <c r="E31" s="18"/>
      <c r="F31" s="18"/>
      <c r="G31" s="18"/>
      <c r="H31" s="18"/>
      <c r="I31" s="18"/>
      <c r="J31" s="18"/>
      <c r="K31" s="18"/>
      <c r="L31" s="18"/>
      <c r="M31" s="18"/>
      <c r="N31" s="18"/>
      <c r="O31" s="18"/>
      <c r="P31" s="18"/>
      <c r="Q31" s="18"/>
      <c r="R31" s="18"/>
      <c r="S31" s="18"/>
      <c r="T31" s="18"/>
      <c r="U31" s="18"/>
      <c r="V31" s="18"/>
      <c r="W31" s="18"/>
      <c r="X31" s="18"/>
    </row>
    <row r="32" spans="1:24">
      <c r="A32" s="18"/>
      <c r="B32" s="18"/>
      <c r="C32" s="18"/>
      <c r="D32" s="18"/>
      <c r="E32" s="18"/>
      <c r="F32" s="18"/>
      <c r="G32" s="18"/>
      <c r="H32" s="18"/>
      <c r="I32" s="18"/>
      <c r="J32" s="18"/>
      <c r="K32" s="18"/>
      <c r="L32" s="18"/>
      <c r="M32" s="18"/>
      <c r="N32" s="18"/>
      <c r="O32" s="18"/>
      <c r="P32" s="18"/>
      <c r="Q32" s="18"/>
      <c r="R32" s="18"/>
      <c r="S32" s="18"/>
      <c r="T32" s="18"/>
      <c r="U32" s="18"/>
      <c r="V32" s="18"/>
      <c r="W32" s="18"/>
      <c r="X32" s="18"/>
    </row>
    <row r="33" spans="1:24">
      <c r="A33" s="18"/>
      <c r="B33" s="18"/>
      <c r="C33" s="18"/>
      <c r="D33" s="18"/>
      <c r="E33" s="18"/>
      <c r="F33" s="18"/>
      <c r="G33" s="18"/>
      <c r="H33" s="18"/>
      <c r="I33" s="18"/>
      <c r="J33" s="18"/>
      <c r="K33" s="18"/>
      <c r="L33" s="18"/>
      <c r="M33" s="18"/>
      <c r="N33" s="18"/>
      <c r="O33" s="18"/>
      <c r="P33" s="18"/>
      <c r="Q33" s="18"/>
      <c r="R33" s="18"/>
      <c r="S33" s="18"/>
      <c r="T33" s="18"/>
      <c r="U33" s="18"/>
      <c r="V33" s="18"/>
      <c r="W33" s="18"/>
      <c r="X33" s="18"/>
    </row>
    <row r="34" spans="1:24">
      <c r="A34" s="18"/>
      <c r="B34" s="18"/>
      <c r="C34" s="18"/>
      <c r="D34" s="18"/>
      <c r="E34" s="18"/>
      <c r="F34" s="18"/>
      <c r="G34" s="18"/>
      <c r="H34" s="18"/>
      <c r="I34" s="18"/>
      <c r="J34" s="18"/>
      <c r="K34" s="18"/>
      <c r="L34" s="18"/>
      <c r="M34" s="18"/>
      <c r="N34" s="18"/>
      <c r="O34" s="18"/>
      <c r="P34" s="18"/>
      <c r="Q34" s="18"/>
      <c r="R34" s="18"/>
      <c r="S34" s="18"/>
      <c r="T34" s="18"/>
      <c r="U34" s="18"/>
      <c r="V34" s="18"/>
      <c r="W34" s="18"/>
      <c r="X34" s="18"/>
    </row>
    <row r="35" spans="1:24">
      <c r="A35" s="18"/>
      <c r="B35" s="18"/>
      <c r="C35" s="18"/>
      <c r="D35" s="18"/>
      <c r="E35" s="18"/>
      <c r="F35" s="18"/>
      <c r="G35" s="18"/>
      <c r="H35" s="18"/>
      <c r="I35" s="18"/>
      <c r="J35" s="18"/>
      <c r="K35" s="18"/>
      <c r="L35" s="18"/>
      <c r="M35" s="18"/>
      <c r="N35" s="18"/>
      <c r="O35" s="18"/>
      <c r="P35" s="18"/>
      <c r="Q35" s="18"/>
      <c r="R35" s="18"/>
      <c r="S35" s="18"/>
      <c r="T35" s="18"/>
      <c r="U35" s="18"/>
      <c r="V35" s="18"/>
      <c r="W35" s="18"/>
      <c r="X35" s="18"/>
    </row>
    <row r="36" spans="1:24">
      <c r="A36" s="18"/>
      <c r="B36" s="18"/>
      <c r="C36" s="18"/>
      <c r="D36" s="18"/>
      <c r="E36" s="18"/>
      <c r="F36" s="18"/>
      <c r="G36" s="18"/>
      <c r="H36" s="18"/>
      <c r="I36" s="18"/>
      <c r="J36" s="18"/>
      <c r="K36" s="18"/>
      <c r="L36" s="18"/>
      <c r="M36" s="18"/>
      <c r="N36" s="18"/>
      <c r="O36" s="18"/>
      <c r="P36" s="18"/>
      <c r="Q36" s="18"/>
      <c r="R36" s="18"/>
      <c r="S36" s="18"/>
      <c r="T36" s="18"/>
      <c r="U36" s="18"/>
      <c r="V36" s="18"/>
      <c r="W36" s="18"/>
      <c r="X36" s="18"/>
    </row>
    <row r="37" spans="1:24">
      <c r="A37" s="18"/>
      <c r="B37" s="18"/>
      <c r="C37" s="18"/>
      <c r="D37" s="18"/>
      <c r="E37" s="18"/>
      <c r="F37" s="18"/>
      <c r="G37" s="18"/>
      <c r="H37" s="18"/>
      <c r="I37" s="18"/>
      <c r="J37" s="18"/>
      <c r="K37" s="18"/>
      <c r="L37" s="18"/>
      <c r="M37" s="18"/>
      <c r="N37" s="18"/>
      <c r="O37" s="18"/>
      <c r="P37" s="18"/>
      <c r="Q37" s="18"/>
      <c r="R37" s="18"/>
      <c r="S37" s="18"/>
      <c r="T37" s="18"/>
      <c r="U37" s="18"/>
      <c r="V37" s="18"/>
      <c r="W37" s="18"/>
      <c r="X37" s="18"/>
    </row>
    <row r="38" spans="1:24">
      <c r="A38" s="18"/>
      <c r="B38" s="18"/>
      <c r="C38" s="18"/>
      <c r="D38" s="18"/>
      <c r="E38" s="18"/>
      <c r="F38" s="18"/>
      <c r="G38" s="18"/>
      <c r="H38" s="18"/>
      <c r="I38" s="18"/>
      <c r="J38" s="18"/>
      <c r="K38" s="18"/>
      <c r="L38" s="18"/>
      <c r="M38" s="18"/>
      <c r="N38" s="18"/>
      <c r="O38" s="18"/>
      <c r="P38" s="18"/>
      <c r="Q38" s="18"/>
      <c r="R38" s="18"/>
      <c r="S38" s="18"/>
      <c r="T38" s="18"/>
      <c r="U38" s="18"/>
      <c r="V38" s="18"/>
      <c r="W38" s="18"/>
      <c r="X38" s="18"/>
    </row>
    <row r="39" spans="1:24">
      <c r="A39" s="18"/>
      <c r="B39" s="18"/>
      <c r="C39" s="18"/>
      <c r="D39" s="18"/>
      <c r="E39" s="18"/>
      <c r="F39" s="18"/>
      <c r="G39" s="18"/>
      <c r="H39" s="18"/>
      <c r="I39" s="18"/>
      <c r="J39" s="18"/>
      <c r="K39" s="18"/>
      <c r="L39" s="18"/>
      <c r="M39" s="18"/>
      <c r="N39" s="18"/>
      <c r="O39" s="18"/>
      <c r="P39" s="18"/>
      <c r="Q39" s="18"/>
      <c r="R39" s="18"/>
      <c r="S39" s="18"/>
      <c r="T39" s="18"/>
      <c r="U39" s="18"/>
      <c r="V39" s="18"/>
      <c r="W39" s="18"/>
      <c r="X39" s="18"/>
    </row>
    <row r="40" spans="1:24">
      <c r="A40" s="18"/>
      <c r="B40" s="18"/>
      <c r="C40" s="18"/>
      <c r="D40" s="18"/>
      <c r="E40" s="18"/>
      <c r="F40" s="18"/>
      <c r="G40" s="18"/>
      <c r="H40" s="18"/>
      <c r="I40" s="18"/>
      <c r="J40" s="18"/>
      <c r="K40" s="18"/>
      <c r="L40" s="18"/>
      <c r="M40" s="18"/>
      <c r="N40" s="18"/>
      <c r="O40" s="18"/>
      <c r="P40" s="18"/>
      <c r="Q40" s="18"/>
      <c r="R40" s="18"/>
      <c r="S40" s="18"/>
      <c r="T40" s="18"/>
      <c r="U40" s="18"/>
      <c r="V40" s="18"/>
      <c r="W40" s="18"/>
      <c r="X40" s="18"/>
    </row>
    <row r="41" spans="1:24">
      <c r="A41" s="18"/>
      <c r="B41" s="18"/>
      <c r="C41" s="18"/>
      <c r="D41" s="18"/>
      <c r="E41" s="18"/>
      <c r="F41" s="18"/>
      <c r="G41" s="18"/>
      <c r="H41" s="18"/>
      <c r="I41" s="18"/>
      <c r="J41" s="18"/>
      <c r="K41" s="18"/>
      <c r="L41" s="18"/>
      <c r="M41" s="18"/>
      <c r="N41" s="18"/>
      <c r="O41" s="18"/>
      <c r="P41" s="18"/>
      <c r="Q41" s="18"/>
      <c r="R41" s="18"/>
      <c r="S41" s="18"/>
      <c r="T41" s="18"/>
      <c r="U41" s="18"/>
      <c r="V41" s="18"/>
      <c r="W41" s="18"/>
      <c r="X41" s="18"/>
    </row>
    <row r="42" spans="1:24">
      <c r="A42" s="18"/>
      <c r="B42" s="18"/>
      <c r="C42" s="18"/>
      <c r="D42" s="18"/>
      <c r="E42" s="18"/>
      <c r="F42" s="18"/>
      <c r="G42" s="18"/>
      <c r="H42" s="18"/>
      <c r="I42" s="18"/>
      <c r="J42" s="18"/>
      <c r="K42" s="18"/>
      <c r="L42" s="18"/>
      <c r="M42" s="18"/>
      <c r="N42" s="18"/>
      <c r="O42" s="18"/>
      <c r="P42" s="18"/>
      <c r="Q42" s="18"/>
      <c r="R42" s="18"/>
      <c r="S42" s="18"/>
      <c r="T42" s="18"/>
      <c r="U42" s="18"/>
      <c r="V42" s="18"/>
      <c r="W42" s="18"/>
      <c r="X42" s="18"/>
    </row>
    <row r="43" spans="1:24">
      <c r="A43" s="18"/>
      <c r="B43" s="18"/>
      <c r="C43" s="18"/>
      <c r="D43" s="18"/>
      <c r="E43" s="18"/>
      <c r="F43" s="18"/>
      <c r="G43" s="18"/>
      <c r="H43" s="18"/>
      <c r="I43" s="18"/>
      <c r="J43" s="18"/>
      <c r="K43" s="18"/>
      <c r="L43" s="18"/>
      <c r="M43" s="18"/>
      <c r="N43" s="18"/>
      <c r="O43" s="18"/>
      <c r="P43" s="18"/>
      <c r="Q43" s="18"/>
      <c r="R43" s="18"/>
      <c r="S43" s="18"/>
      <c r="T43" s="18"/>
      <c r="U43" s="18"/>
      <c r="V43" s="18"/>
      <c r="W43" s="18"/>
      <c r="X43" s="18"/>
    </row>
    <row r="44" spans="1:24">
      <c r="A44" s="18"/>
      <c r="B44" s="18"/>
      <c r="C44" s="18"/>
      <c r="D44" s="18"/>
      <c r="E44" s="18"/>
      <c r="F44" s="18"/>
      <c r="G44" s="18"/>
      <c r="H44" s="18"/>
      <c r="I44" s="18"/>
      <c r="J44" s="18"/>
      <c r="K44" s="18"/>
      <c r="L44" s="18"/>
      <c r="M44" s="18"/>
      <c r="N44" s="18"/>
      <c r="O44" s="18"/>
      <c r="P44" s="18"/>
      <c r="Q44" s="18"/>
      <c r="R44" s="18"/>
      <c r="S44" s="18"/>
      <c r="T44" s="18"/>
      <c r="U44" s="18"/>
      <c r="V44" s="18"/>
      <c r="W44" s="18"/>
      <c r="X44" s="18"/>
    </row>
    <row r="45" spans="1:24">
      <c r="A45" s="18"/>
      <c r="B45" s="18"/>
      <c r="C45" s="18"/>
      <c r="D45" s="18"/>
      <c r="E45" s="18"/>
      <c r="F45" s="18"/>
      <c r="G45" s="18"/>
      <c r="H45" s="18"/>
      <c r="I45" s="18"/>
      <c r="J45" s="18"/>
      <c r="K45" s="18"/>
      <c r="L45" s="18"/>
      <c r="M45" s="18"/>
      <c r="N45" s="18"/>
      <c r="O45" s="18"/>
      <c r="P45" s="18"/>
      <c r="Q45" s="18"/>
      <c r="R45" s="18"/>
      <c r="S45" s="18"/>
      <c r="T45" s="18"/>
      <c r="U45" s="18"/>
      <c r="V45" s="18"/>
      <c r="W45" s="18"/>
      <c r="X45" s="18"/>
    </row>
    <row r="46" spans="1:24">
      <c r="A46" s="18"/>
      <c r="B46" s="18"/>
      <c r="C46" s="18"/>
      <c r="D46" s="18"/>
      <c r="E46" s="18"/>
      <c r="F46" s="18"/>
      <c r="G46" s="18"/>
      <c r="H46" s="18"/>
      <c r="I46" s="18"/>
      <c r="J46" s="18"/>
      <c r="K46" s="18"/>
      <c r="L46" s="18"/>
      <c r="M46" s="18"/>
      <c r="N46" s="18"/>
      <c r="O46" s="18"/>
      <c r="P46" s="18"/>
      <c r="Q46" s="18"/>
      <c r="R46" s="18"/>
      <c r="S46" s="18"/>
      <c r="T46" s="18"/>
      <c r="U46" s="18"/>
      <c r="V46" s="18"/>
      <c r="W46" s="18"/>
      <c r="X46" s="18"/>
    </row>
    <row r="47" spans="1:24" ht="13.2" customHeight="1">
      <c r="A47" s="18"/>
      <c r="B47" s="18"/>
      <c r="C47" s="18"/>
      <c r="D47" s="18"/>
      <c r="E47" s="18"/>
      <c r="F47" s="18"/>
      <c r="G47" s="18"/>
      <c r="H47" s="18"/>
      <c r="I47" s="18"/>
      <c r="J47" s="18"/>
      <c r="K47" s="18"/>
      <c r="L47" s="18"/>
      <c r="M47" s="18"/>
      <c r="N47" s="18"/>
      <c r="O47" s="18"/>
      <c r="P47" s="18"/>
      <c r="Q47" s="18"/>
      <c r="R47" s="18"/>
      <c r="S47" s="18"/>
      <c r="T47" s="18"/>
      <c r="U47" s="18"/>
      <c r="V47" s="18"/>
      <c r="W47" s="18"/>
      <c r="X47"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zoomScale="52" workbookViewId="0">
      <selection activeCell="U1" sqref="A1:XFD1048576"/>
    </sheetView>
  </sheetViews>
  <sheetFormatPr defaultColWidth="9.77734375" defaultRowHeight="14.4"/>
  <cols>
    <col min="1" max="1" width="5.44140625" bestFit="1" customWidth="1"/>
    <col min="2" max="3" width="13.21875" customWidth="1"/>
    <col min="4" max="4" width="13.33203125" bestFit="1" customWidth="1"/>
    <col min="5" max="6" width="13.21875"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1" t="s">
        <v>54</v>
      </c>
      <c r="C1" s="1" t="s">
        <v>69</v>
      </c>
      <c r="D1" s="1" t="s">
        <v>70</v>
      </c>
      <c r="E1" s="1" t="s">
        <v>72</v>
      </c>
      <c r="F1" s="1" t="s">
        <v>71</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4">
        <f>YEAR(SalesDataTable[[#This Row],[Order Date]])</f>
        <v>2026</v>
      </c>
      <c r="D2" s="4" t="str">
        <f>"Q"&amp;ROUNDUP(MONTH(SalesDataTable[[#This Row],[Order Date]])/3, 0)</f>
        <v>Q1</v>
      </c>
      <c r="E2" s="4">
        <f>MONTH(SalesDataTable[[#This Row],[Order Date]])</f>
        <v>1</v>
      </c>
      <c r="F2" s="4"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4" t="str">
        <f>"Q"&amp;ROUNDUP(MONTH(SalesDataTable[[#This Row],[Order Date]])/3, 0)</f>
        <v>Q1</v>
      </c>
      <c r="E3" s="4">
        <f>MONTH(SalesDataTable[[#This Row],[Order Date]])</f>
        <v>1</v>
      </c>
      <c r="F3" s="4"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4" t="str">
        <f>"Q"&amp;ROUNDUP(MONTH(SalesDataTable[[#This Row],[Order Date]])/3, 0)</f>
        <v>Q1</v>
      </c>
      <c r="E4" s="4">
        <f>MONTH(SalesDataTable[[#This Row],[Order Date]])</f>
        <v>1</v>
      </c>
      <c r="F4" s="4"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4" t="str">
        <f>"Q"&amp;ROUNDUP(MONTH(SalesDataTable[[#This Row],[Order Date]])/3, 0)</f>
        <v>Q1</v>
      </c>
      <c r="E5" s="4">
        <f>MONTH(SalesDataTable[[#This Row],[Order Date]])</f>
        <v>1</v>
      </c>
      <c r="F5" s="4"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4" t="str">
        <f>"Q"&amp;ROUNDUP(MONTH(SalesDataTable[[#This Row],[Order Date]])/3, 0)</f>
        <v>Q1</v>
      </c>
      <c r="E6" s="4">
        <f>MONTH(SalesDataTable[[#This Row],[Order Date]])</f>
        <v>1</v>
      </c>
      <c r="F6" s="4"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4" t="str">
        <f>"Q"&amp;ROUNDUP(MONTH(SalesDataTable[[#This Row],[Order Date]])/3, 0)</f>
        <v>Q1</v>
      </c>
      <c r="E7" s="4">
        <f>MONTH(SalesDataTable[[#This Row],[Order Date]])</f>
        <v>1</v>
      </c>
      <c r="F7" s="4"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4" t="str">
        <f>"Q"&amp;ROUNDUP(MONTH(SalesDataTable[[#This Row],[Order Date]])/3, 0)</f>
        <v>Q1</v>
      </c>
      <c r="E8" s="4">
        <f>MONTH(SalesDataTable[[#This Row],[Order Date]])</f>
        <v>1</v>
      </c>
      <c r="F8" s="4"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4" t="str">
        <f>"Q"&amp;ROUNDUP(MONTH(SalesDataTable[[#This Row],[Order Date]])/3, 0)</f>
        <v>Q1</v>
      </c>
      <c r="E9" s="4">
        <f>MONTH(SalesDataTable[[#This Row],[Order Date]])</f>
        <v>1</v>
      </c>
      <c r="F9" s="4"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4" t="str">
        <f>"Q"&amp;ROUNDUP(MONTH(SalesDataTable[[#This Row],[Order Date]])/3, 0)</f>
        <v>Q1</v>
      </c>
      <c r="E10" s="4">
        <f>MONTH(SalesDataTable[[#This Row],[Order Date]])</f>
        <v>1</v>
      </c>
      <c r="F10" s="4"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4" t="str">
        <f>"Q"&amp;ROUNDUP(MONTH(SalesDataTable[[#This Row],[Order Date]])/3, 0)</f>
        <v>Q1</v>
      </c>
      <c r="E11" s="4">
        <f>MONTH(SalesDataTable[[#This Row],[Order Date]])</f>
        <v>1</v>
      </c>
      <c r="F11" s="4"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4" t="str">
        <f>"Q"&amp;ROUNDUP(MONTH(SalesDataTable[[#This Row],[Order Date]])/3, 0)</f>
        <v>Q1</v>
      </c>
      <c r="E12" s="4">
        <f>MONTH(SalesDataTable[[#This Row],[Order Date]])</f>
        <v>1</v>
      </c>
      <c r="F12" s="4"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4" t="str">
        <f>"Q"&amp;ROUNDUP(MONTH(SalesDataTable[[#This Row],[Order Date]])/3, 0)</f>
        <v>Q1</v>
      </c>
      <c r="E13" s="4">
        <f>MONTH(SalesDataTable[[#This Row],[Order Date]])</f>
        <v>1</v>
      </c>
      <c r="F13" s="4"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4" t="str">
        <f>"Q"&amp;ROUNDUP(MONTH(SalesDataTable[[#This Row],[Order Date]])/3, 0)</f>
        <v>Q1</v>
      </c>
      <c r="E14" s="4">
        <f>MONTH(SalesDataTable[[#This Row],[Order Date]])</f>
        <v>1</v>
      </c>
      <c r="F14" s="4"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4" t="str">
        <f>"Q"&amp;ROUNDUP(MONTH(SalesDataTable[[#This Row],[Order Date]])/3, 0)</f>
        <v>Q1</v>
      </c>
      <c r="E15" s="4">
        <f>MONTH(SalesDataTable[[#This Row],[Order Date]])</f>
        <v>1</v>
      </c>
      <c r="F15" s="4"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4" t="str">
        <f>"Q"&amp;ROUNDUP(MONTH(SalesDataTable[[#This Row],[Order Date]])/3, 0)</f>
        <v>Q1</v>
      </c>
      <c r="E16" s="4">
        <f>MONTH(SalesDataTable[[#This Row],[Order Date]])</f>
        <v>1</v>
      </c>
      <c r="F16" s="4"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4" t="str">
        <f>"Q"&amp;ROUNDUP(MONTH(SalesDataTable[[#This Row],[Order Date]])/3, 0)</f>
        <v>Q1</v>
      </c>
      <c r="E17" s="4">
        <f>MONTH(SalesDataTable[[#This Row],[Order Date]])</f>
        <v>1</v>
      </c>
      <c r="F17" s="4"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4" t="str">
        <f>"Q"&amp;ROUNDUP(MONTH(SalesDataTable[[#This Row],[Order Date]])/3, 0)</f>
        <v>Q1</v>
      </c>
      <c r="E18" s="4">
        <f>MONTH(SalesDataTable[[#This Row],[Order Date]])</f>
        <v>1</v>
      </c>
      <c r="F18" s="4"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4" t="str">
        <f>"Q"&amp;ROUNDUP(MONTH(SalesDataTable[[#This Row],[Order Date]])/3, 0)</f>
        <v>Q1</v>
      </c>
      <c r="E19" s="4">
        <f>MONTH(SalesDataTable[[#This Row],[Order Date]])</f>
        <v>1</v>
      </c>
      <c r="F19" s="4"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4" t="str">
        <f>"Q"&amp;ROUNDUP(MONTH(SalesDataTable[[#This Row],[Order Date]])/3, 0)</f>
        <v>Q1</v>
      </c>
      <c r="E20" s="4">
        <f>MONTH(SalesDataTable[[#This Row],[Order Date]])</f>
        <v>1</v>
      </c>
      <c r="F20" s="4"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4" t="str">
        <f>"Q"&amp;ROUNDUP(MONTH(SalesDataTable[[#This Row],[Order Date]])/3, 0)</f>
        <v>Q1</v>
      </c>
      <c r="E21" s="4">
        <f>MONTH(SalesDataTable[[#This Row],[Order Date]])</f>
        <v>1</v>
      </c>
      <c r="F21" s="4"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4" t="str">
        <f>"Q"&amp;ROUNDUP(MONTH(SalesDataTable[[#This Row],[Order Date]])/3, 0)</f>
        <v>Q1</v>
      </c>
      <c r="E22" s="4">
        <f>MONTH(SalesDataTable[[#This Row],[Order Date]])</f>
        <v>1</v>
      </c>
      <c r="F22" s="4"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4" t="str">
        <f>"Q"&amp;ROUNDUP(MONTH(SalesDataTable[[#This Row],[Order Date]])/3, 0)</f>
        <v>Q1</v>
      </c>
      <c r="E23" s="4">
        <f>MONTH(SalesDataTable[[#This Row],[Order Date]])</f>
        <v>1</v>
      </c>
      <c r="F23" s="4"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4" t="str">
        <f>"Q"&amp;ROUNDUP(MONTH(SalesDataTable[[#This Row],[Order Date]])/3, 0)</f>
        <v>Q1</v>
      </c>
      <c r="E24" s="4">
        <f>MONTH(SalesDataTable[[#This Row],[Order Date]])</f>
        <v>1</v>
      </c>
      <c r="F24" s="4"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4" t="str">
        <f>"Q"&amp;ROUNDUP(MONTH(SalesDataTable[[#This Row],[Order Date]])/3, 0)</f>
        <v>Q1</v>
      </c>
      <c r="E25" s="4">
        <f>MONTH(SalesDataTable[[#This Row],[Order Date]])</f>
        <v>1</v>
      </c>
      <c r="F25" s="4"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4" t="str">
        <f>"Q"&amp;ROUNDUP(MONTH(SalesDataTable[[#This Row],[Order Date]])/3, 0)</f>
        <v>Q1</v>
      </c>
      <c r="E26" s="4">
        <f>MONTH(SalesDataTable[[#This Row],[Order Date]])</f>
        <v>1</v>
      </c>
      <c r="F26" s="4"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4" t="str">
        <f>"Q"&amp;ROUNDUP(MONTH(SalesDataTable[[#This Row],[Order Date]])/3, 0)</f>
        <v>Q1</v>
      </c>
      <c r="E27" s="4">
        <f>MONTH(SalesDataTable[[#This Row],[Order Date]])</f>
        <v>1</v>
      </c>
      <c r="F27" s="4"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4" t="str">
        <f>"Q"&amp;ROUNDUP(MONTH(SalesDataTable[[#This Row],[Order Date]])/3, 0)</f>
        <v>Q1</v>
      </c>
      <c r="E28" s="4">
        <f>MONTH(SalesDataTable[[#This Row],[Order Date]])</f>
        <v>1</v>
      </c>
      <c r="F28" s="4"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4" t="str">
        <f>"Q"&amp;ROUNDUP(MONTH(SalesDataTable[[#This Row],[Order Date]])/3, 0)</f>
        <v>Q1</v>
      </c>
      <c r="E29" s="4">
        <f>MONTH(SalesDataTable[[#This Row],[Order Date]])</f>
        <v>1</v>
      </c>
      <c r="F29" s="4"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4" t="str">
        <f>"Q"&amp;ROUNDUP(MONTH(SalesDataTable[[#This Row],[Order Date]])/3, 0)</f>
        <v>Q1</v>
      </c>
      <c r="E30" s="4">
        <f>MONTH(SalesDataTable[[#This Row],[Order Date]])</f>
        <v>1</v>
      </c>
      <c r="F30" s="4"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4" t="str">
        <f>"Q"&amp;ROUNDUP(MONTH(SalesDataTable[[#This Row],[Order Date]])/3, 0)</f>
        <v>Q1</v>
      </c>
      <c r="E31" s="4">
        <f>MONTH(SalesDataTable[[#This Row],[Order Date]])</f>
        <v>1</v>
      </c>
      <c r="F31" s="4"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4" t="str">
        <f>"Q"&amp;ROUNDUP(MONTH(SalesDataTable[[#This Row],[Order Date]])/3, 0)</f>
        <v>Q1</v>
      </c>
      <c r="E32" s="4">
        <f>MONTH(SalesDataTable[[#This Row],[Order Date]])</f>
        <v>1</v>
      </c>
      <c r="F32" s="4"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4" t="str">
        <f>"Q"&amp;ROUNDUP(MONTH(SalesDataTable[[#This Row],[Order Date]])/3, 0)</f>
        <v>Q1</v>
      </c>
      <c r="E33" s="4">
        <f>MONTH(SalesDataTable[[#This Row],[Order Date]])</f>
        <v>1</v>
      </c>
      <c r="F33" s="4"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4" t="str">
        <f>"Q"&amp;ROUNDUP(MONTH(SalesDataTable[[#This Row],[Order Date]])/3, 0)</f>
        <v>Q1</v>
      </c>
      <c r="E34" s="4">
        <f>MONTH(SalesDataTable[[#This Row],[Order Date]])</f>
        <v>1</v>
      </c>
      <c r="F34" s="4"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4" t="str">
        <f>"Q"&amp;ROUNDUP(MONTH(SalesDataTable[[#This Row],[Order Date]])/3, 0)</f>
        <v>Q1</v>
      </c>
      <c r="E35" s="4">
        <f>MONTH(SalesDataTable[[#This Row],[Order Date]])</f>
        <v>1</v>
      </c>
      <c r="F35" s="4"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4" t="str">
        <f>"Q"&amp;ROUNDUP(MONTH(SalesDataTable[[#This Row],[Order Date]])/3, 0)</f>
        <v>Q1</v>
      </c>
      <c r="E36" s="4">
        <f>MONTH(SalesDataTable[[#This Row],[Order Date]])</f>
        <v>1</v>
      </c>
      <c r="F36" s="4"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4" t="str">
        <f>"Q"&amp;ROUNDUP(MONTH(SalesDataTable[[#This Row],[Order Date]])/3, 0)</f>
        <v>Q1</v>
      </c>
      <c r="E37" s="4">
        <f>MONTH(SalesDataTable[[#This Row],[Order Date]])</f>
        <v>1</v>
      </c>
      <c r="F37" s="4"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4" t="str">
        <f>"Q"&amp;ROUNDUP(MONTH(SalesDataTable[[#This Row],[Order Date]])/3, 0)</f>
        <v>Q1</v>
      </c>
      <c r="E38" s="4">
        <f>MONTH(SalesDataTable[[#This Row],[Order Date]])</f>
        <v>1</v>
      </c>
      <c r="F38" s="4"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4" t="str">
        <f>"Q"&amp;ROUNDUP(MONTH(SalesDataTable[[#This Row],[Order Date]])/3, 0)</f>
        <v>Q1</v>
      </c>
      <c r="E39" s="4">
        <f>MONTH(SalesDataTable[[#This Row],[Order Date]])</f>
        <v>1</v>
      </c>
      <c r="F39" s="4"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4" t="str">
        <f>"Q"&amp;ROUNDUP(MONTH(SalesDataTable[[#This Row],[Order Date]])/3, 0)</f>
        <v>Q1</v>
      </c>
      <c r="E40" s="4">
        <f>MONTH(SalesDataTable[[#This Row],[Order Date]])</f>
        <v>1</v>
      </c>
      <c r="F40" s="4"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4" t="str">
        <f>"Q"&amp;ROUNDUP(MONTH(SalesDataTable[[#This Row],[Order Date]])/3, 0)</f>
        <v>Q1</v>
      </c>
      <c r="E41" s="4">
        <f>MONTH(SalesDataTable[[#This Row],[Order Date]])</f>
        <v>1</v>
      </c>
      <c r="F41" s="4"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4" t="str">
        <f>"Q"&amp;ROUNDUP(MONTH(SalesDataTable[[#This Row],[Order Date]])/3, 0)</f>
        <v>Q1</v>
      </c>
      <c r="E42" s="4">
        <f>MONTH(SalesDataTable[[#This Row],[Order Date]])</f>
        <v>1</v>
      </c>
      <c r="F42" s="4"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4" t="str">
        <f>"Q"&amp;ROUNDUP(MONTH(SalesDataTable[[#This Row],[Order Date]])/3, 0)</f>
        <v>Q1</v>
      </c>
      <c r="E43" s="4">
        <f>MONTH(SalesDataTable[[#This Row],[Order Date]])</f>
        <v>1</v>
      </c>
      <c r="F43" s="4"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4" t="str">
        <f>"Q"&amp;ROUNDUP(MONTH(SalesDataTable[[#This Row],[Order Date]])/3, 0)</f>
        <v>Q1</v>
      </c>
      <c r="E44" s="4">
        <f>MONTH(SalesDataTable[[#This Row],[Order Date]])</f>
        <v>1</v>
      </c>
      <c r="F44" s="4"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4" t="str">
        <f>"Q"&amp;ROUNDUP(MONTH(SalesDataTable[[#This Row],[Order Date]])/3, 0)</f>
        <v>Q1</v>
      </c>
      <c r="E45" s="4">
        <f>MONTH(SalesDataTable[[#This Row],[Order Date]])</f>
        <v>1</v>
      </c>
      <c r="F45" s="4"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4" t="str">
        <f>"Q"&amp;ROUNDUP(MONTH(SalesDataTable[[#This Row],[Order Date]])/3, 0)</f>
        <v>Q1</v>
      </c>
      <c r="E46" s="4">
        <f>MONTH(SalesDataTable[[#This Row],[Order Date]])</f>
        <v>1</v>
      </c>
      <c r="F46" s="4"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4" t="str">
        <f>"Q"&amp;ROUNDUP(MONTH(SalesDataTable[[#This Row],[Order Date]])/3, 0)</f>
        <v>Q1</v>
      </c>
      <c r="E47" s="4">
        <f>MONTH(SalesDataTable[[#This Row],[Order Date]])</f>
        <v>1</v>
      </c>
      <c r="F47" s="4"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4" t="str">
        <f>"Q"&amp;ROUNDUP(MONTH(SalesDataTable[[#This Row],[Order Date]])/3, 0)</f>
        <v>Q1</v>
      </c>
      <c r="E48" s="4">
        <f>MONTH(SalesDataTable[[#This Row],[Order Date]])</f>
        <v>1</v>
      </c>
      <c r="F48" s="4"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4" t="str">
        <f>"Q"&amp;ROUNDUP(MONTH(SalesDataTable[[#This Row],[Order Date]])/3, 0)</f>
        <v>Q1</v>
      </c>
      <c r="E49" s="4">
        <f>MONTH(SalesDataTable[[#This Row],[Order Date]])</f>
        <v>1</v>
      </c>
      <c r="F49" s="4"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4" t="str">
        <f>"Q"&amp;ROUNDUP(MONTH(SalesDataTable[[#This Row],[Order Date]])/3, 0)</f>
        <v>Q1</v>
      </c>
      <c r="E50" s="4">
        <f>MONTH(SalesDataTable[[#This Row],[Order Date]])</f>
        <v>1</v>
      </c>
      <c r="F50" s="4"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4" t="str">
        <f>"Q"&amp;ROUNDUP(MONTH(SalesDataTable[[#This Row],[Order Date]])/3, 0)</f>
        <v>Q1</v>
      </c>
      <c r="E51" s="4">
        <f>MONTH(SalesDataTable[[#This Row],[Order Date]])</f>
        <v>1</v>
      </c>
      <c r="F51" s="4"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4" t="str">
        <f>"Q"&amp;ROUNDUP(MONTH(SalesDataTable[[#This Row],[Order Date]])/3, 0)</f>
        <v>Q1</v>
      </c>
      <c r="E52" s="4">
        <f>MONTH(SalesDataTable[[#This Row],[Order Date]])</f>
        <v>1</v>
      </c>
      <c r="F52" s="4"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4" t="str">
        <f>"Q"&amp;ROUNDUP(MONTH(SalesDataTable[[#This Row],[Order Date]])/3, 0)</f>
        <v>Q1</v>
      </c>
      <c r="E53" s="4">
        <f>MONTH(SalesDataTable[[#This Row],[Order Date]])</f>
        <v>1</v>
      </c>
      <c r="F53" s="4"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4" t="str">
        <f>"Q"&amp;ROUNDUP(MONTH(SalesDataTable[[#This Row],[Order Date]])/3, 0)</f>
        <v>Q1</v>
      </c>
      <c r="E54" s="4">
        <f>MONTH(SalesDataTable[[#This Row],[Order Date]])</f>
        <v>1</v>
      </c>
      <c r="F54" s="4"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4" t="str">
        <f>"Q"&amp;ROUNDUP(MONTH(SalesDataTable[[#This Row],[Order Date]])/3, 0)</f>
        <v>Q1</v>
      </c>
      <c r="E55" s="4">
        <f>MONTH(SalesDataTable[[#This Row],[Order Date]])</f>
        <v>1</v>
      </c>
      <c r="F55" s="4"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4" t="str">
        <f>"Q"&amp;ROUNDUP(MONTH(SalesDataTable[[#This Row],[Order Date]])/3, 0)</f>
        <v>Q1</v>
      </c>
      <c r="E56" s="4">
        <f>MONTH(SalesDataTable[[#This Row],[Order Date]])</f>
        <v>1</v>
      </c>
      <c r="F56" s="4"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4" t="str">
        <f>"Q"&amp;ROUNDUP(MONTH(SalesDataTable[[#This Row],[Order Date]])/3, 0)</f>
        <v>Q1</v>
      </c>
      <c r="E57" s="4">
        <f>MONTH(SalesDataTable[[#This Row],[Order Date]])</f>
        <v>1</v>
      </c>
      <c r="F57" s="4"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4" t="str">
        <f>"Q"&amp;ROUNDUP(MONTH(SalesDataTable[[#This Row],[Order Date]])/3, 0)</f>
        <v>Q1</v>
      </c>
      <c r="E58" s="4">
        <f>MONTH(SalesDataTable[[#This Row],[Order Date]])</f>
        <v>1</v>
      </c>
      <c r="F58" s="4"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4" t="str">
        <f>"Q"&amp;ROUNDUP(MONTH(SalesDataTable[[#This Row],[Order Date]])/3, 0)</f>
        <v>Q1</v>
      </c>
      <c r="E59" s="4">
        <f>MONTH(SalesDataTable[[#This Row],[Order Date]])</f>
        <v>1</v>
      </c>
      <c r="F59" s="4"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4" t="str">
        <f>"Q"&amp;ROUNDUP(MONTH(SalesDataTable[[#This Row],[Order Date]])/3, 0)</f>
        <v>Q1</v>
      </c>
      <c r="E60" s="4">
        <f>MONTH(SalesDataTable[[#This Row],[Order Date]])</f>
        <v>1</v>
      </c>
      <c r="F60" s="4"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4" t="str">
        <f>"Q"&amp;ROUNDUP(MONTH(SalesDataTable[[#This Row],[Order Date]])/3, 0)</f>
        <v>Q1</v>
      </c>
      <c r="E61" s="4">
        <f>MONTH(SalesDataTable[[#This Row],[Order Date]])</f>
        <v>1</v>
      </c>
      <c r="F61" s="4"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4" t="str">
        <f>"Q"&amp;ROUNDUP(MONTH(SalesDataTable[[#This Row],[Order Date]])/3, 0)</f>
        <v>Q1</v>
      </c>
      <c r="E62" s="4">
        <f>MONTH(SalesDataTable[[#This Row],[Order Date]])</f>
        <v>1</v>
      </c>
      <c r="F62" s="4"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4" t="str">
        <f>"Q"&amp;ROUNDUP(MONTH(SalesDataTable[[#This Row],[Order Date]])/3, 0)</f>
        <v>Q1</v>
      </c>
      <c r="E63" s="4">
        <f>MONTH(SalesDataTable[[#This Row],[Order Date]])</f>
        <v>1</v>
      </c>
      <c r="F63" s="4"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4" t="str">
        <f>"Q"&amp;ROUNDUP(MONTH(SalesDataTable[[#This Row],[Order Date]])/3, 0)</f>
        <v>Q1</v>
      </c>
      <c r="E64" s="4">
        <f>MONTH(SalesDataTable[[#This Row],[Order Date]])</f>
        <v>1</v>
      </c>
      <c r="F64" s="4"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4" t="str">
        <f>"Q"&amp;ROUNDUP(MONTH(SalesDataTable[[#This Row],[Order Date]])/3, 0)</f>
        <v>Q1</v>
      </c>
      <c r="E65" s="4">
        <f>MONTH(SalesDataTable[[#This Row],[Order Date]])</f>
        <v>1</v>
      </c>
      <c r="F65" s="4"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4" t="str">
        <f>"Q"&amp;ROUNDUP(MONTH(SalesDataTable[[#This Row],[Order Date]])/3, 0)</f>
        <v>Q1</v>
      </c>
      <c r="E66" s="4">
        <f>MONTH(SalesDataTable[[#This Row],[Order Date]])</f>
        <v>1</v>
      </c>
      <c r="F66" s="4"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4" t="str">
        <f>"Q"&amp;ROUNDUP(MONTH(SalesDataTable[[#This Row],[Order Date]])/3, 0)</f>
        <v>Q1</v>
      </c>
      <c r="E67" s="4">
        <f>MONTH(SalesDataTable[[#This Row],[Order Date]])</f>
        <v>1</v>
      </c>
      <c r="F67" s="4"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4" t="str">
        <f>"Q"&amp;ROUNDUP(MONTH(SalesDataTable[[#This Row],[Order Date]])/3, 0)</f>
        <v>Q1</v>
      </c>
      <c r="E68" s="4">
        <f>MONTH(SalesDataTable[[#This Row],[Order Date]])</f>
        <v>1</v>
      </c>
      <c r="F68" s="4"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4" t="str">
        <f>"Q"&amp;ROUNDUP(MONTH(SalesDataTable[[#This Row],[Order Date]])/3, 0)</f>
        <v>Q1</v>
      </c>
      <c r="E69" s="4">
        <f>MONTH(SalesDataTable[[#This Row],[Order Date]])</f>
        <v>1</v>
      </c>
      <c r="F69" s="4"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4" t="str">
        <f>"Q"&amp;ROUNDUP(MONTH(SalesDataTable[[#This Row],[Order Date]])/3, 0)</f>
        <v>Q1</v>
      </c>
      <c r="E70" s="4">
        <f>MONTH(SalesDataTable[[#This Row],[Order Date]])</f>
        <v>1</v>
      </c>
      <c r="F70" s="4"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4" t="str">
        <f>"Q"&amp;ROUNDUP(MONTH(SalesDataTable[[#This Row],[Order Date]])/3, 0)</f>
        <v>Q1</v>
      </c>
      <c r="E71" s="4">
        <f>MONTH(SalesDataTable[[#This Row],[Order Date]])</f>
        <v>1</v>
      </c>
      <c r="F71" s="4"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4" t="str">
        <f>"Q"&amp;ROUNDUP(MONTH(SalesDataTable[[#This Row],[Order Date]])/3, 0)</f>
        <v>Q1</v>
      </c>
      <c r="E72" s="4">
        <f>MONTH(SalesDataTable[[#This Row],[Order Date]])</f>
        <v>1</v>
      </c>
      <c r="F72" s="4"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4" t="str">
        <f>"Q"&amp;ROUNDUP(MONTH(SalesDataTable[[#This Row],[Order Date]])/3, 0)</f>
        <v>Q1</v>
      </c>
      <c r="E73" s="4">
        <f>MONTH(SalesDataTable[[#This Row],[Order Date]])</f>
        <v>1</v>
      </c>
      <c r="F73" s="4"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4" t="str">
        <f>"Q"&amp;ROUNDUP(MONTH(SalesDataTable[[#This Row],[Order Date]])/3, 0)</f>
        <v>Q1</v>
      </c>
      <c r="E74" s="4">
        <f>MONTH(SalesDataTable[[#This Row],[Order Date]])</f>
        <v>1</v>
      </c>
      <c r="F74" s="4"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4" t="str">
        <f>"Q"&amp;ROUNDUP(MONTH(SalesDataTable[[#This Row],[Order Date]])/3, 0)</f>
        <v>Q1</v>
      </c>
      <c r="E75" s="4">
        <f>MONTH(SalesDataTable[[#This Row],[Order Date]])</f>
        <v>1</v>
      </c>
      <c r="F75" s="4"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4" t="str">
        <f>"Q"&amp;ROUNDUP(MONTH(SalesDataTable[[#This Row],[Order Date]])/3, 0)</f>
        <v>Q1</v>
      </c>
      <c r="E76" s="4">
        <f>MONTH(SalesDataTable[[#This Row],[Order Date]])</f>
        <v>1</v>
      </c>
      <c r="F76" s="4"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4" t="str">
        <f>"Q"&amp;ROUNDUP(MONTH(SalesDataTable[[#This Row],[Order Date]])/3, 0)</f>
        <v>Q1</v>
      </c>
      <c r="E77" s="4">
        <f>MONTH(SalesDataTable[[#This Row],[Order Date]])</f>
        <v>1</v>
      </c>
      <c r="F77" s="4"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4" t="str">
        <f>"Q"&amp;ROUNDUP(MONTH(SalesDataTable[[#This Row],[Order Date]])/3, 0)</f>
        <v>Q1</v>
      </c>
      <c r="E78" s="4">
        <f>MONTH(SalesDataTable[[#This Row],[Order Date]])</f>
        <v>1</v>
      </c>
      <c r="F78" s="4"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4" t="str">
        <f>"Q"&amp;ROUNDUP(MONTH(SalesDataTable[[#This Row],[Order Date]])/3, 0)</f>
        <v>Q1</v>
      </c>
      <c r="E79" s="4">
        <f>MONTH(SalesDataTable[[#This Row],[Order Date]])</f>
        <v>1</v>
      </c>
      <c r="F79" s="4"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4" t="str">
        <f>"Q"&amp;ROUNDUP(MONTH(SalesDataTable[[#This Row],[Order Date]])/3, 0)</f>
        <v>Q1</v>
      </c>
      <c r="E80" s="4">
        <f>MONTH(SalesDataTable[[#This Row],[Order Date]])</f>
        <v>1</v>
      </c>
      <c r="F80" s="4"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4" t="str">
        <f>"Q"&amp;ROUNDUP(MONTH(SalesDataTable[[#This Row],[Order Date]])/3, 0)</f>
        <v>Q1</v>
      </c>
      <c r="E81" s="4">
        <f>MONTH(SalesDataTable[[#This Row],[Order Date]])</f>
        <v>1</v>
      </c>
      <c r="F81" s="4"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4" t="str">
        <f>"Q"&amp;ROUNDUP(MONTH(SalesDataTable[[#This Row],[Order Date]])/3, 0)</f>
        <v>Q1</v>
      </c>
      <c r="E82" s="4">
        <f>MONTH(SalesDataTable[[#This Row],[Order Date]])</f>
        <v>1</v>
      </c>
      <c r="F82" s="4"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4" t="str">
        <f>"Q"&amp;ROUNDUP(MONTH(SalesDataTable[[#This Row],[Order Date]])/3, 0)</f>
        <v>Q1</v>
      </c>
      <c r="E83" s="4">
        <f>MONTH(SalesDataTable[[#This Row],[Order Date]])</f>
        <v>1</v>
      </c>
      <c r="F83" s="4"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4" t="str">
        <f>"Q"&amp;ROUNDUP(MONTH(SalesDataTable[[#This Row],[Order Date]])/3, 0)</f>
        <v>Q1</v>
      </c>
      <c r="E84" s="4">
        <f>MONTH(SalesDataTable[[#This Row],[Order Date]])</f>
        <v>1</v>
      </c>
      <c r="F84" s="4"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4" t="str">
        <f>"Q"&amp;ROUNDUP(MONTH(SalesDataTable[[#This Row],[Order Date]])/3, 0)</f>
        <v>Q1</v>
      </c>
      <c r="E85" s="4">
        <f>MONTH(SalesDataTable[[#This Row],[Order Date]])</f>
        <v>1</v>
      </c>
      <c r="F85" s="4"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4" t="str">
        <f>"Q"&amp;ROUNDUP(MONTH(SalesDataTable[[#This Row],[Order Date]])/3, 0)</f>
        <v>Q1</v>
      </c>
      <c r="E86" s="4">
        <f>MONTH(SalesDataTable[[#This Row],[Order Date]])</f>
        <v>1</v>
      </c>
      <c r="F86" s="4"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4" t="str">
        <f>"Q"&amp;ROUNDUP(MONTH(SalesDataTable[[#This Row],[Order Date]])/3, 0)</f>
        <v>Q1</v>
      </c>
      <c r="E87" s="4">
        <f>MONTH(SalesDataTable[[#This Row],[Order Date]])</f>
        <v>1</v>
      </c>
      <c r="F87" s="4"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4" t="str">
        <f>"Q"&amp;ROUNDUP(MONTH(SalesDataTable[[#This Row],[Order Date]])/3, 0)</f>
        <v>Q1</v>
      </c>
      <c r="E88" s="4">
        <f>MONTH(SalesDataTable[[#This Row],[Order Date]])</f>
        <v>1</v>
      </c>
      <c r="F88" s="4"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4" t="str">
        <f>"Q"&amp;ROUNDUP(MONTH(SalesDataTable[[#This Row],[Order Date]])/3, 0)</f>
        <v>Q1</v>
      </c>
      <c r="E89" s="4">
        <f>MONTH(SalesDataTable[[#This Row],[Order Date]])</f>
        <v>1</v>
      </c>
      <c r="F89" s="4"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4" t="str">
        <f>"Q"&amp;ROUNDUP(MONTH(SalesDataTable[[#This Row],[Order Date]])/3, 0)</f>
        <v>Q1</v>
      </c>
      <c r="E90" s="4">
        <f>MONTH(SalesDataTable[[#This Row],[Order Date]])</f>
        <v>1</v>
      </c>
      <c r="F90" s="4"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4" t="str">
        <f>"Q"&amp;ROUNDUP(MONTH(SalesDataTable[[#This Row],[Order Date]])/3, 0)</f>
        <v>Q1</v>
      </c>
      <c r="E91" s="4">
        <f>MONTH(SalesDataTable[[#This Row],[Order Date]])</f>
        <v>1</v>
      </c>
      <c r="F91" s="4"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4" t="str">
        <f>"Q"&amp;ROUNDUP(MONTH(SalesDataTable[[#This Row],[Order Date]])/3, 0)</f>
        <v>Q1</v>
      </c>
      <c r="E92" s="4">
        <f>MONTH(SalesDataTable[[#This Row],[Order Date]])</f>
        <v>1</v>
      </c>
      <c r="F92" s="4"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4" t="str">
        <f>"Q"&amp;ROUNDUP(MONTH(SalesDataTable[[#This Row],[Order Date]])/3, 0)</f>
        <v>Q1</v>
      </c>
      <c r="E93" s="4">
        <f>MONTH(SalesDataTable[[#This Row],[Order Date]])</f>
        <v>1</v>
      </c>
      <c r="F93" s="4"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4" t="str">
        <f>"Q"&amp;ROUNDUP(MONTH(SalesDataTable[[#This Row],[Order Date]])/3, 0)</f>
        <v>Q1</v>
      </c>
      <c r="E94" s="4">
        <f>MONTH(SalesDataTable[[#This Row],[Order Date]])</f>
        <v>1</v>
      </c>
      <c r="F94" s="4"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4" t="str">
        <f>"Q"&amp;ROUNDUP(MONTH(SalesDataTable[[#This Row],[Order Date]])/3, 0)</f>
        <v>Q1</v>
      </c>
      <c r="E95" s="4">
        <f>MONTH(SalesDataTable[[#This Row],[Order Date]])</f>
        <v>1</v>
      </c>
      <c r="F95" s="4"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4" t="str">
        <f>"Q"&amp;ROUNDUP(MONTH(SalesDataTable[[#This Row],[Order Date]])/3, 0)</f>
        <v>Q1</v>
      </c>
      <c r="E96" s="4">
        <f>MONTH(SalesDataTable[[#This Row],[Order Date]])</f>
        <v>1</v>
      </c>
      <c r="F96" s="4"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4" t="str">
        <f>"Q"&amp;ROUNDUP(MONTH(SalesDataTable[[#This Row],[Order Date]])/3, 0)</f>
        <v>Q1</v>
      </c>
      <c r="E97" s="4">
        <f>MONTH(SalesDataTable[[#This Row],[Order Date]])</f>
        <v>1</v>
      </c>
      <c r="F97" s="4"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4" t="str">
        <f>"Q"&amp;ROUNDUP(MONTH(SalesDataTable[[#This Row],[Order Date]])/3, 0)</f>
        <v>Q1</v>
      </c>
      <c r="E98" s="4">
        <f>MONTH(SalesDataTable[[#This Row],[Order Date]])</f>
        <v>1</v>
      </c>
      <c r="F98" s="4"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4" t="str">
        <f>"Q"&amp;ROUNDUP(MONTH(SalesDataTable[[#This Row],[Order Date]])/3, 0)</f>
        <v>Q1</v>
      </c>
      <c r="E99" s="4">
        <f>MONTH(SalesDataTable[[#This Row],[Order Date]])</f>
        <v>1</v>
      </c>
      <c r="F99" s="4"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4" t="str">
        <f>"Q"&amp;ROUNDUP(MONTH(SalesDataTable[[#This Row],[Order Date]])/3, 0)</f>
        <v>Q1</v>
      </c>
      <c r="E100" s="4">
        <f>MONTH(SalesDataTable[[#This Row],[Order Date]])</f>
        <v>1</v>
      </c>
      <c r="F100" s="4"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4" t="str">
        <f>"Q"&amp;ROUNDUP(MONTH(SalesDataTable[[#This Row],[Order Date]])/3, 0)</f>
        <v>Q1</v>
      </c>
      <c r="E101" s="4">
        <f>MONTH(SalesDataTable[[#This Row],[Order Date]])</f>
        <v>1</v>
      </c>
      <c r="F101" s="4"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4" t="str">
        <f>"Q"&amp;ROUNDUP(MONTH(SalesDataTable[[#This Row],[Order Date]])/3, 0)</f>
        <v>Q1</v>
      </c>
      <c r="E102" s="4">
        <f>MONTH(SalesDataTable[[#This Row],[Order Date]])</f>
        <v>1</v>
      </c>
      <c r="F102" s="4"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4" t="str">
        <f>"Q"&amp;ROUNDUP(MONTH(SalesDataTable[[#This Row],[Order Date]])/3, 0)</f>
        <v>Q1</v>
      </c>
      <c r="E103" s="4">
        <f>MONTH(SalesDataTable[[#This Row],[Order Date]])</f>
        <v>1</v>
      </c>
      <c r="F103" s="4"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4" t="str">
        <f>"Q"&amp;ROUNDUP(MONTH(SalesDataTable[[#This Row],[Order Date]])/3, 0)</f>
        <v>Q1</v>
      </c>
      <c r="E104" s="4">
        <f>MONTH(SalesDataTable[[#This Row],[Order Date]])</f>
        <v>1</v>
      </c>
      <c r="F104" s="4"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4" t="str">
        <f>"Q"&amp;ROUNDUP(MONTH(SalesDataTable[[#This Row],[Order Date]])/3, 0)</f>
        <v>Q1</v>
      </c>
      <c r="E105" s="4">
        <f>MONTH(SalesDataTable[[#This Row],[Order Date]])</f>
        <v>1</v>
      </c>
      <c r="F105" s="4"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4" t="str">
        <f>"Q"&amp;ROUNDUP(MONTH(SalesDataTable[[#This Row],[Order Date]])/3, 0)</f>
        <v>Q1</v>
      </c>
      <c r="E106" s="4">
        <f>MONTH(SalesDataTable[[#This Row],[Order Date]])</f>
        <v>1</v>
      </c>
      <c r="F106" s="4"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4" t="str">
        <f>"Q"&amp;ROUNDUP(MONTH(SalesDataTable[[#This Row],[Order Date]])/3, 0)</f>
        <v>Q1</v>
      </c>
      <c r="E107" s="4">
        <f>MONTH(SalesDataTable[[#This Row],[Order Date]])</f>
        <v>1</v>
      </c>
      <c r="F107" s="4"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4" t="str">
        <f>"Q"&amp;ROUNDUP(MONTH(SalesDataTable[[#This Row],[Order Date]])/3, 0)</f>
        <v>Q1</v>
      </c>
      <c r="E108" s="4">
        <f>MONTH(SalesDataTable[[#This Row],[Order Date]])</f>
        <v>1</v>
      </c>
      <c r="F108" s="4"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4" t="str">
        <f>"Q"&amp;ROUNDUP(MONTH(SalesDataTable[[#This Row],[Order Date]])/3, 0)</f>
        <v>Q1</v>
      </c>
      <c r="E109" s="4">
        <f>MONTH(SalesDataTable[[#This Row],[Order Date]])</f>
        <v>1</v>
      </c>
      <c r="F109" s="4"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4" t="str">
        <f>"Q"&amp;ROUNDUP(MONTH(SalesDataTable[[#This Row],[Order Date]])/3, 0)</f>
        <v>Q1</v>
      </c>
      <c r="E110" s="4">
        <f>MONTH(SalesDataTable[[#This Row],[Order Date]])</f>
        <v>1</v>
      </c>
      <c r="F110" s="4"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4" t="str">
        <f>"Q"&amp;ROUNDUP(MONTH(SalesDataTable[[#This Row],[Order Date]])/3, 0)</f>
        <v>Q1</v>
      </c>
      <c r="E111" s="4">
        <f>MONTH(SalesDataTable[[#This Row],[Order Date]])</f>
        <v>1</v>
      </c>
      <c r="F111" s="4"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4" t="str">
        <f>"Q"&amp;ROUNDUP(MONTH(SalesDataTable[[#This Row],[Order Date]])/3, 0)</f>
        <v>Q1</v>
      </c>
      <c r="E112" s="4">
        <f>MONTH(SalesDataTable[[#This Row],[Order Date]])</f>
        <v>1</v>
      </c>
      <c r="F112" s="4"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4" t="str">
        <f>"Q"&amp;ROUNDUP(MONTH(SalesDataTable[[#This Row],[Order Date]])/3, 0)</f>
        <v>Q1</v>
      </c>
      <c r="E113" s="4">
        <f>MONTH(SalesDataTable[[#This Row],[Order Date]])</f>
        <v>1</v>
      </c>
      <c r="F113" s="4"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4" t="str">
        <f>"Q"&amp;ROUNDUP(MONTH(SalesDataTable[[#This Row],[Order Date]])/3, 0)</f>
        <v>Q1</v>
      </c>
      <c r="E114" s="4">
        <f>MONTH(SalesDataTable[[#This Row],[Order Date]])</f>
        <v>1</v>
      </c>
      <c r="F114" s="4"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4" t="str">
        <f>"Q"&amp;ROUNDUP(MONTH(SalesDataTable[[#This Row],[Order Date]])/3, 0)</f>
        <v>Q1</v>
      </c>
      <c r="E115" s="4">
        <f>MONTH(SalesDataTable[[#This Row],[Order Date]])</f>
        <v>1</v>
      </c>
      <c r="F115" s="4"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4" t="str">
        <f>"Q"&amp;ROUNDUP(MONTH(SalesDataTable[[#This Row],[Order Date]])/3, 0)</f>
        <v>Q1</v>
      </c>
      <c r="E116" s="4">
        <f>MONTH(SalesDataTable[[#This Row],[Order Date]])</f>
        <v>1</v>
      </c>
      <c r="F116" s="4"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4" t="str">
        <f>"Q"&amp;ROUNDUP(MONTH(SalesDataTable[[#This Row],[Order Date]])/3, 0)</f>
        <v>Q1</v>
      </c>
      <c r="E117" s="4">
        <f>MONTH(SalesDataTable[[#This Row],[Order Date]])</f>
        <v>1</v>
      </c>
      <c r="F117" s="4"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4" t="str">
        <f>"Q"&amp;ROUNDUP(MONTH(SalesDataTable[[#This Row],[Order Date]])/3, 0)</f>
        <v>Q1</v>
      </c>
      <c r="E118" s="4">
        <f>MONTH(SalesDataTable[[#This Row],[Order Date]])</f>
        <v>1</v>
      </c>
      <c r="F118" s="4"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4" t="str">
        <f>"Q"&amp;ROUNDUP(MONTH(SalesDataTable[[#This Row],[Order Date]])/3, 0)</f>
        <v>Q1</v>
      </c>
      <c r="E119" s="4">
        <f>MONTH(SalesDataTable[[#This Row],[Order Date]])</f>
        <v>1</v>
      </c>
      <c r="F119" s="4"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4" t="str">
        <f>"Q"&amp;ROUNDUP(MONTH(SalesDataTable[[#This Row],[Order Date]])/3, 0)</f>
        <v>Q1</v>
      </c>
      <c r="E120" s="4">
        <f>MONTH(SalesDataTable[[#This Row],[Order Date]])</f>
        <v>1</v>
      </c>
      <c r="F120" s="4"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4" t="str">
        <f>"Q"&amp;ROUNDUP(MONTH(SalesDataTable[[#This Row],[Order Date]])/3, 0)</f>
        <v>Q1</v>
      </c>
      <c r="E121" s="4">
        <f>MONTH(SalesDataTable[[#This Row],[Order Date]])</f>
        <v>1</v>
      </c>
      <c r="F121" s="4"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4" t="str">
        <f>"Q"&amp;ROUNDUP(MONTH(SalesDataTable[[#This Row],[Order Date]])/3, 0)</f>
        <v>Q1</v>
      </c>
      <c r="E122" s="4">
        <f>MONTH(SalesDataTable[[#This Row],[Order Date]])</f>
        <v>1</v>
      </c>
      <c r="F122" s="4"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4" t="str">
        <f>"Q"&amp;ROUNDUP(MONTH(SalesDataTable[[#This Row],[Order Date]])/3, 0)</f>
        <v>Q1</v>
      </c>
      <c r="E123" s="4">
        <f>MONTH(SalesDataTable[[#This Row],[Order Date]])</f>
        <v>1</v>
      </c>
      <c r="F123" s="4"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4" t="str">
        <f>"Q"&amp;ROUNDUP(MONTH(SalesDataTable[[#This Row],[Order Date]])/3, 0)</f>
        <v>Q1</v>
      </c>
      <c r="E124" s="4">
        <f>MONTH(SalesDataTable[[#This Row],[Order Date]])</f>
        <v>1</v>
      </c>
      <c r="F124" s="4"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4" t="str">
        <f>"Q"&amp;ROUNDUP(MONTH(SalesDataTable[[#This Row],[Order Date]])/3, 0)</f>
        <v>Q1</v>
      </c>
      <c r="E125" s="4">
        <f>MONTH(SalesDataTable[[#This Row],[Order Date]])</f>
        <v>1</v>
      </c>
      <c r="F125" s="4"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4" t="str">
        <f>"Q"&amp;ROUNDUP(MONTH(SalesDataTable[[#This Row],[Order Date]])/3, 0)</f>
        <v>Q1</v>
      </c>
      <c r="E126" s="4">
        <f>MONTH(SalesDataTable[[#This Row],[Order Date]])</f>
        <v>1</v>
      </c>
      <c r="F126" s="4"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4" t="str">
        <f>"Q"&amp;ROUNDUP(MONTH(SalesDataTable[[#This Row],[Order Date]])/3, 0)</f>
        <v>Q1</v>
      </c>
      <c r="E127" s="4">
        <f>MONTH(SalesDataTable[[#This Row],[Order Date]])</f>
        <v>1</v>
      </c>
      <c r="F127" s="4"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4" t="str">
        <f>"Q"&amp;ROUNDUP(MONTH(SalesDataTable[[#This Row],[Order Date]])/3, 0)</f>
        <v>Q1</v>
      </c>
      <c r="E128" s="4">
        <f>MONTH(SalesDataTable[[#This Row],[Order Date]])</f>
        <v>1</v>
      </c>
      <c r="F128" s="4"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4" t="str">
        <f>"Q"&amp;ROUNDUP(MONTH(SalesDataTable[[#This Row],[Order Date]])/3, 0)</f>
        <v>Q1</v>
      </c>
      <c r="E129" s="4">
        <f>MONTH(SalesDataTable[[#This Row],[Order Date]])</f>
        <v>1</v>
      </c>
      <c r="F129" s="4"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4" t="str">
        <f>"Q"&amp;ROUNDUP(MONTH(SalesDataTable[[#This Row],[Order Date]])/3, 0)</f>
        <v>Q1</v>
      </c>
      <c r="E130" s="4">
        <f>MONTH(SalesDataTable[[#This Row],[Order Date]])</f>
        <v>1</v>
      </c>
      <c r="F130" s="4"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4" t="str">
        <f>"Q"&amp;ROUNDUP(MONTH(SalesDataTable[[#This Row],[Order Date]])/3, 0)</f>
        <v>Q1</v>
      </c>
      <c r="E131" s="4">
        <f>MONTH(SalesDataTable[[#This Row],[Order Date]])</f>
        <v>1</v>
      </c>
      <c r="F131" s="4"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4" t="str">
        <f>"Q"&amp;ROUNDUP(MONTH(SalesDataTable[[#This Row],[Order Date]])/3, 0)</f>
        <v>Q1</v>
      </c>
      <c r="E132" s="4">
        <f>MONTH(SalesDataTable[[#This Row],[Order Date]])</f>
        <v>1</v>
      </c>
      <c r="F132" s="4"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4" t="str">
        <f>"Q"&amp;ROUNDUP(MONTH(SalesDataTable[[#This Row],[Order Date]])/3, 0)</f>
        <v>Q1</v>
      </c>
      <c r="E133" s="4">
        <f>MONTH(SalesDataTable[[#This Row],[Order Date]])</f>
        <v>1</v>
      </c>
      <c r="F133" s="4"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4" t="str">
        <f>"Q"&amp;ROUNDUP(MONTH(SalesDataTable[[#This Row],[Order Date]])/3, 0)</f>
        <v>Q1</v>
      </c>
      <c r="E134" s="4">
        <f>MONTH(SalesDataTable[[#This Row],[Order Date]])</f>
        <v>1</v>
      </c>
      <c r="F134" s="4"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4" t="str">
        <f>"Q"&amp;ROUNDUP(MONTH(SalesDataTable[[#This Row],[Order Date]])/3, 0)</f>
        <v>Q1</v>
      </c>
      <c r="E135" s="4">
        <f>MONTH(SalesDataTable[[#This Row],[Order Date]])</f>
        <v>1</v>
      </c>
      <c r="F135" s="4"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4" t="str">
        <f>"Q"&amp;ROUNDUP(MONTH(SalesDataTable[[#This Row],[Order Date]])/3, 0)</f>
        <v>Q1</v>
      </c>
      <c r="E136" s="4">
        <f>MONTH(SalesDataTable[[#This Row],[Order Date]])</f>
        <v>1</v>
      </c>
      <c r="F136" s="4"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4" t="str">
        <f>"Q"&amp;ROUNDUP(MONTH(SalesDataTable[[#This Row],[Order Date]])/3, 0)</f>
        <v>Q1</v>
      </c>
      <c r="E137" s="4">
        <f>MONTH(SalesDataTable[[#This Row],[Order Date]])</f>
        <v>1</v>
      </c>
      <c r="F137" s="4"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4" t="str">
        <f>"Q"&amp;ROUNDUP(MONTH(SalesDataTable[[#This Row],[Order Date]])/3, 0)</f>
        <v>Q1</v>
      </c>
      <c r="E138" s="4">
        <f>MONTH(SalesDataTable[[#This Row],[Order Date]])</f>
        <v>1</v>
      </c>
      <c r="F138" s="4"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4" t="str">
        <f>"Q"&amp;ROUNDUP(MONTH(SalesDataTable[[#This Row],[Order Date]])/3, 0)</f>
        <v>Q1</v>
      </c>
      <c r="E139" s="4">
        <f>MONTH(SalesDataTable[[#This Row],[Order Date]])</f>
        <v>1</v>
      </c>
      <c r="F139" s="4"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4" t="str">
        <f>"Q"&amp;ROUNDUP(MONTH(SalesDataTable[[#This Row],[Order Date]])/3, 0)</f>
        <v>Q1</v>
      </c>
      <c r="E140" s="4">
        <f>MONTH(SalesDataTable[[#This Row],[Order Date]])</f>
        <v>1</v>
      </c>
      <c r="F140" s="4"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4" t="str">
        <f>"Q"&amp;ROUNDUP(MONTH(SalesDataTable[[#This Row],[Order Date]])/3, 0)</f>
        <v>Q1</v>
      </c>
      <c r="E141" s="4">
        <f>MONTH(SalesDataTable[[#This Row],[Order Date]])</f>
        <v>1</v>
      </c>
      <c r="F141" s="4"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4" t="str">
        <f>"Q"&amp;ROUNDUP(MONTH(SalesDataTable[[#This Row],[Order Date]])/3, 0)</f>
        <v>Q1</v>
      </c>
      <c r="E142" s="4">
        <f>MONTH(SalesDataTable[[#This Row],[Order Date]])</f>
        <v>1</v>
      </c>
      <c r="F142" s="4"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4" t="str">
        <f>"Q"&amp;ROUNDUP(MONTH(SalesDataTable[[#This Row],[Order Date]])/3, 0)</f>
        <v>Q1</v>
      </c>
      <c r="E143" s="4">
        <f>MONTH(SalesDataTable[[#This Row],[Order Date]])</f>
        <v>1</v>
      </c>
      <c r="F143" s="4"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4" t="str">
        <f>"Q"&amp;ROUNDUP(MONTH(SalesDataTable[[#This Row],[Order Date]])/3, 0)</f>
        <v>Q1</v>
      </c>
      <c r="E144" s="4">
        <f>MONTH(SalesDataTable[[#This Row],[Order Date]])</f>
        <v>1</v>
      </c>
      <c r="F144" s="4"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4" t="str">
        <f>"Q"&amp;ROUNDUP(MONTH(SalesDataTable[[#This Row],[Order Date]])/3, 0)</f>
        <v>Q1</v>
      </c>
      <c r="E145" s="4">
        <f>MONTH(SalesDataTable[[#This Row],[Order Date]])</f>
        <v>1</v>
      </c>
      <c r="F145" s="4"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4" t="str">
        <f>"Q"&amp;ROUNDUP(MONTH(SalesDataTable[[#This Row],[Order Date]])/3, 0)</f>
        <v>Q1</v>
      </c>
      <c r="E146" s="4">
        <f>MONTH(SalesDataTable[[#This Row],[Order Date]])</f>
        <v>1</v>
      </c>
      <c r="F146" s="4"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4" t="str">
        <f>"Q"&amp;ROUNDUP(MONTH(SalesDataTable[[#This Row],[Order Date]])/3, 0)</f>
        <v>Q1</v>
      </c>
      <c r="E147" s="4">
        <f>MONTH(SalesDataTable[[#This Row],[Order Date]])</f>
        <v>1</v>
      </c>
      <c r="F147" s="4"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4" t="str">
        <f>"Q"&amp;ROUNDUP(MONTH(SalesDataTable[[#This Row],[Order Date]])/3, 0)</f>
        <v>Q1</v>
      </c>
      <c r="E148" s="4">
        <f>MONTH(SalesDataTable[[#This Row],[Order Date]])</f>
        <v>1</v>
      </c>
      <c r="F148" s="4"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4" t="str">
        <f>"Q"&amp;ROUNDUP(MONTH(SalesDataTable[[#This Row],[Order Date]])/3, 0)</f>
        <v>Q1</v>
      </c>
      <c r="E149" s="4">
        <f>MONTH(SalesDataTable[[#This Row],[Order Date]])</f>
        <v>1</v>
      </c>
      <c r="F149" s="4"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4" t="str">
        <f>"Q"&amp;ROUNDUP(MONTH(SalesDataTable[[#This Row],[Order Date]])/3, 0)</f>
        <v>Q1</v>
      </c>
      <c r="E150" s="4">
        <f>MONTH(SalesDataTable[[#This Row],[Order Date]])</f>
        <v>1</v>
      </c>
      <c r="F150" s="4"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4" t="str">
        <f>"Q"&amp;ROUNDUP(MONTH(SalesDataTable[[#This Row],[Order Date]])/3, 0)</f>
        <v>Q1</v>
      </c>
      <c r="E151" s="4">
        <f>MONTH(SalesDataTable[[#This Row],[Order Date]])</f>
        <v>1</v>
      </c>
      <c r="F151" s="4"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4" t="str">
        <f>"Q"&amp;ROUNDUP(MONTH(SalesDataTable[[#This Row],[Order Date]])/3, 0)</f>
        <v>Q1</v>
      </c>
      <c r="E152" s="4">
        <f>MONTH(SalesDataTable[[#This Row],[Order Date]])</f>
        <v>2</v>
      </c>
      <c r="F152" s="4"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4" t="str">
        <f>"Q"&amp;ROUNDUP(MONTH(SalesDataTable[[#This Row],[Order Date]])/3, 0)</f>
        <v>Q1</v>
      </c>
      <c r="E153" s="4">
        <f>MONTH(SalesDataTable[[#This Row],[Order Date]])</f>
        <v>2</v>
      </c>
      <c r="F153" s="4"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4" t="str">
        <f>"Q"&amp;ROUNDUP(MONTH(SalesDataTable[[#This Row],[Order Date]])/3, 0)</f>
        <v>Q1</v>
      </c>
      <c r="E154" s="4">
        <f>MONTH(SalesDataTable[[#This Row],[Order Date]])</f>
        <v>2</v>
      </c>
      <c r="F154" s="4"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4" t="str">
        <f>"Q"&amp;ROUNDUP(MONTH(SalesDataTable[[#This Row],[Order Date]])/3, 0)</f>
        <v>Q1</v>
      </c>
      <c r="E155" s="4">
        <f>MONTH(SalesDataTable[[#This Row],[Order Date]])</f>
        <v>2</v>
      </c>
      <c r="F155" s="4"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4" t="str">
        <f>"Q"&amp;ROUNDUP(MONTH(SalesDataTable[[#This Row],[Order Date]])/3, 0)</f>
        <v>Q1</v>
      </c>
      <c r="E156" s="4">
        <f>MONTH(SalesDataTable[[#This Row],[Order Date]])</f>
        <v>2</v>
      </c>
      <c r="F156" s="4"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4" t="str">
        <f>"Q"&amp;ROUNDUP(MONTH(SalesDataTable[[#This Row],[Order Date]])/3, 0)</f>
        <v>Q1</v>
      </c>
      <c r="E157" s="4">
        <f>MONTH(SalesDataTable[[#This Row],[Order Date]])</f>
        <v>2</v>
      </c>
      <c r="F157" s="4"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4" t="str">
        <f>"Q"&amp;ROUNDUP(MONTH(SalesDataTable[[#This Row],[Order Date]])/3, 0)</f>
        <v>Q1</v>
      </c>
      <c r="E158" s="4">
        <f>MONTH(SalesDataTable[[#This Row],[Order Date]])</f>
        <v>2</v>
      </c>
      <c r="F158" s="4"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4" t="str">
        <f>"Q"&amp;ROUNDUP(MONTH(SalesDataTable[[#This Row],[Order Date]])/3, 0)</f>
        <v>Q1</v>
      </c>
      <c r="E159" s="4">
        <f>MONTH(SalesDataTable[[#This Row],[Order Date]])</f>
        <v>2</v>
      </c>
      <c r="F159" s="4"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4" t="str">
        <f>"Q"&amp;ROUNDUP(MONTH(SalesDataTable[[#This Row],[Order Date]])/3, 0)</f>
        <v>Q1</v>
      </c>
      <c r="E160" s="4">
        <f>MONTH(SalesDataTable[[#This Row],[Order Date]])</f>
        <v>2</v>
      </c>
      <c r="F160" s="4"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4" t="str">
        <f>"Q"&amp;ROUNDUP(MONTH(SalesDataTable[[#This Row],[Order Date]])/3, 0)</f>
        <v>Q1</v>
      </c>
      <c r="E161" s="4">
        <f>MONTH(SalesDataTable[[#This Row],[Order Date]])</f>
        <v>2</v>
      </c>
      <c r="F161" s="4"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4" t="str">
        <f>"Q"&amp;ROUNDUP(MONTH(SalesDataTable[[#This Row],[Order Date]])/3, 0)</f>
        <v>Q1</v>
      </c>
      <c r="E162" s="4">
        <f>MONTH(SalesDataTable[[#This Row],[Order Date]])</f>
        <v>2</v>
      </c>
      <c r="F162" s="4"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4" t="str">
        <f>"Q"&amp;ROUNDUP(MONTH(SalesDataTable[[#This Row],[Order Date]])/3, 0)</f>
        <v>Q1</v>
      </c>
      <c r="E163" s="4">
        <f>MONTH(SalesDataTable[[#This Row],[Order Date]])</f>
        <v>2</v>
      </c>
      <c r="F163" s="4"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4" t="str">
        <f>"Q"&amp;ROUNDUP(MONTH(SalesDataTable[[#This Row],[Order Date]])/3, 0)</f>
        <v>Q1</v>
      </c>
      <c r="E164" s="4">
        <f>MONTH(SalesDataTable[[#This Row],[Order Date]])</f>
        <v>2</v>
      </c>
      <c r="F164" s="4"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4" t="str">
        <f>"Q"&amp;ROUNDUP(MONTH(SalesDataTable[[#This Row],[Order Date]])/3, 0)</f>
        <v>Q1</v>
      </c>
      <c r="E165" s="4">
        <f>MONTH(SalesDataTable[[#This Row],[Order Date]])</f>
        <v>2</v>
      </c>
      <c r="F165" s="4"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4" t="str">
        <f>"Q"&amp;ROUNDUP(MONTH(SalesDataTable[[#This Row],[Order Date]])/3, 0)</f>
        <v>Q1</v>
      </c>
      <c r="E166" s="4">
        <f>MONTH(SalesDataTable[[#This Row],[Order Date]])</f>
        <v>2</v>
      </c>
      <c r="F166" s="4"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4" t="str">
        <f>"Q"&amp;ROUNDUP(MONTH(SalesDataTable[[#This Row],[Order Date]])/3, 0)</f>
        <v>Q1</v>
      </c>
      <c r="E167" s="4">
        <f>MONTH(SalesDataTable[[#This Row],[Order Date]])</f>
        <v>2</v>
      </c>
      <c r="F167" s="4"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4" t="str">
        <f>"Q"&amp;ROUNDUP(MONTH(SalesDataTable[[#This Row],[Order Date]])/3, 0)</f>
        <v>Q1</v>
      </c>
      <c r="E168" s="4">
        <f>MONTH(SalesDataTable[[#This Row],[Order Date]])</f>
        <v>2</v>
      </c>
      <c r="F168" s="4"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4" t="str">
        <f>"Q"&amp;ROUNDUP(MONTH(SalesDataTable[[#This Row],[Order Date]])/3, 0)</f>
        <v>Q1</v>
      </c>
      <c r="E169" s="4">
        <f>MONTH(SalesDataTable[[#This Row],[Order Date]])</f>
        <v>2</v>
      </c>
      <c r="F169" s="4"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4" t="str">
        <f>"Q"&amp;ROUNDUP(MONTH(SalesDataTable[[#This Row],[Order Date]])/3, 0)</f>
        <v>Q1</v>
      </c>
      <c r="E170" s="4">
        <f>MONTH(SalesDataTable[[#This Row],[Order Date]])</f>
        <v>2</v>
      </c>
      <c r="F170" s="4"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4" t="str">
        <f>"Q"&amp;ROUNDUP(MONTH(SalesDataTable[[#This Row],[Order Date]])/3, 0)</f>
        <v>Q1</v>
      </c>
      <c r="E171" s="4">
        <f>MONTH(SalesDataTable[[#This Row],[Order Date]])</f>
        <v>2</v>
      </c>
      <c r="F171" s="4"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4" t="str">
        <f>"Q"&amp;ROUNDUP(MONTH(SalesDataTable[[#This Row],[Order Date]])/3, 0)</f>
        <v>Q1</v>
      </c>
      <c r="E172" s="4">
        <f>MONTH(SalesDataTable[[#This Row],[Order Date]])</f>
        <v>2</v>
      </c>
      <c r="F172" s="4"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4" t="str">
        <f>"Q"&amp;ROUNDUP(MONTH(SalesDataTable[[#This Row],[Order Date]])/3, 0)</f>
        <v>Q1</v>
      </c>
      <c r="E173" s="4">
        <f>MONTH(SalesDataTable[[#This Row],[Order Date]])</f>
        <v>2</v>
      </c>
      <c r="F173" s="4"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4" t="str">
        <f>"Q"&amp;ROUNDUP(MONTH(SalesDataTable[[#This Row],[Order Date]])/3, 0)</f>
        <v>Q1</v>
      </c>
      <c r="E174" s="4">
        <f>MONTH(SalesDataTable[[#This Row],[Order Date]])</f>
        <v>2</v>
      </c>
      <c r="F174" s="4"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4" t="str">
        <f>"Q"&amp;ROUNDUP(MONTH(SalesDataTable[[#This Row],[Order Date]])/3, 0)</f>
        <v>Q1</v>
      </c>
      <c r="E175" s="4">
        <f>MONTH(SalesDataTable[[#This Row],[Order Date]])</f>
        <v>2</v>
      </c>
      <c r="F175" s="4"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4" t="str">
        <f>"Q"&amp;ROUNDUP(MONTH(SalesDataTable[[#This Row],[Order Date]])/3, 0)</f>
        <v>Q1</v>
      </c>
      <c r="E176" s="4">
        <f>MONTH(SalesDataTable[[#This Row],[Order Date]])</f>
        <v>2</v>
      </c>
      <c r="F176" s="4"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4" t="str">
        <f>"Q"&amp;ROUNDUP(MONTH(SalesDataTable[[#This Row],[Order Date]])/3, 0)</f>
        <v>Q1</v>
      </c>
      <c r="E177" s="4">
        <f>MONTH(SalesDataTable[[#This Row],[Order Date]])</f>
        <v>2</v>
      </c>
      <c r="F177" s="4"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4" t="str">
        <f>"Q"&amp;ROUNDUP(MONTH(SalesDataTable[[#This Row],[Order Date]])/3, 0)</f>
        <v>Q1</v>
      </c>
      <c r="E178" s="4">
        <f>MONTH(SalesDataTable[[#This Row],[Order Date]])</f>
        <v>2</v>
      </c>
      <c r="F178" s="4"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4" t="str">
        <f>"Q"&amp;ROUNDUP(MONTH(SalesDataTable[[#This Row],[Order Date]])/3, 0)</f>
        <v>Q1</v>
      </c>
      <c r="E179" s="4">
        <f>MONTH(SalesDataTable[[#This Row],[Order Date]])</f>
        <v>2</v>
      </c>
      <c r="F179" s="4"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4" t="str">
        <f>"Q"&amp;ROUNDUP(MONTH(SalesDataTable[[#This Row],[Order Date]])/3, 0)</f>
        <v>Q1</v>
      </c>
      <c r="E180" s="4">
        <f>MONTH(SalesDataTable[[#This Row],[Order Date]])</f>
        <v>2</v>
      </c>
      <c r="F180" s="4"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4" t="str">
        <f>"Q"&amp;ROUNDUP(MONTH(SalesDataTable[[#This Row],[Order Date]])/3, 0)</f>
        <v>Q1</v>
      </c>
      <c r="E181" s="4">
        <f>MONTH(SalesDataTable[[#This Row],[Order Date]])</f>
        <v>2</v>
      </c>
      <c r="F181" s="4"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4" t="str">
        <f>"Q"&amp;ROUNDUP(MONTH(SalesDataTable[[#This Row],[Order Date]])/3, 0)</f>
        <v>Q1</v>
      </c>
      <c r="E182" s="4">
        <f>MONTH(SalesDataTable[[#This Row],[Order Date]])</f>
        <v>2</v>
      </c>
      <c r="F182" s="4"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4" t="str">
        <f>"Q"&amp;ROUNDUP(MONTH(SalesDataTable[[#This Row],[Order Date]])/3, 0)</f>
        <v>Q1</v>
      </c>
      <c r="E183" s="4">
        <f>MONTH(SalesDataTable[[#This Row],[Order Date]])</f>
        <v>2</v>
      </c>
      <c r="F183" s="4"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4" t="str">
        <f>"Q"&amp;ROUNDUP(MONTH(SalesDataTable[[#This Row],[Order Date]])/3, 0)</f>
        <v>Q1</v>
      </c>
      <c r="E184" s="4">
        <f>MONTH(SalesDataTable[[#This Row],[Order Date]])</f>
        <v>2</v>
      </c>
      <c r="F184" s="4"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4" t="str">
        <f>"Q"&amp;ROUNDUP(MONTH(SalesDataTable[[#This Row],[Order Date]])/3, 0)</f>
        <v>Q1</v>
      </c>
      <c r="E185" s="4">
        <f>MONTH(SalesDataTable[[#This Row],[Order Date]])</f>
        <v>2</v>
      </c>
      <c r="F185" s="4"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4" t="str">
        <f>"Q"&amp;ROUNDUP(MONTH(SalesDataTable[[#This Row],[Order Date]])/3, 0)</f>
        <v>Q1</v>
      </c>
      <c r="E186" s="4">
        <f>MONTH(SalesDataTable[[#This Row],[Order Date]])</f>
        <v>2</v>
      </c>
      <c r="F186" s="4"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4" t="str">
        <f>"Q"&amp;ROUNDUP(MONTH(SalesDataTable[[#This Row],[Order Date]])/3, 0)</f>
        <v>Q1</v>
      </c>
      <c r="E187" s="4">
        <f>MONTH(SalesDataTable[[#This Row],[Order Date]])</f>
        <v>2</v>
      </c>
      <c r="F187" s="4"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4" t="str">
        <f>"Q"&amp;ROUNDUP(MONTH(SalesDataTable[[#This Row],[Order Date]])/3, 0)</f>
        <v>Q1</v>
      </c>
      <c r="E188" s="4">
        <f>MONTH(SalesDataTable[[#This Row],[Order Date]])</f>
        <v>2</v>
      </c>
      <c r="F188" s="4"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4" t="str">
        <f>"Q"&amp;ROUNDUP(MONTH(SalesDataTable[[#This Row],[Order Date]])/3, 0)</f>
        <v>Q1</v>
      </c>
      <c r="E189" s="4">
        <f>MONTH(SalesDataTable[[#This Row],[Order Date]])</f>
        <v>2</v>
      </c>
      <c r="F189" s="4"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4" t="str">
        <f>"Q"&amp;ROUNDUP(MONTH(SalesDataTable[[#This Row],[Order Date]])/3, 0)</f>
        <v>Q1</v>
      </c>
      <c r="E190" s="4">
        <f>MONTH(SalesDataTable[[#This Row],[Order Date]])</f>
        <v>2</v>
      </c>
      <c r="F190" s="4"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4" t="str">
        <f>"Q"&amp;ROUNDUP(MONTH(SalesDataTable[[#This Row],[Order Date]])/3, 0)</f>
        <v>Q1</v>
      </c>
      <c r="E191" s="4">
        <f>MONTH(SalesDataTable[[#This Row],[Order Date]])</f>
        <v>2</v>
      </c>
      <c r="F191" s="4"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4" t="str">
        <f>"Q"&amp;ROUNDUP(MONTH(SalesDataTable[[#This Row],[Order Date]])/3, 0)</f>
        <v>Q1</v>
      </c>
      <c r="E192" s="4">
        <f>MONTH(SalesDataTable[[#This Row],[Order Date]])</f>
        <v>2</v>
      </c>
      <c r="F192" s="4"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4" t="str">
        <f>"Q"&amp;ROUNDUP(MONTH(SalesDataTable[[#This Row],[Order Date]])/3, 0)</f>
        <v>Q1</v>
      </c>
      <c r="E193" s="4">
        <f>MONTH(SalesDataTable[[#This Row],[Order Date]])</f>
        <v>2</v>
      </c>
      <c r="F193" s="4"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4" t="str">
        <f>"Q"&amp;ROUNDUP(MONTH(SalesDataTable[[#This Row],[Order Date]])/3, 0)</f>
        <v>Q1</v>
      </c>
      <c r="E194" s="4">
        <f>MONTH(SalesDataTable[[#This Row],[Order Date]])</f>
        <v>2</v>
      </c>
      <c r="F194" s="4"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4" t="str">
        <f>"Q"&amp;ROUNDUP(MONTH(SalesDataTable[[#This Row],[Order Date]])/3, 0)</f>
        <v>Q1</v>
      </c>
      <c r="E195" s="4">
        <f>MONTH(SalesDataTable[[#This Row],[Order Date]])</f>
        <v>2</v>
      </c>
      <c r="F195" s="4"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4" t="str">
        <f>"Q"&amp;ROUNDUP(MONTH(SalesDataTable[[#This Row],[Order Date]])/3, 0)</f>
        <v>Q1</v>
      </c>
      <c r="E196" s="4">
        <f>MONTH(SalesDataTable[[#This Row],[Order Date]])</f>
        <v>2</v>
      </c>
      <c r="F196" s="4"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4" t="str">
        <f>"Q"&amp;ROUNDUP(MONTH(SalesDataTable[[#This Row],[Order Date]])/3, 0)</f>
        <v>Q1</v>
      </c>
      <c r="E197" s="4">
        <f>MONTH(SalesDataTable[[#This Row],[Order Date]])</f>
        <v>2</v>
      </c>
      <c r="F197" s="4"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4" t="str">
        <f>"Q"&amp;ROUNDUP(MONTH(SalesDataTable[[#This Row],[Order Date]])/3, 0)</f>
        <v>Q1</v>
      </c>
      <c r="E198" s="4">
        <f>MONTH(SalesDataTable[[#This Row],[Order Date]])</f>
        <v>2</v>
      </c>
      <c r="F198" s="4"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4" t="str">
        <f>"Q"&amp;ROUNDUP(MONTH(SalesDataTable[[#This Row],[Order Date]])/3, 0)</f>
        <v>Q1</v>
      </c>
      <c r="E199" s="4">
        <f>MONTH(SalesDataTable[[#This Row],[Order Date]])</f>
        <v>2</v>
      </c>
      <c r="F199" s="4"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4" t="str">
        <f>"Q"&amp;ROUNDUP(MONTH(SalesDataTable[[#This Row],[Order Date]])/3, 0)</f>
        <v>Q1</v>
      </c>
      <c r="E200" s="4">
        <f>MONTH(SalesDataTable[[#This Row],[Order Date]])</f>
        <v>2</v>
      </c>
      <c r="F200" s="4"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4" t="str">
        <f>"Q"&amp;ROUNDUP(MONTH(SalesDataTable[[#This Row],[Order Date]])/3, 0)</f>
        <v>Q1</v>
      </c>
      <c r="E201" s="4">
        <f>MONTH(SalesDataTable[[#This Row],[Order Date]])</f>
        <v>2</v>
      </c>
      <c r="F201" s="4"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4" t="str">
        <f>"Q"&amp;ROUNDUP(MONTH(SalesDataTable[[#This Row],[Order Date]])/3, 0)</f>
        <v>Q1</v>
      </c>
      <c r="E202" s="4">
        <f>MONTH(SalesDataTable[[#This Row],[Order Date]])</f>
        <v>2</v>
      </c>
      <c r="F202" s="4"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4" t="str">
        <f>"Q"&amp;ROUNDUP(MONTH(SalesDataTable[[#This Row],[Order Date]])/3, 0)</f>
        <v>Q1</v>
      </c>
      <c r="E203" s="4">
        <f>MONTH(SalesDataTable[[#This Row],[Order Date]])</f>
        <v>2</v>
      </c>
      <c r="F203" s="4"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4" t="str">
        <f>"Q"&amp;ROUNDUP(MONTH(SalesDataTable[[#This Row],[Order Date]])/3, 0)</f>
        <v>Q1</v>
      </c>
      <c r="E204" s="4">
        <f>MONTH(SalesDataTable[[#This Row],[Order Date]])</f>
        <v>2</v>
      </c>
      <c r="F204" s="4"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4" t="str">
        <f>"Q"&amp;ROUNDUP(MONTH(SalesDataTable[[#This Row],[Order Date]])/3, 0)</f>
        <v>Q1</v>
      </c>
      <c r="E205" s="4">
        <f>MONTH(SalesDataTable[[#This Row],[Order Date]])</f>
        <v>2</v>
      </c>
      <c r="F205" s="4"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4" t="str">
        <f>"Q"&amp;ROUNDUP(MONTH(SalesDataTable[[#This Row],[Order Date]])/3, 0)</f>
        <v>Q1</v>
      </c>
      <c r="E206" s="4">
        <f>MONTH(SalesDataTable[[#This Row],[Order Date]])</f>
        <v>2</v>
      </c>
      <c r="F206" s="4"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4" t="str">
        <f>"Q"&amp;ROUNDUP(MONTH(SalesDataTable[[#This Row],[Order Date]])/3, 0)</f>
        <v>Q1</v>
      </c>
      <c r="E207" s="4">
        <f>MONTH(SalesDataTable[[#This Row],[Order Date]])</f>
        <v>2</v>
      </c>
      <c r="F207" s="4"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4" t="str">
        <f>"Q"&amp;ROUNDUP(MONTH(SalesDataTable[[#This Row],[Order Date]])/3, 0)</f>
        <v>Q1</v>
      </c>
      <c r="E208" s="4">
        <f>MONTH(SalesDataTable[[#This Row],[Order Date]])</f>
        <v>2</v>
      </c>
      <c r="F208" s="4"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4" t="str">
        <f>"Q"&amp;ROUNDUP(MONTH(SalesDataTable[[#This Row],[Order Date]])/3, 0)</f>
        <v>Q1</v>
      </c>
      <c r="E209" s="4">
        <f>MONTH(SalesDataTable[[#This Row],[Order Date]])</f>
        <v>2</v>
      </c>
      <c r="F209" s="4"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4" t="str">
        <f>"Q"&amp;ROUNDUP(MONTH(SalesDataTable[[#This Row],[Order Date]])/3, 0)</f>
        <v>Q1</v>
      </c>
      <c r="E210" s="4">
        <f>MONTH(SalesDataTable[[#This Row],[Order Date]])</f>
        <v>2</v>
      </c>
      <c r="F210" s="4"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4" t="str">
        <f>"Q"&amp;ROUNDUP(MONTH(SalesDataTable[[#This Row],[Order Date]])/3, 0)</f>
        <v>Q1</v>
      </c>
      <c r="E211" s="4">
        <f>MONTH(SalesDataTable[[#This Row],[Order Date]])</f>
        <v>2</v>
      </c>
      <c r="F211" s="4"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4" t="str">
        <f>"Q"&amp;ROUNDUP(MONTH(SalesDataTable[[#This Row],[Order Date]])/3, 0)</f>
        <v>Q1</v>
      </c>
      <c r="E212" s="4">
        <f>MONTH(SalesDataTable[[#This Row],[Order Date]])</f>
        <v>2</v>
      </c>
      <c r="F212" s="4"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4" t="str">
        <f>"Q"&amp;ROUNDUP(MONTH(SalesDataTable[[#This Row],[Order Date]])/3, 0)</f>
        <v>Q1</v>
      </c>
      <c r="E213" s="4">
        <f>MONTH(SalesDataTable[[#This Row],[Order Date]])</f>
        <v>2</v>
      </c>
      <c r="F213" s="4"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4" t="str">
        <f>"Q"&amp;ROUNDUP(MONTH(SalesDataTable[[#This Row],[Order Date]])/3, 0)</f>
        <v>Q1</v>
      </c>
      <c r="E214" s="4">
        <f>MONTH(SalesDataTable[[#This Row],[Order Date]])</f>
        <v>2</v>
      </c>
      <c r="F214" s="4"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4" t="str">
        <f>"Q"&amp;ROUNDUP(MONTH(SalesDataTable[[#This Row],[Order Date]])/3, 0)</f>
        <v>Q1</v>
      </c>
      <c r="E215" s="4">
        <f>MONTH(SalesDataTable[[#This Row],[Order Date]])</f>
        <v>2</v>
      </c>
      <c r="F215" s="4"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4" t="str">
        <f>"Q"&amp;ROUNDUP(MONTH(SalesDataTable[[#This Row],[Order Date]])/3, 0)</f>
        <v>Q1</v>
      </c>
      <c r="E216" s="4">
        <f>MONTH(SalesDataTable[[#This Row],[Order Date]])</f>
        <v>2</v>
      </c>
      <c r="F216" s="4"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4" t="str">
        <f>"Q"&amp;ROUNDUP(MONTH(SalesDataTable[[#This Row],[Order Date]])/3, 0)</f>
        <v>Q1</v>
      </c>
      <c r="E217" s="4">
        <f>MONTH(SalesDataTable[[#This Row],[Order Date]])</f>
        <v>2</v>
      </c>
      <c r="F217" s="4"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4" t="str">
        <f>"Q"&amp;ROUNDUP(MONTH(SalesDataTable[[#This Row],[Order Date]])/3, 0)</f>
        <v>Q1</v>
      </c>
      <c r="E218" s="4">
        <f>MONTH(SalesDataTable[[#This Row],[Order Date]])</f>
        <v>2</v>
      </c>
      <c r="F218" s="4"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4" t="str">
        <f>"Q"&amp;ROUNDUP(MONTH(SalesDataTable[[#This Row],[Order Date]])/3, 0)</f>
        <v>Q1</v>
      </c>
      <c r="E219" s="4">
        <f>MONTH(SalesDataTable[[#This Row],[Order Date]])</f>
        <v>2</v>
      </c>
      <c r="F219" s="4"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4" t="str">
        <f>"Q"&amp;ROUNDUP(MONTH(SalesDataTable[[#This Row],[Order Date]])/3, 0)</f>
        <v>Q1</v>
      </c>
      <c r="E220" s="4">
        <f>MONTH(SalesDataTable[[#This Row],[Order Date]])</f>
        <v>2</v>
      </c>
      <c r="F220" s="4"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4" t="str">
        <f>"Q"&amp;ROUNDUP(MONTH(SalesDataTable[[#This Row],[Order Date]])/3, 0)</f>
        <v>Q1</v>
      </c>
      <c r="E221" s="4">
        <f>MONTH(SalesDataTable[[#This Row],[Order Date]])</f>
        <v>2</v>
      </c>
      <c r="F221" s="4"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4" t="str">
        <f>"Q"&amp;ROUNDUP(MONTH(SalesDataTable[[#This Row],[Order Date]])/3, 0)</f>
        <v>Q1</v>
      </c>
      <c r="E222" s="4">
        <f>MONTH(SalesDataTable[[#This Row],[Order Date]])</f>
        <v>2</v>
      </c>
      <c r="F222" s="4"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4" t="str">
        <f>"Q"&amp;ROUNDUP(MONTH(SalesDataTable[[#This Row],[Order Date]])/3, 0)</f>
        <v>Q1</v>
      </c>
      <c r="E223" s="4">
        <f>MONTH(SalesDataTable[[#This Row],[Order Date]])</f>
        <v>2</v>
      </c>
      <c r="F223" s="4"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4" t="str">
        <f>"Q"&amp;ROUNDUP(MONTH(SalesDataTable[[#This Row],[Order Date]])/3, 0)</f>
        <v>Q1</v>
      </c>
      <c r="E224" s="4">
        <f>MONTH(SalesDataTable[[#This Row],[Order Date]])</f>
        <v>2</v>
      </c>
      <c r="F224" s="4"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4" t="str">
        <f>"Q"&amp;ROUNDUP(MONTH(SalesDataTable[[#This Row],[Order Date]])/3, 0)</f>
        <v>Q1</v>
      </c>
      <c r="E225" s="4">
        <f>MONTH(SalesDataTable[[#This Row],[Order Date]])</f>
        <v>2</v>
      </c>
      <c r="F225" s="4"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4" t="str">
        <f>"Q"&amp;ROUNDUP(MONTH(SalesDataTable[[#This Row],[Order Date]])/3, 0)</f>
        <v>Q1</v>
      </c>
      <c r="E226" s="4">
        <f>MONTH(SalesDataTable[[#This Row],[Order Date]])</f>
        <v>2</v>
      </c>
      <c r="F226" s="4"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4" t="str">
        <f>"Q"&amp;ROUNDUP(MONTH(SalesDataTable[[#This Row],[Order Date]])/3, 0)</f>
        <v>Q1</v>
      </c>
      <c r="E227" s="4">
        <f>MONTH(SalesDataTable[[#This Row],[Order Date]])</f>
        <v>2</v>
      </c>
      <c r="F227" s="4"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4" t="str">
        <f>"Q"&amp;ROUNDUP(MONTH(SalesDataTable[[#This Row],[Order Date]])/3, 0)</f>
        <v>Q1</v>
      </c>
      <c r="E228" s="4">
        <f>MONTH(SalesDataTable[[#This Row],[Order Date]])</f>
        <v>2</v>
      </c>
      <c r="F228" s="4"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4" t="str">
        <f>"Q"&amp;ROUNDUP(MONTH(SalesDataTable[[#This Row],[Order Date]])/3, 0)</f>
        <v>Q1</v>
      </c>
      <c r="E229" s="4">
        <f>MONTH(SalesDataTable[[#This Row],[Order Date]])</f>
        <v>2</v>
      </c>
      <c r="F229" s="4"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4" t="str">
        <f>"Q"&amp;ROUNDUP(MONTH(SalesDataTable[[#This Row],[Order Date]])/3, 0)</f>
        <v>Q1</v>
      </c>
      <c r="E230" s="4">
        <f>MONTH(SalesDataTable[[#This Row],[Order Date]])</f>
        <v>2</v>
      </c>
      <c r="F230" s="4"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4" t="str">
        <f>"Q"&amp;ROUNDUP(MONTH(SalesDataTable[[#This Row],[Order Date]])/3, 0)</f>
        <v>Q1</v>
      </c>
      <c r="E231" s="4">
        <f>MONTH(SalesDataTable[[#This Row],[Order Date]])</f>
        <v>2</v>
      </c>
      <c r="F231" s="4"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4" t="str">
        <f>"Q"&amp;ROUNDUP(MONTH(SalesDataTable[[#This Row],[Order Date]])/3, 0)</f>
        <v>Q1</v>
      </c>
      <c r="E232" s="4">
        <f>MONTH(SalesDataTable[[#This Row],[Order Date]])</f>
        <v>2</v>
      </c>
      <c r="F232" s="4"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4" t="str">
        <f>"Q"&amp;ROUNDUP(MONTH(SalesDataTable[[#This Row],[Order Date]])/3, 0)</f>
        <v>Q1</v>
      </c>
      <c r="E233" s="4">
        <f>MONTH(SalesDataTable[[#This Row],[Order Date]])</f>
        <v>2</v>
      </c>
      <c r="F233" s="4"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4" t="str">
        <f>"Q"&amp;ROUNDUP(MONTH(SalesDataTable[[#This Row],[Order Date]])/3, 0)</f>
        <v>Q1</v>
      </c>
      <c r="E234" s="4">
        <f>MONTH(SalesDataTable[[#This Row],[Order Date]])</f>
        <v>2</v>
      </c>
      <c r="F234" s="4"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4" t="str">
        <f>"Q"&amp;ROUNDUP(MONTH(SalesDataTable[[#This Row],[Order Date]])/3, 0)</f>
        <v>Q1</v>
      </c>
      <c r="E235" s="4">
        <f>MONTH(SalesDataTable[[#This Row],[Order Date]])</f>
        <v>2</v>
      </c>
      <c r="F235" s="4"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4" t="str">
        <f>"Q"&amp;ROUNDUP(MONTH(SalesDataTable[[#This Row],[Order Date]])/3, 0)</f>
        <v>Q1</v>
      </c>
      <c r="E236" s="4">
        <f>MONTH(SalesDataTable[[#This Row],[Order Date]])</f>
        <v>2</v>
      </c>
      <c r="F236" s="4"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4" t="str">
        <f>"Q"&amp;ROUNDUP(MONTH(SalesDataTable[[#This Row],[Order Date]])/3, 0)</f>
        <v>Q1</v>
      </c>
      <c r="E237" s="4">
        <f>MONTH(SalesDataTable[[#This Row],[Order Date]])</f>
        <v>2</v>
      </c>
      <c r="F237" s="4"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4" t="str">
        <f>"Q"&amp;ROUNDUP(MONTH(SalesDataTable[[#This Row],[Order Date]])/3, 0)</f>
        <v>Q1</v>
      </c>
      <c r="E238" s="4">
        <f>MONTH(SalesDataTable[[#This Row],[Order Date]])</f>
        <v>2</v>
      </c>
      <c r="F238" s="4"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4" t="str">
        <f>"Q"&amp;ROUNDUP(MONTH(SalesDataTable[[#This Row],[Order Date]])/3, 0)</f>
        <v>Q1</v>
      </c>
      <c r="E239" s="4">
        <f>MONTH(SalesDataTable[[#This Row],[Order Date]])</f>
        <v>2</v>
      </c>
      <c r="F239" s="4"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4" t="str">
        <f>"Q"&amp;ROUNDUP(MONTH(SalesDataTable[[#This Row],[Order Date]])/3, 0)</f>
        <v>Q1</v>
      </c>
      <c r="E240" s="4">
        <f>MONTH(SalesDataTable[[#This Row],[Order Date]])</f>
        <v>2</v>
      </c>
      <c r="F240" s="4"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4" t="str">
        <f>"Q"&amp;ROUNDUP(MONTH(SalesDataTable[[#This Row],[Order Date]])/3, 0)</f>
        <v>Q1</v>
      </c>
      <c r="E241" s="4">
        <f>MONTH(SalesDataTable[[#This Row],[Order Date]])</f>
        <v>2</v>
      </c>
      <c r="F241" s="4"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4" t="str">
        <f>"Q"&amp;ROUNDUP(MONTH(SalesDataTable[[#This Row],[Order Date]])/3, 0)</f>
        <v>Q1</v>
      </c>
      <c r="E242" s="4">
        <f>MONTH(SalesDataTable[[#This Row],[Order Date]])</f>
        <v>2</v>
      </c>
      <c r="F242" s="4"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4" t="str">
        <f>"Q"&amp;ROUNDUP(MONTH(SalesDataTable[[#This Row],[Order Date]])/3, 0)</f>
        <v>Q1</v>
      </c>
      <c r="E243" s="4">
        <f>MONTH(SalesDataTable[[#This Row],[Order Date]])</f>
        <v>2</v>
      </c>
      <c r="F243" s="4"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4" t="str">
        <f>"Q"&amp;ROUNDUP(MONTH(SalesDataTable[[#This Row],[Order Date]])/3, 0)</f>
        <v>Q1</v>
      </c>
      <c r="E244" s="4">
        <f>MONTH(SalesDataTable[[#This Row],[Order Date]])</f>
        <v>2</v>
      </c>
      <c r="F244" s="4"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4" t="str">
        <f>"Q"&amp;ROUNDUP(MONTH(SalesDataTable[[#This Row],[Order Date]])/3, 0)</f>
        <v>Q1</v>
      </c>
      <c r="E245" s="4">
        <f>MONTH(SalesDataTable[[#This Row],[Order Date]])</f>
        <v>2</v>
      </c>
      <c r="F245" s="4"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4" t="str">
        <f>"Q"&amp;ROUNDUP(MONTH(SalesDataTable[[#This Row],[Order Date]])/3, 0)</f>
        <v>Q1</v>
      </c>
      <c r="E246" s="4">
        <f>MONTH(SalesDataTable[[#This Row],[Order Date]])</f>
        <v>2</v>
      </c>
      <c r="F246" s="4"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4" t="str">
        <f>"Q"&amp;ROUNDUP(MONTH(SalesDataTable[[#This Row],[Order Date]])/3, 0)</f>
        <v>Q1</v>
      </c>
      <c r="E247" s="4">
        <f>MONTH(SalesDataTable[[#This Row],[Order Date]])</f>
        <v>2</v>
      </c>
      <c r="F247" s="4"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4" t="str">
        <f>"Q"&amp;ROUNDUP(MONTH(SalesDataTable[[#This Row],[Order Date]])/3, 0)</f>
        <v>Q1</v>
      </c>
      <c r="E248" s="4">
        <f>MONTH(SalesDataTable[[#This Row],[Order Date]])</f>
        <v>2</v>
      </c>
      <c r="F248" s="4"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4" t="str">
        <f>"Q"&amp;ROUNDUP(MONTH(SalesDataTable[[#This Row],[Order Date]])/3, 0)</f>
        <v>Q1</v>
      </c>
      <c r="E249" s="4">
        <f>MONTH(SalesDataTable[[#This Row],[Order Date]])</f>
        <v>2</v>
      </c>
      <c r="F249" s="4"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4" t="str">
        <f>"Q"&amp;ROUNDUP(MONTH(SalesDataTable[[#This Row],[Order Date]])/3, 0)</f>
        <v>Q1</v>
      </c>
      <c r="E250" s="4">
        <f>MONTH(SalesDataTable[[#This Row],[Order Date]])</f>
        <v>2</v>
      </c>
      <c r="F250" s="4"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4" t="str">
        <f>"Q"&amp;ROUNDUP(MONTH(SalesDataTable[[#This Row],[Order Date]])/3, 0)</f>
        <v>Q1</v>
      </c>
      <c r="E251" s="4">
        <f>MONTH(SalesDataTable[[#This Row],[Order Date]])</f>
        <v>2</v>
      </c>
      <c r="F251" s="4"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4" t="str">
        <f>"Q"&amp;ROUNDUP(MONTH(SalesDataTable[[#This Row],[Order Date]])/3, 0)</f>
        <v>Q1</v>
      </c>
      <c r="E252" s="4">
        <f>MONTH(SalesDataTable[[#This Row],[Order Date]])</f>
        <v>2</v>
      </c>
      <c r="F252" s="4"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4" t="str">
        <f>"Q"&amp;ROUNDUP(MONTH(SalesDataTable[[#This Row],[Order Date]])/3, 0)</f>
        <v>Q1</v>
      </c>
      <c r="E253" s="4">
        <f>MONTH(SalesDataTable[[#This Row],[Order Date]])</f>
        <v>2</v>
      </c>
      <c r="F253" s="4"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4" t="str">
        <f>"Q"&amp;ROUNDUP(MONTH(SalesDataTable[[#This Row],[Order Date]])/3, 0)</f>
        <v>Q1</v>
      </c>
      <c r="E254" s="4">
        <f>MONTH(SalesDataTable[[#This Row],[Order Date]])</f>
        <v>2</v>
      </c>
      <c r="F254" s="4"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4" t="str">
        <f>"Q"&amp;ROUNDUP(MONTH(SalesDataTable[[#This Row],[Order Date]])/3, 0)</f>
        <v>Q1</v>
      </c>
      <c r="E255" s="4">
        <f>MONTH(SalesDataTable[[#This Row],[Order Date]])</f>
        <v>2</v>
      </c>
      <c r="F255" s="4"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4" t="str">
        <f>"Q"&amp;ROUNDUP(MONTH(SalesDataTable[[#This Row],[Order Date]])/3, 0)</f>
        <v>Q1</v>
      </c>
      <c r="E256" s="4">
        <f>MONTH(SalesDataTable[[#This Row],[Order Date]])</f>
        <v>2</v>
      </c>
      <c r="F256" s="4"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4" t="str">
        <f>"Q"&amp;ROUNDUP(MONTH(SalesDataTable[[#This Row],[Order Date]])/3, 0)</f>
        <v>Q1</v>
      </c>
      <c r="E257" s="4">
        <f>MONTH(SalesDataTable[[#This Row],[Order Date]])</f>
        <v>2</v>
      </c>
      <c r="F257" s="4"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4" t="str">
        <f>"Q"&amp;ROUNDUP(MONTH(SalesDataTable[[#This Row],[Order Date]])/3, 0)</f>
        <v>Q1</v>
      </c>
      <c r="E258" s="4">
        <f>MONTH(SalesDataTable[[#This Row],[Order Date]])</f>
        <v>2</v>
      </c>
      <c r="F258" s="4"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4" t="str">
        <f>"Q"&amp;ROUNDUP(MONTH(SalesDataTable[[#This Row],[Order Date]])/3, 0)</f>
        <v>Q1</v>
      </c>
      <c r="E259" s="4">
        <f>MONTH(SalesDataTable[[#This Row],[Order Date]])</f>
        <v>2</v>
      </c>
      <c r="F259" s="4"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4" t="str">
        <f>"Q"&amp;ROUNDUP(MONTH(SalesDataTable[[#This Row],[Order Date]])/3, 0)</f>
        <v>Q1</v>
      </c>
      <c r="E260" s="4">
        <f>MONTH(SalesDataTable[[#This Row],[Order Date]])</f>
        <v>2</v>
      </c>
      <c r="F260" s="4"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4" t="str">
        <f>"Q"&amp;ROUNDUP(MONTH(SalesDataTable[[#This Row],[Order Date]])/3, 0)</f>
        <v>Q1</v>
      </c>
      <c r="E261" s="4">
        <f>MONTH(SalesDataTable[[#This Row],[Order Date]])</f>
        <v>2</v>
      </c>
      <c r="F261" s="4"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4" t="str">
        <f>"Q"&amp;ROUNDUP(MONTH(SalesDataTable[[#This Row],[Order Date]])/3, 0)</f>
        <v>Q1</v>
      </c>
      <c r="E262" s="4">
        <f>MONTH(SalesDataTable[[#This Row],[Order Date]])</f>
        <v>2</v>
      </c>
      <c r="F262" s="4"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4" t="str">
        <f>"Q"&amp;ROUNDUP(MONTH(SalesDataTable[[#This Row],[Order Date]])/3, 0)</f>
        <v>Q1</v>
      </c>
      <c r="E263" s="4">
        <f>MONTH(SalesDataTable[[#This Row],[Order Date]])</f>
        <v>2</v>
      </c>
      <c r="F263" s="4"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4" t="str">
        <f>"Q"&amp;ROUNDUP(MONTH(SalesDataTable[[#This Row],[Order Date]])/3, 0)</f>
        <v>Q1</v>
      </c>
      <c r="E264" s="4">
        <f>MONTH(SalesDataTable[[#This Row],[Order Date]])</f>
        <v>2</v>
      </c>
      <c r="F264" s="4"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4" t="str">
        <f>"Q"&amp;ROUNDUP(MONTH(SalesDataTable[[#This Row],[Order Date]])/3, 0)</f>
        <v>Q1</v>
      </c>
      <c r="E265" s="4">
        <f>MONTH(SalesDataTable[[#This Row],[Order Date]])</f>
        <v>2</v>
      </c>
      <c r="F265" s="4"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4" t="str">
        <f>"Q"&amp;ROUNDUP(MONTH(SalesDataTable[[#This Row],[Order Date]])/3, 0)</f>
        <v>Q1</v>
      </c>
      <c r="E266" s="4">
        <f>MONTH(SalesDataTable[[#This Row],[Order Date]])</f>
        <v>2</v>
      </c>
      <c r="F266" s="4"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4" t="str">
        <f>"Q"&amp;ROUNDUP(MONTH(SalesDataTable[[#This Row],[Order Date]])/3, 0)</f>
        <v>Q1</v>
      </c>
      <c r="E267" s="4">
        <f>MONTH(SalesDataTable[[#This Row],[Order Date]])</f>
        <v>2</v>
      </c>
      <c r="F267" s="4"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4" t="str">
        <f>"Q"&amp;ROUNDUP(MONTH(SalesDataTable[[#This Row],[Order Date]])/3, 0)</f>
        <v>Q1</v>
      </c>
      <c r="E268" s="4">
        <f>MONTH(SalesDataTable[[#This Row],[Order Date]])</f>
        <v>2</v>
      </c>
      <c r="F268" s="4"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4" t="str">
        <f>"Q"&amp;ROUNDUP(MONTH(SalesDataTable[[#This Row],[Order Date]])/3, 0)</f>
        <v>Q1</v>
      </c>
      <c r="E269" s="4">
        <f>MONTH(SalesDataTable[[#This Row],[Order Date]])</f>
        <v>2</v>
      </c>
      <c r="F269" s="4"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4" t="str">
        <f>"Q"&amp;ROUNDUP(MONTH(SalesDataTable[[#This Row],[Order Date]])/3, 0)</f>
        <v>Q1</v>
      </c>
      <c r="E270" s="4">
        <f>MONTH(SalesDataTable[[#This Row],[Order Date]])</f>
        <v>2</v>
      </c>
      <c r="F270" s="4"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4" t="str">
        <f>"Q"&amp;ROUNDUP(MONTH(SalesDataTable[[#This Row],[Order Date]])/3, 0)</f>
        <v>Q1</v>
      </c>
      <c r="E271" s="4">
        <f>MONTH(SalesDataTable[[#This Row],[Order Date]])</f>
        <v>2</v>
      </c>
      <c r="F271" s="4"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4" t="str">
        <f>"Q"&amp;ROUNDUP(MONTH(SalesDataTable[[#This Row],[Order Date]])/3, 0)</f>
        <v>Q1</v>
      </c>
      <c r="E272" s="4">
        <f>MONTH(SalesDataTable[[#This Row],[Order Date]])</f>
        <v>2</v>
      </c>
      <c r="F272" s="4"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4" t="str">
        <f>"Q"&amp;ROUNDUP(MONTH(SalesDataTable[[#This Row],[Order Date]])/3, 0)</f>
        <v>Q1</v>
      </c>
      <c r="E273" s="4">
        <f>MONTH(SalesDataTable[[#This Row],[Order Date]])</f>
        <v>2</v>
      </c>
      <c r="F273" s="4"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4" t="str">
        <f>"Q"&amp;ROUNDUP(MONTH(SalesDataTable[[#This Row],[Order Date]])/3, 0)</f>
        <v>Q1</v>
      </c>
      <c r="E274" s="4">
        <f>MONTH(SalesDataTable[[#This Row],[Order Date]])</f>
        <v>2</v>
      </c>
      <c r="F274" s="4"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4" t="str">
        <f>"Q"&amp;ROUNDUP(MONTH(SalesDataTable[[#This Row],[Order Date]])/3, 0)</f>
        <v>Q1</v>
      </c>
      <c r="E275" s="4">
        <f>MONTH(SalesDataTable[[#This Row],[Order Date]])</f>
        <v>2</v>
      </c>
      <c r="F275" s="4"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4" t="str">
        <f>"Q"&amp;ROUNDUP(MONTH(SalesDataTable[[#This Row],[Order Date]])/3, 0)</f>
        <v>Q1</v>
      </c>
      <c r="E276" s="4">
        <f>MONTH(SalesDataTable[[#This Row],[Order Date]])</f>
        <v>3</v>
      </c>
      <c r="F276" s="4"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4" t="str">
        <f>"Q"&amp;ROUNDUP(MONTH(SalesDataTable[[#This Row],[Order Date]])/3, 0)</f>
        <v>Q1</v>
      </c>
      <c r="E277" s="4">
        <f>MONTH(SalesDataTable[[#This Row],[Order Date]])</f>
        <v>3</v>
      </c>
      <c r="F277" s="4"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4" t="str">
        <f>"Q"&amp;ROUNDUP(MONTH(SalesDataTable[[#This Row],[Order Date]])/3, 0)</f>
        <v>Q1</v>
      </c>
      <c r="E278" s="4">
        <f>MONTH(SalesDataTable[[#This Row],[Order Date]])</f>
        <v>3</v>
      </c>
      <c r="F278" s="4"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4" t="str">
        <f>"Q"&amp;ROUNDUP(MONTH(SalesDataTable[[#This Row],[Order Date]])/3, 0)</f>
        <v>Q1</v>
      </c>
      <c r="E279" s="4">
        <f>MONTH(SalesDataTable[[#This Row],[Order Date]])</f>
        <v>3</v>
      </c>
      <c r="F279" s="4"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4" t="str">
        <f>"Q"&amp;ROUNDUP(MONTH(SalesDataTable[[#This Row],[Order Date]])/3, 0)</f>
        <v>Q1</v>
      </c>
      <c r="E280" s="4">
        <f>MONTH(SalesDataTable[[#This Row],[Order Date]])</f>
        <v>3</v>
      </c>
      <c r="F280" s="4"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4" t="str">
        <f>"Q"&amp;ROUNDUP(MONTH(SalesDataTable[[#This Row],[Order Date]])/3, 0)</f>
        <v>Q1</v>
      </c>
      <c r="E281" s="4">
        <f>MONTH(SalesDataTable[[#This Row],[Order Date]])</f>
        <v>3</v>
      </c>
      <c r="F281" s="4"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4" t="str">
        <f>"Q"&amp;ROUNDUP(MONTH(SalesDataTable[[#This Row],[Order Date]])/3, 0)</f>
        <v>Q1</v>
      </c>
      <c r="E282" s="4">
        <f>MONTH(SalesDataTable[[#This Row],[Order Date]])</f>
        <v>3</v>
      </c>
      <c r="F282" s="4"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4" t="str">
        <f>"Q"&amp;ROUNDUP(MONTH(SalesDataTable[[#This Row],[Order Date]])/3, 0)</f>
        <v>Q1</v>
      </c>
      <c r="E283" s="4">
        <f>MONTH(SalesDataTable[[#This Row],[Order Date]])</f>
        <v>3</v>
      </c>
      <c r="F283" s="4"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4" t="str">
        <f>"Q"&amp;ROUNDUP(MONTH(SalesDataTable[[#This Row],[Order Date]])/3, 0)</f>
        <v>Q1</v>
      </c>
      <c r="E284" s="4">
        <f>MONTH(SalesDataTable[[#This Row],[Order Date]])</f>
        <v>3</v>
      </c>
      <c r="F284" s="4"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4" t="str">
        <f>"Q"&amp;ROUNDUP(MONTH(SalesDataTable[[#This Row],[Order Date]])/3, 0)</f>
        <v>Q1</v>
      </c>
      <c r="E285" s="4">
        <f>MONTH(SalesDataTable[[#This Row],[Order Date]])</f>
        <v>3</v>
      </c>
      <c r="F285" s="4"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4" t="str">
        <f>"Q"&amp;ROUNDUP(MONTH(SalesDataTable[[#This Row],[Order Date]])/3, 0)</f>
        <v>Q1</v>
      </c>
      <c r="E286" s="4">
        <f>MONTH(SalesDataTable[[#This Row],[Order Date]])</f>
        <v>3</v>
      </c>
      <c r="F286" s="4"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4" t="str">
        <f>"Q"&amp;ROUNDUP(MONTH(SalesDataTable[[#This Row],[Order Date]])/3, 0)</f>
        <v>Q1</v>
      </c>
      <c r="E287" s="4">
        <f>MONTH(SalesDataTable[[#This Row],[Order Date]])</f>
        <v>3</v>
      </c>
      <c r="F287" s="4"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4" t="str">
        <f>"Q"&amp;ROUNDUP(MONTH(SalesDataTable[[#This Row],[Order Date]])/3, 0)</f>
        <v>Q1</v>
      </c>
      <c r="E288" s="4">
        <f>MONTH(SalesDataTable[[#This Row],[Order Date]])</f>
        <v>3</v>
      </c>
      <c r="F288" s="4"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4" t="str">
        <f>"Q"&amp;ROUNDUP(MONTH(SalesDataTable[[#This Row],[Order Date]])/3, 0)</f>
        <v>Q1</v>
      </c>
      <c r="E289" s="4">
        <f>MONTH(SalesDataTable[[#This Row],[Order Date]])</f>
        <v>3</v>
      </c>
      <c r="F289" s="4"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4" t="str">
        <f>"Q"&amp;ROUNDUP(MONTH(SalesDataTable[[#This Row],[Order Date]])/3, 0)</f>
        <v>Q1</v>
      </c>
      <c r="E290" s="4">
        <f>MONTH(SalesDataTable[[#This Row],[Order Date]])</f>
        <v>3</v>
      </c>
      <c r="F290" s="4"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4" t="str">
        <f>"Q"&amp;ROUNDUP(MONTH(SalesDataTable[[#This Row],[Order Date]])/3, 0)</f>
        <v>Q1</v>
      </c>
      <c r="E291" s="4">
        <f>MONTH(SalesDataTable[[#This Row],[Order Date]])</f>
        <v>3</v>
      </c>
      <c r="F291" s="4"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4" t="str">
        <f>"Q"&amp;ROUNDUP(MONTH(SalesDataTable[[#This Row],[Order Date]])/3, 0)</f>
        <v>Q1</v>
      </c>
      <c r="E292" s="4">
        <f>MONTH(SalesDataTable[[#This Row],[Order Date]])</f>
        <v>3</v>
      </c>
      <c r="F292" s="4"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4" t="str">
        <f>"Q"&amp;ROUNDUP(MONTH(SalesDataTable[[#This Row],[Order Date]])/3, 0)</f>
        <v>Q1</v>
      </c>
      <c r="E293" s="4">
        <f>MONTH(SalesDataTable[[#This Row],[Order Date]])</f>
        <v>3</v>
      </c>
      <c r="F293" s="4"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4" t="str">
        <f>"Q"&amp;ROUNDUP(MONTH(SalesDataTable[[#This Row],[Order Date]])/3, 0)</f>
        <v>Q1</v>
      </c>
      <c r="E294" s="4">
        <f>MONTH(SalesDataTable[[#This Row],[Order Date]])</f>
        <v>3</v>
      </c>
      <c r="F294" s="4"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4" t="str">
        <f>"Q"&amp;ROUNDUP(MONTH(SalesDataTable[[#This Row],[Order Date]])/3, 0)</f>
        <v>Q1</v>
      </c>
      <c r="E295" s="4">
        <f>MONTH(SalesDataTable[[#This Row],[Order Date]])</f>
        <v>3</v>
      </c>
      <c r="F295" s="4"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4" t="str">
        <f>"Q"&amp;ROUNDUP(MONTH(SalesDataTable[[#This Row],[Order Date]])/3, 0)</f>
        <v>Q1</v>
      </c>
      <c r="E296" s="4">
        <f>MONTH(SalesDataTable[[#This Row],[Order Date]])</f>
        <v>3</v>
      </c>
      <c r="F296" s="4"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4" t="str">
        <f>"Q"&amp;ROUNDUP(MONTH(SalesDataTable[[#This Row],[Order Date]])/3, 0)</f>
        <v>Q1</v>
      </c>
      <c r="E297" s="4">
        <f>MONTH(SalesDataTable[[#This Row],[Order Date]])</f>
        <v>3</v>
      </c>
      <c r="F297" s="4"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4" t="str">
        <f>"Q"&amp;ROUNDUP(MONTH(SalesDataTable[[#This Row],[Order Date]])/3, 0)</f>
        <v>Q1</v>
      </c>
      <c r="E298" s="4">
        <f>MONTH(SalesDataTable[[#This Row],[Order Date]])</f>
        <v>3</v>
      </c>
      <c r="F298" s="4"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4" t="str">
        <f>"Q"&amp;ROUNDUP(MONTH(SalesDataTable[[#This Row],[Order Date]])/3, 0)</f>
        <v>Q1</v>
      </c>
      <c r="E299" s="4">
        <f>MONTH(SalesDataTable[[#This Row],[Order Date]])</f>
        <v>3</v>
      </c>
      <c r="F299" s="4"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4" t="str">
        <f>"Q"&amp;ROUNDUP(MONTH(SalesDataTable[[#This Row],[Order Date]])/3, 0)</f>
        <v>Q1</v>
      </c>
      <c r="E300" s="4">
        <f>MONTH(SalesDataTable[[#This Row],[Order Date]])</f>
        <v>3</v>
      </c>
      <c r="F300" s="4"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4" t="str">
        <f>"Q"&amp;ROUNDUP(MONTH(SalesDataTable[[#This Row],[Order Date]])/3, 0)</f>
        <v>Q1</v>
      </c>
      <c r="E301" s="4">
        <f>MONTH(SalesDataTable[[#This Row],[Order Date]])</f>
        <v>3</v>
      </c>
      <c r="F301" s="4"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4" t="str">
        <f>"Q"&amp;ROUNDUP(MONTH(SalesDataTable[[#This Row],[Order Date]])/3, 0)</f>
        <v>Q1</v>
      </c>
      <c r="E302" s="4">
        <f>MONTH(SalesDataTable[[#This Row],[Order Date]])</f>
        <v>3</v>
      </c>
      <c r="F302" s="4"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4" t="str">
        <f>"Q"&amp;ROUNDUP(MONTH(SalesDataTable[[#This Row],[Order Date]])/3, 0)</f>
        <v>Q1</v>
      </c>
      <c r="E303" s="4">
        <f>MONTH(SalesDataTable[[#This Row],[Order Date]])</f>
        <v>3</v>
      </c>
      <c r="F303" s="4"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4" t="str">
        <f>"Q"&amp;ROUNDUP(MONTH(SalesDataTable[[#This Row],[Order Date]])/3, 0)</f>
        <v>Q1</v>
      </c>
      <c r="E304" s="4">
        <f>MONTH(SalesDataTable[[#This Row],[Order Date]])</f>
        <v>3</v>
      </c>
      <c r="F304" s="4"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4" t="str">
        <f>"Q"&amp;ROUNDUP(MONTH(SalesDataTable[[#This Row],[Order Date]])/3, 0)</f>
        <v>Q1</v>
      </c>
      <c r="E305" s="4">
        <f>MONTH(SalesDataTable[[#This Row],[Order Date]])</f>
        <v>3</v>
      </c>
      <c r="F305" s="4"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4" t="str">
        <f>"Q"&amp;ROUNDUP(MONTH(SalesDataTable[[#This Row],[Order Date]])/3, 0)</f>
        <v>Q1</v>
      </c>
      <c r="E306" s="4">
        <f>MONTH(SalesDataTable[[#This Row],[Order Date]])</f>
        <v>3</v>
      </c>
      <c r="F306" s="4"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4" t="str">
        <f>"Q"&amp;ROUNDUP(MONTH(SalesDataTable[[#This Row],[Order Date]])/3, 0)</f>
        <v>Q1</v>
      </c>
      <c r="E307" s="4">
        <f>MONTH(SalesDataTable[[#This Row],[Order Date]])</f>
        <v>3</v>
      </c>
      <c r="F307" s="4"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4" t="str">
        <f>"Q"&amp;ROUNDUP(MONTH(SalesDataTable[[#This Row],[Order Date]])/3, 0)</f>
        <v>Q1</v>
      </c>
      <c r="E308" s="4">
        <f>MONTH(SalesDataTable[[#This Row],[Order Date]])</f>
        <v>3</v>
      </c>
      <c r="F308" s="4"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4" t="str">
        <f>"Q"&amp;ROUNDUP(MONTH(SalesDataTable[[#This Row],[Order Date]])/3, 0)</f>
        <v>Q1</v>
      </c>
      <c r="E309" s="4">
        <f>MONTH(SalesDataTable[[#This Row],[Order Date]])</f>
        <v>3</v>
      </c>
      <c r="F309" s="4"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4" t="str">
        <f>"Q"&amp;ROUNDUP(MONTH(SalesDataTable[[#This Row],[Order Date]])/3, 0)</f>
        <v>Q1</v>
      </c>
      <c r="E310" s="4">
        <f>MONTH(SalesDataTable[[#This Row],[Order Date]])</f>
        <v>3</v>
      </c>
      <c r="F310" s="4"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4" t="str">
        <f>"Q"&amp;ROUNDUP(MONTH(SalesDataTable[[#This Row],[Order Date]])/3, 0)</f>
        <v>Q1</v>
      </c>
      <c r="E311" s="4">
        <f>MONTH(SalesDataTable[[#This Row],[Order Date]])</f>
        <v>3</v>
      </c>
      <c r="F311" s="4"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4" t="str">
        <f>"Q"&amp;ROUNDUP(MONTH(SalesDataTable[[#This Row],[Order Date]])/3, 0)</f>
        <v>Q1</v>
      </c>
      <c r="E312" s="4">
        <f>MONTH(SalesDataTable[[#This Row],[Order Date]])</f>
        <v>3</v>
      </c>
      <c r="F312" s="4"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4" t="str">
        <f>"Q"&amp;ROUNDUP(MONTH(SalesDataTable[[#This Row],[Order Date]])/3, 0)</f>
        <v>Q1</v>
      </c>
      <c r="E313" s="4">
        <f>MONTH(SalesDataTable[[#This Row],[Order Date]])</f>
        <v>3</v>
      </c>
      <c r="F313" s="4"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4" t="str">
        <f>"Q"&amp;ROUNDUP(MONTH(SalesDataTable[[#This Row],[Order Date]])/3, 0)</f>
        <v>Q1</v>
      </c>
      <c r="E314" s="4">
        <f>MONTH(SalesDataTable[[#This Row],[Order Date]])</f>
        <v>3</v>
      </c>
      <c r="F314" s="4"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4" t="str">
        <f>"Q"&amp;ROUNDUP(MONTH(SalesDataTable[[#This Row],[Order Date]])/3, 0)</f>
        <v>Q1</v>
      </c>
      <c r="E315" s="4">
        <f>MONTH(SalesDataTable[[#This Row],[Order Date]])</f>
        <v>3</v>
      </c>
      <c r="F315" s="4"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4" t="str">
        <f>"Q"&amp;ROUNDUP(MONTH(SalesDataTable[[#This Row],[Order Date]])/3, 0)</f>
        <v>Q1</v>
      </c>
      <c r="E316" s="4">
        <f>MONTH(SalesDataTable[[#This Row],[Order Date]])</f>
        <v>3</v>
      </c>
      <c r="F316" s="4"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4" t="str">
        <f>"Q"&amp;ROUNDUP(MONTH(SalesDataTable[[#This Row],[Order Date]])/3, 0)</f>
        <v>Q1</v>
      </c>
      <c r="E317" s="4">
        <f>MONTH(SalesDataTable[[#This Row],[Order Date]])</f>
        <v>3</v>
      </c>
      <c r="F317" s="4"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4" t="str">
        <f>"Q"&amp;ROUNDUP(MONTH(SalesDataTable[[#This Row],[Order Date]])/3, 0)</f>
        <v>Q1</v>
      </c>
      <c r="E318" s="4">
        <f>MONTH(SalesDataTable[[#This Row],[Order Date]])</f>
        <v>3</v>
      </c>
      <c r="F318" s="4"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4" t="str">
        <f>"Q"&amp;ROUNDUP(MONTH(SalesDataTable[[#This Row],[Order Date]])/3, 0)</f>
        <v>Q1</v>
      </c>
      <c r="E319" s="4">
        <f>MONTH(SalesDataTable[[#This Row],[Order Date]])</f>
        <v>3</v>
      </c>
      <c r="F319" s="4"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4" t="str">
        <f>"Q"&amp;ROUNDUP(MONTH(SalesDataTable[[#This Row],[Order Date]])/3, 0)</f>
        <v>Q1</v>
      </c>
      <c r="E320" s="4">
        <f>MONTH(SalesDataTable[[#This Row],[Order Date]])</f>
        <v>3</v>
      </c>
      <c r="F320" s="4"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4" t="str">
        <f>"Q"&amp;ROUNDUP(MONTH(SalesDataTable[[#This Row],[Order Date]])/3, 0)</f>
        <v>Q1</v>
      </c>
      <c r="E321" s="4">
        <f>MONTH(SalesDataTable[[#This Row],[Order Date]])</f>
        <v>3</v>
      </c>
      <c r="F321" s="4"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4" t="str">
        <f>"Q"&amp;ROUNDUP(MONTH(SalesDataTable[[#This Row],[Order Date]])/3, 0)</f>
        <v>Q1</v>
      </c>
      <c r="E322" s="4">
        <f>MONTH(SalesDataTable[[#This Row],[Order Date]])</f>
        <v>3</v>
      </c>
      <c r="F322" s="4"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4" t="str">
        <f>"Q"&amp;ROUNDUP(MONTH(SalesDataTable[[#This Row],[Order Date]])/3, 0)</f>
        <v>Q1</v>
      </c>
      <c r="E323" s="4">
        <f>MONTH(SalesDataTable[[#This Row],[Order Date]])</f>
        <v>3</v>
      </c>
      <c r="F323" s="4"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4" t="str">
        <f>"Q"&amp;ROUNDUP(MONTH(SalesDataTable[[#This Row],[Order Date]])/3, 0)</f>
        <v>Q1</v>
      </c>
      <c r="E324" s="4">
        <f>MONTH(SalesDataTable[[#This Row],[Order Date]])</f>
        <v>3</v>
      </c>
      <c r="F324" s="4"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4" t="str">
        <f>"Q"&amp;ROUNDUP(MONTH(SalesDataTable[[#This Row],[Order Date]])/3, 0)</f>
        <v>Q1</v>
      </c>
      <c r="E325" s="4">
        <f>MONTH(SalesDataTable[[#This Row],[Order Date]])</f>
        <v>3</v>
      </c>
      <c r="F325" s="4"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4" t="str">
        <f>"Q"&amp;ROUNDUP(MONTH(SalesDataTable[[#This Row],[Order Date]])/3, 0)</f>
        <v>Q1</v>
      </c>
      <c r="E326" s="4">
        <f>MONTH(SalesDataTable[[#This Row],[Order Date]])</f>
        <v>3</v>
      </c>
      <c r="F326" s="4"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4" t="str">
        <f>"Q"&amp;ROUNDUP(MONTH(SalesDataTable[[#This Row],[Order Date]])/3, 0)</f>
        <v>Q1</v>
      </c>
      <c r="E327" s="4">
        <f>MONTH(SalesDataTable[[#This Row],[Order Date]])</f>
        <v>3</v>
      </c>
      <c r="F327" s="4"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4" t="str">
        <f>"Q"&amp;ROUNDUP(MONTH(SalesDataTable[[#This Row],[Order Date]])/3, 0)</f>
        <v>Q1</v>
      </c>
      <c r="E328" s="4">
        <f>MONTH(SalesDataTable[[#This Row],[Order Date]])</f>
        <v>3</v>
      </c>
      <c r="F328" s="4"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4" t="str">
        <f>"Q"&amp;ROUNDUP(MONTH(SalesDataTable[[#This Row],[Order Date]])/3, 0)</f>
        <v>Q1</v>
      </c>
      <c r="E329" s="4">
        <f>MONTH(SalesDataTable[[#This Row],[Order Date]])</f>
        <v>3</v>
      </c>
      <c r="F329" s="4"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4" t="str">
        <f>"Q"&amp;ROUNDUP(MONTH(SalesDataTable[[#This Row],[Order Date]])/3, 0)</f>
        <v>Q1</v>
      </c>
      <c r="E330" s="4">
        <f>MONTH(SalesDataTable[[#This Row],[Order Date]])</f>
        <v>3</v>
      </c>
      <c r="F330" s="4"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4" t="str">
        <f>"Q"&amp;ROUNDUP(MONTH(SalesDataTable[[#This Row],[Order Date]])/3, 0)</f>
        <v>Q1</v>
      </c>
      <c r="E331" s="4">
        <f>MONTH(SalesDataTable[[#This Row],[Order Date]])</f>
        <v>3</v>
      </c>
      <c r="F331" s="4"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4" t="str">
        <f>"Q"&amp;ROUNDUP(MONTH(SalesDataTable[[#This Row],[Order Date]])/3, 0)</f>
        <v>Q1</v>
      </c>
      <c r="E332" s="4">
        <f>MONTH(SalesDataTable[[#This Row],[Order Date]])</f>
        <v>3</v>
      </c>
      <c r="F332" s="4"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4" t="str">
        <f>"Q"&amp;ROUNDUP(MONTH(SalesDataTable[[#This Row],[Order Date]])/3, 0)</f>
        <v>Q1</v>
      </c>
      <c r="E333" s="4">
        <f>MONTH(SalesDataTable[[#This Row],[Order Date]])</f>
        <v>3</v>
      </c>
      <c r="F333" s="4"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4" t="str">
        <f>"Q"&amp;ROUNDUP(MONTH(SalesDataTable[[#This Row],[Order Date]])/3, 0)</f>
        <v>Q1</v>
      </c>
      <c r="E334" s="4">
        <f>MONTH(SalesDataTable[[#This Row],[Order Date]])</f>
        <v>3</v>
      </c>
      <c r="F334" s="4"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4" t="str">
        <f>"Q"&amp;ROUNDUP(MONTH(SalesDataTable[[#This Row],[Order Date]])/3, 0)</f>
        <v>Q1</v>
      </c>
      <c r="E335" s="4">
        <f>MONTH(SalesDataTable[[#This Row],[Order Date]])</f>
        <v>3</v>
      </c>
      <c r="F335" s="4"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4" t="str">
        <f>"Q"&amp;ROUNDUP(MONTH(SalesDataTable[[#This Row],[Order Date]])/3, 0)</f>
        <v>Q1</v>
      </c>
      <c r="E336" s="4">
        <f>MONTH(SalesDataTable[[#This Row],[Order Date]])</f>
        <v>3</v>
      </c>
      <c r="F336" s="4"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4" t="str">
        <f>"Q"&amp;ROUNDUP(MONTH(SalesDataTable[[#This Row],[Order Date]])/3, 0)</f>
        <v>Q1</v>
      </c>
      <c r="E337" s="4">
        <f>MONTH(SalesDataTable[[#This Row],[Order Date]])</f>
        <v>3</v>
      </c>
      <c r="F337" s="4"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4" t="str">
        <f>"Q"&amp;ROUNDUP(MONTH(SalesDataTable[[#This Row],[Order Date]])/3, 0)</f>
        <v>Q1</v>
      </c>
      <c r="E338" s="4">
        <f>MONTH(SalesDataTable[[#This Row],[Order Date]])</f>
        <v>3</v>
      </c>
      <c r="F338" s="4"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4" t="str">
        <f>"Q"&amp;ROUNDUP(MONTH(SalesDataTable[[#This Row],[Order Date]])/3, 0)</f>
        <v>Q1</v>
      </c>
      <c r="E339" s="4">
        <f>MONTH(SalesDataTable[[#This Row],[Order Date]])</f>
        <v>3</v>
      </c>
      <c r="F339" s="4"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4" t="str">
        <f>"Q"&amp;ROUNDUP(MONTH(SalesDataTable[[#This Row],[Order Date]])/3, 0)</f>
        <v>Q1</v>
      </c>
      <c r="E340" s="4">
        <f>MONTH(SalesDataTable[[#This Row],[Order Date]])</f>
        <v>3</v>
      </c>
      <c r="F340" s="4"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4" t="str">
        <f>"Q"&amp;ROUNDUP(MONTH(SalesDataTable[[#This Row],[Order Date]])/3, 0)</f>
        <v>Q1</v>
      </c>
      <c r="E341" s="4">
        <f>MONTH(SalesDataTable[[#This Row],[Order Date]])</f>
        <v>3</v>
      </c>
      <c r="F341" s="4"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4" t="str">
        <f>"Q"&amp;ROUNDUP(MONTH(SalesDataTable[[#This Row],[Order Date]])/3, 0)</f>
        <v>Q1</v>
      </c>
      <c r="E342" s="4">
        <f>MONTH(SalesDataTable[[#This Row],[Order Date]])</f>
        <v>3</v>
      </c>
      <c r="F342" s="4"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4" t="str">
        <f>"Q"&amp;ROUNDUP(MONTH(SalesDataTable[[#This Row],[Order Date]])/3, 0)</f>
        <v>Q1</v>
      </c>
      <c r="E343" s="4">
        <f>MONTH(SalesDataTable[[#This Row],[Order Date]])</f>
        <v>3</v>
      </c>
      <c r="F343" s="4"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4" t="str">
        <f>"Q"&amp;ROUNDUP(MONTH(SalesDataTable[[#This Row],[Order Date]])/3, 0)</f>
        <v>Q1</v>
      </c>
      <c r="E344" s="4">
        <f>MONTH(SalesDataTable[[#This Row],[Order Date]])</f>
        <v>3</v>
      </c>
      <c r="F344" s="4"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4" t="str">
        <f>"Q"&amp;ROUNDUP(MONTH(SalesDataTable[[#This Row],[Order Date]])/3, 0)</f>
        <v>Q1</v>
      </c>
      <c r="E345" s="4">
        <f>MONTH(SalesDataTable[[#This Row],[Order Date]])</f>
        <v>3</v>
      </c>
      <c r="F345" s="4"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4" t="str">
        <f>"Q"&amp;ROUNDUP(MONTH(SalesDataTable[[#This Row],[Order Date]])/3, 0)</f>
        <v>Q1</v>
      </c>
      <c r="E346" s="4">
        <f>MONTH(SalesDataTable[[#This Row],[Order Date]])</f>
        <v>3</v>
      </c>
      <c r="F346" s="4"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4" t="str">
        <f>"Q"&amp;ROUNDUP(MONTH(SalesDataTable[[#This Row],[Order Date]])/3, 0)</f>
        <v>Q1</v>
      </c>
      <c r="E347" s="4">
        <f>MONTH(SalesDataTable[[#This Row],[Order Date]])</f>
        <v>3</v>
      </c>
      <c r="F347" s="4"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4" t="str">
        <f>"Q"&amp;ROUNDUP(MONTH(SalesDataTable[[#This Row],[Order Date]])/3, 0)</f>
        <v>Q1</v>
      </c>
      <c r="E348" s="4">
        <f>MONTH(SalesDataTable[[#This Row],[Order Date]])</f>
        <v>3</v>
      </c>
      <c r="F348" s="4"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4" t="str">
        <f>"Q"&amp;ROUNDUP(MONTH(SalesDataTable[[#This Row],[Order Date]])/3, 0)</f>
        <v>Q1</v>
      </c>
      <c r="E349" s="4">
        <f>MONTH(SalesDataTable[[#This Row],[Order Date]])</f>
        <v>3</v>
      </c>
      <c r="F349" s="4"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4" t="str">
        <f>"Q"&amp;ROUNDUP(MONTH(SalesDataTable[[#This Row],[Order Date]])/3, 0)</f>
        <v>Q1</v>
      </c>
      <c r="E350" s="4">
        <f>MONTH(SalesDataTable[[#This Row],[Order Date]])</f>
        <v>3</v>
      </c>
      <c r="F350" s="4"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4" t="str">
        <f>"Q"&amp;ROUNDUP(MONTH(SalesDataTable[[#This Row],[Order Date]])/3, 0)</f>
        <v>Q1</v>
      </c>
      <c r="E351" s="4">
        <f>MONTH(SalesDataTable[[#This Row],[Order Date]])</f>
        <v>3</v>
      </c>
      <c r="F351" s="4"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4" t="str">
        <f>"Q"&amp;ROUNDUP(MONTH(SalesDataTable[[#This Row],[Order Date]])/3, 0)</f>
        <v>Q1</v>
      </c>
      <c r="E352" s="4">
        <f>MONTH(SalesDataTable[[#This Row],[Order Date]])</f>
        <v>3</v>
      </c>
      <c r="F352" s="4"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4" t="str">
        <f>"Q"&amp;ROUNDUP(MONTH(SalesDataTable[[#This Row],[Order Date]])/3, 0)</f>
        <v>Q1</v>
      </c>
      <c r="E353" s="4">
        <f>MONTH(SalesDataTable[[#This Row],[Order Date]])</f>
        <v>3</v>
      </c>
      <c r="F353" s="4"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4" t="str">
        <f>"Q"&amp;ROUNDUP(MONTH(SalesDataTable[[#This Row],[Order Date]])/3, 0)</f>
        <v>Q1</v>
      </c>
      <c r="E354" s="4">
        <f>MONTH(SalesDataTable[[#This Row],[Order Date]])</f>
        <v>3</v>
      </c>
      <c r="F354" s="4"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4" t="str">
        <f>"Q"&amp;ROUNDUP(MONTH(SalesDataTable[[#This Row],[Order Date]])/3, 0)</f>
        <v>Q1</v>
      </c>
      <c r="E355" s="4">
        <f>MONTH(SalesDataTable[[#This Row],[Order Date]])</f>
        <v>3</v>
      </c>
      <c r="F355" s="4"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4" t="str">
        <f>"Q"&amp;ROUNDUP(MONTH(SalesDataTable[[#This Row],[Order Date]])/3, 0)</f>
        <v>Q1</v>
      </c>
      <c r="E356" s="4">
        <f>MONTH(SalesDataTable[[#This Row],[Order Date]])</f>
        <v>3</v>
      </c>
      <c r="F356" s="4"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4" t="str">
        <f>"Q"&amp;ROUNDUP(MONTH(SalesDataTable[[#This Row],[Order Date]])/3, 0)</f>
        <v>Q1</v>
      </c>
      <c r="E357" s="4">
        <f>MONTH(SalesDataTable[[#This Row],[Order Date]])</f>
        <v>3</v>
      </c>
      <c r="F357" s="4"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4" t="str">
        <f>"Q"&amp;ROUNDUP(MONTH(SalesDataTable[[#This Row],[Order Date]])/3, 0)</f>
        <v>Q1</v>
      </c>
      <c r="E358" s="4">
        <f>MONTH(SalesDataTable[[#This Row],[Order Date]])</f>
        <v>3</v>
      </c>
      <c r="F358" s="4"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4" t="str">
        <f>"Q"&amp;ROUNDUP(MONTH(SalesDataTable[[#This Row],[Order Date]])/3, 0)</f>
        <v>Q1</v>
      </c>
      <c r="E359" s="4">
        <f>MONTH(SalesDataTable[[#This Row],[Order Date]])</f>
        <v>3</v>
      </c>
      <c r="F359" s="4"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4" t="str">
        <f>"Q"&amp;ROUNDUP(MONTH(SalesDataTable[[#This Row],[Order Date]])/3, 0)</f>
        <v>Q1</v>
      </c>
      <c r="E360" s="4">
        <f>MONTH(SalesDataTable[[#This Row],[Order Date]])</f>
        <v>3</v>
      </c>
      <c r="F360" s="4"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4" t="str">
        <f>"Q"&amp;ROUNDUP(MONTH(SalesDataTable[[#This Row],[Order Date]])/3, 0)</f>
        <v>Q1</v>
      </c>
      <c r="E361" s="4">
        <f>MONTH(SalesDataTable[[#This Row],[Order Date]])</f>
        <v>3</v>
      </c>
      <c r="F361" s="4"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4" t="str">
        <f>"Q"&amp;ROUNDUP(MONTH(SalesDataTable[[#This Row],[Order Date]])/3, 0)</f>
        <v>Q1</v>
      </c>
      <c r="E362" s="4">
        <f>MONTH(SalesDataTable[[#This Row],[Order Date]])</f>
        <v>3</v>
      </c>
      <c r="F362" s="4"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4" t="str">
        <f>"Q"&amp;ROUNDUP(MONTH(SalesDataTable[[#This Row],[Order Date]])/3, 0)</f>
        <v>Q1</v>
      </c>
      <c r="E363" s="4">
        <f>MONTH(SalesDataTable[[#This Row],[Order Date]])</f>
        <v>3</v>
      </c>
      <c r="F363" s="4"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4" t="str">
        <f>"Q"&amp;ROUNDUP(MONTH(SalesDataTable[[#This Row],[Order Date]])/3, 0)</f>
        <v>Q1</v>
      </c>
      <c r="E364" s="4">
        <f>MONTH(SalesDataTable[[#This Row],[Order Date]])</f>
        <v>3</v>
      </c>
      <c r="F364" s="4"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4" t="str">
        <f>"Q"&amp;ROUNDUP(MONTH(SalesDataTable[[#This Row],[Order Date]])/3, 0)</f>
        <v>Q1</v>
      </c>
      <c r="E365" s="4">
        <f>MONTH(SalesDataTable[[#This Row],[Order Date]])</f>
        <v>3</v>
      </c>
      <c r="F365" s="4"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4" t="str">
        <f>"Q"&amp;ROUNDUP(MONTH(SalesDataTable[[#This Row],[Order Date]])/3, 0)</f>
        <v>Q1</v>
      </c>
      <c r="E366" s="4">
        <f>MONTH(SalesDataTable[[#This Row],[Order Date]])</f>
        <v>3</v>
      </c>
      <c r="F366" s="4"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4" t="str">
        <f>"Q"&amp;ROUNDUP(MONTH(SalesDataTable[[#This Row],[Order Date]])/3, 0)</f>
        <v>Q1</v>
      </c>
      <c r="E367" s="4">
        <f>MONTH(SalesDataTable[[#This Row],[Order Date]])</f>
        <v>3</v>
      </c>
      <c r="F367" s="4"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4" t="str">
        <f>"Q"&amp;ROUNDUP(MONTH(SalesDataTable[[#This Row],[Order Date]])/3, 0)</f>
        <v>Q1</v>
      </c>
      <c r="E368" s="4">
        <f>MONTH(SalesDataTable[[#This Row],[Order Date]])</f>
        <v>3</v>
      </c>
      <c r="F368" s="4"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4" t="str">
        <f>"Q"&amp;ROUNDUP(MONTH(SalesDataTable[[#This Row],[Order Date]])/3, 0)</f>
        <v>Q1</v>
      </c>
      <c r="E369" s="4">
        <f>MONTH(SalesDataTable[[#This Row],[Order Date]])</f>
        <v>3</v>
      </c>
      <c r="F369" s="4"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4" t="str">
        <f>"Q"&amp;ROUNDUP(MONTH(SalesDataTable[[#This Row],[Order Date]])/3, 0)</f>
        <v>Q1</v>
      </c>
      <c r="E370" s="4">
        <f>MONTH(SalesDataTable[[#This Row],[Order Date]])</f>
        <v>3</v>
      </c>
      <c r="F370" s="4"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4" t="str">
        <f>"Q"&amp;ROUNDUP(MONTH(SalesDataTable[[#This Row],[Order Date]])/3, 0)</f>
        <v>Q1</v>
      </c>
      <c r="E371" s="4">
        <f>MONTH(SalesDataTable[[#This Row],[Order Date]])</f>
        <v>3</v>
      </c>
      <c r="F371" s="4"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4" t="str">
        <f>"Q"&amp;ROUNDUP(MONTH(SalesDataTable[[#This Row],[Order Date]])/3, 0)</f>
        <v>Q1</v>
      </c>
      <c r="E372" s="4">
        <f>MONTH(SalesDataTable[[#This Row],[Order Date]])</f>
        <v>3</v>
      </c>
      <c r="F372" s="4"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4" t="str">
        <f>"Q"&amp;ROUNDUP(MONTH(SalesDataTable[[#This Row],[Order Date]])/3, 0)</f>
        <v>Q1</v>
      </c>
      <c r="E373" s="4">
        <f>MONTH(SalesDataTable[[#This Row],[Order Date]])</f>
        <v>3</v>
      </c>
      <c r="F373" s="4"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4" t="str">
        <f>"Q"&amp;ROUNDUP(MONTH(SalesDataTable[[#This Row],[Order Date]])/3, 0)</f>
        <v>Q1</v>
      </c>
      <c r="E374" s="4">
        <f>MONTH(SalesDataTable[[#This Row],[Order Date]])</f>
        <v>3</v>
      </c>
      <c r="F374" s="4"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4" t="str">
        <f>"Q"&amp;ROUNDUP(MONTH(SalesDataTable[[#This Row],[Order Date]])/3, 0)</f>
        <v>Q1</v>
      </c>
      <c r="E375" s="4">
        <f>MONTH(SalesDataTable[[#This Row],[Order Date]])</f>
        <v>3</v>
      </c>
      <c r="F375" s="4"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4" t="str">
        <f>"Q"&amp;ROUNDUP(MONTH(SalesDataTable[[#This Row],[Order Date]])/3, 0)</f>
        <v>Q1</v>
      </c>
      <c r="E376" s="4">
        <f>MONTH(SalesDataTable[[#This Row],[Order Date]])</f>
        <v>3</v>
      </c>
      <c r="F376" s="4"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4" t="str">
        <f>"Q"&amp;ROUNDUP(MONTH(SalesDataTable[[#This Row],[Order Date]])/3, 0)</f>
        <v>Q1</v>
      </c>
      <c r="E377" s="4">
        <f>MONTH(SalesDataTable[[#This Row],[Order Date]])</f>
        <v>3</v>
      </c>
      <c r="F377" s="4"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4" t="str">
        <f>"Q"&amp;ROUNDUP(MONTH(SalesDataTable[[#This Row],[Order Date]])/3, 0)</f>
        <v>Q1</v>
      </c>
      <c r="E378" s="4">
        <f>MONTH(SalesDataTable[[#This Row],[Order Date]])</f>
        <v>3</v>
      </c>
      <c r="F378" s="4"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4" t="str">
        <f>"Q"&amp;ROUNDUP(MONTH(SalesDataTable[[#This Row],[Order Date]])/3, 0)</f>
        <v>Q1</v>
      </c>
      <c r="E379" s="4">
        <f>MONTH(SalesDataTable[[#This Row],[Order Date]])</f>
        <v>3</v>
      </c>
      <c r="F379" s="4"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4" t="str">
        <f>"Q"&amp;ROUNDUP(MONTH(SalesDataTable[[#This Row],[Order Date]])/3, 0)</f>
        <v>Q1</v>
      </c>
      <c r="E380" s="4">
        <f>MONTH(SalesDataTable[[#This Row],[Order Date]])</f>
        <v>3</v>
      </c>
      <c r="F380" s="4"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4" t="str">
        <f>"Q"&amp;ROUNDUP(MONTH(SalesDataTable[[#This Row],[Order Date]])/3, 0)</f>
        <v>Q1</v>
      </c>
      <c r="E381" s="4">
        <f>MONTH(SalesDataTable[[#This Row],[Order Date]])</f>
        <v>3</v>
      </c>
      <c r="F381" s="4"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4" t="str">
        <f>"Q"&amp;ROUNDUP(MONTH(SalesDataTable[[#This Row],[Order Date]])/3, 0)</f>
        <v>Q1</v>
      </c>
      <c r="E382" s="4">
        <f>MONTH(SalesDataTable[[#This Row],[Order Date]])</f>
        <v>3</v>
      </c>
      <c r="F382" s="4"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4" t="str">
        <f>"Q"&amp;ROUNDUP(MONTH(SalesDataTable[[#This Row],[Order Date]])/3, 0)</f>
        <v>Q1</v>
      </c>
      <c r="E383" s="4">
        <f>MONTH(SalesDataTable[[#This Row],[Order Date]])</f>
        <v>3</v>
      </c>
      <c r="F383" s="4"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4" t="str">
        <f>"Q"&amp;ROUNDUP(MONTH(SalesDataTable[[#This Row],[Order Date]])/3, 0)</f>
        <v>Q1</v>
      </c>
      <c r="E384" s="4">
        <f>MONTH(SalesDataTable[[#This Row],[Order Date]])</f>
        <v>3</v>
      </c>
      <c r="F384" s="4"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4" t="str">
        <f>"Q"&amp;ROUNDUP(MONTH(SalesDataTable[[#This Row],[Order Date]])/3, 0)</f>
        <v>Q1</v>
      </c>
      <c r="E385" s="4">
        <f>MONTH(SalesDataTable[[#This Row],[Order Date]])</f>
        <v>3</v>
      </c>
      <c r="F385" s="4"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4" t="str">
        <f>"Q"&amp;ROUNDUP(MONTH(SalesDataTable[[#This Row],[Order Date]])/3, 0)</f>
        <v>Q1</v>
      </c>
      <c r="E386" s="4">
        <f>MONTH(SalesDataTable[[#This Row],[Order Date]])</f>
        <v>3</v>
      </c>
      <c r="F386" s="4"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4" t="str">
        <f>"Q"&amp;ROUNDUP(MONTH(SalesDataTable[[#This Row],[Order Date]])/3, 0)</f>
        <v>Q1</v>
      </c>
      <c r="E387" s="4">
        <f>MONTH(SalesDataTable[[#This Row],[Order Date]])</f>
        <v>3</v>
      </c>
      <c r="F387" s="4"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4" t="str">
        <f>"Q"&amp;ROUNDUP(MONTH(SalesDataTable[[#This Row],[Order Date]])/3, 0)</f>
        <v>Q1</v>
      </c>
      <c r="E388" s="4">
        <f>MONTH(SalesDataTable[[#This Row],[Order Date]])</f>
        <v>3</v>
      </c>
      <c r="F388" s="4"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4" t="str">
        <f>"Q"&amp;ROUNDUP(MONTH(SalesDataTable[[#This Row],[Order Date]])/3, 0)</f>
        <v>Q1</v>
      </c>
      <c r="E389" s="4">
        <f>MONTH(SalesDataTable[[#This Row],[Order Date]])</f>
        <v>3</v>
      </c>
      <c r="F389" s="4"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4" t="str">
        <f>"Q"&amp;ROUNDUP(MONTH(SalesDataTable[[#This Row],[Order Date]])/3, 0)</f>
        <v>Q1</v>
      </c>
      <c r="E390" s="4">
        <f>MONTH(SalesDataTable[[#This Row],[Order Date]])</f>
        <v>3</v>
      </c>
      <c r="F390" s="4"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4" t="str">
        <f>"Q"&amp;ROUNDUP(MONTH(SalesDataTable[[#This Row],[Order Date]])/3, 0)</f>
        <v>Q1</v>
      </c>
      <c r="E391" s="4">
        <f>MONTH(SalesDataTable[[#This Row],[Order Date]])</f>
        <v>3</v>
      </c>
      <c r="F391" s="4"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4" t="str">
        <f>"Q"&amp;ROUNDUP(MONTH(SalesDataTable[[#This Row],[Order Date]])/3, 0)</f>
        <v>Q1</v>
      </c>
      <c r="E392" s="4">
        <f>MONTH(SalesDataTable[[#This Row],[Order Date]])</f>
        <v>3</v>
      </c>
      <c r="F392" s="4"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4" t="str">
        <f>"Q"&amp;ROUNDUP(MONTH(SalesDataTable[[#This Row],[Order Date]])/3, 0)</f>
        <v>Q1</v>
      </c>
      <c r="E393" s="4">
        <f>MONTH(SalesDataTable[[#This Row],[Order Date]])</f>
        <v>3</v>
      </c>
      <c r="F393" s="4"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4" t="str">
        <f>"Q"&amp;ROUNDUP(MONTH(SalesDataTable[[#This Row],[Order Date]])/3, 0)</f>
        <v>Q1</v>
      </c>
      <c r="E394" s="4">
        <f>MONTH(SalesDataTable[[#This Row],[Order Date]])</f>
        <v>3</v>
      </c>
      <c r="F394" s="4"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4" t="str">
        <f>"Q"&amp;ROUNDUP(MONTH(SalesDataTable[[#This Row],[Order Date]])/3, 0)</f>
        <v>Q1</v>
      </c>
      <c r="E395" s="4">
        <f>MONTH(SalesDataTable[[#This Row],[Order Date]])</f>
        <v>3</v>
      </c>
      <c r="F395" s="4"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4" t="str">
        <f>"Q"&amp;ROUNDUP(MONTH(SalesDataTable[[#This Row],[Order Date]])/3, 0)</f>
        <v>Q1</v>
      </c>
      <c r="E396" s="4">
        <f>MONTH(SalesDataTable[[#This Row],[Order Date]])</f>
        <v>3</v>
      </c>
      <c r="F396" s="4"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4" t="str">
        <f>"Q"&amp;ROUNDUP(MONTH(SalesDataTable[[#This Row],[Order Date]])/3, 0)</f>
        <v>Q1</v>
      </c>
      <c r="E397" s="4">
        <f>MONTH(SalesDataTable[[#This Row],[Order Date]])</f>
        <v>3</v>
      </c>
      <c r="F397" s="4"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4" t="str">
        <f>"Q"&amp;ROUNDUP(MONTH(SalesDataTable[[#This Row],[Order Date]])/3, 0)</f>
        <v>Q1</v>
      </c>
      <c r="E398" s="4">
        <f>MONTH(SalesDataTable[[#This Row],[Order Date]])</f>
        <v>3</v>
      </c>
      <c r="F398" s="4"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4" t="str">
        <f>"Q"&amp;ROUNDUP(MONTH(SalesDataTable[[#This Row],[Order Date]])/3, 0)</f>
        <v>Q1</v>
      </c>
      <c r="E399" s="4">
        <f>MONTH(SalesDataTable[[#This Row],[Order Date]])</f>
        <v>3</v>
      </c>
      <c r="F399" s="4"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4" t="str">
        <f>"Q"&amp;ROUNDUP(MONTH(SalesDataTable[[#This Row],[Order Date]])/3, 0)</f>
        <v>Q1</v>
      </c>
      <c r="E400" s="4">
        <f>MONTH(SalesDataTable[[#This Row],[Order Date]])</f>
        <v>3</v>
      </c>
      <c r="F400" s="4"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4" t="str">
        <f>"Q"&amp;ROUNDUP(MONTH(SalesDataTable[[#This Row],[Order Date]])/3, 0)</f>
        <v>Q1</v>
      </c>
      <c r="E401" s="4">
        <f>MONTH(SalesDataTable[[#This Row],[Order Date]])</f>
        <v>3</v>
      </c>
      <c r="F401" s="4"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4" t="str">
        <f>"Q"&amp;ROUNDUP(MONTH(SalesDataTable[[#This Row],[Order Date]])/3, 0)</f>
        <v>Q1</v>
      </c>
      <c r="E402" s="4">
        <f>MONTH(SalesDataTable[[#This Row],[Order Date]])</f>
        <v>3</v>
      </c>
      <c r="F402" s="4"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4" t="str">
        <f>"Q"&amp;ROUNDUP(MONTH(SalesDataTable[[#This Row],[Order Date]])/3, 0)</f>
        <v>Q1</v>
      </c>
      <c r="E403" s="4">
        <f>MONTH(SalesDataTable[[#This Row],[Order Date]])</f>
        <v>3</v>
      </c>
      <c r="F403" s="4"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4" t="str">
        <f>"Q"&amp;ROUNDUP(MONTH(SalesDataTable[[#This Row],[Order Date]])/3, 0)</f>
        <v>Q1</v>
      </c>
      <c r="E404" s="4">
        <f>MONTH(SalesDataTable[[#This Row],[Order Date]])</f>
        <v>3</v>
      </c>
      <c r="F404" s="4"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4" t="str">
        <f>"Q"&amp;ROUNDUP(MONTH(SalesDataTable[[#This Row],[Order Date]])/3, 0)</f>
        <v>Q1</v>
      </c>
      <c r="E405" s="4">
        <f>MONTH(SalesDataTable[[#This Row],[Order Date]])</f>
        <v>3</v>
      </c>
      <c r="F405" s="4"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4" t="str">
        <f>"Q"&amp;ROUNDUP(MONTH(SalesDataTable[[#This Row],[Order Date]])/3, 0)</f>
        <v>Q1</v>
      </c>
      <c r="E406" s="4">
        <f>MONTH(SalesDataTable[[#This Row],[Order Date]])</f>
        <v>3</v>
      </c>
      <c r="F406" s="4"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4" t="str">
        <f>"Q"&amp;ROUNDUP(MONTH(SalesDataTable[[#This Row],[Order Date]])/3, 0)</f>
        <v>Q1</v>
      </c>
      <c r="E407" s="4">
        <f>MONTH(SalesDataTable[[#This Row],[Order Date]])</f>
        <v>3</v>
      </c>
      <c r="F407" s="4"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4" t="str">
        <f>"Q"&amp;ROUNDUP(MONTH(SalesDataTable[[#This Row],[Order Date]])/3, 0)</f>
        <v>Q1</v>
      </c>
      <c r="E408" s="4">
        <f>MONTH(SalesDataTable[[#This Row],[Order Date]])</f>
        <v>3</v>
      </c>
      <c r="F408" s="4"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4" t="str">
        <f>"Q"&amp;ROUNDUP(MONTH(SalesDataTable[[#This Row],[Order Date]])/3, 0)</f>
        <v>Q1</v>
      </c>
      <c r="E409" s="4">
        <f>MONTH(SalesDataTable[[#This Row],[Order Date]])</f>
        <v>3</v>
      </c>
      <c r="F409" s="4"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4" t="str">
        <f>"Q"&amp;ROUNDUP(MONTH(SalesDataTable[[#This Row],[Order Date]])/3, 0)</f>
        <v>Q1</v>
      </c>
      <c r="E410" s="4">
        <f>MONTH(SalesDataTable[[#This Row],[Order Date]])</f>
        <v>3</v>
      </c>
      <c r="F410" s="4"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4" t="str">
        <f>"Q"&amp;ROUNDUP(MONTH(SalesDataTable[[#This Row],[Order Date]])/3, 0)</f>
        <v>Q1</v>
      </c>
      <c r="E411" s="4">
        <f>MONTH(SalesDataTable[[#This Row],[Order Date]])</f>
        <v>3</v>
      </c>
      <c r="F411" s="4"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4" t="str">
        <f>"Q"&amp;ROUNDUP(MONTH(SalesDataTable[[#This Row],[Order Date]])/3, 0)</f>
        <v>Q1</v>
      </c>
      <c r="E412" s="4">
        <f>MONTH(SalesDataTable[[#This Row],[Order Date]])</f>
        <v>3</v>
      </c>
      <c r="F412" s="4"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4" t="str">
        <f>"Q"&amp;ROUNDUP(MONTH(SalesDataTable[[#This Row],[Order Date]])/3, 0)</f>
        <v>Q1</v>
      </c>
      <c r="E413" s="4">
        <f>MONTH(SalesDataTable[[#This Row],[Order Date]])</f>
        <v>3</v>
      </c>
      <c r="F413" s="4"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4" t="str">
        <f>"Q"&amp;ROUNDUP(MONTH(SalesDataTable[[#This Row],[Order Date]])/3, 0)</f>
        <v>Q1</v>
      </c>
      <c r="E414" s="4">
        <f>MONTH(SalesDataTable[[#This Row],[Order Date]])</f>
        <v>3</v>
      </c>
      <c r="F414" s="4"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4" t="str">
        <f>"Q"&amp;ROUNDUP(MONTH(SalesDataTable[[#This Row],[Order Date]])/3, 0)</f>
        <v>Q1</v>
      </c>
      <c r="E415" s="4">
        <f>MONTH(SalesDataTable[[#This Row],[Order Date]])</f>
        <v>3</v>
      </c>
      <c r="F415" s="4"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4" t="str">
        <f>"Q"&amp;ROUNDUP(MONTH(SalesDataTable[[#This Row],[Order Date]])/3, 0)</f>
        <v>Q1</v>
      </c>
      <c r="E416" s="4">
        <f>MONTH(SalesDataTable[[#This Row],[Order Date]])</f>
        <v>3</v>
      </c>
      <c r="F416" s="4"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4" t="str">
        <f>"Q"&amp;ROUNDUP(MONTH(SalesDataTable[[#This Row],[Order Date]])/3, 0)</f>
        <v>Q1</v>
      </c>
      <c r="E417" s="4">
        <f>MONTH(SalesDataTable[[#This Row],[Order Date]])</f>
        <v>3</v>
      </c>
      <c r="F417" s="4"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4" t="str">
        <f>"Q"&amp;ROUNDUP(MONTH(SalesDataTable[[#This Row],[Order Date]])/3, 0)</f>
        <v>Q1</v>
      </c>
      <c r="E418" s="4">
        <f>MONTH(SalesDataTable[[#This Row],[Order Date]])</f>
        <v>3</v>
      </c>
      <c r="F418" s="4"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4" t="str">
        <f>"Q"&amp;ROUNDUP(MONTH(SalesDataTable[[#This Row],[Order Date]])/3, 0)</f>
        <v>Q1</v>
      </c>
      <c r="E419" s="4">
        <f>MONTH(SalesDataTable[[#This Row],[Order Date]])</f>
        <v>3</v>
      </c>
      <c r="F419" s="4"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4" t="str">
        <f>"Q"&amp;ROUNDUP(MONTH(SalesDataTable[[#This Row],[Order Date]])/3, 0)</f>
        <v>Q1</v>
      </c>
      <c r="E420" s="4">
        <f>MONTH(SalesDataTable[[#This Row],[Order Date]])</f>
        <v>3</v>
      </c>
      <c r="F420" s="4"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4" t="str">
        <f>"Q"&amp;ROUNDUP(MONTH(SalesDataTable[[#This Row],[Order Date]])/3, 0)</f>
        <v>Q1</v>
      </c>
      <c r="E421" s="4">
        <f>MONTH(SalesDataTable[[#This Row],[Order Date]])</f>
        <v>3</v>
      </c>
      <c r="F421" s="4"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4" t="str">
        <f>"Q"&amp;ROUNDUP(MONTH(SalesDataTable[[#This Row],[Order Date]])/3, 0)</f>
        <v>Q1</v>
      </c>
      <c r="E422" s="4">
        <f>MONTH(SalesDataTable[[#This Row],[Order Date]])</f>
        <v>3</v>
      </c>
      <c r="F422" s="4"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4" t="str">
        <f>"Q"&amp;ROUNDUP(MONTH(SalesDataTable[[#This Row],[Order Date]])/3, 0)</f>
        <v>Q1</v>
      </c>
      <c r="E423" s="4">
        <f>MONTH(SalesDataTable[[#This Row],[Order Date]])</f>
        <v>3</v>
      </c>
      <c r="F423" s="4"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4" t="str">
        <f>"Q"&amp;ROUNDUP(MONTH(SalesDataTable[[#This Row],[Order Date]])/3, 0)</f>
        <v>Q1</v>
      </c>
      <c r="E424" s="4">
        <f>MONTH(SalesDataTable[[#This Row],[Order Date]])</f>
        <v>3</v>
      </c>
      <c r="F424" s="4"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4" t="str">
        <f>"Q"&amp;ROUNDUP(MONTH(SalesDataTable[[#This Row],[Order Date]])/3, 0)</f>
        <v>Q1</v>
      </c>
      <c r="E425" s="4">
        <f>MONTH(SalesDataTable[[#This Row],[Order Date]])</f>
        <v>3</v>
      </c>
      <c r="F425" s="4"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4" t="str">
        <f>"Q"&amp;ROUNDUP(MONTH(SalesDataTable[[#This Row],[Order Date]])/3, 0)</f>
        <v>Q1</v>
      </c>
      <c r="E426" s="4">
        <f>MONTH(SalesDataTable[[#This Row],[Order Date]])</f>
        <v>3</v>
      </c>
      <c r="F426" s="4"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4" t="str">
        <f>"Q"&amp;ROUNDUP(MONTH(SalesDataTable[[#This Row],[Order Date]])/3, 0)</f>
        <v>Q1</v>
      </c>
      <c r="E427" s="4">
        <f>MONTH(SalesDataTable[[#This Row],[Order Date]])</f>
        <v>3</v>
      </c>
      <c r="F427" s="4"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4" t="str">
        <f>"Q"&amp;ROUNDUP(MONTH(SalesDataTable[[#This Row],[Order Date]])/3, 0)</f>
        <v>Q1</v>
      </c>
      <c r="E428" s="4">
        <f>MONTH(SalesDataTable[[#This Row],[Order Date]])</f>
        <v>3</v>
      </c>
      <c r="F428" s="4"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4" t="str">
        <f>"Q"&amp;ROUNDUP(MONTH(SalesDataTable[[#This Row],[Order Date]])/3, 0)</f>
        <v>Q1</v>
      </c>
      <c r="E429" s="4">
        <f>MONTH(SalesDataTable[[#This Row],[Order Date]])</f>
        <v>3</v>
      </c>
      <c r="F429" s="4"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4" t="str">
        <f>"Q"&amp;ROUNDUP(MONTH(SalesDataTable[[#This Row],[Order Date]])/3, 0)</f>
        <v>Q1</v>
      </c>
      <c r="E430" s="4">
        <f>MONTH(SalesDataTable[[#This Row],[Order Date]])</f>
        <v>3</v>
      </c>
      <c r="F430" s="4"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4" t="str">
        <f>"Q"&amp;ROUNDUP(MONTH(SalesDataTable[[#This Row],[Order Date]])/3, 0)</f>
        <v>Q1</v>
      </c>
      <c r="E431" s="4">
        <f>MONTH(SalesDataTable[[#This Row],[Order Date]])</f>
        <v>3</v>
      </c>
      <c r="F431" s="4"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4" t="str">
        <f>"Q"&amp;ROUNDUP(MONTH(SalesDataTable[[#This Row],[Order Date]])/3, 0)</f>
        <v>Q1</v>
      </c>
      <c r="E432" s="4">
        <f>MONTH(SalesDataTable[[#This Row],[Order Date]])</f>
        <v>3</v>
      </c>
      <c r="F432" s="4"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4" t="str">
        <f>"Q"&amp;ROUNDUP(MONTH(SalesDataTable[[#This Row],[Order Date]])/3, 0)</f>
        <v>Q1</v>
      </c>
      <c r="E433" s="4">
        <f>MONTH(SalesDataTable[[#This Row],[Order Date]])</f>
        <v>3</v>
      </c>
      <c r="F433" s="4"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4" t="str">
        <f>"Q"&amp;ROUNDUP(MONTH(SalesDataTable[[#This Row],[Order Date]])/3, 0)</f>
        <v>Q1</v>
      </c>
      <c r="E434" s="4">
        <f>MONTH(SalesDataTable[[#This Row],[Order Date]])</f>
        <v>3</v>
      </c>
      <c r="F434" s="4"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4" t="str">
        <f>"Q"&amp;ROUNDUP(MONTH(SalesDataTable[[#This Row],[Order Date]])/3, 0)</f>
        <v>Q1</v>
      </c>
      <c r="E435" s="4">
        <f>MONTH(SalesDataTable[[#This Row],[Order Date]])</f>
        <v>3</v>
      </c>
      <c r="F435" s="4"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4" t="str">
        <f>"Q"&amp;ROUNDUP(MONTH(SalesDataTable[[#This Row],[Order Date]])/3, 0)</f>
        <v>Q1</v>
      </c>
      <c r="E436" s="4">
        <f>MONTH(SalesDataTable[[#This Row],[Order Date]])</f>
        <v>3</v>
      </c>
      <c r="F436" s="4"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4" t="str">
        <f>"Q"&amp;ROUNDUP(MONTH(SalesDataTable[[#This Row],[Order Date]])/3, 0)</f>
        <v>Q1</v>
      </c>
      <c r="E437" s="4">
        <f>MONTH(SalesDataTable[[#This Row],[Order Date]])</f>
        <v>3</v>
      </c>
      <c r="F437" s="4"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4" t="str">
        <f>"Q"&amp;ROUNDUP(MONTH(SalesDataTable[[#This Row],[Order Date]])/3, 0)</f>
        <v>Q1</v>
      </c>
      <c r="E438" s="4">
        <f>MONTH(SalesDataTable[[#This Row],[Order Date]])</f>
        <v>3</v>
      </c>
      <c r="F438" s="4"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4" t="str">
        <f>"Q"&amp;ROUNDUP(MONTH(SalesDataTable[[#This Row],[Order Date]])/3, 0)</f>
        <v>Q1</v>
      </c>
      <c r="E439" s="4">
        <f>MONTH(SalesDataTable[[#This Row],[Order Date]])</f>
        <v>3</v>
      </c>
      <c r="F439" s="4"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4" t="str">
        <f>"Q"&amp;ROUNDUP(MONTH(SalesDataTable[[#This Row],[Order Date]])/3, 0)</f>
        <v>Q1</v>
      </c>
      <c r="E440" s="4">
        <f>MONTH(SalesDataTable[[#This Row],[Order Date]])</f>
        <v>3</v>
      </c>
      <c r="F440" s="4"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4" t="str">
        <f>"Q"&amp;ROUNDUP(MONTH(SalesDataTable[[#This Row],[Order Date]])/3, 0)</f>
        <v>Q1</v>
      </c>
      <c r="E441" s="4">
        <f>MONTH(SalesDataTable[[#This Row],[Order Date]])</f>
        <v>3</v>
      </c>
      <c r="F441" s="4"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4" t="str">
        <f>"Q"&amp;ROUNDUP(MONTH(SalesDataTable[[#This Row],[Order Date]])/3, 0)</f>
        <v>Q1</v>
      </c>
      <c r="E442" s="4">
        <f>MONTH(SalesDataTable[[#This Row],[Order Date]])</f>
        <v>3</v>
      </c>
      <c r="F442" s="4"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4" t="str">
        <f>"Q"&amp;ROUNDUP(MONTH(SalesDataTable[[#This Row],[Order Date]])/3, 0)</f>
        <v>Q1</v>
      </c>
      <c r="E443" s="4">
        <f>MONTH(SalesDataTable[[#This Row],[Order Date]])</f>
        <v>3</v>
      </c>
      <c r="F443" s="4"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4" t="str">
        <f>"Q"&amp;ROUNDUP(MONTH(SalesDataTable[[#This Row],[Order Date]])/3, 0)</f>
        <v>Q1</v>
      </c>
      <c r="E444" s="4">
        <f>MONTH(SalesDataTable[[#This Row],[Order Date]])</f>
        <v>3</v>
      </c>
      <c r="F444" s="4"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4" t="str">
        <f>"Q"&amp;ROUNDUP(MONTH(SalesDataTable[[#This Row],[Order Date]])/3, 0)</f>
        <v>Q1</v>
      </c>
      <c r="E445" s="4">
        <f>MONTH(SalesDataTable[[#This Row],[Order Date]])</f>
        <v>3</v>
      </c>
      <c r="F445" s="4"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4" t="str">
        <f>"Q"&amp;ROUNDUP(MONTH(SalesDataTable[[#This Row],[Order Date]])/3, 0)</f>
        <v>Q1</v>
      </c>
      <c r="E446" s="4">
        <f>MONTH(SalesDataTable[[#This Row],[Order Date]])</f>
        <v>3</v>
      </c>
      <c r="F446" s="4"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4" t="str">
        <f>"Q"&amp;ROUNDUP(MONTH(SalesDataTable[[#This Row],[Order Date]])/3, 0)</f>
        <v>Q1</v>
      </c>
      <c r="E447" s="4">
        <f>MONTH(SalesDataTable[[#This Row],[Order Date]])</f>
        <v>3</v>
      </c>
      <c r="F447" s="4"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4" t="str">
        <f>"Q"&amp;ROUNDUP(MONTH(SalesDataTable[[#This Row],[Order Date]])/3, 0)</f>
        <v>Q1</v>
      </c>
      <c r="E448" s="4">
        <f>MONTH(SalesDataTable[[#This Row],[Order Date]])</f>
        <v>3</v>
      </c>
      <c r="F448" s="4"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4" t="str">
        <f>"Q"&amp;ROUNDUP(MONTH(SalesDataTable[[#This Row],[Order Date]])/3, 0)</f>
        <v>Q1</v>
      </c>
      <c r="E449" s="4">
        <f>MONTH(SalesDataTable[[#This Row],[Order Date]])</f>
        <v>3</v>
      </c>
      <c r="F449" s="4"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4" t="str">
        <f>"Q"&amp;ROUNDUP(MONTH(SalesDataTable[[#This Row],[Order Date]])/3, 0)</f>
        <v>Q1</v>
      </c>
      <c r="E450" s="4">
        <f>MONTH(SalesDataTable[[#This Row],[Order Date]])</f>
        <v>3</v>
      </c>
      <c r="F450" s="4"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4" t="str">
        <f>"Q"&amp;ROUNDUP(MONTH(SalesDataTable[[#This Row],[Order Date]])/3, 0)</f>
        <v>Q1</v>
      </c>
      <c r="E451" s="4">
        <f>MONTH(SalesDataTable[[#This Row],[Order Date]])</f>
        <v>3</v>
      </c>
      <c r="F451" s="4"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4" t="str">
        <f>"Q"&amp;ROUNDUP(MONTH(SalesDataTable[[#This Row],[Order Date]])/3, 0)</f>
        <v>Q1</v>
      </c>
      <c r="E452" s="4">
        <f>MONTH(SalesDataTable[[#This Row],[Order Date]])</f>
        <v>3</v>
      </c>
      <c r="F452" s="4"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4" t="str">
        <f>"Q"&amp;ROUNDUP(MONTH(SalesDataTable[[#This Row],[Order Date]])/3, 0)</f>
        <v>Q1</v>
      </c>
      <c r="E453" s="4">
        <f>MONTH(SalesDataTable[[#This Row],[Order Date]])</f>
        <v>3</v>
      </c>
      <c r="F453" s="4"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4" t="str">
        <f>"Q"&amp;ROUNDUP(MONTH(SalesDataTable[[#This Row],[Order Date]])/3, 0)</f>
        <v>Q1</v>
      </c>
      <c r="E454" s="4">
        <f>MONTH(SalesDataTable[[#This Row],[Order Date]])</f>
        <v>3</v>
      </c>
      <c r="F454" s="4"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4" t="str">
        <f>"Q"&amp;ROUNDUP(MONTH(SalesDataTable[[#This Row],[Order Date]])/3, 0)</f>
        <v>Q1</v>
      </c>
      <c r="E455" s="4">
        <f>MONTH(SalesDataTable[[#This Row],[Order Date]])</f>
        <v>3</v>
      </c>
      <c r="F455" s="4"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4" t="str">
        <f>"Q"&amp;ROUNDUP(MONTH(SalesDataTable[[#This Row],[Order Date]])/3, 0)</f>
        <v>Q1</v>
      </c>
      <c r="E456" s="4">
        <f>MONTH(SalesDataTable[[#This Row],[Order Date]])</f>
        <v>3</v>
      </c>
      <c r="F456" s="4"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4" t="str">
        <f>"Q"&amp;ROUNDUP(MONTH(SalesDataTable[[#This Row],[Order Date]])/3, 0)</f>
        <v>Q1</v>
      </c>
      <c r="E457" s="4">
        <f>MONTH(SalesDataTable[[#This Row],[Order Date]])</f>
        <v>3</v>
      </c>
      <c r="F457" s="4"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4" t="str">
        <f>"Q"&amp;ROUNDUP(MONTH(SalesDataTable[[#This Row],[Order Date]])/3, 0)</f>
        <v>Q1</v>
      </c>
      <c r="E458" s="4">
        <f>MONTH(SalesDataTable[[#This Row],[Order Date]])</f>
        <v>3</v>
      </c>
      <c r="F458" s="4"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4" t="str">
        <f>"Q"&amp;ROUNDUP(MONTH(SalesDataTable[[#This Row],[Order Date]])/3, 0)</f>
        <v>Q1</v>
      </c>
      <c r="E459" s="4">
        <f>MONTH(SalesDataTable[[#This Row],[Order Date]])</f>
        <v>3</v>
      </c>
      <c r="F459" s="4"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4" t="str">
        <f>"Q"&amp;ROUNDUP(MONTH(SalesDataTable[[#This Row],[Order Date]])/3, 0)</f>
        <v>Q1</v>
      </c>
      <c r="E460" s="4">
        <f>MONTH(SalesDataTable[[#This Row],[Order Date]])</f>
        <v>3</v>
      </c>
      <c r="F460" s="4"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4" t="str">
        <f>"Q"&amp;ROUNDUP(MONTH(SalesDataTable[[#This Row],[Order Date]])/3, 0)</f>
        <v>Q1</v>
      </c>
      <c r="E461" s="4">
        <f>MONTH(SalesDataTable[[#This Row],[Order Date]])</f>
        <v>3</v>
      </c>
      <c r="F461" s="4"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4" t="str">
        <f>"Q"&amp;ROUNDUP(MONTH(SalesDataTable[[#This Row],[Order Date]])/3, 0)</f>
        <v>Q1</v>
      </c>
      <c r="E462" s="4">
        <f>MONTH(SalesDataTable[[#This Row],[Order Date]])</f>
        <v>3</v>
      </c>
      <c r="F462" s="4"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4" t="str">
        <f>"Q"&amp;ROUNDUP(MONTH(SalesDataTable[[#This Row],[Order Date]])/3, 0)</f>
        <v>Q1</v>
      </c>
      <c r="E463" s="4">
        <f>MONTH(SalesDataTable[[#This Row],[Order Date]])</f>
        <v>3</v>
      </c>
      <c r="F463" s="4"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4" t="str">
        <f>"Q"&amp;ROUNDUP(MONTH(SalesDataTable[[#This Row],[Order Date]])/3, 0)</f>
        <v>Q1</v>
      </c>
      <c r="E464" s="4">
        <f>MONTH(SalesDataTable[[#This Row],[Order Date]])</f>
        <v>3</v>
      </c>
      <c r="F464" s="4"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4" t="str">
        <f>"Q"&amp;ROUNDUP(MONTH(SalesDataTable[[#This Row],[Order Date]])/3, 0)</f>
        <v>Q1</v>
      </c>
      <c r="E465" s="4">
        <f>MONTH(SalesDataTable[[#This Row],[Order Date]])</f>
        <v>3</v>
      </c>
      <c r="F465" s="4"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4" t="str">
        <f>"Q"&amp;ROUNDUP(MONTH(SalesDataTable[[#This Row],[Order Date]])/3, 0)</f>
        <v>Q1</v>
      </c>
      <c r="E466" s="4">
        <f>MONTH(SalesDataTable[[#This Row],[Order Date]])</f>
        <v>3</v>
      </c>
      <c r="F466" s="4"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4" t="str">
        <f>"Q"&amp;ROUNDUP(MONTH(SalesDataTable[[#This Row],[Order Date]])/3, 0)</f>
        <v>Q1</v>
      </c>
      <c r="E467" s="4">
        <f>MONTH(SalesDataTable[[#This Row],[Order Date]])</f>
        <v>3</v>
      </c>
      <c r="F467" s="4"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4" t="str">
        <f>"Q"&amp;ROUNDUP(MONTH(SalesDataTable[[#This Row],[Order Date]])/3, 0)</f>
        <v>Q1</v>
      </c>
      <c r="E468" s="4">
        <f>MONTH(SalesDataTable[[#This Row],[Order Date]])</f>
        <v>3</v>
      </c>
      <c r="F468" s="4"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4" t="str">
        <f>"Q"&amp;ROUNDUP(MONTH(SalesDataTable[[#This Row],[Order Date]])/3, 0)</f>
        <v>Q1</v>
      </c>
      <c r="E469" s="4">
        <f>MONTH(SalesDataTable[[#This Row],[Order Date]])</f>
        <v>3</v>
      </c>
      <c r="F469" s="4"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4" t="str">
        <f>"Q"&amp;ROUNDUP(MONTH(SalesDataTable[[#This Row],[Order Date]])/3, 0)</f>
        <v>Q1</v>
      </c>
      <c r="E470" s="4">
        <f>MONTH(SalesDataTable[[#This Row],[Order Date]])</f>
        <v>3</v>
      </c>
      <c r="F470" s="4"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4" t="str">
        <f>"Q"&amp;ROUNDUP(MONTH(SalesDataTable[[#This Row],[Order Date]])/3, 0)</f>
        <v>Q1</v>
      </c>
      <c r="E471" s="4">
        <f>MONTH(SalesDataTable[[#This Row],[Order Date]])</f>
        <v>3</v>
      </c>
      <c r="F471" s="4"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4" t="str">
        <f>"Q"&amp;ROUNDUP(MONTH(SalesDataTable[[#This Row],[Order Date]])/3, 0)</f>
        <v>Q1</v>
      </c>
      <c r="E472" s="4">
        <f>MONTH(SalesDataTable[[#This Row],[Order Date]])</f>
        <v>3</v>
      </c>
      <c r="F472" s="4"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4" t="str">
        <f>"Q"&amp;ROUNDUP(MONTH(SalesDataTable[[#This Row],[Order Date]])/3, 0)</f>
        <v>Q1</v>
      </c>
      <c r="E473" s="4">
        <f>MONTH(SalesDataTable[[#This Row],[Order Date]])</f>
        <v>3</v>
      </c>
      <c r="F473" s="4"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4" t="str">
        <f>"Q"&amp;ROUNDUP(MONTH(SalesDataTable[[#This Row],[Order Date]])/3, 0)</f>
        <v>Q1</v>
      </c>
      <c r="E474" s="4">
        <f>MONTH(SalesDataTable[[#This Row],[Order Date]])</f>
        <v>3</v>
      </c>
      <c r="F474" s="4"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4" t="str">
        <f>"Q"&amp;ROUNDUP(MONTH(SalesDataTable[[#This Row],[Order Date]])/3, 0)</f>
        <v>Q1</v>
      </c>
      <c r="E475" s="4">
        <f>MONTH(SalesDataTable[[#This Row],[Order Date]])</f>
        <v>3</v>
      </c>
      <c r="F475" s="4"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4" t="str">
        <f>"Q"&amp;ROUNDUP(MONTH(SalesDataTable[[#This Row],[Order Date]])/3, 0)</f>
        <v>Q2</v>
      </c>
      <c r="E476" s="4">
        <f>MONTH(SalesDataTable[[#This Row],[Order Date]])</f>
        <v>4</v>
      </c>
      <c r="F476" s="4"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4" t="str">
        <f>"Q"&amp;ROUNDUP(MONTH(SalesDataTable[[#This Row],[Order Date]])/3, 0)</f>
        <v>Q2</v>
      </c>
      <c r="E477" s="4">
        <f>MONTH(SalesDataTable[[#This Row],[Order Date]])</f>
        <v>4</v>
      </c>
      <c r="F477" s="4"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4" t="str">
        <f>"Q"&amp;ROUNDUP(MONTH(SalesDataTable[[#This Row],[Order Date]])/3, 0)</f>
        <v>Q2</v>
      </c>
      <c r="E478" s="4">
        <f>MONTH(SalesDataTable[[#This Row],[Order Date]])</f>
        <v>4</v>
      </c>
      <c r="F478" s="4"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4" t="str">
        <f>"Q"&amp;ROUNDUP(MONTH(SalesDataTable[[#This Row],[Order Date]])/3, 0)</f>
        <v>Q2</v>
      </c>
      <c r="E479" s="4">
        <f>MONTH(SalesDataTable[[#This Row],[Order Date]])</f>
        <v>4</v>
      </c>
      <c r="F479" s="4"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4" t="str">
        <f>"Q"&amp;ROUNDUP(MONTH(SalesDataTable[[#This Row],[Order Date]])/3, 0)</f>
        <v>Q2</v>
      </c>
      <c r="E480" s="4">
        <f>MONTH(SalesDataTable[[#This Row],[Order Date]])</f>
        <v>4</v>
      </c>
      <c r="F480" s="4"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4" t="str">
        <f>"Q"&amp;ROUNDUP(MONTH(SalesDataTable[[#This Row],[Order Date]])/3, 0)</f>
        <v>Q2</v>
      </c>
      <c r="E481" s="4">
        <f>MONTH(SalesDataTable[[#This Row],[Order Date]])</f>
        <v>4</v>
      </c>
      <c r="F481" s="4"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4" t="str">
        <f>"Q"&amp;ROUNDUP(MONTH(SalesDataTable[[#This Row],[Order Date]])/3, 0)</f>
        <v>Q2</v>
      </c>
      <c r="E482" s="4">
        <f>MONTH(SalesDataTable[[#This Row],[Order Date]])</f>
        <v>4</v>
      </c>
      <c r="F482" s="4"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4" t="str">
        <f>"Q"&amp;ROUNDUP(MONTH(SalesDataTable[[#This Row],[Order Date]])/3, 0)</f>
        <v>Q2</v>
      </c>
      <c r="E483" s="4">
        <f>MONTH(SalesDataTable[[#This Row],[Order Date]])</f>
        <v>4</v>
      </c>
      <c r="F483" s="4"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4" t="str">
        <f>"Q"&amp;ROUNDUP(MONTH(SalesDataTable[[#This Row],[Order Date]])/3, 0)</f>
        <v>Q2</v>
      </c>
      <c r="E484" s="4">
        <f>MONTH(SalesDataTable[[#This Row],[Order Date]])</f>
        <v>4</v>
      </c>
      <c r="F484" s="4"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4" t="str">
        <f>"Q"&amp;ROUNDUP(MONTH(SalesDataTable[[#This Row],[Order Date]])/3, 0)</f>
        <v>Q2</v>
      </c>
      <c r="E485" s="4">
        <f>MONTH(SalesDataTable[[#This Row],[Order Date]])</f>
        <v>4</v>
      </c>
      <c r="F485" s="4"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4" t="str">
        <f>"Q"&amp;ROUNDUP(MONTH(SalesDataTable[[#This Row],[Order Date]])/3, 0)</f>
        <v>Q2</v>
      </c>
      <c r="E486" s="4">
        <f>MONTH(SalesDataTable[[#This Row],[Order Date]])</f>
        <v>4</v>
      </c>
      <c r="F486" s="4"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4" t="str">
        <f>"Q"&amp;ROUNDUP(MONTH(SalesDataTable[[#This Row],[Order Date]])/3, 0)</f>
        <v>Q2</v>
      </c>
      <c r="E487" s="4">
        <f>MONTH(SalesDataTable[[#This Row],[Order Date]])</f>
        <v>4</v>
      </c>
      <c r="F487" s="4"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4" t="str">
        <f>"Q"&amp;ROUNDUP(MONTH(SalesDataTable[[#This Row],[Order Date]])/3, 0)</f>
        <v>Q2</v>
      </c>
      <c r="E488" s="4">
        <f>MONTH(SalesDataTable[[#This Row],[Order Date]])</f>
        <v>4</v>
      </c>
      <c r="F488" s="4"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4" t="str">
        <f>"Q"&amp;ROUNDUP(MONTH(SalesDataTable[[#This Row],[Order Date]])/3, 0)</f>
        <v>Q2</v>
      </c>
      <c r="E489" s="4">
        <f>MONTH(SalesDataTable[[#This Row],[Order Date]])</f>
        <v>4</v>
      </c>
      <c r="F489" s="4"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4" t="str">
        <f>"Q"&amp;ROUNDUP(MONTH(SalesDataTable[[#This Row],[Order Date]])/3, 0)</f>
        <v>Q2</v>
      </c>
      <c r="E490" s="4">
        <f>MONTH(SalesDataTable[[#This Row],[Order Date]])</f>
        <v>4</v>
      </c>
      <c r="F490" s="4"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4" t="str">
        <f>"Q"&amp;ROUNDUP(MONTH(SalesDataTable[[#This Row],[Order Date]])/3, 0)</f>
        <v>Q2</v>
      </c>
      <c r="E491" s="4">
        <f>MONTH(SalesDataTable[[#This Row],[Order Date]])</f>
        <v>4</v>
      </c>
      <c r="F491" s="4"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4" t="str">
        <f>"Q"&amp;ROUNDUP(MONTH(SalesDataTable[[#This Row],[Order Date]])/3, 0)</f>
        <v>Q2</v>
      </c>
      <c r="E492" s="4">
        <f>MONTH(SalesDataTable[[#This Row],[Order Date]])</f>
        <v>4</v>
      </c>
      <c r="F492" s="4"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4" t="str">
        <f>"Q"&amp;ROUNDUP(MONTH(SalesDataTable[[#This Row],[Order Date]])/3, 0)</f>
        <v>Q2</v>
      </c>
      <c r="E493" s="4">
        <f>MONTH(SalesDataTable[[#This Row],[Order Date]])</f>
        <v>4</v>
      </c>
      <c r="F493" s="4"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4" t="str">
        <f>"Q"&amp;ROUNDUP(MONTH(SalesDataTable[[#This Row],[Order Date]])/3, 0)</f>
        <v>Q2</v>
      </c>
      <c r="E494" s="4">
        <f>MONTH(SalesDataTable[[#This Row],[Order Date]])</f>
        <v>4</v>
      </c>
      <c r="F494" s="4"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4" t="str">
        <f>"Q"&amp;ROUNDUP(MONTH(SalesDataTable[[#This Row],[Order Date]])/3, 0)</f>
        <v>Q2</v>
      </c>
      <c r="E495" s="4">
        <f>MONTH(SalesDataTable[[#This Row],[Order Date]])</f>
        <v>4</v>
      </c>
      <c r="F495" s="4"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4" t="str">
        <f>"Q"&amp;ROUNDUP(MONTH(SalesDataTable[[#This Row],[Order Date]])/3, 0)</f>
        <v>Q2</v>
      </c>
      <c r="E496" s="4">
        <f>MONTH(SalesDataTable[[#This Row],[Order Date]])</f>
        <v>4</v>
      </c>
      <c r="F496" s="4"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4" t="str">
        <f>"Q"&amp;ROUNDUP(MONTH(SalesDataTable[[#This Row],[Order Date]])/3, 0)</f>
        <v>Q2</v>
      </c>
      <c r="E497" s="4">
        <f>MONTH(SalesDataTable[[#This Row],[Order Date]])</f>
        <v>4</v>
      </c>
      <c r="F497" s="4"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4" t="str">
        <f>"Q"&amp;ROUNDUP(MONTH(SalesDataTable[[#This Row],[Order Date]])/3, 0)</f>
        <v>Q2</v>
      </c>
      <c r="E498" s="4">
        <f>MONTH(SalesDataTable[[#This Row],[Order Date]])</f>
        <v>4</v>
      </c>
      <c r="F498" s="4"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4" t="str">
        <f>"Q"&amp;ROUNDUP(MONTH(SalesDataTable[[#This Row],[Order Date]])/3, 0)</f>
        <v>Q2</v>
      </c>
      <c r="E499" s="4">
        <f>MONTH(SalesDataTable[[#This Row],[Order Date]])</f>
        <v>4</v>
      </c>
      <c r="F499" s="4"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4" t="str">
        <f>"Q"&amp;ROUNDUP(MONTH(SalesDataTable[[#This Row],[Order Date]])/3, 0)</f>
        <v>Q2</v>
      </c>
      <c r="E500" s="4">
        <f>MONTH(SalesDataTable[[#This Row],[Order Date]])</f>
        <v>4</v>
      </c>
      <c r="F500" s="4"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4" t="str">
        <f>"Q"&amp;ROUNDUP(MONTH(SalesDataTable[[#This Row],[Order Date]])/3, 0)</f>
        <v>Q2</v>
      </c>
      <c r="E501" s="4">
        <f>MONTH(SalesDataTable[[#This Row],[Order Date]])</f>
        <v>4</v>
      </c>
      <c r="F501" s="4"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4" t="str">
        <f>"Q"&amp;ROUNDUP(MONTH(SalesDataTable[[#This Row],[Order Date]])/3, 0)</f>
        <v>Q2</v>
      </c>
      <c r="E502" s="4">
        <f>MONTH(SalesDataTable[[#This Row],[Order Date]])</f>
        <v>4</v>
      </c>
      <c r="F502" s="4"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4" t="str">
        <f>"Q"&amp;ROUNDUP(MONTH(SalesDataTable[[#This Row],[Order Date]])/3, 0)</f>
        <v>Q2</v>
      </c>
      <c r="E503" s="4">
        <f>MONTH(SalesDataTable[[#This Row],[Order Date]])</f>
        <v>4</v>
      </c>
      <c r="F503" s="4"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4" t="str">
        <f>"Q"&amp;ROUNDUP(MONTH(SalesDataTable[[#This Row],[Order Date]])/3, 0)</f>
        <v>Q2</v>
      </c>
      <c r="E504" s="4">
        <f>MONTH(SalesDataTable[[#This Row],[Order Date]])</f>
        <v>4</v>
      </c>
      <c r="F504" s="4"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4" t="str">
        <f>"Q"&amp;ROUNDUP(MONTH(SalesDataTable[[#This Row],[Order Date]])/3, 0)</f>
        <v>Q2</v>
      </c>
      <c r="E505" s="4">
        <f>MONTH(SalesDataTable[[#This Row],[Order Date]])</f>
        <v>4</v>
      </c>
      <c r="F505" s="4"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4" t="str">
        <f>"Q"&amp;ROUNDUP(MONTH(SalesDataTable[[#This Row],[Order Date]])/3, 0)</f>
        <v>Q2</v>
      </c>
      <c r="E506" s="4">
        <f>MONTH(SalesDataTable[[#This Row],[Order Date]])</f>
        <v>4</v>
      </c>
      <c r="F506" s="4"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4" t="str">
        <f>"Q"&amp;ROUNDUP(MONTH(SalesDataTable[[#This Row],[Order Date]])/3, 0)</f>
        <v>Q2</v>
      </c>
      <c r="E507" s="4">
        <f>MONTH(SalesDataTable[[#This Row],[Order Date]])</f>
        <v>4</v>
      </c>
      <c r="F507" s="4"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4" t="str">
        <f>"Q"&amp;ROUNDUP(MONTH(SalesDataTable[[#This Row],[Order Date]])/3, 0)</f>
        <v>Q2</v>
      </c>
      <c r="E508" s="4">
        <f>MONTH(SalesDataTable[[#This Row],[Order Date]])</f>
        <v>4</v>
      </c>
      <c r="F508" s="4"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4" t="str">
        <f>"Q"&amp;ROUNDUP(MONTH(SalesDataTable[[#This Row],[Order Date]])/3, 0)</f>
        <v>Q2</v>
      </c>
      <c r="E509" s="4">
        <f>MONTH(SalesDataTable[[#This Row],[Order Date]])</f>
        <v>4</v>
      </c>
      <c r="F509" s="4"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4" t="str">
        <f>"Q"&amp;ROUNDUP(MONTH(SalesDataTable[[#This Row],[Order Date]])/3, 0)</f>
        <v>Q2</v>
      </c>
      <c r="E510" s="4">
        <f>MONTH(SalesDataTable[[#This Row],[Order Date]])</f>
        <v>4</v>
      </c>
      <c r="F510" s="4"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4" t="str">
        <f>"Q"&amp;ROUNDUP(MONTH(SalesDataTable[[#This Row],[Order Date]])/3, 0)</f>
        <v>Q2</v>
      </c>
      <c r="E511" s="4">
        <f>MONTH(SalesDataTable[[#This Row],[Order Date]])</f>
        <v>4</v>
      </c>
      <c r="F511" s="4"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4" t="str">
        <f>"Q"&amp;ROUNDUP(MONTH(SalesDataTable[[#This Row],[Order Date]])/3, 0)</f>
        <v>Q2</v>
      </c>
      <c r="E512" s="4">
        <f>MONTH(SalesDataTable[[#This Row],[Order Date]])</f>
        <v>4</v>
      </c>
      <c r="F512" s="4"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4" t="str">
        <f>"Q"&amp;ROUNDUP(MONTH(SalesDataTable[[#This Row],[Order Date]])/3, 0)</f>
        <v>Q2</v>
      </c>
      <c r="E513" s="4">
        <f>MONTH(SalesDataTable[[#This Row],[Order Date]])</f>
        <v>4</v>
      </c>
      <c r="F513" s="4"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4" t="str">
        <f>"Q"&amp;ROUNDUP(MONTH(SalesDataTable[[#This Row],[Order Date]])/3, 0)</f>
        <v>Q2</v>
      </c>
      <c r="E514" s="4">
        <f>MONTH(SalesDataTable[[#This Row],[Order Date]])</f>
        <v>4</v>
      </c>
      <c r="F514" s="4"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4" t="str">
        <f>"Q"&amp;ROUNDUP(MONTH(SalesDataTable[[#This Row],[Order Date]])/3, 0)</f>
        <v>Q2</v>
      </c>
      <c r="E515" s="4">
        <f>MONTH(SalesDataTable[[#This Row],[Order Date]])</f>
        <v>4</v>
      </c>
      <c r="F515" s="4"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4" t="str">
        <f>"Q"&amp;ROUNDUP(MONTH(SalesDataTable[[#This Row],[Order Date]])/3, 0)</f>
        <v>Q2</v>
      </c>
      <c r="E516" s="4">
        <f>MONTH(SalesDataTable[[#This Row],[Order Date]])</f>
        <v>4</v>
      </c>
      <c r="F516" s="4"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4" t="str">
        <f>"Q"&amp;ROUNDUP(MONTH(SalesDataTable[[#This Row],[Order Date]])/3, 0)</f>
        <v>Q2</v>
      </c>
      <c r="E517" s="4">
        <f>MONTH(SalesDataTable[[#This Row],[Order Date]])</f>
        <v>4</v>
      </c>
      <c r="F517" s="4"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4" t="str">
        <f>"Q"&amp;ROUNDUP(MONTH(SalesDataTable[[#This Row],[Order Date]])/3, 0)</f>
        <v>Q2</v>
      </c>
      <c r="E518" s="4">
        <f>MONTH(SalesDataTable[[#This Row],[Order Date]])</f>
        <v>4</v>
      </c>
      <c r="F518" s="4"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4" t="str">
        <f>"Q"&amp;ROUNDUP(MONTH(SalesDataTable[[#This Row],[Order Date]])/3, 0)</f>
        <v>Q2</v>
      </c>
      <c r="E519" s="4">
        <f>MONTH(SalesDataTable[[#This Row],[Order Date]])</f>
        <v>4</v>
      </c>
      <c r="F519" s="4"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4" t="str">
        <f>"Q"&amp;ROUNDUP(MONTH(SalesDataTable[[#This Row],[Order Date]])/3, 0)</f>
        <v>Q2</v>
      </c>
      <c r="E520" s="4">
        <f>MONTH(SalesDataTable[[#This Row],[Order Date]])</f>
        <v>4</v>
      </c>
      <c r="F520" s="4"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4" t="str">
        <f>"Q"&amp;ROUNDUP(MONTH(SalesDataTable[[#This Row],[Order Date]])/3, 0)</f>
        <v>Q2</v>
      </c>
      <c r="E521" s="4">
        <f>MONTH(SalesDataTable[[#This Row],[Order Date]])</f>
        <v>4</v>
      </c>
      <c r="F521" s="4"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4" t="str">
        <f>"Q"&amp;ROUNDUP(MONTH(SalesDataTable[[#This Row],[Order Date]])/3, 0)</f>
        <v>Q2</v>
      </c>
      <c r="E522" s="4">
        <f>MONTH(SalesDataTable[[#This Row],[Order Date]])</f>
        <v>4</v>
      </c>
      <c r="F522" s="4"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4" t="str">
        <f>"Q"&amp;ROUNDUP(MONTH(SalesDataTable[[#This Row],[Order Date]])/3, 0)</f>
        <v>Q2</v>
      </c>
      <c r="E523" s="4">
        <f>MONTH(SalesDataTable[[#This Row],[Order Date]])</f>
        <v>4</v>
      </c>
      <c r="F523" s="4"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4" t="str">
        <f>"Q"&amp;ROUNDUP(MONTH(SalesDataTable[[#This Row],[Order Date]])/3, 0)</f>
        <v>Q2</v>
      </c>
      <c r="E524" s="4">
        <f>MONTH(SalesDataTable[[#This Row],[Order Date]])</f>
        <v>4</v>
      </c>
      <c r="F524" s="4"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4" t="str">
        <f>"Q"&amp;ROUNDUP(MONTH(SalesDataTable[[#This Row],[Order Date]])/3, 0)</f>
        <v>Q2</v>
      </c>
      <c r="E525" s="4">
        <f>MONTH(SalesDataTable[[#This Row],[Order Date]])</f>
        <v>4</v>
      </c>
      <c r="F525" s="4"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4" t="str">
        <f>"Q"&amp;ROUNDUP(MONTH(SalesDataTable[[#This Row],[Order Date]])/3, 0)</f>
        <v>Q2</v>
      </c>
      <c r="E526" s="4">
        <f>MONTH(SalesDataTable[[#This Row],[Order Date]])</f>
        <v>4</v>
      </c>
      <c r="F526" s="4"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4" t="str">
        <f>"Q"&amp;ROUNDUP(MONTH(SalesDataTable[[#This Row],[Order Date]])/3, 0)</f>
        <v>Q2</v>
      </c>
      <c r="E527" s="4">
        <f>MONTH(SalesDataTable[[#This Row],[Order Date]])</f>
        <v>4</v>
      </c>
      <c r="F527" s="4"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4" t="str">
        <f>"Q"&amp;ROUNDUP(MONTH(SalesDataTable[[#This Row],[Order Date]])/3, 0)</f>
        <v>Q2</v>
      </c>
      <c r="E528" s="4">
        <f>MONTH(SalesDataTable[[#This Row],[Order Date]])</f>
        <v>4</v>
      </c>
      <c r="F528" s="4"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4" t="str">
        <f>"Q"&amp;ROUNDUP(MONTH(SalesDataTable[[#This Row],[Order Date]])/3, 0)</f>
        <v>Q2</v>
      </c>
      <c r="E529" s="4">
        <f>MONTH(SalesDataTable[[#This Row],[Order Date]])</f>
        <v>4</v>
      </c>
      <c r="F529" s="4"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4" t="str">
        <f>"Q"&amp;ROUNDUP(MONTH(SalesDataTable[[#This Row],[Order Date]])/3, 0)</f>
        <v>Q2</v>
      </c>
      <c r="E530" s="4">
        <f>MONTH(SalesDataTable[[#This Row],[Order Date]])</f>
        <v>4</v>
      </c>
      <c r="F530" s="4"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4" t="str">
        <f>"Q"&amp;ROUNDUP(MONTH(SalesDataTable[[#This Row],[Order Date]])/3, 0)</f>
        <v>Q2</v>
      </c>
      <c r="E531" s="4">
        <f>MONTH(SalesDataTable[[#This Row],[Order Date]])</f>
        <v>4</v>
      </c>
      <c r="F531" s="4"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4" t="str">
        <f>"Q"&amp;ROUNDUP(MONTH(SalesDataTable[[#This Row],[Order Date]])/3, 0)</f>
        <v>Q2</v>
      </c>
      <c r="E532" s="4">
        <f>MONTH(SalesDataTable[[#This Row],[Order Date]])</f>
        <v>4</v>
      </c>
      <c r="F532" s="4"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4" t="str">
        <f>"Q"&amp;ROUNDUP(MONTH(SalesDataTable[[#This Row],[Order Date]])/3, 0)</f>
        <v>Q2</v>
      </c>
      <c r="E533" s="4">
        <f>MONTH(SalesDataTable[[#This Row],[Order Date]])</f>
        <v>4</v>
      </c>
      <c r="F533" s="4"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4" t="str">
        <f>"Q"&amp;ROUNDUP(MONTH(SalesDataTable[[#This Row],[Order Date]])/3, 0)</f>
        <v>Q2</v>
      </c>
      <c r="E534" s="4">
        <f>MONTH(SalesDataTable[[#This Row],[Order Date]])</f>
        <v>4</v>
      </c>
      <c r="F534" s="4"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4" t="str">
        <f>"Q"&amp;ROUNDUP(MONTH(SalesDataTable[[#This Row],[Order Date]])/3, 0)</f>
        <v>Q2</v>
      </c>
      <c r="E535" s="4">
        <f>MONTH(SalesDataTable[[#This Row],[Order Date]])</f>
        <v>4</v>
      </c>
      <c r="F535" s="4"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4" t="str">
        <f>"Q"&amp;ROUNDUP(MONTH(SalesDataTable[[#This Row],[Order Date]])/3, 0)</f>
        <v>Q2</v>
      </c>
      <c r="E536" s="4">
        <f>MONTH(SalesDataTable[[#This Row],[Order Date]])</f>
        <v>4</v>
      </c>
      <c r="F536" s="4"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4" t="str">
        <f>"Q"&amp;ROUNDUP(MONTH(SalesDataTable[[#This Row],[Order Date]])/3, 0)</f>
        <v>Q2</v>
      </c>
      <c r="E537" s="4">
        <f>MONTH(SalesDataTable[[#This Row],[Order Date]])</f>
        <v>4</v>
      </c>
      <c r="F537" s="4"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4" t="str">
        <f>"Q"&amp;ROUNDUP(MONTH(SalesDataTable[[#This Row],[Order Date]])/3, 0)</f>
        <v>Q2</v>
      </c>
      <c r="E538" s="4">
        <f>MONTH(SalesDataTable[[#This Row],[Order Date]])</f>
        <v>4</v>
      </c>
      <c r="F538" s="4"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4" t="str">
        <f>"Q"&amp;ROUNDUP(MONTH(SalesDataTable[[#This Row],[Order Date]])/3, 0)</f>
        <v>Q2</v>
      </c>
      <c r="E539" s="4">
        <f>MONTH(SalesDataTable[[#This Row],[Order Date]])</f>
        <v>4</v>
      </c>
      <c r="F539" s="4"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4" t="str">
        <f>"Q"&amp;ROUNDUP(MONTH(SalesDataTable[[#This Row],[Order Date]])/3, 0)</f>
        <v>Q2</v>
      </c>
      <c r="E540" s="4">
        <f>MONTH(SalesDataTable[[#This Row],[Order Date]])</f>
        <v>4</v>
      </c>
      <c r="F540" s="4"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4" t="str">
        <f>"Q"&amp;ROUNDUP(MONTH(SalesDataTable[[#This Row],[Order Date]])/3, 0)</f>
        <v>Q2</v>
      </c>
      <c r="E541" s="4">
        <f>MONTH(SalesDataTable[[#This Row],[Order Date]])</f>
        <v>4</v>
      </c>
      <c r="F541" s="4"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4" t="str">
        <f>"Q"&amp;ROUNDUP(MONTH(SalesDataTable[[#This Row],[Order Date]])/3, 0)</f>
        <v>Q2</v>
      </c>
      <c r="E542" s="4">
        <f>MONTH(SalesDataTable[[#This Row],[Order Date]])</f>
        <v>4</v>
      </c>
      <c r="F542" s="4"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4" t="str">
        <f>"Q"&amp;ROUNDUP(MONTH(SalesDataTable[[#This Row],[Order Date]])/3, 0)</f>
        <v>Q2</v>
      </c>
      <c r="E543" s="4">
        <f>MONTH(SalesDataTable[[#This Row],[Order Date]])</f>
        <v>4</v>
      </c>
      <c r="F543" s="4"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4" t="str">
        <f>"Q"&amp;ROUNDUP(MONTH(SalesDataTable[[#This Row],[Order Date]])/3, 0)</f>
        <v>Q2</v>
      </c>
      <c r="E544" s="4">
        <f>MONTH(SalesDataTable[[#This Row],[Order Date]])</f>
        <v>4</v>
      </c>
      <c r="F544" s="4"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4" t="str">
        <f>"Q"&amp;ROUNDUP(MONTH(SalesDataTable[[#This Row],[Order Date]])/3, 0)</f>
        <v>Q2</v>
      </c>
      <c r="E545" s="4">
        <f>MONTH(SalesDataTable[[#This Row],[Order Date]])</f>
        <v>4</v>
      </c>
      <c r="F545" s="4"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4" t="str">
        <f>"Q"&amp;ROUNDUP(MONTH(SalesDataTable[[#This Row],[Order Date]])/3, 0)</f>
        <v>Q2</v>
      </c>
      <c r="E546" s="4">
        <f>MONTH(SalesDataTable[[#This Row],[Order Date]])</f>
        <v>4</v>
      </c>
      <c r="F546" s="4"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4" t="str">
        <f>"Q"&amp;ROUNDUP(MONTH(SalesDataTable[[#This Row],[Order Date]])/3, 0)</f>
        <v>Q2</v>
      </c>
      <c r="E547" s="4">
        <f>MONTH(SalesDataTable[[#This Row],[Order Date]])</f>
        <v>4</v>
      </c>
      <c r="F547" s="4"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4" t="str">
        <f>"Q"&amp;ROUNDUP(MONTH(SalesDataTable[[#This Row],[Order Date]])/3, 0)</f>
        <v>Q2</v>
      </c>
      <c r="E548" s="4">
        <f>MONTH(SalesDataTable[[#This Row],[Order Date]])</f>
        <v>4</v>
      </c>
      <c r="F548" s="4"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4" t="str">
        <f>"Q"&amp;ROUNDUP(MONTH(SalesDataTable[[#This Row],[Order Date]])/3, 0)</f>
        <v>Q2</v>
      </c>
      <c r="E549" s="4">
        <f>MONTH(SalesDataTable[[#This Row],[Order Date]])</f>
        <v>4</v>
      </c>
      <c r="F549" s="4"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4" t="str">
        <f>"Q"&amp;ROUNDUP(MONTH(SalesDataTable[[#This Row],[Order Date]])/3, 0)</f>
        <v>Q2</v>
      </c>
      <c r="E550" s="4">
        <f>MONTH(SalesDataTable[[#This Row],[Order Date]])</f>
        <v>4</v>
      </c>
      <c r="F550" s="4"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4" t="str">
        <f>"Q"&amp;ROUNDUP(MONTH(SalesDataTable[[#This Row],[Order Date]])/3, 0)</f>
        <v>Q2</v>
      </c>
      <c r="E551" s="4">
        <f>MONTH(SalesDataTable[[#This Row],[Order Date]])</f>
        <v>4</v>
      </c>
      <c r="F551" s="4"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4" t="str">
        <f>"Q"&amp;ROUNDUP(MONTH(SalesDataTable[[#This Row],[Order Date]])/3, 0)</f>
        <v>Q2</v>
      </c>
      <c r="E552" s="4">
        <f>MONTH(SalesDataTable[[#This Row],[Order Date]])</f>
        <v>4</v>
      </c>
      <c r="F552" s="4"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4" t="str">
        <f>"Q"&amp;ROUNDUP(MONTH(SalesDataTable[[#This Row],[Order Date]])/3, 0)</f>
        <v>Q2</v>
      </c>
      <c r="E553" s="4">
        <f>MONTH(SalesDataTable[[#This Row],[Order Date]])</f>
        <v>4</v>
      </c>
      <c r="F553" s="4"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4" t="str">
        <f>"Q"&amp;ROUNDUP(MONTH(SalesDataTable[[#This Row],[Order Date]])/3, 0)</f>
        <v>Q2</v>
      </c>
      <c r="E554" s="4">
        <f>MONTH(SalesDataTable[[#This Row],[Order Date]])</f>
        <v>4</v>
      </c>
      <c r="F554" s="4"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4" t="str">
        <f>"Q"&amp;ROUNDUP(MONTH(SalesDataTable[[#This Row],[Order Date]])/3, 0)</f>
        <v>Q2</v>
      </c>
      <c r="E555" s="4">
        <f>MONTH(SalesDataTable[[#This Row],[Order Date]])</f>
        <v>4</v>
      </c>
      <c r="F555" s="4"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4" t="str">
        <f>"Q"&amp;ROUNDUP(MONTH(SalesDataTable[[#This Row],[Order Date]])/3, 0)</f>
        <v>Q2</v>
      </c>
      <c r="E556" s="4">
        <f>MONTH(SalesDataTable[[#This Row],[Order Date]])</f>
        <v>4</v>
      </c>
      <c r="F556" s="4"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4" t="str">
        <f>"Q"&amp;ROUNDUP(MONTH(SalesDataTable[[#This Row],[Order Date]])/3, 0)</f>
        <v>Q2</v>
      </c>
      <c r="E557" s="4">
        <f>MONTH(SalesDataTable[[#This Row],[Order Date]])</f>
        <v>4</v>
      </c>
      <c r="F557" s="4"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4" t="str">
        <f>"Q"&amp;ROUNDUP(MONTH(SalesDataTable[[#This Row],[Order Date]])/3, 0)</f>
        <v>Q2</v>
      </c>
      <c r="E558" s="4">
        <f>MONTH(SalesDataTable[[#This Row],[Order Date]])</f>
        <v>4</v>
      </c>
      <c r="F558" s="4"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4" t="str">
        <f>"Q"&amp;ROUNDUP(MONTH(SalesDataTable[[#This Row],[Order Date]])/3, 0)</f>
        <v>Q2</v>
      </c>
      <c r="E559" s="4">
        <f>MONTH(SalesDataTable[[#This Row],[Order Date]])</f>
        <v>4</v>
      </c>
      <c r="F559" s="4"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4" t="str">
        <f>"Q"&amp;ROUNDUP(MONTH(SalesDataTable[[#This Row],[Order Date]])/3, 0)</f>
        <v>Q2</v>
      </c>
      <c r="E560" s="4">
        <f>MONTH(SalesDataTable[[#This Row],[Order Date]])</f>
        <v>4</v>
      </c>
      <c r="F560" s="4"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4" t="str">
        <f>"Q"&amp;ROUNDUP(MONTH(SalesDataTable[[#This Row],[Order Date]])/3, 0)</f>
        <v>Q2</v>
      </c>
      <c r="E561" s="4">
        <f>MONTH(SalesDataTable[[#This Row],[Order Date]])</f>
        <v>4</v>
      </c>
      <c r="F561" s="4"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4" t="str">
        <f>"Q"&amp;ROUNDUP(MONTH(SalesDataTable[[#This Row],[Order Date]])/3, 0)</f>
        <v>Q2</v>
      </c>
      <c r="E562" s="4">
        <f>MONTH(SalesDataTable[[#This Row],[Order Date]])</f>
        <v>4</v>
      </c>
      <c r="F562" s="4"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4" t="str">
        <f>"Q"&amp;ROUNDUP(MONTH(SalesDataTable[[#This Row],[Order Date]])/3, 0)</f>
        <v>Q2</v>
      </c>
      <c r="E563" s="4">
        <f>MONTH(SalesDataTable[[#This Row],[Order Date]])</f>
        <v>4</v>
      </c>
      <c r="F563" s="4"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4" t="str">
        <f>"Q"&amp;ROUNDUP(MONTH(SalesDataTable[[#This Row],[Order Date]])/3, 0)</f>
        <v>Q2</v>
      </c>
      <c r="E564" s="4">
        <f>MONTH(SalesDataTable[[#This Row],[Order Date]])</f>
        <v>4</v>
      </c>
      <c r="F564" s="4"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4" t="str">
        <f>"Q"&amp;ROUNDUP(MONTH(SalesDataTable[[#This Row],[Order Date]])/3, 0)</f>
        <v>Q2</v>
      </c>
      <c r="E565" s="4">
        <f>MONTH(SalesDataTable[[#This Row],[Order Date]])</f>
        <v>4</v>
      </c>
      <c r="F565" s="4"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4" t="str">
        <f>"Q"&amp;ROUNDUP(MONTH(SalesDataTable[[#This Row],[Order Date]])/3, 0)</f>
        <v>Q2</v>
      </c>
      <c r="E566" s="4">
        <f>MONTH(SalesDataTable[[#This Row],[Order Date]])</f>
        <v>4</v>
      </c>
      <c r="F566" s="4"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4" t="str">
        <f>"Q"&amp;ROUNDUP(MONTH(SalesDataTable[[#This Row],[Order Date]])/3, 0)</f>
        <v>Q2</v>
      </c>
      <c r="E567" s="4">
        <f>MONTH(SalesDataTable[[#This Row],[Order Date]])</f>
        <v>4</v>
      </c>
      <c r="F567" s="4"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4" t="str">
        <f>"Q"&amp;ROUNDUP(MONTH(SalesDataTable[[#This Row],[Order Date]])/3, 0)</f>
        <v>Q2</v>
      </c>
      <c r="E568" s="4">
        <f>MONTH(SalesDataTable[[#This Row],[Order Date]])</f>
        <v>4</v>
      </c>
      <c r="F568" s="4"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4" t="str">
        <f>"Q"&amp;ROUNDUP(MONTH(SalesDataTable[[#This Row],[Order Date]])/3, 0)</f>
        <v>Q2</v>
      </c>
      <c r="E569" s="4">
        <f>MONTH(SalesDataTable[[#This Row],[Order Date]])</f>
        <v>4</v>
      </c>
      <c r="F569" s="4"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4" t="str">
        <f>"Q"&amp;ROUNDUP(MONTH(SalesDataTable[[#This Row],[Order Date]])/3, 0)</f>
        <v>Q2</v>
      </c>
      <c r="E570" s="4">
        <f>MONTH(SalesDataTable[[#This Row],[Order Date]])</f>
        <v>4</v>
      </c>
      <c r="F570" s="4"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4" t="str">
        <f>"Q"&amp;ROUNDUP(MONTH(SalesDataTable[[#This Row],[Order Date]])/3, 0)</f>
        <v>Q2</v>
      </c>
      <c r="E571" s="4">
        <f>MONTH(SalesDataTable[[#This Row],[Order Date]])</f>
        <v>4</v>
      </c>
      <c r="F571" s="4"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4" t="str">
        <f>"Q"&amp;ROUNDUP(MONTH(SalesDataTable[[#This Row],[Order Date]])/3, 0)</f>
        <v>Q2</v>
      </c>
      <c r="E572" s="4">
        <f>MONTH(SalesDataTable[[#This Row],[Order Date]])</f>
        <v>4</v>
      </c>
      <c r="F572" s="4"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4" t="str">
        <f>"Q"&amp;ROUNDUP(MONTH(SalesDataTable[[#This Row],[Order Date]])/3, 0)</f>
        <v>Q2</v>
      </c>
      <c r="E573" s="4">
        <f>MONTH(SalesDataTable[[#This Row],[Order Date]])</f>
        <v>4</v>
      </c>
      <c r="F573" s="4"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4" t="str">
        <f>"Q"&amp;ROUNDUP(MONTH(SalesDataTable[[#This Row],[Order Date]])/3, 0)</f>
        <v>Q2</v>
      </c>
      <c r="E574" s="4">
        <f>MONTH(SalesDataTable[[#This Row],[Order Date]])</f>
        <v>4</v>
      </c>
      <c r="F574" s="4"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4" t="str">
        <f>"Q"&amp;ROUNDUP(MONTH(SalesDataTable[[#This Row],[Order Date]])/3, 0)</f>
        <v>Q2</v>
      </c>
      <c r="E575" s="4">
        <f>MONTH(SalesDataTable[[#This Row],[Order Date]])</f>
        <v>4</v>
      </c>
      <c r="F575" s="4"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4" t="str">
        <f>"Q"&amp;ROUNDUP(MONTH(SalesDataTable[[#This Row],[Order Date]])/3, 0)</f>
        <v>Q2</v>
      </c>
      <c r="E576" s="4">
        <f>MONTH(SalesDataTable[[#This Row],[Order Date]])</f>
        <v>4</v>
      </c>
      <c r="F576" s="4"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4" t="str">
        <f>"Q"&amp;ROUNDUP(MONTH(SalesDataTable[[#This Row],[Order Date]])/3, 0)</f>
        <v>Q2</v>
      </c>
      <c r="E577" s="4">
        <f>MONTH(SalesDataTable[[#This Row],[Order Date]])</f>
        <v>4</v>
      </c>
      <c r="F577" s="4"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4" t="str">
        <f>"Q"&amp;ROUNDUP(MONTH(SalesDataTable[[#This Row],[Order Date]])/3, 0)</f>
        <v>Q2</v>
      </c>
      <c r="E578" s="4">
        <f>MONTH(SalesDataTable[[#This Row],[Order Date]])</f>
        <v>4</v>
      </c>
      <c r="F578" s="4"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4" t="str">
        <f>"Q"&amp;ROUNDUP(MONTH(SalesDataTable[[#This Row],[Order Date]])/3, 0)</f>
        <v>Q2</v>
      </c>
      <c r="E579" s="4">
        <f>MONTH(SalesDataTable[[#This Row],[Order Date]])</f>
        <v>4</v>
      </c>
      <c r="F579" s="4"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4" t="str">
        <f>"Q"&amp;ROUNDUP(MONTH(SalesDataTable[[#This Row],[Order Date]])/3, 0)</f>
        <v>Q2</v>
      </c>
      <c r="E580" s="4">
        <f>MONTH(SalesDataTable[[#This Row],[Order Date]])</f>
        <v>4</v>
      </c>
      <c r="F580" s="4"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4" t="str">
        <f>"Q"&amp;ROUNDUP(MONTH(SalesDataTable[[#This Row],[Order Date]])/3, 0)</f>
        <v>Q2</v>
      </c>
      <c r="E581" s="4">
        <f>MONTH(SalesDataTable[[#This Row],[Order Date]])</f>
        <v>4</v>
      </c>
      <c r="F581" s="4"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4" t="str">
        <f>"Q"&amp;ROUNDUP(MONTH(SalesDataTable[[#This Row],[Order Date]])/3, 0)</f>
        <v>Q2</v>
      </c>
      <c r="E582" s="4">
        <f>MONTH(SalesDataTable[[#This Row],[Order Date]])</f>
        <v>4</v>
      </c>
      <c r="F582" s="4"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4" t="str">
        <f>"Q"&amp;ROUNDUP(MONTH(SalesDataTable[[#This Row],[Order Date]])/3, 0)</f>
        <v>Q2</v>
      </c>
      <c r="E583" s="4">
        <f>MONTH(SalesDataTable[[#This Row],[Order Date]])</f>
        <v>4</v>
      </c>
      <c r="F583" s="4"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4" t="str">
        <f>"Q"&amp;ROUNDUP(MONTH(SalesDataTable[[#This Row],[Order Date]])/3, 0)</f>
        <v>Q2</v>
      </c>
      <c r="E584" s="4">
        <f>MONTH(SalesDataTable[[#This Row],[Order Date]])</f>
        <v>4</v>
      </c>
      <c r="F584" s="4"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4" t="str">
        <f>"Q"&amp;ROUNDUP(MONTH(SalesDataTable[[#This Row],[Order Date]])/3, 0)</f>
        <v>Q2</v>
      </c>
      <c r="E585" s="4">
        <f>MONTH(SalesDataTable[[#This Row],[Order Date]])</f>
        <v>4</v>
      </c>
      <c r="F585" s="4"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4" t="str">
        <f>"Q"&amp;ROUNDUP(MONTH(SalesDataTable[[#This Row],[Order Date]])/3, 0)</f>
        <v>Q2</v>
      </c>
      <c r="E586" s="4">
        <f>MONTH(SalesDataTable[[#This Row],[Order Date]])</f>
        <v>4</v>
      </c>
      <c r="F586" s="4"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4" t="str">
        <f>"Q"&amp;ROUNDUP(MONTH(SalesDataTable[[#This Row],[Order Date]])/3, 0)</f>
        <v>Q2</v>
      </c>
      <c r="E587" s="4">
        <f>MONTH(SalesDataTable[[#This Row],[Order Date]])</f>
        <v>4</v>
      </c>
      <c r="F587" s="4"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4" t="str">
        <f>"Q"&amp;ROUNDUP(MONTH(SalesDataTable[[#This Row],[Order Date]])/3, 0)</f>
        <v>Q2</v>
      </c>
      <c r="E588" s="4">
        <f>MONTH(SalesDataTable[[#This Row],[Order Date]])</f>
        <v>4</v>
      </c>
      <c r="F588" s="4"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4" t="str">
        <f>"Q"&amp;ROUNDUP(MONTH(SalesDataTable[[#This Row],[Order Date]])/3, 0)</f>
        <v>Q2</v>
      </c>
      <c r="E589" s="4">
        <f>MONTH(SalesDataTable[[#This Row],[Order Date]])</f>
        <v>4</v>
      </c>
      <c r="F589" s="4"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4" t="str">
        <f>"Q"&amp;ROUNDUP(MONTH(SalesDataTable[[#This Row],[Order Date]])/3, 0)</f>
        <v>Q2</v>
      </c>
      <c r="E590" s="4">
        <f>MONTH(SalesDataTable[[#This Row],[Order Date]])</f>
        <v>4</v>
      </c>
      <c r="F590" s="4"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4" t="str">
        <f>"Q"&amp;ROUNDUP(MONTH(SalesDataTable[[#This Row],[Order Date]])/3, 0)</f>
        <v>Q2</v>
      </c>
      <c r="E591" s="4">
        <f>MONTH(SalesDataTable[[#This Row],[Order Date]])</f>
        <v>4</v>
      </c>
      <c r="F591" s="4"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4" t="str">
        <f>"Q"&amp;ROUNDUP(MONTH(SalesDataTable[[#This Row],[Order Date]])/3, 0)</f>
        <v>Q2</v>
      </c>
      <c r="E592" s="4">
        <f>MONTH(SalesDataTable[[#This Row],[Order Date]])</f>
        <v>4</v>
      </c>
      <c r="F592" s="4"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4" t="str">
        <f>"Q"&amp;ROUNDUP(MONTH(SalesDataTable[[#This Row],[Order Date]])/3, 0)</f>
        <v>Q2</v>
      </c>
      <c r="E593" s="4">
        <f>MONTH(SalesDataTable[[#This Row],[Order Date]])</f>
        <v>4</v>
      </c>
      <c r="F593" s="4"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4" t="str">
        <f>"Q"&amp;ROUNDUP(MONTH(SalesDataTable[[#This Row],[Order Date]])/3, 0)</f>
        <v>Q2</v>
      </c>
      <c r="E594" s="4">
        <f>MONTH(SalesDataTable[[#This Row],[Order Date]])</f>
        <v>4</v>
      </c>
      <c r="F594" s="4"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4" t="str">
        <f>"Q"&amp;ROUNDUP(MONTH(SalesDataTable[[#This Row],[Order Date]])/3, 0)</f>
        <v>Q2</v>
      </c>
      <c r="E595" s="4">
        <f>MONTH(SalesDataTable[[#This Row],[Order Date]])</f>
        <v>4</v>
      </c>
      <c r="F595" s="4"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4" t="str">
        <f>"Q"&amp;ROUNDUP(MONTH(SalesDataTable[[#This Row],[Order Date]])/3, 0)</f>
        <v>Q2</v>
      </c>
      <c r="E596" s="4">
        <f>MONTH(SalesDataTable[[#This Row],[Order Date]])</f>
        <v>4</v>
      </c>
      <c r="F596" s="4"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4" t="str">
        <f>"Q"&amp;ROUNDUP(MONTH(SalesDataTable[[#This Row],[Order Date]])/3, 0)</f>
        <v>Q2</v>
      </c>
      <c r="E597" s="4">
        <f>MONTH(SalesDataTable[[#This Row],[Order Date]])</f>
        <v>4</v>
      </c>
      <c r="F597" s="4"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4" t="str">
        <f>"Q"&amp;ROUNDUP(MONTH(SalesDataTable[[#This Row],[Order Date]])/3, 0)</f>
        <v>Q2</v>
      </c>
      <c r="E598" s="4">
        <f>MONTH(SalesDataTable[[#This Row],[Order Date]])</f>
        <v>4</v>
      </c>
      <c r="F598" s="4"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4" t="str">
        <f>"Q"&amp;ROUNDUP(MONTH(SalesDataTable[[#This Row],[Order Date]])/3, 0)</f>
        <v>Q2</v>
      </c>
      <c r="E599" s="4">
        <f>MONTH(SalesDataTable[[#This Row],[Order Date]])</f>
        <v>4</v>
      </c>
      <c r="F599" s="4"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4" t="str">
        <f>"Q"&amp;ROUNDUP(MONTH(SalesDataTable[[#This Row],[Order Date]])/3, 0)</f>
        <v>Q2</v>
      </c>
      <c r="E600" s="4">
        <f>MONTH(SalesDataTable[[#This Row],[Order Date]])</f>
        <v>4</v>
      </c>
      <c r="F600" s="4"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4" t="str">
        <f>"Q"&amp;ROUNDUP(MONTH(SalesDataTable[[#This Row],[Order Date]])/3, 0)</f>
        <v>Q2</v>
      </c>
      <c r="E601" s="4">
        <f>MONTH(SalesDataTable[[#This Row],[Order Date]])</f>
        <v>4</v>
      </c>
      <c r="F601" s="4"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4" t="str">
        <f>"Q"&amp;ROUNDUP(MONTH(SalesDataTable[[#This Row],[Order Date]])/3, 0)</f>
        <v>Q2</v>
      </c>
      <c r="E602" s="4">
        <f>MONTH(SalesDataTable[[#This Row],[Order Date]])</f>
        <v>4</v>
      </c>
      <c r="F602" s="4"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4" t="str">
        <f>"Q"&amp;ROUNDUP(MONTH(SalesDataTable[[#This Row],[Order Date]])/3, 0)</f>
        <v>Q2</v>
      </c>
      <c r="E603" s="4">
        <f>MONTH(SalesDataTable[[#This Row],[Order Date]])</f>
        <v>4</v>
      </c>
      <c r="F603" s="4"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4" t="str">
        <f>"Q"&amp;ROUNDUP(MONTH(SalesDataTable[[#This Row],[Order Date]])/3, 0)</f>
        <v>Q2</v>
      </c>
      <c r="E604" s="4">
        <f>MONTH(SalesDataTable[[#This Row],[Order Date]])</f>
        <v>4</v>
      </c>
      <c r="F604" s="4"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4" t="str">
        <f>"Q"&amp;ROUNDUP(MONTH(SalesDataTable[[#This Row],[Order Date]])/3, 0)</f>
        <v>Q2</v>
      </c>
      <c r="E605" s="4">
        <f>MONTH(SalesDataTable[[#This Row],[Order Date]])</f>
        <v>4</v>
      </c>
      <c r="F605" s="4"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4" t="str">
        <f>"Q"&amp;ROUNDUP(MONTH(SalesDataTable[[#This Row],[Order Date]])/3, 0)</f>
        <v>Q2</v>
      </c>
      <c r="E606" s="4">
        <f>MONTH(SalesDataTable[[#This Row],[Order Date]])</f>
        <v>4</v>
      </c>
      <c r="F606" s="4"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4" t="str">
        <f>"Q"&amp;ROUNDUP(MONTH(SalesDataTable[[#This Row],[Order Date]])/3, 0)</f>
        <v>Q2</v>
      </c>
      <c r="E607" s="4">
        <f>MONTH(SalesDataTable[[#This Row],[Order Date]])</f>
        <v>4</v>
      </c>
      <c r="F607" s="4"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4" t="str">
        <f>"Q"&amp;ROUNDUP(MONTH(SalesDataTable[[#This Row],[Order Date]])/3, 0)</f>
        <v>Q2</v>
      </c>
      <c r="E608" s="4">
        <f>MONTH(SalesDataTable[[#This Row],[Order Date]])</f>
        <v>4</v>
      </c>
      <c r="F608" s="4"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4" t="str">
        <f>"Q"&amp;ROUNDUP(MONTH(SalesDataTable[[#This Row],[Order Date]])/3, 0)</f>
        <v>Q2</v>
      </c>
      <c r="E609" s="4">
        <f>MONTH(SalesDataTable[[#This Row],[Order Date]])</f>
        <v>4</v>
      </c>
      <c r="F609" s="4"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4" t="str">
        <f>"Q"&amp;ROUNDUP(MONTH(SalesDataTable[[#This Row],[Order Date]])/3, 0)</f>
        <v>Q2</v>
      </c>
      <c r="E610" s="4">
        <f>MONTH(SalesDataTable[[#This Row],[Order Date]])</f>
        <v>4</v>
      </c>
      <c r="F610" s="4"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4" t="str">
        <f>"Q"&amp;ROUNDUP(MONTH(SalesDataTable[[#This Row],[Order Date]])/3, 0)</f>
        <v>Q2</v>
      </c>
      <c r="E611" s="4">
        <f>MONTH(SalesDataTable[[#This Row],[Order Date]])</f>
        <v>4</v>
      </c>
      <c r="F611" s="4"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4" t="str">
        <f>"Q"&amp;ROUNDUP(MONTH(SalesDataTable[[#This Row],[Order Date]])/3, 0)</f>
        <v>Q2</v>
      </c>
      <c r="E612" s="4">
        <f>MONTH(SalesDataTable[[#This Row],[Order Date]])</f>
        <v>4</v>
      </c>
      <c r="F612" s="4"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4" t="str">
        <f>"Q"&amp;ROUNDUP(MONTH(SalesDataTable[[#This Row],[Order Date]])/3, 0)</f>
        <v>Q2</v>
      </c>
      <c r="E613" s="4">
        <f>MONTH(SalesDataTable[[#This Row],[Order Date]])</f>
        <v>4</v>
      </c>
      <c r="F613" s="4"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4" t="str">
        <f>"Q"&amp;ROUNDUP(MONTH(SalesDataTable[[#This Row],[Order Date]])/3, 0)</f>
        <v>Q2</v>
      </c>
      <c r="E614" s="4">
        <f>MONTH(SalesDataTable[[#This Row],[Order Date]])</f>
        <v>4</v>
      </c>
      <c r="F614" s="4"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4" t="str">
        <f>"Q"&amp;ROUNDUP(MONTH(SalesDataTable[[#This Row],[Order Date]])/3, 0)</f>
        <v>Q2</v>
      </c>
      <c r="E615" s="4">
        <f>MONTH(SalesDataTable[[#This Row],[Order Date]])</f>
        <v>4</v>
      </c>
      <c r="F615" s="4"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4" t="str">
        <f>"Q"&amp;ROUNDUP(MONTH(SalesDataTable[[#This Row],[Order Date]])/3, 0)</f>
        <v>Q2</v>
      </c>
      <c r="E616" s="4">
        <f>MONTH(SalesDataTable[[#This Row],[Order Date]])</f>
        <v>4</v>
      </c>
      <c r="F616" s="4"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4" t="str">
        <f>"Q"&amp;ROUNDUP(MONTH(SalesDataTable[[#This Row],[Order Date]])/3, 0)</f>
        <v>Q2</v>
      </c>
      <c r="E617" s="4">
        <f>MONTH(SalesDataTable[[#This Row],[Order Date]])</f>
        <v>4</v>
      </c>
      <c r="F617" s="4"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4" t="str">
        <f>"Q"&amp;ROUNDUP(MONTH(SalesDataTable[[#This Row],[Order Date]])/3, 0)</f>
        <v>Q2</v>
      </c>
      <c r="E618" s="4">
        <f>MONTH(SalesDataTable[[#This Row],[Order Date]])</f>
        <v>4</v>
      </c>
      <c r="F618" s="4"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4" t="str">
        <f>"Q"&amp;ROUNDUP(MONTH(SalesDataTable[[#This Row],[Order Date]])/3, 0)</f>
        <v>Q2</v>
      </c>
      <c r="E619" s="4">
        <f>MONTH(SalesDataTable[[#This Row],[Order Date]])</f>
        <v>4</v>
      </c>
      <c r="F619" s="4"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4" t="str">
        <f>"Q"&amp;ROUNDUP(MONTH(SalesDataTable[[#This Row],[Order Date]])/3, 0)</f>
        <v>Q2</v>
      </c>
      <c r="E620" s="4">
        <f>MONTH(SalesDataTable[[#This Row],[Order Date]])</f>
        <v>4</v>
      </c>
      <c r="F620" s="4"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4" t="str">
        <f>"Q"&amp;ROUNDUP(MONTH(SalesDataTable[[#This Row],[Order Date]])/3, 0)</f>
        <v>Q2</v>
      </c>
      <c r="E621" s="4">
        <f>MONTH(SalesDataTable[[#This Row],[Order Date]])</f>
        <v>4</v>
      </c>
      <c r="F621" s="4"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4" t="str">
        <f>"Q"&amp;ROUNDUP(MONTH(SalesDataTable[[#This Row],[Order Date]])/3, 0)</f>
        <v>Q2</v>
      </c>
      <c r="E622" s="4">
        <f>MONTH(SalesDataTable[[#This Row],[Order Date]])</f>
        <v>4</v>
      </c>
      <c r="F622" s="4"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4" t="str">
        <f>"Q"&amp;ROUNDUP(MONTH(SalesDataTable[[#This Row],[Order Date]])/3, 0)</f>
        <v>Q2</v>
      </c>
      <c r="E623" s="4">
        <f>MONTH(SalesDataTable[[#This Row],[Order Date]])</f>
        <v>4</v>
      </c>
      <c r="F623" s="4"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4" t="str">
        <f>"Q"&amp;ROUNDUP(MONTH(SalesDataTable[[#This Row],[Order Date]])/3, 0)</f>
        <v>Q2</v>
      </c>
      <c r="E624" s="4">
        <f>MONTH(SalesDataTable[[#This Row],[Order Date]])</f>
        <v>4</v>
      </c>
      <c r="F624" s="4"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4" t="str">
        <f>"Q"&amp;ROUNDUP(MONTH(SalesDataTable[[#This Row],[Order Date]])/3, 0)</f>
        <v>Q2</v>
      </c>
      <c r="E625" s="4">
        <f>MONTH(SalesDataTable[[#This Row],[Order Date]])</f>
        <v>4</v>
      </c>
      <c r="F625" s="4"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4" t="str">
        <f>"Q"&amp;ROUNDUP(MONTH(SalesDataTable[[#This Row],[Order Date]])/3, 0)</f>
        <v>Q2</v>
      </c>
      <c r="E626" s="4">
        <f>MONTH(SalesDataTable[[#This Row],[Order Date]])</f>
        <v>4</v>
      </c>
      <c r="F626" s="4"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4" t="str">
        <f>"Q"&amp;ROUNDUP(MONTH(SalesDataTable[[#This Row],[Order Date]])/3, 0)</f>
        <v>Q2</v>
      </c>
      <c r="E627" s="4">
        <f>MONTH(SalesDataTable[[#This Row],[Order Date]])</f>
        <v>4</v>
      </c>
      <c r="F627" s="4"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4" t="str">
        <f>"Q"&amp;ROUNDUP(MONTH(SalesDataTable[[#This Row],[Order Date]])/3, 0)</f>
        <v>Q2</v>
      </c>
      <c r="E628" s="4">
        <f>MONTH(SalesDataTable[[#This Row],[Order Date]])</f>
        <v>4</v>
      </c>
      <c r="F628" s="4"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4" t="str">
        <f>"Q"&amp;ROUNDUP(MONTH(SalesDataTable[[#This Row],[Order Date]])/3, 0)</f>
        <v>Q2</v>
      </c>
      <c r="E629" s="4">
        <f>MONTH(SalesDataTable[[#This Row],[Order Date]])</f>
        <v>4</v>
      </c>
      <c r="F629" s="4"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4" t="str">
        <f>"Q"&amp;ROUNDUP(MONTH(SalesDataTable[[#This Row],[Order Date]])/3, 0)</f>
        <v>Q2</v>
      </c>
      <c r="E630" s="4">
        <f>MONTH(SalesDataTable[[#This Row],[Order Date]])</f>
        <v>4</v>
      </c>
      <c r="F630" s="4"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4" t="str">
        <f>"Q"&amp;ROUNDUP(MONTH(SalesDataTable[[#This Row],[Order Date]])/3, 0)</f>
        <v>Q2</v>
      </c>
      <c r="E631" s="4">
        <f>MONTH(SalesDataTable[[#This Row],[Order Date]])</f>
        <v>4</v>
      </c>
      <c r="F631" s="4"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4" t="str">
        <f>"Q"&amp;ROUNDUP(MONTH(SalesDataTable[[#This Row],[Order Date]])/3, 0)</f>
        <v>Q2</v>
      </c>
      <c r="E632" s="4">
        <f>MONTH(SalesDataTable[[#This Row],[Order Date]])</f>
        <v>4</v>
      </c>
      <c r="F632" s="4"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4" t="str">
        <f>"Q"&amp;ROUNDUP(MONTH(SalesDataTable[[#This Row],[Order Date]])/3, 0)</f>
        <v>Q2</v>
      </c>
      <c r="E633" s="4">
        <f>MONTH(SalesDataTable[[#This Row],[Order Date]])</f>
        <v>4</v>
      </c>
      <c r="F633" s="4"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4" t="str">
        <f>"Q"&amp;ROUNDUP(MONTH(SalesDataTable[[#This Row],[Order Date]])/3, 0)</f>
        <v>Q2</v>
      </c>
      <c r="E634" s="4">
        <f>MONTH(SalesDataTable[[#This Row],[Order Date]])</f>
        <v>4</v>
      </c>
      <c r="F634" s="4"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4" t="str">
        <f>"Q"&amp;ROUNDUP(MONTH(SalesDataTable[[#This Row],[Order Date]])/3, 0)</f>
        <v>Q2</v>
      </c>
      <c r="E635" s="4">
        <f>MONTH(SalesDataTable[[#This Row],[Order Date]])</f>
        <v>4</v>
      </c>
      <c r="F635" s="4"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4" t="str">
        <f>"Q"&amp;ROUNDUP(MONTH(SalesDataTable[[#This Row],[Order Date]])/3, 0)</f>
        <v>Q2</v>
      </c>
      <c r="E636" s="4">
        <f>MONTH(SalesDataTable[[#This Row],[Order Date]])</f>
        <v>4</v>
      </c>
      <c r="F636" s="4"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4" t="str">
        <f>"Q"&amp;ROUNDUP(MONTH(SalesDataTable[[#This Row],[Order Date]])/3, 0)</f>
        <v>Q2</v>
      </c>
      <c r="E637" s="4">
        <f>MONTH(SalesDataTable[[#This Row],[Order Date]])</f>
        <v>4</v>
      </c>
      <c r="F637" s="4"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4" t="str">
        <f>"Q"&amp;ROUNDUP(MONTH(SalesDataTable[[#This Row],[Order Date]])/3, 0)</f>
        <v>Q2</v>
      </c>
      <c r="E638" s="4">
        <f>MONTH(SalesDataTable[[#This Row],[Order Date]])</f>
        <v>4</v>
      </c>
      <c r="F638" s="4"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4" t="str">
        <f>"Q"&amp;ROUNDUP(MONTH(SalesDataTable[[#This Row],[Order Date]])/3, 0)</f>
        <v>Q2</v>
      </c>
      <c r="E639" s="4">
        <f>MONTH(SalesDataTable[[#This Row],[Order Date]])</f>
        <v>4</v>
      </c>
      <c r="F639" s="4"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4" t="str">
        <f>"Q"&amp;ROUNDUP(MONTH(SalesDataTable[[#This Row],[Order Date]])/3, 0)</f>
        <v>Q2</v>
      </c>
      <c r="E640" s="4">
        <f>MONTH(SalesDataTable[[#This Row],[Order Date]])</f>
        <v>4</v>
      </c>
      <c r="F640" s="4"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4" t="str">
        <f>"Q"&amp;ROUNDUP(MONTH(SalesDataTable[[#This Row],[Order Date]])/3, 0)</f>
        <v>Q2</v>
      </c>
      <c r="E641" s="4">
        <f>MONTH(SalesDataTable[[#This Row],[Order Date]])</f>
        <v>4</v>
      </c>
      <c r="F641" s="4"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4" t="str">
        <f>"Q"&amp;ROUNDUP(MONTH(SalesDataTable[[#This Row],[Order Date]])/3, 0)</f>
        <v>Q2</v>
      </c>
      <c r="E642" s="4">
        <f>MONTH(SalesDataTable[[#This Row],[Order Date]])</f>
        <v>4</v>
      </c>
      <c r="F642" s="4"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4" t="str">
        <f>"Q"&amp;ROUNDUP(MONTH(SalesDataTable[[#This Row],[Order Date]])/3, 0)</f>
        <v>Q2</v>
      </c>
      <c r="E643" s="4">
        <f>MONTH(SalesDataTable[[#This Row],[Order Date]])</f>
        <v>4</v>
      </c>
      <c r="F643" s="4"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4" t="str">
        <f>"Q"&amp;ROUNDUP(MONTH(SalesDataTable[[#This Row],[Order Date]])/3, 0)</f>
        <v>Q2</v>
      </c>
      <c r="E644" s="4">
        <f>MONTH(SalesDataTable[[#This Row],[Order Date]])</f>
        <v>4</v>
      </c>
      <c r="F644" s="4"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4" t="str">
        <f>"Q"&amp;ROUNDUP(MONTH(SalesDataTable[[#This Row],[Order Date]])/3, 0)</f>
        <v>Q2</v>
      </c>
      <c r="E645" s="4">
        <f>MONTH(SalesDataTable[[#This Row],[Order Date]])</f>
        <v>4</v>
      </c>
      <c r="F645" s="4"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4" t="str">
        <f>"Q"&amp;ROUNDUP(MONTH(SalesDataTable[[#This Row],[Order Date]])/3, 0)</f>
        <v>Q2</v>
      </c>
      <c r="E646" s="4">
        <f>MONTH(SalesDataTable[[#This Row],[Order Date]])</f>
        <v>4</v>
      </c>
      <c r="F646" s="4"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4" t="str">
        <f>"Q"&amp;ROUNDUP(MONTH(SalesDataTable[[#This Row],[Order Date]])/3, 0)</f>
        <v>Q2</v>
      </c>
      <c r="E647" s="4">
        <f>MONTH(SalesDataTable[[#This Row],[Order Date]])</f>
        <v>4</v>
      </c>
      <c r="F647" s="4"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4" t="str">
        <f>"Q"&amp;ROUNDUP(MONTH(SalesDataTable[[#This Row],[Order Date]])/3, 0)</f>
        <v>Q2</v>
      </c>
      <c r="E648" s="4">
        <f>MONTH(SalesDataTable[[#This Row],[Order Date]])</f>
        <v>4</v>
      </c>
      <c r="F648" s="4"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4" t="str">
        <f>"Q"&amp;ROUNDUP(MONTH(SalesDataTable[[#This Row],[Order Date]])/3, 0)</f>
        <v>Q2</v>
      </c>
      <c r="E649" s="4">
        <f>MONTH(SalesDataTable[[#This Row],[Order Date]])</f>
        <v>4</v>
      </c>
      <c r="F649" s="4"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4" t="str">
        <f>"Q"&amp;ROUNDUP(MONTH(SalesDataTable[[#This Row],[Order Date]])/3, 0)</f>
        <v>Q2</v>
      </c>
      <c r="E650" s="4">
        <f>MONTH(SalesDataTable[[#This Row],[Order Date]])</f>
        <v>4</v>
      </c>
      <c r="F650" s="4"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4" t="str">
        <f>"Q"&amp;ROUNDUP(MONTH(SalesDataTable[[#This Row],[Order Date]])/3, 0)</f>
        <v>Q2</v>
      </c>
      <c r="E651" s="4">
        <f>MONTH(SalesDataTable[[#This Row],[Order Date]])</f>
        <v>4</v>
      </c>
      <c r="F651" s="4"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4" t="str">
        <f>"Q"&amp;ROUNDUP(MONTH(SalesDataTable[[#This Row],[Order Date]])/3, 0)</f>
        <v>Q2</v>
      </c>
      <c r="E652" s="4">
        <f>MONTH(SalesDataTable[[#This Row],[Order Date]])</f>
        <v>4</v>
      </c>
      <c r="F652" s="4"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4" t="str">
        <f>"Q"&amp;ROUNDUP(MONTH(SalesDataTable[[#This Row],[Order Date]])/3, 0)</f>
        <v>Q2</v>
      </c>
      <c r="E653" s="4">
        <f>MONTH(SalesDataTable[[#This Row],[Order Date]])</f>
        <v>4</v>
      </c>
      <c r="F653" s="4"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4" t="str">
        <f>"Q"&amp;ROUNDUP(MONTH(SalesDataTable[[#This Row],[Order Date]])/3, 0)</f>
        <v>Q2</v>
      </c>
      <c r="E654" s="4">
        <f>MONTH(SalesDataTable[[#This Row],[Order Date]])</f>
        <v>4</v>
      </c>
      <c r="F654" s="4"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4" t="str">
        <f>"Q"&amp;ROUNDUP(MONTH(SalesDataTable[[#This Row],[Order Date]])/3, 0)</f>
        <v>Q2</v>
      </c>
      <c r="E655" s="4">
        <f>MONTH(SalesDataTable[[#This Row],[Order Date]])</f>
        <v>4</v>
      </c>
      <c r="F655" s="4"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4" t="str">
        <f>"Q"&amp;ROUNDUP(MONTH(SalesDataTable[[#This Row],[Order Date]])/3, 0)</f>
        <v>Q2</v>
      </c>
      <c r="E656" s="4">
        <f>MONTH(SalesDataTable[[#This Row],[Order Date]])</f>
        <v>4</v>
      </c>
      <c r="F656" s="4"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4" t="str">
        <f>"Q"&amp;ROUNDUP(MONTH(SalesDataTable[[#This Row],[Order Date]])/3, 0)</f>
        <v>Q2</v>
      </c>
      <c r="E657" s="4">
        <f>MONTH(SalesDataTable[[#This Row],[Order Date]])</f>
        <v>4</v>
      </c>
      <c r="F657" s="4"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4" t="str">
        <f>"Q"&amp;ROUNDUP(MONTH(SalesDataTable[[#This Row],[Order Date]])/3, 0)</f>
        <v>Q2</v>
      </c>
      <c r="E658" s="4">
        <f>MONTH(SalesDataTable[[#This Row],[Order Date]])</f>
        <v>4</v>
      </c>
      <c r="F658" s="4"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4" t="str">
        <f>"Q"&amp;ROUNDUP(MONTH(SalesDataTable[[#This Row],[Order Date]])/3, 0)</f>
        <v>Q2</v>
      </c>
      <c r="E659" s="4">
        <f>MONTH(SalesDataTable[[#This Row],[Order Date]])</f>
        <v>4</v>
      </c>
      <c r="F659" s="4"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4" t="str">
        <f>"Q"&amp;ROUNDUP(MONTH(SalesDataTable[[#This Row],[Order Date]])/3, 0)</f>
        <v>Q2</v>
      </c>
      <c r="E660" s="4">
        <f>MONTH(SalesDataTable[[#This Row],[Order Date]])</f>
        <v>4</v>
      </c>
      <c r="F660" s="4"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4" t="str">
        <f>"Q"&amp;ROUNDUP(MONTH(SalesDataTable[[#This Row],[Order Date]])/3, 0)</f>
        <v>Q2</v>
      </c>
      <c r="E661" s="4">
        <f>MONTH(SalesDataTable[[#This Row],[Order Date]])</f>
        <v>4</v>
      </c>
      <c r="F661" s="4"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4" t="str">
        <f>"Q"&amp;ROUNDUP(MONTH(SalesDataTable[[#This Row],[Order Date]])/3, 0)</f>
        <v>Q2</v>
      </c>
      <c r="E662" s="4">
        <f>MONTH(SalesDataTable[[#This Row],[Order Date]])</f>
        <v>4</v>
      </c>
      <c r="F662" s="4"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4" t="str">
        <f>"Q"&amp;ROUNDUP(MONTH(SalesDataTable[[#This Row],[Order Date]])/3, 0)</f>
        <v>Q2</v>
      </c>
      <c r="E663" s="4">
        <f>MONTH(SalesDataTable[[#This Row],[Order Date]])</f>
        <v>4</v>
      </c>
      <c r="F663" s="4"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4" t="str">
        <f>"Q"&amp;ROUNDUP(MONTH(SalesDataTable[[#This Row],[Order Date]])/3, 0)</f>
        <v>Q2</v>
      </c>
      <c r="E664" s="4">
        <f>MONTH(SalesDataTable[[#This Row],[Order Date]])</f>
        <v>4</v>
      </c>
      <c r="F664" s="4"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4" t="str">
        <f>"Q"&amp;ROUNDUP(MONTH(SalesDataTable[[#This Row],[Order Date]])/3, 0)</f>
        <v>Q2</v>
      </c>
      <c r="E665" s="4">
        <f>MONTH(SalesDataTable[[#This Row],[Order Date]])</f>
        <v>4</v>
      </c>
      <c r="F665" s="4"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4" t="str">
        <f>"Q"&amp;ROUNDUP(MONTH(SalesDataTable[[#This Row],[Order Date]])/3, 0)</f>
        <v>Q2</v>
      </c>
      <c r="E666" s="4">
        <f>MONTH(SalesDataTable[[#This Row],[Order Date]])</f>
        <v>4</v>
      </c>
      <c r="F666" s="4"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4" t="str">
        <f>"Q"&amp;ROUNDUP(MONTH(SalesDataTable[[#This Row],[Order Date]])/3, 0)</f>
        <v>Q2</v>
      </c>
      <c r="E667" s="4">
        <f>MONTH(SalesDataTable[[#This Row],[Order Date]])</f>
        <v>4</v>
      </c>
      <c r="F667" s="4"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4" t="str">
        <f>"Q"&amp;ROUNDUP(MONTH(SalesDataTable[[#This Row],[Order Date]])/3, 0)</f>
        <v>Q2</v>
      </c>
      <c r="E668" s="4">
        <f>MONTH(SalesDataTable[[#This Row],[Order Date]])</f>
        <v>4</v>
      </c>
      <c r="F668" s="4"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4" t="str">
        <f>"Q"&amp;ROUNDUP(MONTH(SalesDataTable[[#This Row],[Order Date]])/3, 0)</f>
        <v>Q2</v>
      </c>
      <c r="E669" s="4">
        <f>MONTH(SalesDataTable[[#This Row],[Order Date]])</f>
        <v>4</v>
      </c>
      <c r="F669" s="4"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4" t="str">
        <f>"Q"&amp;ROUNDUP(MONTH(SalesDataTable[[#This Row],[Order Date]])/3, 0)</f>
        <v>Q2</v>
      </c>
      <c r="E670" s="4">
        <f>MONTH(SalesDataTable[[#This Row],[Order Date]])</f>
        <v>4</v>
      </c>
      <c r="F670" s="4"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4" t="str">
        <f>"Q"&amp;ROUNDUP(MONTH(SalesDataTable[[#This Row],[Order Date]])/3, 0)</f>
        <v>Q2</v>
      </c>
      <c r="E671" s="4">
        <f>MONTH(SalesDataTable[[#This Row],[Order Date]])</f>
        <v>4</v>
      </c>
      <c r="F671" s="4"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4" t="str">
        <f>"Q"&amp;ROUNDUP(MONTH(SalesDataTable[[#This Row],[Order Date]])/3, 0)</f>
        <v>Q2</v>
      </c>
      <c r="E672" s="4">
        <f>MONTH(SalesDataTable[[#This Row],[Order Date]])</f>
        <v>4</v>
      </c>
      <c r="F672" s="4"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4" t="str">
        <f>"Q"&amp;ROUNDUP(MONTH(SalesDataTable[[#This Row],[Order Date]])/3, 0)</f>
        <v>Q2</v>
      </c>
      <c r="E673" s="4">
        <f>MONTH(SalesDataTable[[#This Row],[Order Date]])</f>
        <v>4</v>
      </c>
      <c r="F673" s="4"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4" t="str">
        <f>"Q"&amp;ROUNDUP(MONTH(SalesDataTable[[#This Row],[Order Date]])/3, 0)</f>
        <v>Q2</v>
      </c>
      <c r="E674" s="4">
        <f>MONTH(SalesDataTable[[#This Row],[Order Date]])</f>
        <v>4</v>
      </c>
      <c r="F674" s="4"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4" t="str">
        <f>"Q"&amp;ROUNDUP(MONTH(SalesDataTable[[#This Row],[Order Date]])/3, 0)</f>
        <v>Q2</v>
      </c>
      <c r="E675" s="4">
        <f>MONTH(SalesDataTable[[#This Row],[Order Date]])</f>
        <v>4</v>
      </c>
      <c r="F675" s="4"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4" t="str">
        <f>"Q"&amp;ROUNDUP(MONTH(SalesDataTable[[#This Row],[Order Date]])/3, 0)</f>
        <v>Q2</v>
      </c>
      <c r="E676" s="4">
        <f>MONTH(SalesDataTable[[#This Row],[Order Date]])</f>
        <v>4</v>
      </c>
      <c r="F676" s="4"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4" t="str">
        <f>"Q"&amp;ROUNDUP(MONTH(SalesDataTable[[#This Row],[Order Date]])/3, 0)</f>
        <v>Q2</v>
      </c>
      <c r="E677" s="4">
        <f>MONTH(SalesDataTable[[#This Row],[Order Date]])</f>
        <v>4</v>
      </c>
      <c r="F677" s="4"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4" t="str">
        <f>"Q"&amp;ROUNDUP(MONTH(SalesDataTable[[#This Row],[Order Date]])/3, 0)</f>
        <v>Q2</v>
      </c>
      <c r="E678" s="4">
        <f>MONTH(SalesDataTable[[#This Row],[Order Date]])</f>
        <v>4</v>
      </c>
      <c r="F678" s="4"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4" t="str">
        <f>"Q"&amp;ROUNDUP(MONTH(SalesDataTable[[#This Row],[Order Date]])/3, 0)</f>
        <v>Q2</v>
      </c>
      <c r="E679" s="4">
        <f>MONTH(SalesDataTable[[#This Row],[Order Date]])</f>
        <v>4</v>
      </c>
      <c r="F679" s="4"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4" t="str">
        <f>"Q"&amp;ROUNDUP(MONTH(SalesDataTable[[#This Row],[Order Date]])/3, 0)</f>
        <v>Q2</v>
      </c>
      <c r="E680" s="4">
        <f>MONTH(SalesDataTable[[#This Row],[Order Date]])</f>
        <v>4</v>
      </c>
      <c r="F680" s="4"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4" t="str">
        <f>"Q"&amp;ROUNDUP(MONTH(SalesDataTable[[#This Row],[Order Date]])/3, 0)</f>
        <v>Q2</v>
      </c>
      <c r="E681" s="4">
        <f>MONTH(SalesDataTable[[#This Row],[Order Date]])</f>
        <v>4</v>
      </c>
      <c r="F681" s="4"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4" t="str">
        <f>"Q"&amp;ROUNDUP(MONTH(SalesDataTable[[#This Row],[Order Date]])/3, 0)</f>
        <v>Q2</v>
      </c>
      <c r="E682" s="4">
        <f>MONTH(SalesDataTable[[#This Row],[Order Date]])</f>
        <v>4</v>
      </c>
      <c r="F682" s="4"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4" t="str">
        <f>"Q"&amp;ROUNDUP(MONTH(SalesDataTable[[#This Row],[Order Date]])/3, 0)</f>
        <v>Q2</v>
      </c>
      <c r="E683" s="4">
        <f>MONTH(SalesDataTable[[#This Row],[Order Date]])</f>
        <v>4</v>
      </c>
      <c r="F683" s="4"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4" t="str">
        <f>"Q"&amp;ROUNDUP(MONTH(SalesDataTable[[#This Row],[Order Date]])/3, 0)</f>
        <v>Q2</v>
      </c>
      <c r="E684" s="4">
        <f>MONTH(SalesDataTable[[#This Row],[Order Date]])</f>
        <v>4</v>
      </c>
      <c r="F684" s="4"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4" t="str">
        <f>"Q"&amp;ROUNDUP(MONTH(SalesDataTable[[#This Row],[Order Date]])/3, 0)</f>
        <v>Q2</v>
      </c>
      <c r="E685" s="4">
        <f>MONTH(SalesDataTable[[#This Row],[Order Date]])</f>
        <v>4</v>
      </c>
      <c r="F685" s="4"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4" t="str">
        <f>"Q"&amp;ROUNDUP(MONTH(SalesDataTable[[#This Row],[Order Date]])/3, 0)</f>
        <v>Q2</v>
      </c>
      <c r="E686" s="4">
        <f>MONTH(SalesDataTable[[#This Row],[Order Date]])</f>
        <v>4</v>
      </c>
      <c r="F686" s="4"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4" t="str">
        <f>"Q"&amp;ROUNDUP(MONTH(SalesDataTable[[#This Row],[Order Date]])/3, 0)</f>
        <v>Q2</v>
      </c>
      <c r="E687" s="4">
        <f>MONTH(SalesDataTable[[#This Row],[Order Date]])</f>
        <v>4</v>
      </c>
      <c r="F687" s="4"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4" t="str">
        <f>"Q"&amp;ROUNDUP(MONTH(SalesDataTable[[#This Row],[Order Date]])/3, 0)</f>
        <v>Q2</v>
      </c>
      <c r="E688" s="4">
        <f>MONTH(SalesDataTable[[#This Row],[Order Date]])</f>
        <v>4</v>
      </c>
      <c r="F688" s="4"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4" t="str">
        <f>"Q"&amp;ROUNDUP(MONTH(SalesDataTable[[#This Row],[Order Date]])/3, 0)</f>
        <v>Q2</v>
      </c>
      <c r="E689" s="4">
        <f>MONTH(SalesDataTable[[#This Row],[Order Date]])</f>
        <v>4</v>
      </c>
      <c r="F689" s="4"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4" t="str">
        <f>"Q"&amp;ROUNDUP(MONTH(SalesDataTable[[#This Row],[Order Date]])/3, 0)</f>
        <v>Q2</v>
      </c>
      <c r="E690" s="4">
        <f>MONTH(SalesDataTable[[#This Row],[Order Date]])</f>
        <v>4</v>
      </c>
      <c r="F690" s="4"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4" t="str">
        <f>"Q"&amp;ROUNDUP(MONTH(SalesDataTable[[#This Row],[Order Date]])/3, 0)</f>
        <v>Q2</v>
      </c>
      <c r="E691" s="4">
        <f>MONTH(SalesDataTable[[#This Row],[Order Date]])</f>
        <v>4</v>
      </c>
      <c r="F691" s="4"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4" t="str">
        <f>"Q"&amp;ROUNDUP(MONTH(SalesDataTable[[#This Row],[Order Date]])/3, 0)</f>
        <v>Q2</v>
      </c>
      <c r="E692" s="4">
        <f>MONTH(SalesDataTable[[#This Row],[Order Date]])</f>
        <v>4</v>
      </c>
      <c r="F692" s="4"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4" t="str">
        <f>"Q"&amp;ROUNDUP(MONTH(SalesDataTable[[#This Row],[Order Date]])/3, 0)</f>
        <v>Q2</v>
      </c>
      <c r="E693" s="4">
        <f>MONTH(SalesDataTable[[#This Row],[Order Date]])</f>
        <v>4</v>
      </c>
      <c r="F693" s="4"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4" t="str">
        <f>"Q"&amp;ROUNDUP(MONTH(SalesDataTable[[#This Row],[Order Date]])/3, 0)</f>
        <v>Q2</v>
      </c>
      <c r="E694" s="4">
        <f>MONTH(SalesDataTable[[#This Row],[Order Date]])</f>
        <v>4</v>
      </c>
      <c r="F694" s="4"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4" t="str">
        <f>"Q"&amp;ROUNDUP(MONTH(SalesDataTable[[#This Row],[Order Date]])/3, 0)</f>
        <v>Q2</v>
      </c>
      <c r="E695" s="4">
        <f>MONTH(SalesDataTable[[#This Row],[Order Date]])</f>
        <v>4</v>
      </c>
      <c r="F695" s="4"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4" t="str">
        <f>"Q"&amp;ROUNDUP(MONTH(SalesDataTable[[#This Row],[Order Date]])/3, 0)</f>
        <v>Q2</v>
      </c>
      <c r="E696" s="4">
        <f>MONTH(SalesDataTable[[#This Row],[Order Date]])</f>
        <v>4</v>
      </c>
      <c r="F696" s="4"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4" t="str">
        <f>"Q"&amp;ROUNDUP(MONTH(SalesDataTable[[#This Row],[Order Date]])/3, 0)</f>
        <v>Q2</v>
      </c>
      <c r="E697" s="4">
        <f>MONTH(SalesDataTable[[#This Row],[Order Date]])</f>
        <v>4</v>
      </c>
      <c r="F697" s="4"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4" t="str">
        <f>"Q"&amp;ROUNDUP(MONTH(SalesDataTable[[#This Row],[Order Date]])/3, 0)</f>
        <v>Q2</v>
      </c>
      <c r="E698" s="4">
        <f>MONTH(SalesDataTable[[#This Row],[Order Date]])</f>
        <v>4</v>
      </c>
      <c r="F698" s="4"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4" t="str">
        <f>"Q"&amp;ROUNDUP(MONTH(SalesDataTable[[#This Row],[Order Date]])/3, 0)</f>
        <v>Q2</v>
      </c>
      <c r="E699" s="4">
        <f>MONTH(SalesDataTable[[#This Row],[Order Date]])</f>
        <v>4</v>
      </c>
      <c r="F699" s="4"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4" t="str">
        <f>"Q"&amp;ROUNDUP(MONTH(SalesDataTable[[#This Row],[Order Date]])/3, 0)</f>
        <v>Q2</v>
      </c>
      <c r="E700" s="4">
        <f>MONTH(SalesDataTable[[#This Row],[Order Date]])</f>
        <v>4</v>
      </c>
      <c r="F700" s="4"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4" t="str">
        <f>"Q"&amp;ROUNDUP(MONTH(SalesDataTable[[#This Row],[Order Date]])/3, 0)</f>
        <v>Q2</v>
      </c>
      <c r="E701" s="4">
        <f>MONTH(SalesDataTable[[#This Row],[Order Date]])</f>
        <v>4</v>
      </c>
      <c r="F701" s="4"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4" t="str">
        <f>"Q"&amp;ROUNDUP(MONTH(SalesDataTable[[#This Row],[Order Date]])/3, 0)</f>
        <v>Q2</v>
      </c>
      <c r="E702" s="4">
        <f>MONTH(SalesDataTable[[#This Row],[Order Date]])</f>
        <v>4</v>
      </c>
      <c r="F702" s="4"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4" t="str">
        <f>"Q"&amp;ROUNDUP(MONTH(SalesDataTable[[#This Row],[Order Date]])/3, 0)</f>
        <v>Q2</v>
      </c>
      <c r="E703" s="4">
        <f>MONTH(SalesDataTable[[#This Row],[Order Date]])</f>
        <v>4</v>
      </c>
      <c r="F703" s="4"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4" t="str">
        <f>"Q"&amp;ROUNDUP(MONTH(SalesDataTable[[#This Row],[Order Date]])/3, 0)</f>
        <v>Q2</v>
      </c>
      <c r="E704" s="4">
        <f>MONTH(SalesDataTable[[#This Row],[Order Date]])</f>
        <v>4</v>
      </c>
      <c r="F704" s="4"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4" t="str">
        <f>"Q"&amp;ROUNDUP(MONTH(SalesDataTable[[#This Row],[Order Date]])/3, 0)</f>
        <v>Q2</v>
      </c>
      <c r="E705" s="4">
        <f>MONTH(SalesDataTable[[#This Row],[Order Date]])</f>
        <v>4</v>
      </c>
      <c r="F705" s="4"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4" t="str">
        <f>"Q"&amp;ROUNDUP(MONTH(SalesDataTable[[#This Row],[Order Date]])/3, 0)</f>
        <v>Q2</v>
      </c>
      <c r="E706" s="4">
        <f>MONTH(SalesDataTable[[#This Row],[Order Date]])</f>
        <v>4</v>
      </c>
      <c r="F706" s="4"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4" t="str">
        <f>"Q"&amp;ROUNDUP(MONTH(SalesDataTable[[#This Row],[Order Date]])/3, 0)</f>
        <v>Q2</v>
      </c>
      <c r="E707" s="4">
        <f>MONTH(SalesDataTable[[#This Row],[Order Date]])</f>
        <v>4</v>
      </c>
      <c r="F707" s="4"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4" t="str">
        <f>"Q"&amp;ROUNDUP(MONTH(SalesDataTable[[#This Row],[Order Date]])/3, 0)</f>
        <v>Q2</v>
      </c>
      <c r="E708" s="4">
        <f>MONTH(SalesDataTable[[#This Row],[Order Date]])</f>
        <v>4</v>
      </c>
      <c r="F708" s="4"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4" t="str">
        <f>"Q"&amp;ROUNDUP(MONTH(SalesDataTable[[#This Row],[Order Date]])/3, 0)</f>
        <v>Q2</v>
      </c>
      <c r="E709" s="4">
        <f>MONTH(SalesDataTable[[#This Row],[Order Date]])</f>
        <v>4</v>
      </c>
      <c r="F709" s="4"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4" t="str">
        <f>"Q"&amp;ROUNDUP(MONTH(SalesDataTable[[#This Row],[Order Date]])/3, 0)</f>
        <v>Q2</v>
      </c>
      <c r="E710" s="4">
        <f>MONTH(SalesDataTable[[#This Row],[Order Date]])</f>
        <v>5</v>
      </c>
      <c r="F710" s="4"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4" t="str">
        <f>"Q"&amp;ROUNDUP(MONTH(SalesDataTable[[#This Row],[Order Date]])/3, 0)</f>
        <v>Q2</v>
      </c>
      <c r="E711" s="4">
        <f>MONTH(SalesDataTable[[#This Row],[Order Date]])</f>
        <v>5</v>
      </c>
      <c r="F711" s="4"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4" t="str">
        <f>"Q"&amp;ROUNDUP(MONTH(SalesDataTable[[#This Row],[Order Date]])/3, 0)</f>
        <v>Q2</v>
      </c>
      <c r="E712" s="4">
        <f>MONTH(SalesDataTable[[#This Row],[Order Date]])</f>
        <v>5</v>
      </c>
      <c r="F712" s="4"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4" t="str">
        <f>"Q"&amp;ROUNDUP(MONTH(SalesDataTable[[#This Row],[Order Date]])/3, 0)</f>
        <v>Q2</v>
      </c>
      <c r="E713" s="4">
        <f>MONTH(SalesDataTable[[#This Row],[Order Date]])</f>
        <v>5</v>
      </c>
      <c r="F713" s="4"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4" t="str">
        <f>"Q"&amp;ROUNDUP(MONTH(SalesDataTable[[#This Row],[Order Date]])/3, 0)</f>
        <v>Q2</v>
      </c>
      <c r="E714" s="4">
        <f>MONTH(SalesDataTable[[#This Row],[Order Date]])</f>
        <v>5</v>
      </c>
      <c r="F714" s="4"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4" t="str">
        <f>"Q"&amp;ROUNDUP(MONTH(SalesDataTable[[#This Row],[Order Date]])/3, 0)</f>
        <v>Q2</v>
      </c>
      <c r="E715" s="4">
        <f>MONTH(SalesDataTable[[#This Row],[Order Date]])</f>
        <v>5</v>
      </c>
      <c r="F715" s="4"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4" t="str">
        <f>"Q"&amp;ROUNDUP(MONTH(SalesDataTable[[#This Row],[Order Date]])/3, 0)</f>
        <v>Q2</v>
      </c>
      <c r="E716" s="4">
        <f>MONTH(SalesDataTable[[#This Row],[Order Date]])</f>
        <v>5</v>
      </c>
      <c r="F716" s="4"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4" t="str">
        <f>"Q"&amp;ROUNDUP(MONTH(SalesDataTable[[#This Row],[Order Date]])/3, 0)</f>
        <v>Q2</v>
      </c>
      <c r="E717" s="4">
        <f>MONTH(SalesDataTable[[#This Row],[Order Date]])</f>
        <v>5</v>
      </c>
      <c r="F717" s="4"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4" t="str">
        <f>"Q"&amp;ROUNDUP(MONTH(SalesDataTable[[#This Row],[Order Date]])/3, 0)</f>
        <v>Q2</v>
      </c>
      <c r="E718" s="4">
        <f>MONTH(SalesDataTable[[#This Row],[Order Date]])</f>
        <v>5</v>
      </c>
      <c r="F718" s="4"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4" t="str">
        <f>"Q"&amp;ROUNDUP(MONTH(SalesDataTable[[#This Row],[Order Date]])/3, 0)</f>
        <v>Q2</v>
      </c>
      <c r="E719" s="4">
        <f>MONTH(SalesDataTable[[#This Row],[Order Date]])</f>
        <v>5</v>
      </c>
      <c r="F719" s="4"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4" t="str">
        <f>"Q"&amp;ROUNDUP(MONTH(SalesDataTable[[#This Row],[Order Date]])/3, 0)</f>
        <v>Q2</v>
      </c>
      <c r="E720" s="4">
        <f>MONTH(SalesDataTable[[#This Row],[Order Date]])</f>
        <v>5</v>
      </c>
      <c r="F720" s="4"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4" t="str">
        <f>"Q"&amp;ROUNDUP(MONTH(SalesDataTable[[#This Row],[Order Date]])/3, 0)</f>
        <v>Q2</v>
      </c>
      <c r="E721" s="4">
        <f>MONTH(SalesDataTable[[#This Row],[Order Date]])</f>
        <v>5</v>
      </c>
      <c r="F721" s="4"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4" t="str">
        <f>"Q"&amp;ROUNDUP(MONTH(SalesDataTable[[#This Row],[Order Date]])/3, 0)</f>
        <v>Q2</v>
      </c>
      <c r="E722" s="4">
        <f>MONTH(SalesDataTable[[#This Row],[Order Date]])</f>
        <v>5</v>
      </c>
      <c r="F722" s="4"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4" t="str">
        <f>"Q"&amp;ROUNDUP(MONTH(SalesDataTable[[#This Row],[Order Date]])/3, 0)</f>
        <v>Q2</v>
      </c>
      <c r="E723" s="4">
        <f>MONTH(SalesDataTable[[#This Row],[Order Date]])</f>
        <v>5</v>
      </c>
      <c r="F723" s="4"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4" t="str">
        <f>"Q"&amp;ROUNDUP(MONTH(SalesDataTable[[#This Row],[Order Date]])/3, 0)</f>
        <v>Q2</v>
      </c>
      <c r="E724" s="4">
        <f>MONTH(SalesDataTable[[#This Row],[Order Date]])</f>
        <v>5</v>
      </c>
      <c r="F724" s="4"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4" t="str">
        <f>"Q"&amp;ROUNDUP(MONTH(SalesDataTable[[#This Row],[Order Date]])/3, 0)</f>
        <v>Q2</v>
      </c>
      <c r="E725" s="4">
        <f>MONTH(SalesDataTable[[#This Row],[Order Date]])</f>
        <v>5</v>
      </c>
      <c r="F725" s="4"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4" t="str">
        <f>"Q"&amp;ROUNDUP(MONTH(SalesDataTable[[#This Row],[Order Date]])/3, 0)</f>
        <v>Q2</v>
      </c>
      <c r="E726" s="4">
        <f>MONTH(SalesDataTable[[#This Row],[Order Date]])</f>
        <v>5</v>
      </c>
      <c r="F726" s="4"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4" t="str">
        <f>"Q"&amp;ROUNDUP(MONTH(SalesDataTable[[#This Row],[Order Date]])/3, 0)</f>
        <v>Q2</v>
      </c>
      <c r="E727" s="4">
        <f>MONTH(SalesDataTable[[#This Row],[Order Date]])</f>
        <v>5</v>
      </c>
      <c r="F727" s="4"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4" t="str">
        <f>"Q"&amp;ROUNDUP(MONTH(SalesDataTable[[#This Row],[Order Date]])/3, 0)</f>
        <v>Q2</v>
      </c>
      <c r="E728" s="4">
        <f>MONTH(SalesDataTable[[#This Row],[Order Date]])</f>
        <v>5</v>
      </c>
      <c r="F728" s="4"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4" t="str">
        <f>"Q"&amp;ROUNDUP(MONTH(SalesDataTable[[#This Row],[Order Date]])/3, 0)</f>
        <v>Q2</v>
      </c>
      <c r="E729" s="4">
        <f>MONTH(SalesDataTable[[#This Row],[Order Date]])</f>
        <v>5</v>
      </c>
      <c r="F729" s="4"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4" t="str">
        <f>"Q"&amp;ROUNDUP(MONTH(SalesDataTable[[#This Row],[Order Date]])/3, 0)</f>
        <v>Q2</v>
      </c>
      <c r="E730" s="4">
        <f>MONTH(SalesDataTable[[#This Row],[Order Date]])</f>
        <v>5</v>
      </c>
      <c r="F730" s="4"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4" t="str">
        <f>"Q"&amp;ROUNDUP(MONTH(SalesDataTable[[#This Row],[Order Date]])/3, 0)</f>
        <v>Q2</v>
      </c>
      <c r="E731" s="4">
        <f>MONTH(SalesDataTable[[#This Row],[Order Date]])</f>
        <v>5</v>
      </c>
      <c r="F731" s="4"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4" t="str">
        <f>"Q"&amp;ROUNDUP(MONTH(SalesDataTable[[#This Row],[Order Date]])/3, 0)</f>
        <v>Q2</v>
      </c>
      <c r="E732" s="4">
        <f>MONTH(SalesDataTable[[#This Row],[Order Date]])</f>
        <v>5</v>
      </c>
      <c r="F732" s="4"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4" t="str">
        <f>"Q"&amp;ROUNDUP(MONTH(SalesDataTable[[#This Row],[Order Date]])/3, 0)</f>
        <v>Q2</v>
      </c>
      <c r="E733" s="4">
        <f>MONTH(SalesDataTable[[#This Row],[Order Date]])</f>
        <v>5</v>
      </c>
      <c r="F733" s="4"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4" t="str">
        <f>"Q"&amp;ROUNDUP(MONTH(SalesDataTable[[#This Row],[Order Date]])/3, 0)</f>
        <v>Q2</v>
      </c>
      <c r="E734" s="4">
        <f>MONTH(SalesDataTable[[#This Row],[Order Date]])</f>
        <v>5</v>
      </c>
      <c r="F734" s="4"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4" t="str">
        <f>"Q"&amp;ROUNDUP(MONTH(SalesDataTable[[#This Row],[Order Date]])/3, 0)</f>
        <v>Q2</v>
      </c>
      <c r="E735" s="4">
        <f>MONTH(SalesDataTable[[#This Row],[Order Date]])</f>
        <v>5</v>
      </c>
      <c r="F735" s="4"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4" t="str">
        <f>"Q"&amp;ROUNDUP(MONTH(SalesDataTable[[#This Row],[Order Date]])/3, 0)</f>
        <v>Q2</v>
      </c>
      <c r="E736" s="4">
        <f>MONTH(SalesDataTable[[#This Row],[Order Date]])</f>
        <v>5</v>
      </c>
      <c r="F736" s="4"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4" t="str">
        <f>"Q"&amp;ROUNDUP(MONTH(SalesDataTable[[#This Row],[Order Date]])/3, 0)</f>
        <v>Q2</v>
      </c>
      <c r="E737" s="4">
        <f>MONTH(SalesDataTable[[#This Row],[Order Date]])</f>
        <v>5</v>
      </c>
      <c r="F737" s="4"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4" t="str">
        <f>"Q"&amp;ROUNDUP(MONTH(SalesDataTable[[#This Row],[Order Date]])/3, 0)</f>
        <v>Q2</v>
      </c>
      <c r="E738" s="4">
        <f>MONTH(SalesDataTable[[#This Row],[Order Date]])</f>
        <v>5</v>
      </c>
      <c r="F738" s="4"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4" t="str">
        <f>"Q"&amp;ROUNDUP(MONTH(SalesDataTable[[#This Row],[Order Date]])/3, 0)</f>
        <v>Q2</v>
      </c>
      <c r="E739" s="4">
        <f>MONTH(SalesDataTable[[#This Row],[Order Date]])</f>
        <v>5</v>
      </c>
      <c r="F739" s="4"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4" t="str">
        <f>"Q"&amp;ROUNDUP(MONTH(SalesDataTable[[#This Row],[Order Date]])/3, 0)</f>
        <v>Q2</v>
      </c>
      <c r="E740" s="4">
        <f>MONTH(SalesDataTable[[#This Row],[Order Date]])</f>
        <v>5</v>
      </c>
      <c r="F740" s="4"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4" t="str">
        <f>"Q"&amp;ROUNDUP(MONTH(SalesDataTable[[#This Row],[Order Date]])/3, 0)</f>
        <v>Q2</v>
      </c>
      <c r="E741" s="4">
        <f>MONTH(SalesDataTable[[#This Row],[Order Date]])</f>
        <v>5</v>
      </c>
      <c r="F741" s="4"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4" t="str">
        <f>"Q"&amp;ROUNDUP(MONTH(SalesDataTable[[#This Row],[Order Date]])/3, 0)</f>
        <v>Q2</v>
      </c>
      <c r="E742" s="4">
        <f>MONTH(SalesDataTable[[#This Row],[Order Date]])</f>
        <v>5</v>
      </c>
      <c r="F742" s="4"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4" t="str">
        <f>"Q"&amp;ROUNDUP(MONTH(SalesDataTable[[#This Row],[Order Date]])/3, 0)</f>
        <v>Q2</v>
      </c>
      <c r="E743" s="4">
        <f>MONTH(SalesDataTable[[#This Row],[Order Date]])</f>
        <v>5</v>
      </c>
      <c r="F743" s="4"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4" t="str">
        <f>"Q"&amp;ROUNDUP(MONTH(SalesDataTable[[#This Row],[Order Date]])/3, 0)</f>
        <v>Q2</v>
      </c>
      <c r="E744" s="4">
        <f>MONTH(SalesDataTable[[#This Row],[Order Date]])</f>
        <v>5</v>
      </c>
      <c r="F744" s="4"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4" t="str">
        <f>"Q"&amp;ROUNDUP(MONTH(SalesDataTable[[#This Row],[Order Date]])/3, 0)</f>
        <v>Q2</v>
      </c>
      <c r="E745" s="4">
        <f>MONTH(SalesDataTable[[#This Row],[Order Date]])</f>
        <v>5</v>
      </c>
      <c r="F745" s="4"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4" t="str">
        <f>"Q"&amp;ROUNDUP(MONTH(SalesDataTable[[#This Row],[Order Date]])/3, 0)</f>
        <v>Q2</v>
      </c>
      <c r="E746" s="4">
        <f>MONTH(SalesDataTable[[#This Row],[Order Date]])</f>
        <v>5</v>
      </c>
      <c r="F746" s="4"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4" t="str">
        <f>"Q"&amp;ROUNDUP(MONTH(SalesDataTable[[#This Row],[Order Date]])/3, 0)</f>
        <v>Q2</v>
      </c>
      <c r="E747" s="4">
        <f>MONTH(SalesDataTable[[#This Row],[Order Date]])</f>
        <v>5</v>
      </c>
      <c r="F747" s="4"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4" t="str">
        <f>"Q"&amp;ROUNDUP(MONTH(SalesDataTable[[#This Row],[Order Date]])/3, 0)</f>
        <v>Q2</v>
      </c>
      <c r="E748" s="4">
        <f>MONTH(SalesDataTable[[#This Row],[Order Date]])</f>
        <v>5</v>
      </c>
      <c r="F748" s="4"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4" t="str">
        <f>"Q"&amp;ROUNDUP(MONTH(SalesDataTable[[#This Row],[Order Date]])/3, 0)</f>
        <v>Q2</v>
      </c>
      <c r="E749" s="4">
        <f>MONTH(SalesDataTable[[#This Row],[Order Date]])</f>
        <v>5</v>
      </c>
      <c r="F749" s="4"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4" t="str">
        <f>"Q"&amp;ROUNDUP(MONTH(SalesDataTable[[#This Row],[Order Date]])/3, 0)</f>
        <v>Q2</v>
      </c>
      <c r="E750" s="4">
        <f>MONTH(SalesDataTable[[#This Row],[Order Date]])</f>
        <v>5</v>
      </c>
      <c r="F750" s="4"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4" t="str">
        <f>"Q"&amp;ROUNDUP(MONTH(SalesDataTable[[#This Row],[Order Date]])/3, 0)</f>
        <v>Q2</v>
      </c>
      <c r="E751" s="4">
        <f>MONTH(SalesDataTable[[#This Row],[Order Date]])</f>
        <v>5</v>
      </c>
      <c r="F751" s="4"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4" t="str">
        <f>"Q"&amp;ROUNDUP(MONTH(SalesDataTable[[#This Row],[Order Date]])/3, 0)</f>
        <v>Q2</v>
      </c>
      <c r="E752" s="4">
        <f>MONTH(SalesDataTable[[#This Row],[Order Date]])</f>
        <v>5</v>
      </c>
      <c r="F752" s="4"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4" t="str">
        <f>"Q"&amp;ROUNDUP(MONTH(SalesDataTable[[#This Row],[Order Date]])/3, 0)</f>
        <v>Q2</v>
      </c>
      <c r="E753" s="4">
        <f>MONTH(SalesDataTable[[#This Row],[Order Date]])</f>
        <v>5</v>
      </c>
      <c r="F753" s="4"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4" t="str">
        <f>"Q"&amp;ROUNDUP(MONTH(SalesDataTable[[#This Row],[Order Date]])/3, 0)</f>
        <v>Q2</v>
      </c>
      <c r="E754" s="4">
        <f>MONTH(SalesDataTable[[#This Row],[Order Date]])</f>
        <v>5</v>
      </c>
      <c r="F754" s="4"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4" t="str">
        <f>"Q"&amp;ROUNDUP(MONTH(SalesDataTable[[#This Row],[Order Date]])/3, 0)</f>
        <v>Q2</v>
      </c>
      <c r="E755" s="4">
        <f>MONTH(SalesDataTable[[#This Row],[Order Date]])</f>
        <v>5</v>
      </c>
      <c r="F755" s="4"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4" t="str">
        <f>"Q"&amp;ROUNDUP(MONTH(SalesDataTable[[#This Row],[Order Date]])/3, 0)</f>
        <v>Q2</v>
      </c>
      <c r="E756" s="4">
        <f>MONTH(SalesDataTable[[#This Row],[Order Date]])</f>
        <v>5</v>
      </c>
      <c r="F756" s="4"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4" t="str">
        <f>"Q"&amp;ROUNDUP(MONTH(SalesDataTable[[#This Row],[Order Date]])/3, 0)</f>
        <v>Q2</v>
      </c>
      <c r="E757" s="4">
        <f>MONTH(SalesDataTable[[#This Row],[Order Date]])</f>
        <v>5</v>
      </c>
      <c r="F757" s="4"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4" t="str">
        <f>"Q"&amp;ROUNDUP(MONTH(SalesDataTable[[#This Row],[Order Date]])/3, 0)</f>
        <v>Q2</v>
      </c>
      <c r="E758" s="4">
        <f>MONTH(SalesDataTable[[#This Row],[Order Date]])</f>
        <v>5</v>
      </c>
      <c r="F758" s="4"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4" t="str">
        <f>"Q"&amp;ROUNDUP(MONTH(SalesDataTable[[#This Row],[Order Date]])/3, 0)</f>
        <v>Q2</v>
      </c>
      <c r="E759" s="4">
        <f>MONTH(SalesDataTable[[#This Row],[Order Date]])</f>
        <v>5</v>
      </c>
      <c r="F759" s="4"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4" t="str">
        <f>"Q"&amp;ROUNDUP(MONTH(SalesDataTable[[#This Row],[Order Date]])/3, 0)</f>
        <v>Q2</v>
      </c>
      <c r="E760" s="4">
        <f>MONTH(SalesDataTable[[#This Row],[Order Date]])</f>
        <v>5</v>
      </c>
      <c r="F760" s="4"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4" t="str">
        <f>"Q"&amp;ROUNDUP(MONTH(SalesDataTable[[#This Row],[Order Date]])/3, 0)</f>
        <v>Q2</v>
      </c>
      <c r="E761" s="4">
        <f>MONTH(SalesDataTable[[#This Row],[Order Date]])</f>
        <v>5</v>
      </c>
      <c r="F761" s="4"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4" t="str">
        <f>"Q"&amp;ROUNDUP(MONTH(SalesDataTable[[#This Row],[Order Date]])/3, 0)</f>
        <v>Q2</v>
      </c>
      <c r="E762" s="4">
        <f>MONTH(SalesDataTable[[#This Row],[Order Date]])</f>
        <v>5</v>
      </c>
      <c r="F762" s="4"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4" t="str">
        <f>"Q"&amp;ROUNDUP(MONTH(SalesDataTable[[#This Row],[Order Date]])/3, 0)</f>
        <v>Q2</v>
      </c>
      <c r="E763" s="4">
        <f>MONTH(SalesDataTable[[#This Row],[Order Date]])</f>
        <v>5</v>
      </c>
      <c r="F763" s="4"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4" t="str">
        <f>"Q"&amp;ROUNDUP(MONTH(SalesDataTable[[#This Row],[Order Date]])/3, 0)</f>
        <v>Q2</v>
      </c>
      <c r="E764" s="4">
        <f>MONTH(SalesDataTable[[#This Row],[Order Date]])</f>
        <v>5</v>
      </c>
      <c r="F764" s="4"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4" t="str">
        <f>"Q"&amp;ROUNDUP(MONTH(SalesDataTable[[#This Row],[Order Date]])/3, 0)</f>
        <v>Q2</v>
      </c>
      <c r="E765" s="4">
        <f>MONTH(SalesDataTable[[#This Row],[Order Date]])</f>
        <v>5</v>
      </c>
      <c r="F765" s="4"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4" t="str">
        <f>"Q"&amp;ROUNDUP(MONTH(SalesDataTable[[#This Row],[Order Date]])/3, 0)</f>
        <v>Q2</v>
      </c>
      <c r="E766" s="4">
        <f>MONTH(SalesDataTable[[#This Row],[Order Date]])</f>
        <v>5</v>
      </c>
      <c r="F766" s="4"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4" t="str">
        <f>"Q"&amp;ROUNDUP(MONTH(SalesDataTable[[#This Row],[Order Date]])/3, 0)</f>
        <v>Q2</v>
      </c>
      <c r="E767" s="4">
        <f>MONTH(SalesDataTable[[#This Row],[Order Date]])</f>
        <v>5</v>
      </c>
      <c r="F767" s="4"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4" t="str">
        <f>"Q"&amp;ROUNDUP(MONTH(SalesDataTable[[#This Row],[Order Date]])/3, 0)</f>
        <v>Q2</v>
      </c>
      <c r="E768" s="4">
        <f>MONTH(SalesDataTable[[#This Row],[Order Date]])</f>
        <v>5</v>
      </c>
      <c r="F768" s="4"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4" t="str">
        <f>"Q"&amp;ROUNDUP(MONTH(SalesDataTable[[#This Row],[Order Date]])/3, 0)</f>
        <v>Q2</v>
      </c>
      <c r="E769" s="4">
        <f>MONTH(SalesDataTable[[#This Row],[Order Date]])</f>
        <v>5</v>
      </c>
      <c r="F769" s="4"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4" t="str">
        <f>"Q"&amp;ROUNDUP(MONTH(SalesDataTable[[#This Row],[Order Date]])/3, 0)</f>
        <v>Q2</v>
      </c>
      <c r="E770" s="4">
        <f>MONTH(SalesDataTable[[#This Row],[Order Date]])</f>
        <v>5</v>
      </c>
      <c r="F770" s="4"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4" t="str">
        <f>"Q"&amp;ROUNDUP(MONTH(SalesDataTable[[#This Row],[Order Date]])/3, 0)</f>
        <v>Q2</v>
      </c>
      <c r="E771" s="4">
        <f>MONTH(SalesDataTable[[#This Row],[Order Date]])</f>
        <v>5</v>
      </c>
      <c r="F771" s="4"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4" t="str">
        <f>"Q"&amp;ROUNDUP(MONTH(SalesDataTable[[#This Row],[Order Date]])/3, 0)</f>
        <v>Q2</v>
      </c>
      <c r="E772" s="4">
        <f>MONTH(SalesDataTable[[#This Row],[Order Date]])</f>
        <v>5</v>
      </c>
      <c r="F772" s="4"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4" t="str">
        <f>"Q"&amp;ROUNDUP(MONTH(SalesDataTable[[#This Row],[Order Date]])/3, 0)</f>
        <v>Q2</v>
      </c>
      <c r="E773" s="4">
        <f>MONTH(SalesDataTable[[#This Row],[Order Date]])</f>
        <v>5</v>
      </c>
      <c r="F773" s="4"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4" t="str">
        <f>"Q"&amp;ROUNDUP(MONTH(SalesDataTable[[#This Row],[Order Date]])/3, 0)</f>
        <v>Q2</v>
      </c>
      <c r="E774" s="4">
        <f>MONTH(SalesDataTable[[#This Row],[Order Date]])</f>
        <v>5</v>
      </c>
      <c r="F774" s="4"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4" t="str">
        <f>"Q"&amp;ROUNDUP(MONTH(SalesDataTable[[#This Row],[Order Date]])/3, 0)</f>
        <v>Q2</v>
      </c>
      <c r="E775" s="4">
        <f>MONTH(SalesDataTable[[#This Row],[Order Date]])</f>
        <v>5</v>
      </c>
      <c r="F775" s="4"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4" t="str">
        <f>"Q"&amp;ROUNDUP(MONTH(SalesDataTable[[#This Row],[Order Date]])/3, 0)</f>
        <v>Q2</v>
      </c>
      <c r="E776" s="4">
        <f>MONTH(SalesDataTable[[#This Row],[Order Date]])</f>
        <v>5</v>
      </c>
      <c r="F776" s="4"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4" t="str">
        <f>"Q"&amp;ROUNDUP(MONTH(SalesDataTable[[#This Row],[Order Date]])/3, 0)</f>
        <v>Q2</v>
      </c>
      <c r="E777" s="4">
        <f>MONTH(SalesDataTable[[#This Row],[Order Date]])</f>
        <v>5</v>
      </c>
      <c r="F777" s="4"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4" t="str">
        <f>"Q"&amp;ROUNDUP(MONTH(SalesDataTable[[#This Row],[Order Date]])/3, 0)</f>
        <v>Q2</v>
      </c>
      <c r="E778" s="4">
        <f>MONTH(SalesDataTable[[#This Row],[Order Date]])</f>
        <v>5</v>
      </c>
      <c r="F778" s="4"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4" t="str">
        <f>"Q"&amp;ROUNDUP(MONTH(SalesDataTable[[#This Row],[Order Date]])/3, 0)</f>
        <v>Q2</v>
      </c>
      <c r="E779" s="4">
        <f>MONTH(SalesDataTable[[#This Row],[Order Date]])</f>
        <v>5</v>
      </c>
      <c r="F779" s="4"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4" t="str">
        <f>"Q"&amp;ROUNDUP(MONTH(SalesDataTable[[#This Row],[Order Date]])/3, 0)</f>
        <v>Q2</v>
      </c>
      <c r="E780" s="4">
        <f>MONTH(SalesDataTable[[#This Row],[Order Date]])</f>
        <v>5</v>
      </c>
      <c r="F780" s="4"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4" t="str">
        <f>"Q"&amp;ROUNDUP(MONTH(SalesDataTable[[#This Row],[Order Date]])/3, 0)</f>
        <v>Q2</v>
      </c>
      <c r="E781" s="4">
        <f>MONTH(SalesDataTable[[#This Row],[Order Date]])</f>
        <v>5</v>
      </c>
      <c r="F781" s="4"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4" t="str">
        <f>"Q"&amp;ROUNDUP(MONTH(SalesDataTable[[#This Row],[Order Date]])/3, 0)</f>
        <v>Q2</v>
      </c>
      <c r="E782" s="4">
        <f>MONTH(SalesDataTable[[#This Row],[Order Date]])</f>
        <v>5</v>
      </c>
      <c r="F782" s="4"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4" t="str">
        <f>"Q"&amp;ROUNDUP(MONTH(SalesDataTable[[#This Row],[Order Date]])/3, 0)</f>
        <v>Q2</v>
      </c>
      <c r="E783" s="4">
        <f>MONTH(SalesDataTable[[#This Row],[Order Date]])</f>
        <v>5</v>
      </c>
      <c r="F783" s="4"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4" t="str">
        <f>"Q"&amp;ROUNDUP(MONTH(SalesDataTable[[#This Row],[Order Date]])/3, 0)</f>
        <v>Q2</v>
      </c>
      <c r="E784" s="4">
        <f>MONTH(SalesDataTable[[#This Row],[Order Date]])</f>
        <v>5</v>
      </c>
      <c r="F784" s="4"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4" t="str">
        <f>"Q"&amp;ROUNDUP(MONTH(SalesDataTable[[#This Row],[Order Date]])/3, 0)</f>
        <v>Q2</v>
      </c>
      <c r="E785" s="4">
        <f>MONTH(SalesDataTable[[#This Row],[Order Date]])</f>
        <v>5</v>
      </c>
      <c r="F785" s="4"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4" t="str">
        <f>"Q"&amp;ROUNDUP(MONTH(SalesDataTable[[#This Row],[Order Date]])/3, 0)</f>
        <v>Q2</v>
      </c>
      <c r="E786" s="4">
        <f>MONTH(SalesDataTable[[#This Row],[Order Date]])</f>
        <v>5</v>
      </c>
      <c r="F786" s="4"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4" t="str">
        <f>"Q"&amp;ROUNDUP(MONTH(SalesDataTable[[#This Row],[Order Date]])/3, 0)</f>
        <v>Q2</v>
      </c>
      <c r="E787" s="4">
        <f>MONTH(SalesDataTable[[#This Row],[Order Date]])</f>
        <v>5</v>
      </c>
      <c r="F787" s="4"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4" t="str">
        <f>"Q"&amp;ROUNDUP(MONTH(SalesDataTable[[#This Row],[Order Date]])/3, 0)</f>
        <v>Q2</v>
      </c>
      <c r="E788" s="4">
        <f>MONTH(SalesDataTable[[#This Row],[Order Date]])</f>
        <v>5</v>
      </c>
      <c r="F788" s="4"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4" t="str">
        <f>"Q"&amp;ROUNDUP(MONTH(SalesDataTable[[#This Row],[Order Date]])/3, 0)</f>
        <v>Q2</v>
      </c>
      <c r="E789" s="4">
        <f>MONTH(SalesDataTable[[#This Row],[Order Date]])</f>
        <v>5</v>
      </c>
      <c r="F789" s="4"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4" t="str">
        <f>"Q"&amp;ROUNDUP(MONTH(SalesDataTable[[#This Row],[Order Date]])/3, 0)</f>
        <v>Q2</v>
      </c>
      <c r="E790" s="4">
        <f>MONTH(SalesDataTable[[#This Row],[Order Date]])</f>
        <v>5</v>
      </c>
      <c r="F790" s="4"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4" t="str">
        <f>"Q"&amp;ROUNDUP(MONTH(SalesDataTable[[#This Row],[Order Date]])/3, 0)</f>
        <v>Q2</v>
      </c>
      <c r="E791" s="4">
        <f>MONTH(SalesDataTable[[#This Row],[Order Date]])</f>
        <v>5</v>
      </c>
      <c r="F791" s="4"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4" t="str">
        <f>"Q"&amp;ROUNDUP(MONTH(SalesDataTable[[#This Row],[Order Date]])/3, 0)</f>
        <v>Q2</v>
      </c>
      <c r="E792" s="4">
        <f>MONTH(SalesDataTable[[#This Row],[Order Date]])</f>
        <v>5</v>
      </c>
      <c r="F792" s="4"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4" t="str">
        <f>"Q"&amp;ROUNDUP(MONTH(SalesDataTable[[#This Row],[Order Date]])/3, 0)</f>
        <v>Q2</v>
      </c>
      <c r="E793" s="4">
        <f>MONTH(SalesDataTable[[#This Row],[Order Date]])</f>
        <v>5</v>
      </c>
      <c r="F793" s="4"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4" t="str">
        <f>"Q"&amp;ROUNDUP(MONTH(SalesDataTable[[#This Row],[Order Date]])/3, 0)</f>
        <v>Q2</v>
      </c>
      <c r="E794" s="4">
        <f>MONTH(SalesDataTable[[#This Row],[Order Date]])</f>
        <v>5</v>
      </c>
      <c r="F794" s="4"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4" t="str">
        <f>"Q"&amp;ROUNDUP(MONTH(SalesDataTable[[#This Row],[Order Date]])/3, 0)</f>
        <v>Q2</v>
      </c>
      <c r="E795" s="4">
        <f>MONTH(SalesDataTable[[#This Row],[Order Date]])</f>
        <v>5</v>
      </c>
      <c r="F795" s="4"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4" t="str">
        <f>"Q"&amp;ROUNDUP(MONTH(SalesDataTable[[#This Row],[Order Date]])/3, 0)</f>
        <v>Q2</v>
      </c>
      <c r="E796" s="4">
        <f>MONTH(SalesDataTable[[#This Row],[Order Date]])</f>
        <v>5</v>
      </c>
      <c r="F796" s="4"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4" t="str">
        <f>"Q"&amp;ROUNDUP(MONTH(SalesDataTable[[#This Row],[Order Date]])/3, 0)</f>
        <v>Q2</v>
      </c>
      <c r="E797" s="4">
        <f>MONTH(SalesDataTable[[#This Row],[Order Date]])</f>
        <v>5</v>
      </c>
      <c r="F797" s="4"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4" t="str">
        <f>"Q"&amp;ROUNDUP(MONTH(SalesDataTable[[#This Row],[Order Date]])/3, 0)</f>
        <v>Q2</v>
      </c>
      <c r="E798" s="4">
        <f>MONTH(SalesDataTable[[#This Row],[Order Date]])</f>
        <v>5</v>
      </c>
      <c r="F798" s="4"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4" t="str">
        <f>"Q"&amp;ROUNDUP(MONTH(SalesDataTable[[#This Row],[Order Date]])/3, 0)</f>
        <v>Q2</v>
      </c>
      <c r="E799" s="4">
        <f>MONTH(SalesDataTable[[#This Row],[Order Date]])</f>
        <v>5</v>
      </c>
      <c r="F799" s="4"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4" t="str">
        <f>"Q"&amp;ROUNDUP(MONTH(SalesDataTable[[#This Row],[Order Date]])/3, 0)</f>
        <v>Q2</v>
      </c>
      <c r="E800" s="4">
        <f>MONTH(SalesDataTable[[#This Row],[Order Date]])</f>
        <v>5</v>
      </c>
      <c r="F800" s="4"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4" t="str">
        <f>"Q"&amp;ROUNDUP(MONTH(SalesDataTable[[#This Row],[Order Date]])/3, 0)</f>
        <v>Q2</v>
      </c>
      <c r="E801" s="4">
        <f>MONTH(SalesDataTable[[#This Row],[Order Date]])</f>
        <v>5</v>
      </c>
      <c r="F801" s="4"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4" t="str">
        <f>"Q"&amp;ROUNDUP(MONTH(SalesDataTable[[#This Row],[Order Date]])/3, 0)</f>
        <v>Q2</v>
      </c>
      <c r="E802" s="4">
        <f>MONTH(SalesDataTable[[#This Row],[Order Date]])</f>
        <v>5</v>
      </c>
      <c r="F802" s="4"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4" t="str">
        <f>"Q"&amp;ROUNDUP(MONTH(SalesDataTable[[#This Row],[Order Date]])/3, 0)</f>
        <v>Q2</v>
      </c>
      <c r="E803" s="4">
        <f>MONTH(SalesDataTable[[#This Row],[Order Date]])</f>
        <v>5</v>
      </c>
      <c r="F803" s="4"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4" t="str">
        <f>"Q"&amp;ROUNDUP(MONTH(SalesDataTable[[#This Row],[Order Date]])/3, 0)</f>
        <v>Q2</v>
      </c>
      <c r="E804" s="4">
        <f>MONTH(SalesDataTable[[#This Row],[Order Date]])</f>
        <v>5</v>
      </c>
      <c r="F804" s="4"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4" t="str">
        <f>"Q"&amp;ROUNDUP(MONTH(SalesDataTable[[#This Row],[Order Date]])/3, 0)</f>
        <v>Q2</v>
      </c>
      <c r="E805" s="4">
        <f>MONTH(SalesDataTable[[#This Row],[Order Date]])</f>
        <v>5</v>
      </c>
      <c r="F805" s="4"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4" t="str">
        <f>"Q"&amp;ROUNDUP(MONTH(SalesDataTable[[#This Row],[Order Date]])/3, 0)</f>
        <v>Q2</v>
      </c>
      <c r="E806" s="4">
        <f>MONTH(SalesDataTable[[#This Row],[Order Date]])</f>
        <v>5</v>
      </c>
      <c r="F806" s="4"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4" t="str">
        <f>"Q"&amp;ROUNDUP(MONTH(SalesDataTable[[#This Row],[Order Date]])/3, 0)</f>
        <v>Q2</v>
      </c>
      <c r="E807" s="4">
        <f>MONTH(SalesDataTable[[#This Row],[Order Date]])</f>
        <v>5</v>
      </c>
      <c r="F807" s="4"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4" t="str">
        <f>"Q"&amp;ROUNDUP(MONTH(SalesDataTable[[#This Row],[Order Date]])/3, 0)</f>
        <v>Q2</v>
      </c>
      <c r="E808" s="4">
        <f>MONTH(SalesDataTable[[#This Row],[Order Date]])</f>
        <v>5</v>
      </c>
      <c r="F808" s="4"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4" t="str">
        <f>"Q"&amp;ROUNDUP(MONTH(SalesDataTable[[#This Row],[Order Date]])/3, 0)</f>
        <v>Q2</v>
      </c>
      <c r="E809" s="4">
        <f>MONTH(SalesDataTable[[#This Row],[Order Date]])</f>
        <v>5</v>
      </c>
      <c r="F809" s="4"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4" t="str">
        <f>"Q"&amp;ROUNDUP(MONTH(SalesDataTable[[#This Row],[Order Date]])/3, 0)</f>
        <v>Q2</v>
      </c>
      <c r="E810" s="4">
        <f>MONTH(SalesDataTable[[#This Row],[Order Date]])</f>
        <v>5</v>
      </c>
      <c r="F810" s="4"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4" t="str">
        <f>"Q"&amp;ROUNDUP(MONTH(SalesDataTable[[#This Row],[Order Date]])/3, 0)</f>
        <v>Q2</v>
      </c>
      <c r="E811" s="4">
        <f>MONTH(SalesDataTable[[#This Row],[Order Date]])</f>
        <v>5</v>
      </c>
      <c r="F811" s="4"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4" t="str">
        <f>"Q"&amp;ROUNDUP(MONTH(SalesDataTable[[#This Row],[Order Date]])/3, 0)</f>
        <v>Q2</v>
      </c>
      <c r="E812" s="4">
        <f>MONTH(SalesDataTable[[#This Row],[Order Date]])</f>
        <v>5</v>
      </c>
      <c r="F812" s="4"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4" t="str">
        <f>"Q"&amp;ROUNDUP(MONTH(SalesDataTable[[#This Row],[Order Date]])/3, 0)</f>
        <v>Q2</v>
      </c>
      <c r="E813" s="4">
        <f>MONTH(SalesDataTable[[#This Row],[Order Date]])</f>
        <v>5</v>
      </c>
      <c r="F813" s="4"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4" t="str">
        <f>"Q"&amp;ROUNDUP(MONTH(SalesDataTable[[#This Row],[Order Date]])/3, 0)</f>
        <v>Q2</v>
      </c>
      <c r="E814" s="4">
        <f>MONTH(SalesDataTable[[#This Row],[Order Date]])</f>
        <v>5</v>
      </c>
      <c r="F814" s="4"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4" t="str">
        <f>"Q"&amp;ROUNDUP(MONTH(SalesDataTable[[#This Row],[Order Date]])/3, 0)</f>
        <v>Q2</v>
      </c>
      <c r="E815" s="4">
        <f>MONTH(SalesDataTable[[#This Row],[Order Date]])</f>
        <v>5</v>
      </c>
      <c r="F815" s="4"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4" t="str">
        <f>"Q"&amp;ROUNDUP(MONTH(SalesDataTable[[#This Row],[Order Date]])/3, 0)</f>
        <v>Q2</v>
      </c>
      <c r="E816" s="4">
        <f>MONTH(SalesDataTable[[#This Row],[Order Date]])</f>
        <v>5</v>
      </c>
      <c r="F816" s="4"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4" t="str">
        <f>"Q"&amp;ROUNDUP(MONTH(SalesDataTable[[#This Row],[Order Date]])/3, 0)</f>
        <v>Q2</v>
      </c>
      <c r="E817" s="4">
        <f>MONTH(SalesDataTable[[#This Row],[Order Date]])</f>
        <v>5</v>
      </c>
      <c r="F817" s="4"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4" t="str">
        <f>"Q"&amp;ROUNDUP(MONTH(SalesDataTable[[#This Row],[Order Date]])/3, 0)</f>
        <v>Q2</v>
      </c>
      <c r="E818" s="4">
        <f>MONTH(SalesDataTable[[#This Row],[Order Date]])</f>
        <v>5</v>
      </c>
      <c r="F818" s="4"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4" t="str">
        <f>"Q"&amp;ROUNDUP(MONTH(SalesDataTable[[#This Row],[Order Date]])/3, 0)</f>
        <v>Q2</v>
      </c>
      <c r="E819" s="4">
        <f>MONTH(SalesDataTable[[#This Row],[Order Date]])</f>
        <v>5</v>
      </c>
      <c r="F819" s="4"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4" t="str">
        <f>"Q"&amp;ROUNDUP(MONTH(SalesDataTable[[#This Row],[Order Date]])/3, 0)</f>
        <v>Q2</v>
      </c>
      <c r="E820" s="4">
        <f>MONTH(SalesDataTable[[#This Row],[Order Date]])</f>
        <v>5</v>
      </c>
      <c r="F820" s="4"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4" t="str">
        <f>"Q"&amp;ROUNDUP(MONTH(SalesDataTable[[#This Row],[Order Date]])/3, 0)</f>
        <v>Q2</v>
      </c>
      <c r="E821" s="4">
        <f>MONTH(SalesDataTable[[#This Row],[Order Date]])</f>
        <v>5</v>
      </c>
      <c r="F821" s="4"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4" t="str">
        <f>"Q"&amp;ROUNDUP(MONTH(SalesDataTable[[#This Row],[Order Date]])/3, 0)</f>
        <v>Q2</v>
      </c>
      <c r="E822" s="4">
        <f>MONTH(SalesDataTable[[#This Row],[Order Date]])</f>
        <v>5</v>
      </c>
      <c r="F822" s="4"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4" t="str">
        <f>"Q"&amp;ROUNDUP(MONTH(SalesDataTable[[#This Row],[Order Date]])/3, 0)</f>
        <v>Q2</v>
      </c>
      <c r="E823" s="4">
        <f>MONTH(SalesDataTable[[#This Row],[Order Date]])</f>
        <v>5</v>
      </c>
      <c r="F823" s="4"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4" t="str">
        <f>"Q"&amp;ROUNDUP(MONTH(SalesDataTable[[#This Row],[Order Date]])/3, 0)</f>
        <v>Q2</v>
      </c>
      <c r="E824" s="4">
        <f>MONTH(SalesDataTable[[#This Row],[Order Date]])</f>
        <v>5</v>
      </c>
      <c r="F824" s="4"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4" t="str">
        <f>"Q"&amp;ROUNDUP(MONTH(SalesDataTable[[#This Row],[Order Date]])/3, 0)</f>
        <v>Q2</v>
      </c>
      <c r="E825" s="4">
        <f>MONTH(SalesDataTable[[#This Row],[Order Date]])</f>
        <v>5</v>
      </c>
      <c r="F825" s="4"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4" t="str">
        <f>"Q"&amp;ROUNDUP(MONTH(SalesDataTable[[#This Row],[Order Date]])/3, 0)</f>
        <v>Q2</v>
      </c>
      <c r="E826" s="4">
        <f>MONTH(SalesDataTable[[#This Row],[Order Date]])</f>
        <v>5</v>
      </c>
      <c r="F826" s="4"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4" t="str">
        <f>"Q"&amp;ROUNDUP(MONTH(SalesDataTable[[#This Row],[Order Date]])/3, 0)</f>
        <v>Q2</v>
      </c>
      <c r="E827" s="4">
        <f>MONTH(SalesDataTable[[#This Row],[Order Date]])</f>
        <v>5</v>
      </c>
      <c r="F827" s="4"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4" t="str">
        <f>"Q"&amp;ROUNDUP(MONTH(SalesDataTable[[#This Row],[Order Date]])/3, 0)</f>
        <v>Q2</v>
      </c>
      <c r="E828" s="4">
        <f>MONTH(SalesDataTable[[#This Row],[Order Date]])</f>
        <v>5</v>
      </c>
      <c r="F828" s="4"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4" t="str">
        <f>"Q"&amp;ROUNDUP(MONTH(SalesDataTable[[#This Row],[Order Date]])/3, 0)</f>
        <v>Q2</v>
      </c>
      <c r="E829" s="4">
        <f>MONTH(SalesDataTable[[#This Row],[Order Date]])</f>
        <v>5</v>
      </c>
      <c r="F829" s="4"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4" t="str">
        <f>"Q"&amp;ROUNDUP(MONTH(SalesDataTable[[#This Row],[Order Date]])/3, 0)</f>
        <v>Q2</v>
      </c>
      <c r="E830" s="4">
        <f>MONTH(SalesDataTable[[#This Row],[Order Date]])</f>
        <v>5</v>
      </c>
      <c r="F830" s="4"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4" t="str">
        <f>"Q"&amp;ROUNDUP(MONTH(SalesDataTable[[#This Row],[Order Date]])/3, 0)</f>
        <v>Q2</v>
      </c>
      <c r="E831" s="4">
        <f>MONTH(SalesDataTable[[#This Row],[Order Date]])</f>
        <v>5</v>
      </c>
      <c r="F831" s="4"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4" t="str">
        <f>"Q"&amp;ROUNDUP(MONTH(SalesDataTable[[#This Row],[Order Date]])/3, 0)</f>
        <v>Q2</v>
      </c>
      <c r="E832" s="4">
        <f>MONTH(SalesDataTable[[#This Row],[Order Date]])</f>
        <v>5</v>
      </c>
      <c r="F832" s="4"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4" t="str">
        <f>"Q"&amp;ROUNDUP(MONTH(SalesDataTable[[#This Row],[Order Date]])/3, 0)</f>
        <v>Q2</v>
      </c>
      <c r="E833" s="4">
        <f>MONTH(SalesDataTable[[#This Row],[Order Date]])</f>
        <v>5</v>
      </c>
      <c r="F833" s="4"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4" t="str">
        <f>"Q"&amp;ROUNDUP(MONTH(SalesDataTable[[#This Row],[Order Date]])/3, 0)</f>
        <v>Q2</v>
      </c>
      <c r="E834" s="4">
        <f>MONTH(SalesDataTable[[#This Row],[Order Date]])</f>
        <v>5</v>
      </c>
      <c r="F834" s="4"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4" t="str">
        <f>"Q"&amp;ROUNDUP(MONTH(SalesDataTable[[#This Row],[Order Date]])/3, 0)</f>
        <v>Q2</v>
      </c>
      <c r="E835" s="4">
        <f>MONTH(SalesDataTable[[#This Row],[Order Date]])</f>
        <v>5</v>
      </c>
      <c r="F835" s="4"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4" t="str">
        <f>"Q"&amp;ROUNDUP(MONTH(SalesDataTable[[#This Row],[Order Date]])/3, 0)</f>
        <v>Q2</v>
      </c>
      <c r="E836" s="4">
        <f>MONTH(SalesDataTable[[#This Row],[Order Date]])</f>
        <v>5</v>
      </c>
      <c r="F836" s="4"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4" t="str">
        <f>"Q"&amp;ROUNDUP(MONTH(SalesDataTable[[#This Row],[Order Date]])/3, 0)</f>
        <v>Q2</v>
      </c>
      <c r="E837" s="4">
        <f>MONTH(SalesDataTable[[#This Row],[Order Date]])</f>
        <v>5</v>
      </c>
      <c r="F837" s="4"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4" t="str">
        <f>"Q"&amp;ROUNDUP(MONTH(SalesDataTable[[#This Row],[Order Date]])/3, 0)</f>
        <v>Q2</v>
      </c>
      <c r="E838" s="4">
        <f>MONTH(SalesDataTable[[#This Row],[Order Date]])</f>
        <v>5</v>
      </c>
      <c r="F838" s="4"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4" t="str">
        <f>"Q"&amp;ROUNDUP(MONTH(SalesDataTable[[#This Row],[Order Date]])/3, 0)</f>
        <v>Q2</v>
      </c>
      <c r="E839" s="4">
        <f>MONTH(SalesDataTable[[#This Row],[Order Date]])</f>
        <v>5</v>
      </c>
      <c r="F839" s="4"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4" t="str">
        <f>"Q"&amp;ROUNDUP(MONTH(SalesDataTable[[#This Row],[Order Date]])/3, 0)</f>
        <v>Q2</v>
      </c>
      <c r="E840" s="4">
        <f>MONTH(SalesDataTable[[#This Row],[Order Date]])</f>
        <v>5</v>
      </c>
      <c r="F840" s="4"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4" t="str">
        <f>"Q"&amp;ROUNDUP(MONTH(SalesDataTable[[#This Row],[Order Date]])/3, 0)</f>
        <v>Q2</v>
      </c>
      <c r="E841" s="4">
        <f>MONTH(SalesDataTable[[#This Row],[Order Date]])</f>
        <v>5</v>
      </c>
      <c r="F841" s="4"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4" t="str">
        <f>"Q"&amp;ROUNDUP(MONTH(SalesDataTable[[#This Row],[Order Date]])/3, 0)</f>
        <v>Q2</v>
      </c>
      <c r="E842" s="4">
        <f>MONTH(SalesDataTable[[#This Row],[Order Date]])</f>
        <v>5</v>
      </c>
      <c r="F842" s="4"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4" t="str">
        <f>"Q"&amp;ROUNDUP(MONTH(SalesDataTable[[#This Row],[Order Date]])/3, 0)</f>
        <v>Q2</v>
      </c>
      <c r="E843" s="4">
        <f>MONTH(SalesDataTable[[#This Row],[Order Date]])</f>
        <v>5</v>
      </c>
      <c r="F843" s="4"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4" t="str">
        <f>"Q"&amp;ROUNDUP(MONTH(SalesDataTable[[#This Row],[Order Date]])/3, 0)</f>
        <v>Q2</v>
      </c>
      <c r="E844" s="4">
        <f>MONTH(SalesDataTable[[#This Row],[Order Date]])</f>
        <v>5</v>
      </c>
      <c r="F844" s="4"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4" t="str">
        <f>"Q"&amp;ROUNDUP(MONTH(SalesDataTable[[#This Row],[Order Date]])/3, 0)</f>
        <v>Q2</v>
      </c>
      <c r="E845" s="4">
        <f>MONTH(SalesDataTable[[#This Row],[Order Date]])</f>
        <v>5</v>
      </c>
      <c r="F845" s="4"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4" t="str">
        <f>"Q"&amp;ROUNDUP(MONTH(SalesDataTable[[#This Row],[Order Date]])/3, 0)</f>
        <v>Q2</v>
      </c>
      <c r="E846" s="4">
        <f>MONTH(SalesDataTable[[#This Row],[Order Date]])</f>
        <v>5</v>
      </c>
      <c r="F846" s="4"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4" t="str">
        <f>"Q"&amp;ROUNDUP(MONTH(SalesDataTable[[#This Row],[Order Date]])/3, 0)</f>
        <v>Q2</v>
      </c>
      <c r="E847" s="4">
        <f>MONTH(SalesDataTable[[#This Row],[Order Date]])</f>
        <v>5</v>
      </c>
      <c r="F847" s="4"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4" t="str">
        <f>"Q"&amp;ROUNDUP(MONTH(SalesDataTable[[#This Row],[Order Date]])/3, 0)</f>
        <v>Q2</v>
      </c>
      <c r="E848" s="4">
        <f>MONTH(SalesDataTable[[#This Row],[Order Date]])</f>
        <v>5</v>
      </c>
      <c r="F848" s="4"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4" t="str">
        <f>"Q"&amp;ROUNDUP(MONTH(SalesDataTable[[#This Row],[Order Date]])/3, 0)</f>
        <v>Q2</v>
      </c>
      <c r="E849" s="4">
        <f>MONTH(SalesDataTable[[#This Row],[Order Date]])</f>
        <v>5</v>
      </c>
      <c r="F849" s="4"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4" t="str">
        <f>"Q"&amp;ROUNDUP(MONTH(SalesDataTable[[#This Row],[Order Date]])/3, 0)</f>
        <v>Q2</v>
      </c>
      <c r="E850" s="4">
        <f>MONTH(SalesDataTable[[#This Row],[Order Date]])</f>
        <v>5</v>
      </c>
      <c r="F850" s="4"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4" t="str">
        <f>"Q"&amp;ROUNDUP(MONTH(SalesDataTable[[#This Row],[Order Date]])/3, 0)</f>
        <v>Q2</v>
      </c>
      <c r="E851" s="4">
        <f>MONTH(SalesDataTable[[#This Row],[Order Date]])</f>
        <v>5</v>
      </c>
      <c r="F851" s="4"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4" t="str">
        <f>"Q"&amp;ROUNDUP(MONTH(SalesDataTable[[#This Row],[Order Date]])/3, 0)</f>
        <v>Q2</v>
      </c>
      <c r="E852" s="4">
        <f>MONTH(SalesDataTable[[#This Row],[Order Date]])</f>
        <v>5</v>
      </c>
      <c r="F852" s="4"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4" t="str">
        <f>"Q"&amp;ROUNDUP(MONTH(SalesDataTable[[#This Row],[Order Date]])/3, 0)</f>
        <v>Q2</v>
      </c>
      <c r="E853" s="4">
        <f>MONTH(SalesDataTable[[#This Row],[Order Date]])</f>
        <v>5</v>
      </c>
      <c r="F853" s="4"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4" t="str">
        <f>"Q"&amp;ROUNDUP(MONTH(SalesDataTable[[#This Row],[Order Date]])/3, 0)</f>
        <v>Q2</v>
      </c>
      <c r="E854" s="4">
        <f>MONTH(SalesDataTable[[#This Row],[Order Date]])</f>
        <v>5</v>
      </c>
      <c r="F854" s="4"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4" t="str">
        <f>"Q"&amp;ROUNDUP(MONTH(SalesDataTable[[#This Row],[Order Date]])/3, 0)</f>
        <v>Q2</v>
      </c>
      <c r="E855" s="4">
        <f>MONTH(SalesDataTable[[#This Row],[Order Date]])</f>
        <v>5</v>
      </c>
      <c r="F855" s="4"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4" t="str">
        <f>"Q"&amp;ROUNDUP(MONTH(SalesDataTable[[#This Row],[Order Date]])/3, 0)</f>
        <v>Q2</v>
      </c>
      <c r="E856" s="4">
        <f>MONTH(SalesDataTable[[#This Row],[Order Date]])</f>
        <v>5</v>
      </c>
      <c r="F856" s="4"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4" t="str">
        <f>"Q"&amp;ROUNDUP(MONTH(SalesDataTable[[#This Row],[Order Date]])/3, 0)</f>
        <v>Q2</v>
      </c>
      <c r="E857" s="4">
        <f>MONTH(SalesDataTable[[#This Row],[Order Date]])</f>
        <v>5</v>
      </c>
      <c r="F857" s="4"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4" t="str">
        <f>"Q"&amp;ROUNDUP(MONTH(SalesDataTable[[#This Row],[Order Date]])/3, 0)</f>
        <v>Q2</v>
      </c>
      <c r="E858" s="4">
        <f>MONTH(SalesDataTable[[#This Row],[Order Date]])</f>
        <v>5</v>
      </c>
      <c r="F858" s="4"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4" t="str">
        <f>"Q"&amp;ROUNDUP(MONTH(SalesDataTable[[#This Row],[Order Date]])/3, 0)</f>
        <v>Q2</v>
      </c>
      <c r="E859" s="4">
        <f>MONTH(SalesDataTable[[#This Row],[Order Date]])</f>
        <v>5</v>
      </c>
      <c r="F859" s="4"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4" t="str">
        <f>"Q"&amp;ROUNDUP(MONTH(SalesDataTable[[#This Row],[Order Date]])/3, 0)</f>
        <v>Q2</v>
      </c>
      <c r="E860" s="4">
        <f>MONTH(SalesDataTable[[#This Row],[Order Date]])</f>
        <v>5</v>
      </c>
      <c r="F860" s="4"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4" t="str">
        <f>"Q"&amp;ROUNDUP(MONTH(SalesDataTable[[#This Row],[Order Date]])/3, 0)</f>
        <v>Q2</v>
      </c>
      <c r="E861" s="4">
        <f>MONTH(SalesDataTable[[#This Row],[Order Date]])</f>
        <v>5</v>
      </c>
      <c r="F861" s="4"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4" t="str">
        <f>"Q"&amp;ROUNDUP(MONTH(SalesDataTable[[#This Row],[Order Date]])/3, 0)</f>
        <v>Q2</v>
      </c>
      <c r="E862" s="4">
        <f>MONTH(SalesDataTable[[#This Row],[Order Date]])</f>
        <v>5</v>
      </c>
      <c r="F862" s="4"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4" t="str">
        <f>"Q"&amp;ROUNDUP(MONTH(SalesDataTable[[#This Row],[Order Date]])/3, 0)</f>
        <v>Q2</v>
      </c>
      <c r="E863" s="4">
        <f>MONTH(SalesDataTable[[#This Row],[Order Date]])</f>
        <v>5</v>
      </c>
      <c r="F863" s="4"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4" t="str">
        <f>"Q"&amp;ROUNDUP(MONTH(SalesDataTable[[#This Row],[Order Date]])/3, 0)</f>
        <v>Q2</v>
      </c>
      <c r="E864" s="4">
        <f>MONTH(SalesDataTable[[#This Row],[Order Date]])</f>
        <v>5</v>
      </c>
      <c r="F864" s="4"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4" t="str">
        <f>"Q"&amp;ROUNDUP(MONTH(SalesDataTable[[#This Row],[Order Date]])/3, 0)</f>
        <v>Q2</v>
      </c>
      <c r="E865" s="4">
        <f>MONTH(SalesDataTable[[#This Row],[Order Date]])</f>
        <v>5</v>
      </c>
      <c r="F865" s="4"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4" t="str">
        <f>"Q"&amp;ROUNDUP(MONTH(SalesDataTable[[#This Row],[Order Date]])/3, 0)</f>
        <v>Q2</v>
      </c>
      <c r="E866" s="4">
        <f>MONTH(SalesDataTable[[#This Row],[Order Date]])</f>
        <v>5</v>
      </c>
      <c r="F866" s="4"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4" t="str">
        <f>"Q"&amp;ROUNDUP(MONTH(SalesDataTable[[#This Row],[Order Date]])/3, 0)</f>
        <v>Q2</v>
      </c>
      <c r="E867" s="4">
        <f>MONTH(SalesDataTable[[#This Row],[Order Date]])</f>
        <v>5</v>
      </c>
      <c r="F867" s="4"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4" t="str">
        <f>"Q"&amp;ROUNDUP(MONTH(SalesDataTable[[#This Row],[Order Date]])/3, 0)</f>
        <v>Q2</v>
      </c>
      <c r="E868" s="4">
        <f>MONTH(SalesDataTable[[#This Row],[Order Date]])</f>
        <v>5</v>
      </c>
      <c r="F868" s="4"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4" t="str">
        <f>"Q"&amp;ROUNDUP(MONTH(SalesDataTable[[#This Row],[Order Date]])/3, 0)</f>
        <v>Q2</v>
      </c>
      <c r="E869" s="4">
        <f>MONTH(SalesDataTable[[#This Row],[Order Date]])</f>
        <v>5</v>
      </c>
      <c r="F869" s="4"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4" t="str">
        <f>"Q"&amp;ROUNDUP(MONTH(SalesDataTable[[#This Row],[Order Date]])/3, 0)</f>
        <v>Q2</v>
      </c>
      <c r="E870" s="4">
        <f>MONTH(SalesDataTable[[#This Row],[Order Date]])</f>
        <v>5</v>
      </c>
      <c r="F870" s="4"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4" t="str">
        <f>"Q"&amp;ROUNDUP(MONTH(SalesDataTable[[#This Row],[Order Date]])/3, 0)</f>
        <v>Q2</v>
      </c>
      <c r="E871" s="4">
        <f>MONTH(SalesDataTable[[#This Row],[Order Date]])</f>
        <v>5</v>
      </c>
      <c r="F871" s="4"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4" t="str">
        <f>"Q"&amp;ROUNDUP(MONTH(SalesDataTable[[#This Row],[Order Date]])/3, 0)</f>
        <v>Q2</v>
      </c>
      <c r="E872" s="4">
        <f>MONTH(SalesDataTable[[#This Row],[Order Date]])</f>
        <v>5</v>
      </c>
      <c r="F872" s="4"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4" t="str">
        <f>"Q"&amp;ROUNDUP(MONTH(SalesDataTable[[#This Row],[Order Date]])/3, 0)</f>
        <v>Q2</v>
      </c>
      <c r="E873" s="4">
        <f>MONTH(SalesDataTable[[#This Row],[Order Date]])</f>
        <v>5</v>
      </c>
      <c r="F873" s="4"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4" t="str">
        <f>"Q"&amp;ROUNDUP(MONTH(SalesDataTable[[#This Row],[Order Date]])/3, 0)</f>
        <v>Q2</v>
      </c>
      <c r="E874" s="4">
        <f>MONTH(SalesDataTable[[#This Row],[Order Date]])</f>
        <v>5</v>
      </c>
      <c r="F874" s="4"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4" t="str">
        <f>"Q"&amp;ROUNDUP(MONTH(SalesDataTable[[#This Row],[Order Date]])/3, 0)</f>
        <v>Q2</v>
      </c>
      <c r="E875" s="4">
        <f>MONTH(SalesDataTable[[#This Row],[Order Date]])</f>
        <v>5</v>
      </c>
      <c r="F875" s="4"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4" t="str">
        <f>"Q"&amp;ROUNDUP(MONTH(SalesDataTable[[#This Row],[Order Date]])/3, 0)</f>
        <v>Q2</v>
      </c>
      <c r="E876" s="4">
        <f>MONTH(SalesDataTable[[#This Row],[Order Date]])</f>
        <v>5</v>
      </c>
      <c r="F876" s="4"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4" t="str">
        <f>"Q"&amp;ROUNDUP(MONTH(SalesDataTable[[#This Row],[Order Date]])/3, 0)</f>
        <v>Q2</v>
      </c>
      <c r="E877" s="4">
        <f>MONTH(SalesDataTable[[#This Row],[Order Date]])</f>
        <v>5</v>
      </c>
      <c r="F877" s="4"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4" t="str">
        <f>"Q"&amp;ROUNDUP(MONTH(SalesDataTable[[#This Row],[Order Date]])/3, 0)</f>
        <v>Q2</v>
      </c>
      <c r="E878" s="4">
        <f>MONTH(SalesDataTable[[#This Row],[Order Date]])</f>
        <v>5</v>
      </c>
      <c r="F878" s="4"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4" t="str">
        <f>"Q"&amp;ROUNDUP(MONTH(SalesDataTable[[#This Row],[Order Date]])/3, 0)</f>
        <v>Q2</v>
      </c>
      <c r="E879" s="4">
        <f>MONTH(SalesDataTable[[#This Row],[Order Date]])</f>
        <v>5</v>
      </c>
      <c r="F879" s="4"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4" t="str">
        <f>"Q"&amp;ROUNDUP(MONTH(SalesDataTable[[#This Row],[Order Date]])/3, 0)</f>
        <v>Q2</v>
      </c>
      <c r="E880" s="4">
        <f>MONTH(SalesDataTable[[#This Row],[Order Date]])</f>
        <v>5</v>
      </c>
      <c r="F880" s="4"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4" t="str">
        <f>"Q"&amp;ROUNDUP(MONTH(SalesDataTable[[#This Row],[Order Date]])/3, 0)</f>
        <v>Q2</v>
      </c>
      <c r="E881" s="4">
        <f>MONTH(SalesDataTable[[#This Row],[Order Date]])</f>
        <v>5</v>
      </c>
      <c r="F881" s="4"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4" t="str">
        <f>"Q"&amp;ROUNDUP(MONTH(SalesDataTable[[#This Row],[Order Date]])/3, 0)</f>
        <v>Q2</v>
      </c>
      <c r="E882" s="4">
        <f>MONTH(SalesDataTable[[#This Row],[Order Date]])</f>
        <v>5</v>
      </c>
      <c r="F882" s="4"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4" t="str">
        <f>"Q"&amp;ROUNDUP(MONTH(SalesDataTable[[#This Row],[Order Date]])/3, 0)</f>
        <v>Q2</v>
      </c>
      <c r="E883" s="4">
        <f>MONTH(SalesDataTable[[#This Row],[Order Date]])</f>
        <v>5</v>
      </c>
      <c r="F883" s="4"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4" t="str">
        <f>"Q"&amp;ROUNDUP(MONTH(SalesDataTable[[#This Row],[Order Date]])/3, 0)</f>
        <v>Q2</v>
      </c>
      <c r="E884" s="4">
        <f>MONTH(SalesDataTable[[#This Row],[Order Date]])</f>
        <v>5</v>
      </c>
      <c r="F884" s="4"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4" t="str">
        <f>"Q"&amp;ROUNDUP(MONTH(SalesDataTable[[#This Row],[Order Date]])/3, 0)</f>
        <v>Q2</v>
      </c>
      <c r="E885" s="4">
        <f>MONTH(SalesDataTable[[#This Row],[Order Date]])</f>
        <v>5</v>
      </c>
      <c r="F885" s="4"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4" t="str">
        <f>"Q"&amp;ROUNDUP(MONTH(SalesDataTable[[#This Row],[Order Date]])/3, 0)</f>
        <v>Q2</v>
      </c>
      <c r="E886" s="4">
        <f>MONTH(SalesDataTable[[#This Row],[Order Date]])</f>
        <v>5</v>
      </c>
      <c r="F886" s="4"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4" t="str">
        <f>"Q"&amp;ROUNDUP(MONTH(SalesDataTable[[#This Row],[Order Date]])/3, 0)</f>
        <v>Q2</v>
      </c>
      <c r="E887" s="4">
        <f>MONTH(SalesDataTable[[#This Row],[Order Date]])</f>
        <v>5</v>
      </c>
      <c r="F887" s="4"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4" t="str">
        <f>"Q"&amp;ROUNDUP(MONTH(SalesDataTable[[#This Row],[Order Date]])/3, 0)</f>
        <v>Q2</v>
      </c>
      <c r="E888" s="4">
        <f>MONTH(SalesDataTable[[#This Row],[Order Date]])</f>
        <v>5</v>
      </c>
      <c r="F888" s="4"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4" t="str">
        <f>"Q"&amp;ROUNDUP(MONTH(SalesDataTable[[#This Row],[Order Date]])/3, 0)</f>
        <v>Q2</v>
      </c>
      <c r="E889" s="4">
        <f>MONTH(SalesDataTable[[#This Row],[Order Date]])</f>
        <v>5</v>
      </c>
      <c r="F889" s="4"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4" t="str">
        <f>"Q"&amp;ROUNDUP(MONTH(SalesDataTable[[#This Row],[Order Date]])/3, 0)</f>
        <v>Q2</v>
      </c>
      <c r="E890" s="4">
        <f>MONTH(SalesDataTable[[#This Row],[Order Date]])</f>
        <v>5</v>
      </c>
      <c r="F890" s="4"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4" t="str">
        <f>"Q"&amp;ROUNDUP(MONTH(SalesDataTable[[#This Row],[Order Date]])/3, 0)</f>
        <v>Q2</v>
      </c>
      <c r="E891" s="4">
        <f>MONTH(SalesDataTable[[#This Row],[Order Date]])</f>
        <v>5</v>
      </c>
      <c r="F891" s="4"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4" t="str">
        <f>"Q"&amp;ROUNDUP(MONTH(SalesDataTable[[#This Row],[Order Date]])/3, 0)</f>
        <v>Q2</v>
      </c>
      <c r="E892" s="4">
        <f>MONTH(SalesDataTable[[#This Row],[Order Date]])</f>
        <v>5</v>
      </c>
      <c r="F892" s="4"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4" t="str">
        <f>"Q"&amp;ROUNDUP(MONTH(SalesDataTable[[#This Row],[Order Date]])/3, 0)</f>
        <v>Q2</v>
      </c>
      <c r="E893" s="4">
        <f>MONTH(SalesDataTable[[#This Row],[Order Date]])</f>
        <v>5</v>
      </c>
      <c r="F893" s="4"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4" t="str">
        <f>"Q"&amp;ROUNDUP(MONTH(SalesDataTable[[#This Row],[Order Date]])/3, 0)</f>
        <v>Q2</v>
      </c>
      <c r="E894" s="4">
        <f>MONTH(SalesDataTable[[#This Row],[Order Date]])</f>
        <v>5</v>
      </c>
      <c r="F894" s="4"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4" t="str">
        <f>"Q"&amp;ROUNDUP(MONTH(SalesDataTable[[#This Row],[Order Date]])/3, 0)</f>
        <v>Q2</v>
      </c>
      <c r="E895" s="4">
        <f>MONTH(SalesDataTable[[#This Row],[Order Date]])</f>
        <v>5</v>
      </c>
      <c r="F895" s="4"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4" t="str">
        <f>"Q"&amp;ROUNDUP(MONTH(SalesDataTable[[#This Row],[Order Date]])/3, 0)</f>
        <v>Q2</v>
      </c>
      <c r="E896" s="4">
        <f>MONTH(SalesDataTable[[#This Row],[Order Date]])</f>
        <v>5</v>
      </c>
      <c r="F896" s="4"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4" t="str">
        <f>"Q"&amp;ROUNDUP(MONTH(SalesDataTable[[#This Row],[Order Date]])/3, 0)</f>
        <v>Q2</v>
      </c>
      <c r="E897" s="4">
        <f>MONTH(SalesDataTable[[#This Row],[Order Date]])</f>
        <v>5</v>
      </c>
      <c r="F897" s="4"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4" t="str">
        <f>"Q"&amp;ROUNDUP(MONTH(SalesDataTable[[#This Row],[Order Date]])/3, 0)</f>
        <v>Q2</v>
      </c>
      <c r="E898" s="4">
        <f>MONTH(SalesDataTable[[#This Row],[Order Date]])</f>
        <v>5</v>
      </c>
      <c r="F898" s="4"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4" t="str">
        <f>"Q"&amp;ROUNDUP(MONTH(SalesDataTable[[#This Row],[Order Date]])/3, 0)</f>
        <v>Q2</v>
      </c>
      <c r="E899" s="4">
        <f>MONTH(SalesDataTable[[#This Row],[Order Date]])</f>
        <v>5</v>
      </c>
      <c r="F899" s="4"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4" t="str">
        <f>"Q"&amp;ROUNDUP(MONTH(SalesDataTable[[#This Row],[Order Date]])/3, 0)</f>
        <v>Q2</v>
      </c>
      <c r="E900" s="4">
        <f>MONTH(SalesDataTable[[#This Row],[Order Date]])</f>
        <v>5</v>
      </c>
      <c r="F900" s="4"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4" t="str">
        <f>"Q"&amp;ROUNDUP(MONTH(SalesDataTable[[#This Row],[Order Date]])/3, 0)</f>
        <v>Q2</v>
      </c>
      <c r="E901" s="4">
        <f>MONTH(SalesDataTable[[#This Row],[Order Date]])</f>
        <v>5</v>
      </c>
      <c r="F901" s="4"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4" t="str">
        <f>"Q"&amp;ROUNDUP(MONTH(SalesDataTable[[#This Row],[Order Date]])/3, 0)</f>
        <v>Q2</v>
      </c>
      <c r="E902" s="4">
        <f>MONTH(SalesDataTable[[#This Row],[Order Date]])</f>
        <v>5</v>
      </c>
      <c r="F902" s="4"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4" t="str">
        <f>"Q"&amp;ROUNDUP(MONTH(SalesDataTable[[#This Row],[Order Date]])/3, 0)</f>
        <v>Q2</v>
      </c>
      <c r="E903" s="4">
        <f>MONTH(SalesDataTable[[#This Row],[Order Date]])</f>
        <v>5</v>
      </c>
      <c r="F903" s="4"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4" t="str">
        <f>"Q"&amp;ROUNDUP(MONTH(SalesDataTable[[#This Row],[Order Date]])/3, 0)</f>
        <v>Q2</v>
      </c>
      <c r="E904" s="4">
        <f>MONTH(SalesDataTable[[#This Row],[Order Date]])</f>
        <v>5</v>
      </c>
      <c r="F904" s="4"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4" t="str">
        <f>"Q"&amp;ROUNDUP(MONTH(SalesDataTable[[#This Row],[Order Date]])/3, 0)</f>
        <v>Q2</v>
      </c>
      <c r="E905" s="4">
        <f>MONTH(SalesDataTable[[#This Row],[Order Date]])</f>
        <v>5</v>
      </c>
      <c r="F905" s="4"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4" t="str">
        <f>"Q"&amp;ROUNDUP(MONTH(SalesDataTable[[#This Row],[Order Date]])/3, 0)</f>
        <v>Q2</v>
      </c>
      <c r="E906" s="4">
        <f>MONTH(SalesDataTable[[#This Row],[Order Date]])</f>
        <v>5</v>
      </c>
      <c r="F906" s="4"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4" t="str">
        <f>"Q"&amp;ROUNDUP(MONTH(SalesDataTable[[#This Row],[Order Date]])/3, 0)</f>
        <v>Q2</v>
      </c>
      <c r="E907" s="4">
        <f>MONTH(SalesDataTable[[#This Row],[Order Date]])</f>
        <v>5</v>
      </c>
      <c r="F907" s="4"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4" t="str">
        <f>"Q"&amp;ROUNDUP(MONTH(SalesDataTable[[#This Row],[Order Date]])/3, 0)</f>
        <v>Q2</v>
      </c>
      <c r="E908" s="4">
        <f>MONTH(SalesDataTable[[#This Row],[Order Date]])</f>
        <v>5</v>
      </c>
      <c r="F908" s="4"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4" t="str">
        <f>"Q"&amp;ROUNDUP(MONTH(SalesDataTable[[#This Row],[Order Date]])/3, 0)</f>
        <v>Q2</v>
      </c>
      <c r="E909" s="4">
        <f>MONTH(SalesDataTable[[#This Row],[Order Date]])</f>
        <v>5</v>
      </c>
      <c r="F909" s="4"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4" t="str">
        <f>"Q"&amp;ROUNDUP(MONTH(SalesDataTable[[#This Row],[Order Date]])/3, 0)</f>
        <v>Q2</v>
      </c>
      <c r="E910" s="4">
        <f>MONTH(SalesDataTable[[#This Row],[Order Date]])</f>
        <v>5</v>
      </c>
      <c r="F910" s="4"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4" t="str">
        <f>"Q"&amp;ROUNDUP(MONTH(SalesDataTable[[#This Row],[Order Date]])/3, 0)</f>
        <v>Q2</v>
      </c>
      <c r="E911" s="4">
        <f>MONTH(SalesDataTable[[#This Row],[Order Date]])</f>
        <v>5</v>
      </c>
      <c r="F911" s="4"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4" t="str">
        <f>"Q"&amp;ROUNDUP(MONTH(SalesDataTable[[#This Row],[Order Date]])/3, 0)</f>
        <v>Q2</v>
      </c>
      <c r="E912" s="4">
        <f>MONTH(SalesDataTable[[#This Row],[Order Date]])</f>
        <v>5</v>
      </c>
      <c r="F912" s="4"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4" t="str">
        <f>"Q"&amp;ROUNDUP(MONTH(SalesDataTable[[#This Row],[Order Date]])/3, 0)</f>
        <v>Q2</v>
      </c>
      <c r="E913" s="4">
        <f>MONTH(SalesDataTable[[#This Row],[Order Date]])</f>
        <v>5</v>
      </c>
      <c r="F913" s="4"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4" t="str">
        <f>"Q"&amp;ROUNDUP(MONTH(SalesDataTable[[#This Row],[Order Date]])/3, 0)</f>
        <v>Q2</v>
      </c>
      <c r="E914" s="4">
        <f>MONTH(SalesDataTable[[#This Row],[Order Date]])</f>
        <v>5</v>
      </c>
      <c r="F914" s="4"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4" t="str">
        <f>"Q"&amp;ROUNDUP(MONTH(SalesDataTable[[#This Row],[Order Date]])/3, 0)</f>
        <v>Q2</v>
      </c>
      <c r="E915" s="4">
        <f>MONTH(SalesDataTable[[#This Row],[Order Date]])</f>
        <v>5</v>
      </c>
      <c r="F915" s="4"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4" t="str">
        <f>"Q"&amp;ROUNDUP(MONTH(SalesDataTable[[#This Row],[Order Date]])/3, 0)</f>
        <v>Q2</v>
      </c>
      <c r="E916" s="4">
        <f>MONTH(SalesDataTable[[#This Row],[Order Date]])</f>
        <v>5</v>
      </c>
      <c r="F916" s="4"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4" t="str">
        <f>"Q"&amp;ROUNDUP(MONTH(SalesDataTable[[#This Row],[Order Date]])/3, 0)</f>
        <v>Q2</v>
      </c>
      <c r="E917" s="4">
        <f>MONTH(SalesDataTable[[#This Row],[Order Date]])</f>
        <v>5</v>
      </c>
      <c r="F917" s="4"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4" t="str">
        <f>"Q"&amp;ROUNDUP(MONTH(SalesDataTable[[#This Row],[Order Date]])/3, 0)</f>
        <v>Q2</v>
      </c>
      <c r="E918" s="4">
        <f>MONTH(SalesDataTable[[#This Row],[Order Date]])</f>
        <v>5</v>
      </c>
      <c r="F918" s="4"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4" t="str">
        <f>"Q"&amp;ROUNDUP(MONTH(SalesDataTable[[#This Row],[Order Date]])/3, 0)</f>
        <v>Q2</v>
      </c>
      <c r="E919" s="4">
        <f>MONTH(SalesDataTable[[#This Row],[Order Date]])</f>
        <v>5</v>
      </c>
      <c r="F919" s="4"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4" t="str">
        <f>"Q"&amp;ROUNDUP(MONTH(SalesDataTable[[#This Row],[Order Date]])/3, 0)</f>
        <v>Q2</v>
      </c>
      <c r="E920" s="4">
        <f>MONTH(SalesDataTable[[#This Row],[Order Date]])</f>
        <v>5</v>
      </c>
      <c r="F920" s="4"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4" t="str">
        <f>"Q"&amp;ROUNDUP(MONTH(SalesDataTable[[#This Row],[Order Date]])/3, 0)</f>
        <v>Q2</v>
      </c>
      <c r="E921" s="4">
        <f>MONTH(SalesDataTable[[#This Row],[Order Date]])</f>
        <v>5</v>
      </c>
      <c r="F921" s="4"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4" t="str">
        <f>"Q"&amp;ROUNDUP(MONTH(SalesDataTable[[#This Row],[Order Date]])/3, 0)</f>
        <v>Q2</v>
      </c>
      <c r="E922" s="4">
        <f>MONTH(SalesDataTable[[#This Row],[Order Date]])</f>
        <v>5</v>
      </c>
      <c r="F922" s="4"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4" t="str">
        <f>"Q"&amp;ROUNDUP(MONTH(SalesDataTable[[#This Row],[Order Date]])/3, 0)</f>
        <v>Q2</v>
      </c>
      <c r="E923" s="4">
        <f>MONTH(SalesDataTable[[#This Row],[Order Date]])</f>
        <v>5</v>
      </c>
      <c r="F923" s="4"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4" t="str">
        <f>"Q"&amp;ROUNDUP(MONTH(SalesDataTable[[#This Row],[Order Date]])/3, 0)</f>
        <v>Q2</v>
      </c>
      <c r="E924" s="4">
        <f>MONTH(SalesDataTable[[#This Row],[Order Date]])</f>
        <v>5</v>
      </c>
      <c r="F924" s="4"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4" t="str">
        <f>"Q"&amp;ROUNDUP(MONTH(SalesDataTable[[#This Row],[Order Date]])/3, 0)</f>
        <v>Q2</v>
      </c>
      <c r="E925" s="4">
        <f>MONTH(SalesDataTable[[#This Row],[Order Date]])</f>
        <v>5</v>
      </c>
      <c r="F925" s="4"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4" t="str">
        <f>"Q"&amp;ROUNDUP(MONTH(SalesDataTable[[#This Row],[Order Date]])/3, 0)</f>
        <v>Q2</v>
      </c>
      <c r="E926" s="4">
        <f>MONTH(SalesDataTable[[#This Row],[Order Date]])</f>
        <v>5</v>
      </c>
      <c r="F926" s="4"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4" t="str">
        <f>"Q"&amp;ROUNDUP(MONTH(SalesDataTable[[#This Row],[Order Date]])/3, 0)</f>
        <v>Q2</v>
      </c>
      <c r="E927" s="4">
        <f>MONTH(SalesDataTable[[#This Row],[Order Date]])</f>
        <v>5</v>
      </c>
      <c r="F927" s="4"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4" t="str">
        <f>"Q"&amp;ROUNDUP(MONTH(SalesDataTable[[#This Row],[Order Date]])/3, 0)</f>
        <v>Q2</v>
      </c>
      <c r="E928" s="4">
        <f>MONTH(SalesDataTable[[#This Row],[Order Date]])</f>
        <v>5</v>
      </c>
      <c r="F928" s="4"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4" t="str">
        <f>"Q"&amp;ROUNDUP(MONTH(SalesDataTable[[#This Row],[Order Date]])/3, 0)</f>
        <v>Q2</v>
      </c>
      <c r="E929" s="4">
        <f>MONTH(SalesDataTable[[#This Row],[Order Date]])</f>
        <v>5</v>
      </c>
      <c r="F929" s="4"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4" t="str">
        <f>"Q"&amp;ROUNDUP(MONTH(SalesDataTable[[#This Row],[Order Date]])/3, 0)</f>
        <v>Q2</v>
      </c>
      <c r="E930" s="4">
        <f>MONTH(SalesDataTable[[#This Row],[Order Date]])</f>
        <v>5</v>
      </c>
      <c r="F930" s="4"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4" t="str">
        <f>"Q"&amp;ROUNDUP(MONTH(SalesDataTable[[#This Row],[Order Date]])/3, 0)</f>
        <v>Q2</v>
      </c>
      <c r="E931" s="4">
        <f>MONTH(SalesDataTable[[#This Row],[Order Date]])</f>
        <v>5</v>
      </c>
      <c r="F931" s="4"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4" t="str">
        <f>"Q"&amp;ROUNDUP(MONTH(SalesDataTable[[#This Row],[Order Date]])/3, 0)</f>
        <v>Q2</v>
      </c>
      <c r="E932" s="4">
        <f>MONTH(SalesDataTable[[#This Row],[Order Date]])</f>
        <v>5</v>
      </c>
      <c r="F932" s="4"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4" t="str">
        <f>"Q"&amp;ROUNDUP(MONTH(SalesDataTable[[#This Row],[Order Date]])/3, 0)</f>
        <v>Q2</v>
      </c>
      <c r="E933" s="4">
        <f>MONTH(SalesDataTable[[#This Row],[Order Date]])</f>
        <v>5</v>
      </c>
      <c r="F933" s="4"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4" t="str">
        <f>"Q"&amp;ROUNDUP(MONTH(SalesDataTable[[#This Row],[Order Date]])/3, 0)</f>
        <v>Q2</v>
      </c>
      <c r="E934" s="4">
        <f>MONTH(SalesDataTable[[#This Row],[Order Date]])</f>
        <v>5</v>
      </c>
      <c r="F934" s="4"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4" t="str">
        <f>"Q"&amp;ROUNDUP(MONTH(SalesDataTable[[#This Row],[Order Date]])/3, 0)</f>
        <v>Q2</v>
      </c>
      <c r="E935" s="4">
        <f>MONTH(SalesDataTable[[#This Row],[Order Date]])</f>
        <v>5</v>
      </c>
      <c r="F935" s="4"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4" t="str">
        <f>"Q"&amp;ROUNDUP(MONTH(SalesDataTable[[#This Row],[Order Date]])/3, 0)</f>
        <v>Q2</v>
      </c>
      <c r="E936" s="4">
        <f>MONTH(SalesDataTable[[#This Row],[Order Date]])</f>
        <v>5</v>
      </c>
      <c r="F936" s="4"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4" t="str">
        <f>"Q"&amp;ROUNDUP(MONTH(SalesDataTable[[#This Row],[Order Date]])/3, 0)</f>
        <v>Q2</v>
      </c>
      <c r="E937" s="4">
        <f>MONTH(SalesDataTable[[#This Row],[Order Date]])</f>
        <v>5</v>
      </c>
      <c r="F937" s="4"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4" t="str">
        <f>"Q"&amp;ROUNDUP(MONTH(SalesDataTable[[#This Row],[Order Date]])/3, 0)</f>
        <v>Q2</v>
      </c>
      <c r="E938" s="4">
        <f>MONTH(SalesDataTable[[#This Row],[Order Date]])</f>
        <v>5</v>
      </c>
      <c r="F938" s="4"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4" t="str">
        <f>"Q"&amp;ROUNDUP(MONTH(SalesDataTable[[#This Row],[Order Date]])/3, 0)</f>
        <v>Q2</v>
      </c>
      <c r="E939" s="4">
        <f>MONTH(SalesDataTable[[#This Row],[Order Date]])</f>
        <v>5</v>
      </c>
      <c r="F939" s="4"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4" t="str">
        <f>"Q"&amp;ROUNDUP(MONTH(SalesDataTable[[#This Row],[Order Date]])/3, 0)</f>
        <v>Q2</v>
      </c>
      <c r="E940" s="4">
        <f>MONTH(SalesDataTable[[#This Row],[Order Date]])</f>
        <v>5</v>
      </c>
      <c r="F940" s="4"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4" t="str">
        <f>"Q"&amp;ROUNDUP(MONTH(SalesDataTable[[#This Row],[Order Date]])/3, 0)</f>
        <v>Q2</v>
      </c>
      <c r="E941" s="4">
        <f>MONTH(SalesDataTable[[#This Row],[Order Date]])</f>
        <v>5</v>
      </c>
      <c r="F941" s="4"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4" t="str">
        <f>"Q"&amp;ROUNDUP(MONTH(SalesDataTable[[#This Row],[Order Date]])/3, 0)</f>
        <v>Q2</v>
      </c>
      <c r="E942" s="4">
        <f>MONTH(SalesDataTable[[#This Row],[Order Date]])</f>
        <v>5</v>
      </c>
      <c r="F942" s="4"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4" t="str">
        <f>"Q"&amp;ROUNDUP(MONTH(SalesDataTable[[#This Row],[Order Date]])/3, 0)</f>
        <v>Q2</v>
      </c>
      <c r="E943" s="4">
        <f>MONTH(SalesDataTable[[#This Row],[Order Date]])</f>
        <v>5</v>
      </c>
      <c r="F943" s="4"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4" t="str">
        <f>"Q"&amp;ROUNDUP(MONTH(SalesDataTable[[#This Row],[Order Date]])/3, 0)</f>
        <v>Q2</v>
      </c>
      <c r="E944" s="4">
        <f>MONTH(SalesDataTable[[#This Row],[Order Date]])</f>
        <v>5</v>
      </c>
      <c r="F944" s="4"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4" t="str">
        <f>"Q"&amp;ROUNDUP(MONTH(SalesDataTable[[#This Row],[Order Date]])/3, 0)</f>
        <v>Q2</v>
      </c>
      <c r="E945" s="4">
        <f>MONTH(SalesDataTable[[#This Row],[Order Date]])</f>
        <v>5</v>
      </c>
      <c r="F945" s="4"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4" t="str">
        <f>"Q"&amp;ROUNDUP(MONTH(SalesDataTable[[#This Row],[Order Date]])/3, 0)</f>
        <v>Q2</v>
      </c>
      <c r="E946" s="4">
        <f>MONTH(SalesDataTable[[#This Row],[Order Date]])</f>
        <v>5</v>
      </c>
      <c r="F946" s="4"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4" t="str">
        <f>"Q"&amp;ROUNDUP(MONTH(SalesDataTable[[#This Row],[Order Date]])/3, 0)</f>
        <v>Q2</v>
      </c>
      <c r="E947" s="4">
        <f>MONTH(SalesDataTable[[#This Row],[Order Date]])</f>
        <v>5</v>
      </c>
      <c r="F947" s="4"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4" t="str">
        <f>"Q"&amp;ROUNDUP(MONTH(SalesDataTable[[#This Row],[Order Date]])/3, 0)</f>
        <v>Q2</v>
      </c>
      <c r="E948" s="4">
        <f>MONTH(SalesDataTable[[#This Row],[Order Date]])</f>
        <v>5</v>
      </c>
      <c r="F948" s="4"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4" t="str">
        <f>"Q"&amp;ROUNDUP(MONTH(SalesDataTable[[#This Row],[Order Date]])/3, 0)</f>
        <v>Q2</v>
      </c>
      <c r="E949" s="4">
        <f>MONTH(SalesDataTable[[#This Row],[Order Date]])</f>
        <v>5</v>
      </c>
      <c r="F949" s="4"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4" t="str">
        <f>"Q"&amp;ROUNDUP(MONTH(SalesDataTable[[#This Row],[Order Date]])/3, 0)</f>
        <v>Q2</v>
      </c>
      <c r="E950" s="4">
        <f>MONTH(SalesDataTable[[#This Row],[Order Date]])</f>
        <v>5</v>
      </c>
      <c r="F950" s="4"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4" t="str">
        <f>"Q"&amp;ROUNDUP(MONTH(SalesDataTable[[#This Row],[Order Date]])/3, 0)</f>
        <v>Q2</v>
      </c>
      <c r="E951" s="4">
        <f>MONTH(SalesDataTable[[#This Row],[Order Date]])</f>
        <v>5</v>
      </c>
      <c r="F951" s="4"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4" t="str">
        <f>"Q"&amp;ROUNDUP(MONTH(SalesDataTable[[#This Row],[Order Date]])/3, 0)</f>
        <v>Q2</v>
      </c>
      <c r="E952" s="4">
        <f>MONTH(SalesDataTable[[#This Row],[Order Date]])</f>
        <v>5</v>
      </c>
      <c r="F952" s="4"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4" t="str">
        <f>"Q"&amp;ROUNDUP(MONTH(SalesDataTable[[#This Row],[Order Date]])/3, 0)</f>
        <v>Q2</v>
      </c>
      <c r="E953" s="4">
        <f>MONTH(SalesDataTable[[#This Row],[Order Date]])</f>
        <v>5</v>
      </c>
      <c r="F953" s="4"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4" t="str">
        <f>"Q"&amp;ROUNDUP(MONTH(SalesDataTable[[#This Row],[Order Date]])/3, 0)</f>
        <v>Q2</v>
      </c>
      <c r="E954" s="4">
        <f>MONTH(SalesDataTable[[#This Row],[Order Date]])</f>
        <v>5</v>
      </c>
      <c r="F954" s="4"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4" t="str">
        <f>"Q"&amp;ROUNDUP(MONTH(SalesDataTable[[#This Row],[Order Date]])/3, 0)</f>
        <v>Q2</v>
      </c>
      <c r="E955" s="4">
        <f>MONTH(SalesDataTable[[#This Row],[Order Date]])</f>
        <v>5</v>
      </c>
      <c r="F955" s="4"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4" t="str">
        <f>"Q"&amp;ROUNDUP(MONTH(SalesDataTable[[#This Row],[Order Date]])/3, 0)</f>
        <v>Q2</v>
      </c>
      <c r="E956" s="4">
        <f>MONTH(SalesDataTable[[#This Row],[Order Date]])</f>
        <v>5</v>
      </c>
      <c r="F956" s="4"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4" t="str">
        <f>"Q"&amp;ROUNDUP(MONTH(SalesDataTable[[#This Row],[Order Date]])/3, 0)</f>
        <v>Q2</v>
      </c>
      <c r="E957" s="4">
        <f>MONTH(SalesDataTable[[#This Row],[Order Date]])</f>
        <v>5</v>
      </c>
      <c r="F957" s="4"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4" t="str">
        <f>"Q"&amp;ROUNDUP(MONTH(SalesDataTable[[#This Row],[Order Date]])/3, 0)</f>
        <v>Q2</v>
      </c>
      <c r="E958" s="4">
        <f>MONTH(SalesDataTable[[#This Row],[Order Date]])</f>
        <v>5</v>
      </c>
      <c r="F958" s="4"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4" t="str">
        <f>"Q"&amp;ROUNDUP(MONTH(SalesDataTable[[#This Row],[Order Date]])/3, 0)</f>
        <v>Q2</v>
      </c>
      <c r="E959" s="4">
        <f>MONTH(SalesDataTable[[#This Row],[Order Date]])</f>
        <v>5</v>
      </c>
      <c r="F959" s="4"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4" t="str">
        <f>"Q"&amp;ROUNDUP(MONTH(SalesDataTable[[#This Row],[Order Date]])/3, 0)</f>
        <v>Q2</v>
      </c>
      <c r="E960" s="4">
        <f>MONTH(SalesDataTable[[#This Row],[Order Date]])</f>
        <v>5</v>
      </c>
      <c r="F960" s="4"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4" t="str">
        <f>"Q"&amp;ROUNDUP(MONTH(SalesDataTable[[#This Row],[Order Date]])/3, 0)</f>
        <v>Q2</v>
      </c>
      <c r="E961" s="4">
        <f>MONTH(SalesDataTable[[#This Row],[Order Date]])</f>
        <v>5</v>
      </c>
      <c r="F961" s="4"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4" t="str">
        <f>"Q"&amp;ROUNDUP(MONTH(SalesDataTable[[#This Row],[Order Date]])/3, 0)</f>
        <v>Q2</v>
      </c>
      <c r="E962" s="4">
        <f>MONTH(SalesDataTable[[#This Row],[Order Date]])</f>
        <v>5</v>
      </c>
      <c r="F962" s="4"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4" t="str">
        <f>"Q"&amp;ROUNDUP(MONTH(SalesDataTable[[#This Row],[Order Date]])/3, 0)</f>
        <v>Q2</v>
      </c>
      <c r="E963" s="4">
        <f>MONTH(SalesDataTable[[#This Row],[Order Date]])</f>
        <v>5</v>
      </c>
      <c r="F963" s="4"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4" t="str">
        <f>"Q"&amp;ROUNDUP(MONTH(SalesDataTable[[#This Row],[Order Date]])/3, 0)</f>
        <v>Q2</v>
      </c>
      <c r="E964" s="4">
        <f>MONTH(SalesDataTable[[#This Row],[Order Date]])</f>
        <v>5</v>
      </c>
      <c r="F964" s="4"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4" t="str">
        <f>"Q"&amp;ROUNDUP(MONTH(SalesDataTable[[#This Row],[Order Date]])/3, 0)</f>
        <v>Q2</v>
      </c>
      <c r="E965" s="4">
        <f>MONTH(SalesDataTable[[#This Row],[Order Date]])</f>
        <v>5</v>
      </c>
      <c r="F965" s="4"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4" t="str">
        <f>"Q"&amp;ROUNDUP(MONTH(SalesDataTable[[#This Row],[Order Date]])/3, 0)</f>
        <v>Q2</v>
      </c>
      <c r="E966" s="4">
        <f>MONTH(SalesDataTable[[#This Row],[Order Date]])</f>
        <v>6</v>
      </c>
      <c r="F966" s="4"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4" t="str">
        <f>"Q"&amp;ROUNDUP(MONTH(SalesDataTable[[#This Row],[Order Date]])/3, 0)</f>
        <v>Q2</v>
      </c>
      <c r="E967" s="4">
        <f>MONTH(SalesDataTable[[#This Row],[Order Date]])</f>
        <v>6</v>
      </c>
      <c r="F967" s="4"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4" t="str">
        <f>"Q"&amp;ROUNDUP(MONTH(SalesDataTable[[#This Row],[Order Date]])/3, 0)</f>
        <v>Q2</v>
      </c>
      <c r="E968" s="4">
        <f>MONTH(SalesDataTable[[#This Row],[Order Date]])</f>
        <v>6</v>
      </c>
      <c r="F968" s="4"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4" t="str">
        <f>"Q"&amp;ROUNDUP(MONTH(SalesDataTable[[#This Row],[Order Date]])/3, 0)</f>
        <v>Q2</v>
      </c>
      <c r="E969" s="4">
        <f>MONTH(SalesDataTable[[#This Row],[Order Date]])</f>
        <v>6</v>
      </c>
      <c r="F969" s="4"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4" t="str">
        <f>"Q"&amp;ROUNDUP(MONTH(SalesDataTable[[#This Row],[Order Date]])/3, 0)</f>
        <v>Q2</v>
      </c>
      <c r="E970" s="4">
        <f>MONTH(SalesDataTable[[#This Row],[Order Date]])</f>
        <v>6</v>
      </c>
      <c r="F970" s="4"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4" t="str">
        <f>"Q"&amp;ROUNDUP(MONTH(SalesDataTable[[#This Row],[Order Date]])/3, 0)</f>
        <v>Q2</v>
      </c>
      <c r="E971" s="4">
        <f>MONTH(SalesDataTable[[#This Row],[Order Date]])</f>
        <v>6</v>
      </c>
      <c r="F971" s="4"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4" t="str">
        <f>"Q"&amp;ROUNDUP(MONTH(SalesDataTable[[#This Row],[Order Date]])/3, 0)</f>
        <v>Q2</v>
      </c>
      <c r="E972" s="4">
        <f>MONTH(SalesDataTable[[#This Row],[Order Date]])</f>
        <v>6</v>
      </c>
      <c r="F972" s="4"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4" t="str">
        <f>"Q"&amp;ROUNDUP(MONTH(SalesDataTable[[#This Row],[Order Date]])/3, 0)</f>
        <v>Q2</v>
      </c>
      <c r="E973" s="4">
        <f>MONTH(SalesDataTable[[#This Row],[Order Date]])</f>
        <v>6</v>
      </c>
      <c r="F973" s="4"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4" t="str">
        <f>"Q"&amp;ROUNDUP(MONTH(SalesDataTable[[#This Row],[Order Date]])/3, 0)</f>
        <v>Q2</v>
      </c>
      <c r="E974" s="4">
        <f>MONTH(SalesDataTable[[#This Row],[Order Date]])</f>
        <v>6</v>
      </c>
      <c r="F974" s="4"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4" t="str">
        <f>"Q"&amp;ROUNDUP(MONTH(SalesDataTable[[#This Row],[Order Date]])/3, 0)</f>
        <v>Q2</v>
      </c>
      <c r="E975" s="4">
        <f>MONTH(SalesDataTable[[#This Row],[Order Date]])</f>
        <v>6</v>
      </c>
      <c r="F975" s="4"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4" t="str">
        <f>"Q"&amp;ROUNDUP(MONTH(SalesDataTable[[#This Row],[Order Date]])/3, 0)</f>
        <v>Q2</v>
      </c>
      <c r="E976" s="4">
        <f>MONTH(SalesDataTable[[#This Row],[Order Date]])</f>
        <v>6</v>
      </c>
      <c r="F976" s="4"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4" t="str">
        <f>"Q"&amp;ROUNDUP(MONTH(SalesDataTable[[#This Row],[Order Date]])/3, 0)</f>
        <v>Q2</v>
      </c>
      <c r="E977" s="4">
        <f>MONTH(SalesDataTable[[#This Row],[Order Date]])</f>
        <v>6</v>
      </c>
      <c r="F977" s="4"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4" t="str">
        <f>"Q"&amp;ROUNDUP(MONTH(SalesDataTable[[#This Row],[Order Date]])/3, 0)</f>
        <v>Q2</v>
      </c>
      <c r="E978" s="4">
        <f>MONTH(SalesDataTable[[#This Row],[Order Date]])</f>
        <v>6</v>
      </c>
      <c r="F978" s="4"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4" t="str">
        <f>"Q"&amp;ROUNDUP(MONTH(SalesDataTable[[#This Row],[Order Date]])/3, 0)</f>
        <v>Q2</v>
      </c>
      <c r="E979" s="4">
        <f>MONTH(SalesDataTable[[#This Row],[Order Date]])</f>
        <v>6</v>
      </c>
      <c r="F979" s="4"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4" t="str">
        <f>"Q"&amp;ROUNDUP(MONTH(SalesDataTable[[#This Row],[Order Date]])/3, 0)</f>
        <v>Q2</v>
      </c>
      <c r="E980" s="4">
        <f>MONTH(SalesDataTable[[#This Row],[Order Date]])</f>
        <v>6</v>
      </c>
      <c r="F980" s="4"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4" t="str">
        <f>"Q"&amp;ROUNDUP(MONTH(SalesDataTable[[#This Row],[Order Date]])/3, 0)</f>
        <v>Q2</v>
      </c>
      <c r="E981" s="4">
        <f>MONTH(SalesDataTable[[#This Row],[Order Date]])</f>
        <v>6</v>
      </c>
      <c r="F981" s="4"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4" t="str">
        <f>"Q"&amp;ROUNDUP(MONTH(SalesDataTable[[#This Row],[Order Date]])/3, 0)</f>
        <v>Q2</v>
      </c>
      <c r="E982" s="4">
        <f>MONTH(SalesDataTable[[#This Row],[Order Date]])</f>
        <v>6</v>
      </c>
      <c r="F982" s="4"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4" t="str">
        <f>"Q"&amp;ROUNDUP(MONTH(SalesDataTable[[#This Row],[Order Date]])/3, 0)</f>
        <v>Q2</v>
      </c>
      <c r="E983" s="4">
        <f>MONTH(SalesDataTable[[#This Row],[Order Date]])</f>
        <v>6</v>
      </c>
      <c r="F983" s="4"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4" t="str">
        <f>"Q"&amp;ROUNDUP(MONTH(SalesDataTable[[#This Row],[Order Date]])/3, 0)</f>
        <v>Q2</v>
      </c>
      <c r="E984" s="4">
        <f>MONTH(SalesDataTable[[#This Row],[Order Date]])</f>
        <v>6</v>
      </c>
      <c r="F984" s="4"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4" t="str">
        <f>"Q"&amp;ROUNDUP(MONTH(SalesDataTable[[#This Row],[Order Date]])/3, 0)</f>
        <v>Q2</v>
      </c>
      <c r="E985" s="4">
        <f>MONTH(SalesDataTable[[#This Row],[Order Date]])</f>
        <v>6</v>
      </c>
      <c r="F985" s="4"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4" t="str">
        <f>"Q"&amp;ROUNDUP(MONTH(SalesDataTable[[#This Row],[Order Date]])/3, 0)</f>
        <v>Q2</v>
      </c>
      <c r="E986" s="4">
        <f>MONTH(SalesDataTable[[#This Row],[Order Date]])</f>
        <v>6</v>
      </c>
      <c r="F986" s="4"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4" t="str">
        <f>"Q"&amp;ROUNDUP(MONTH(SalesDataTable[[#This Row],[Order Date]])/3, 0)</f>
        <v>Q2</v>
      </c>
      <c r="E987" s="4">
        <f>MONTH(SalesDataTable[[#This Row],[Order Date]])</f>
        <v>6</v>
      </c>
      <c r="F987" s="4"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4" t="str">
        <f>"Q"&amp;ROUNDUP(MONTH(SalesDataTable[[#This Row],[Order Date]])/3, 0)</f>
        <v>Q2</v>
      </c>
      <c r="E988" s="4">
        <f>MONTH(SalesDataTable[[#This Row],[Order Date]])</f>
        <v>6</v>
      </c>
      <c r="F988" s="4"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4" t="str">
        <f>"Q"&amp;ROUNDUP(MONTH(SalesDataTable[[#This Row],[Order Date]])/3, 0)</f>
        <v>Q2</v>
      </c>
      <c r="E989" s="4">
        <f>MONTH(SalesDataTable[[#This Row],[Order Date]])</f>
        <v>6</v>
      </c>
      <c r="F989" s="4"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4" t="str">
        <f>"Q"&amp;ROUNDUP(MONTH(SalesDataTable[[#This Row],[Order Date]])/3, 0)</f>
        <v>Q2</v>
      </c>
      <c r="E990" s="4">
        <f>MONTH(SalesDataTable[[#This Row],[Order Date]])</f>
        <v>6</v>
      </c>
      <c r="F990" s="4"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4" t="str">
        <f>"Q"&amp;ROUNDUP(MONTH(SalesDataTable[[#This Row],[Order Date]])/3, 0)</f>
        <v>Q2</v>
      </c>
      <c r="E991" s="4">
        <f>MONTH(SalesDataTable[[#This Row],[Order Date]])</f>
        <v>6</v>
      </c>
      <c r="F991" s="4"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4" t="str">
        <f>"Q"&amp;ROUNDUP(MONTH(SalesDataTable[[#This Row],[Order Date]])/3, 0)</f>
        <v>Q2</v>
      </c>
      <c r="E992" s="4">
        <f>MONTH(SalesDataTable[[#This Row],[Order Date]])</f>
        <v>6</v>
      </c>
      <c r="F992" s="4"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4" t="str">
        <f>"Q"&amp;ROUNDUP(MONTH(SalesDataTable[[#This Row],[Order Date]])/3, 0)</f>
        <v>Q2</v>
      </c>
      <c r="E993" s="4">
        <f>MONTH(SalesDataTable[[#This Row],[Order Date]])</f>
        <v>6</v>
      </c>
      <c r="F993" s="4"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4" t="str">
        <f>"Q"&amp;ROUNDUP(MONTH(SalesDataTable[[#This Row],[Order Date]])/3, 0)</f>
        <v>Q2</v>
      </c>
      <c r="E994" s="4">
        <f>MONTH(SalesDataTable[[#This Row],[Order Date]])</f>
        <v>6</v>
      </c>
      <c r="F994" s="4"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4" t="str">
        <f>"Q"&amp;ROUNDUP(MONTH(SalesDataTable[[#This Row],[Order Date]])/3, 0)</f>
        <v>Q2</v>
      </c>
      <c r="E995" s="4">
        <f>MONTH(SalesDataTable[[#This Row],[Order Date]])</f>
        <v>6</v>
      </c>
      <c r="F995" s="4"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4" t="str">
        <f>"Q"&amp;ROUNDUP(MONTH(SalesDataTable[[#This Row],[Order Date]])/3, 0)</f>
        <v>Q2</v>
      </c>
      <c r="E996" s="4">
        <f>MONTH(SalesDataTable[[#This Row],[Order Date]])</f>
        <v>6</v>
      </c>
      <c r="F996" s="4"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4" t="str">
        <f>"Q"&amp;ROUNDUP(MONTH(SalesDataTable[[#This Row],[Order Date]])/3, 0)</f>
        <v>Q2</v>
      </c>
      <c r="E997" s="4">
        <f>MONTH(SalesDataTable[[#This Row],[Order Date]])</f>
        <v>6</v>
      </c>
      <c r="F997" s="4"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4" t="str">
        <f>"Q"&amp;ROUNDUP(MONTH(SalesDataTable[[#This Row],[Order Date]])/3, 0)</f>
        <v>Q2</v>
      </c>
      <c r="E998" s="4">
        <f>MONTH(SalesDataTable[[#This Row],[Order Date]])</f>
        <v>6</v>
      </c>
      <c r="F998" s="4"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4" t="str">
        <f>"Q"&amp;ROUNDUP(MONTH(SalesDataTable[[#This Row],[Order Date]])/3, 0)</f>
        <v>Q2</v>
      </c>
      <c r="E999" s="4">
        <f>MONTH(SalesDataTable[[#This Row],[Order Date]])</f>
        <v>6</v>
      </c>
      <c r="F999" s="4"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4" t="str">
        <f>"Q"&amp;ROUNDUP(MONTH(SalesDataTable[[#This Row],[Order Date]])/3, 0)</f>
        <v>Q2</v>
      </c>
      <c r="E1000" s="4">
        <f>MONTH(SalesDataTable[[#This Row],[Order Date]])</f>
        <v>6</v>
      </c>
      <c r="F1000" s="4"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4" t="str">
        <f>"Q"&amp;ROUNDUP(MONTH(SalesDataTable[[#This Row],[Order Date]])/3, 0)</f>
        <v>Q2</v>
      </c>
      <c r="E1001" s="4">
        <f>MONTH(SalesDataTable[[#This Row],[Order Date]])</f>
        <v>6</v>
      </c>
      <c r="F1001" s="4"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4" t="str">
        <f>"Q"&amp;ROUNDUP(MONTH(SalesDataTable[[#This Row],[Order Date]])/3, 0)</f>
        <v>Q2</v>
      </c>
      <c r="E1002" s="4">
        <f>MONTH(SalesDataTable[[#This Row],[Order Date]])</f>
        <v>6</v>
      </c>
      <c r="F1002" s="4"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4" t="str">
        <f>"Q"&amp;ROUNDUP(MONTH(SalesDataTable[[#This Row],[Order Date]])/3, 0)</f>
        <v>Q2</v>
      </c>
      <c r="E1003" s="4">
        <f>MONTH(SalesDataTable[[#This Row],[Order Date]])</f>
        <v>6</v>
      </c>
      <c r="F1003" s="4"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4" t="str">
        <f>"Q"&amp;ROUNDUP(MONTH(SalesDataTable[[#This Row],[Order Date]])/3, 0)</f>
        <v>Q2</v>
      </c>
      <c r="E1004" s="4">
        <f>MONTH(SalesDataTable[[#This Row],[Order Date]])</f>
        <v>6</v>
      </c>
      <c r="F1004" s="4"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4" t="str">
        <f>"Q"&amp;ROUNDUP(MONTH(SalesDataTable[[#This Row],[Order Date]])/3, 0)</f>
        <v>Q2</v>
      </c>
      <c r="E1005" s="4">
        <f>MONTH(SalesDataTable[[#This Row],[Order Date]])</f>
        <v>6</v>
      </c>
      <c r="F1005" s="4"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4" t="str">
        <f>"Q"&amp;ROUNDUP(MONTH(SalesDataTable[[#This Row],[Order Date]])/3, 0)</f>
        <v>Q2</v>
      </c>
      <c r="E1006" s="4">
        <f>MONTH(SalesDataTable[[#This Row],[Order Date]])</f>
        <v>6</v>
      </c>
      <c r="F1006" s="4"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4" t="str">
        <f>"Q"&amp;ROUNDUP(MONTH(SalesDataTable[[#This Row],[Order Date]])/3, 0)</f>
        <v>Q2</v>
      </c>
      <c r="E1007" s="4">
        <f>MONTH(SalesDataTable[[#This Row],[Order Date]])</f>
        <v>6</v>
      </c>
      <c r="F1007" s="4"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4" t="str">
        <f>"Q"&amp;ROUNDUP(MONTH(SalesDataTable[[#This Row],[Order Date]])/3, 0)</f>
        <v>Q2</v>
      </c>
      <c r="E1008" s="4">
        <f>MONTH(SalesDataTable[[#This Row],[Order Date]])</f>
        <v>6</v>
      </c>
      <c r="F1008" s="4"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4" t="str">
        <f>"Q"&amp;ROUNDUP(MONTH(SalesDataTable[[#This Row],[Order Date]])/3, 0)</f>
        <v>Q2</v>
      </c>
      <c r="E1009" s="4">
        <f>MONTH(SalesDataTable[[#This Row],[Order Date]])</f>
        <v>6</v>
      </c>
      <c r="F1009" s="4"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4" t="str">
        <f>"Q"&amp;ROUNDUP(MONTH(SalesDataTable[[#This Row],[Order Date]])/3, 0)</f>
        <v>Q2</v>
      </c>
      <c r="E1010" s="4">
        <f>MONTH(SalesDataTable[[#This Row],[Order Date]])</f>
        <v>6</v>
      </c>
      <c r="F1010" s="4"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4" t="str">
        <f>"Q"&amp;ROUNDUP(MONTH(SalesDataTable[[#This Row],[Order Date]])/3, 0)</f>
        <v>Q2</v>
      </c>
      <c r="E1011" s="4">
        <f>MONTH(SalesDataTable[[#This Row],[Order Date]])</f>
        <v>6</v>
      </c>
      <c r="F1011" s="4"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4" t="str">
        <f>"Q"&amp;ROUNDUP(MONTH(SalesDataTable[[#This Row],[Order Date]])/3, 0)</f>
        <v>Q2</v>
      </c>
      <c r="E1012" s="4">
        <f>MONTH(SalesDataTable[[#This Row],[Order Date]])</f>
        <v>6</v>
      </c>
      <c r="F1012" s="4"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4" t="str">
        <f>"Q"&amp;ROUNDUP(MONTH(SalesDataTable[[#This Row],[Order Date]])/3, 0)</f>
        <v>Q2</v>
      </c>
      <c r="E1013" s="4">
        <f>MONTH(SalesDataTable[[#This Row],[Order Date]])</f>
        <v>6</v>
      </c>
      <c r="F1013" s="4"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4" t="str">
        <f>"Q"&amp;ROUNDUP(MONTH(SalesDataTable[[#This Row],[Order Date]])/3, 0)</f>
        <v>Q2</v>
      </c>
      <c r="E1014" s="4">
        <f>MONTH(SalesDataTable[[#This Row],[Order Date]])</f>
        <v>6</v>
      </c>
      <c r="F1014" s="4"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4" t="str">
        <f>"Q"&amp;ROUNDUP(MONTH(SalesDataTable[[#This Row],[Order Date]])/3, 0)</f>
        <v>Q2</v>
      </c>
      <c r="E1015" s="4">
        <f>MONTH(SalesDataTable[[#This Row],[Order Date]])</f>
        <v>6</v>
      </c>
      <c r="F1015" s="4"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4" t="str">
        <f>"Q"&amp;ROUNDUP(MONTH(SalesDataTable[[#This Row],[Order Date]])/3, 0)</f>
        <v>Q2</v>
      </c>
      <c r="E1016" s="4">
        <f>MONTH(SalesDataTable[[#This Row],[Order Date]])</f>
        <v>6</v>
      </c>
      <c r="F1016" s="4"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4" t="str">
        <f>"Q"&amp;ROUNDUP(MONTH(SalesDataTable[[#This Row],[Order Date]])/3, 0)</f>
        <v>Q2</v>
      </c>
      <c r="E1017" s="4">
        <f>MONTH(SalesDataTable[[#This Row],[Order Date]])</f>
        <v>6</v>
      </c>
      <c r="F1017" s="4"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4" t="str">
        <f>"Q"&amp;ROUNDUP(MONTH(SalesDataTable[[#This Row],[Order Date]])/3, 0)</f>
        <v>Q2</v>
      </c>
      <c r="E1018" s="4">
        <f>MONTH(SalesDataTable[[#This Row],[Order Date]])</f>
        <v>6</v>
      </c>
      <c r="F1018" s="4"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4" t="str">
        <f>"Q"&amp;ROUNDUP(MONTH(SalesDataTable[[#This Row],[Order Date]])/3, 0)</f>
        <v>Q2</v>
      </c>
      <c r="E1019" s="4">
        <f>MONTH(SalesDataTable[[#This Row],[Order Date]])</f>
        <v>6</v>
      </c>
      <c r="F1019" s="4"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4" t="str">
        <f>"Q"&amp;ROUNDUP(MONTH(SalesDataTable[[#This Row],[Order Date]])/3, 0)</f>
        <v>Q2</v>
      </c>
      <c r="E1020" s="4">
        <f>MONTH(SalesDataTable[[#This Row],[Order Date]])</f>
        <v>6</v>
      </c>
      <c r="F1020" s="4"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4" t="str">
        <f>"Q"&amp;ROUNDUP(MONTH(SalesDataTable[[#This Row],[Order Date]])/3, 0)</f>
        <v>Q2</v>
      </c>
      <c r="E1021" s="4">
        <f>MONTH(SalesDataTable[[#This Row],[Order Date]])</f>
        <v>6</v>
      </c>
      <c r="F1021" s="4"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4" t="str">
        <f>"Q"&amp;ROUNDUP(MONTH(SalesDataTable[[#This Row],[Order Date]])/3, 0)</f>
        <v>Q2</v>
      </c>
      <c r="E1022" s="4">
        <f>MONTH(SalesDataTable[[#This Row],[Order Date]])</f>
        <v>6</v>
      </c>
      <c r="F1022" s="4"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4" t="str">
        <f>"Q"&amp;ROUNDUP(MONTH(SalesDataTable[[#This Row],[Order Date]])/3, 0)</f>
        <v>Q2</v>
      </c>
      <c r="E1023" s="4">
        <f>MONTH(SalesDataTable[[#This Row],[Order Date]])</f>
        <v>6</v>
      </c>
      <c r="F1023" s="4"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4" t="str">
        <f>"Q"&amp;ROUNDUP(MONTH(SalesDataTable[[#This Row],[Order Date]])/3, 0)</f>
        <v>Q2</v>
      </c>
      <c r="E1024" s="4">
        <f>MONTH(SalesDataTable[[#This Row],[Order Date]])</f>
        <v>6</v>
      </c>
      <c r="F1024" s="4"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4" t="str">
        <f>"Q"&amp;ROUNDUP(MONTH(SalesDataTable[[#This Row],[Order Date]])/3, 0)</f>
        <v>Q2</v>
      </c>
      <c r="E1025" s="4">
        <f>MONTH(SalesDataTable[[#This Row],[Order Date]])</f>
        <v>6</v>
      </c>
      <c r="F1025" s="4"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4" t="str">
        <f>"Q"&amp;ROUNDUP(MONTH(SalesDataTable[[#This Row],[Order Date]])/3, 0)</f>
        <v>Q2</v>
      </c>
      <c r="E1026" s="4">
        <f>MONTH(SalesDataTable[[#This Row],[Order Date]])</f>
        <v>6</v>
      </c>
      <c r="F1026" s="4"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4" t="str">
        <f>"Q"&amp;ROUNDUP(MONTH(SalesDataTable[[#This Row],[Order Date]])/3, 0)</f>
        <v>Q2</v>
      </c>
      <c r="E1027" s="4">
        <f>MONTH(SalesDataTable[[#This Row],[Order Date]])</f>
        <v>6</v>
      </c>
      <c r="F1027" s="4"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4" t="str">
        <f>"Q"&amp;ROUNDUP(MONTH(SalesDataTable[[#This Row],[Order Date]])/3, 0)</f>
        <v>Q2</v>
      </c>
      <c r="E1028" s="4">
        <f>MONTH(SalesDataTable[[#This Row],[Order Date]])</f>
        <v>6</v>
      </c>
      <c r="F1028" s="4"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4" t="str">
        <f>"Q"&amp;ROUNDUP(MONTH(SalesDataTable[[#This Row],[Order Date]])/3, 0)</f>
        <v>Q2</v>
      </c>
      <c r="E1029" s="4">
        <f>MONTH(SalesDataTable[[#This Row],[Order Date]])</f>
        <v>6</v>
      </c>
      <c r="F1029" s="4"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4" t="str">
        <f>"Q"&amp;ROUNDUP(MONTH(SalesDataTable[[#This Row],[Order Date]])/3, 0)</f>
        <v>Q2</v>
      </c>
      <c r="E1030" s="4">
        <f>MONTH(SalesDataTable[[#This Row],[Order Date]])</f>
        <v>6</v>
      </c>
      <c r="F1030" s="4"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4" t="str">
        <f>"Q"&amp;ROUNDUP(MONTH(SalesDataTable[[#This Row],[Order Date]])/3, 0)</f>
        <v>Q2</v>
      </c>
      <c r="E1031" s="4">
        <f>MONTH(SalesDataTable[[#This Row],[Order Date]])</f>
        <v>6</v>
      </c>
      <c r="F1031" s="4"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4" t="str">
        <f>"Q"&amp;ROUNDUP(MONTH(SalesDataTable[[#This Row],[Order Date]])/3, 0)</f>
        <v>Q2</v>
      </c>
      <c r="E1032" s="4">
        <f>MONTH(SalesDataTable[[#This Row],[Order Date]])</f>
        <v>6</v>
      </c>
      <c r="F1032" s="4"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4" t="str">
        <f>"Q"&amp;ROUNDUP(MONTH(SalesDataTable[[#This Row],[Order Date]])/3, 0)</f>
        <v>Q2</v>
      </c>
      <c r="E1033" s="4">
        <f>MONTH(SalesDataTable[[#This Row],[Order Date]])</f>
        <v>6</v>
      </c>
      <c r="F1033" s="4"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4" t="str">
        <f>"Q"&amp;ROUNDUP(MONTH(SalesDataTable[[#This Row],[Order Date]])/3, 0)</f>
        <v>Q2</v>
      </c>
      <c r="E1034" s="4">
        <f>MONTH(SalesDataTable[[#This Row],[Order Date]])</f>
        <v>6</v>
      </c>
      <c r="F1034" s="4"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4" t="str">
        <f>"Q"&amp;ROUNDUP(MONTH(SalesDataTable[[#This Row],[Order Date]])/3, 0)</f>
        <v>Q2</v>
      </c>
      <c r="E1035" s="4">
        <f>MONTH(SalesDataTable[[#This Row],[Order Date]])</f>
        <v>6</v>
      </c>
      <c r="F1035" s="4"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4" t="str">
        <f>"Q"&amp;ROUNDUP(MONTH(SalesDataTable[[#This Row],[Order Date]])/3, 0)</f>
        <v>Q2</v>
      </c>
      <c r="E1036" s="4">
        <f>MONTH(SalesDataTable[[#This Row],[Order Date]])</f>
        <v>6</v>
      </c>
      <c r="F1036" s="4"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4" t="str">
        <f>"Q"&amp;ROUNDUP(MONTH(SalesDataTable[[#This Row],[Order Date]])/3, 0)</f>
        <v>Q2</v>
      </c>
      <c r="E1037" s="4">
        <f>MONTH(SalesDataTable[[#This Row],[Order Date]])</f>
        <v>6</v>
      </c>
      <c r="F1037" s="4"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4" t="str">
        <f>"Q"&amp;ROUNDUP(MONTH(SalesDataTable[[#This Row],[Order Date]])/3, 0)</f>
        <v>Q2</v>
      </c>
      <c r="E1038" s="4">
        <f>MONTH(SalesDataTable[[#This Row],[Order Date]])</f>
        <v>6</v>
      </c>
      <c r="F1038" s="4"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4" t="str">
        <f>"Q"&amp;ROUNDUP(MONTH(SalesDataTable[[#This Row],[Order Date]])/3, 0)</f>
        <v>Q2</v>
      </c>
      <c r="E1039" s="4">
        <f>MONTH(SalesDataTable[[#This Row],[Order Date]])</f>
        <v>6</v>
      </c>
      <c r="F1039" s="4"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4" t="str">
        <f>"Q"&amp;ROUNDUP(MONTH(SalesDataTable[[#This Row],[Order Date]])/3, 0)</f>
        <v>Q2</v>
      </c>
      <c r="E1040" s="4">
        <f>MONTH(SalesDataTable[[#This Row],[Order Date]])</f>
        <v>6</v>
      </c>
      <c r="F1040" s="4"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4" t="str">
        <f>"Q"&amp;ROUNDUP(MONTH(SalesDataTable[[#This Row],[Order Date]])/3, 0)</f>
        <v>Q2</v>
      </c>
      <c r="E1041" s="4">
        <f>MONTH(SalesDataTable[[#This Row],[Order Date]])</f>
        <v>6</v>
      </c>
      <c r="F1041" s="4"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4" t="str">
        <f>"Q"&amp;ROUNDUP(MONTH(SalesDataTable[[#This Row],[Order Date]])/3, 0)</f>
        <v>Q2</v>
      </c>
      <c r="E1042" s="4">
        <f>MONTH(SalesDataTable[[#This Row],[Order Date]])</f>
        <v>6</v>
      </c>
      <c r="F1042" s="4"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4" t="str">
        <f>"Q"&amp;ROUNDUP(MONTH(SalesDataTable[[#This Row],[Order Date]])/3, 0)</f>
        <v>Q2</v>
      </c>
      <c r="E1043" s="4">
        <f>MONTH(SalesDataTable[[#This Row],[Order Date]])</f>
        <v>6</v>
      </c>
      <c r="F1043" s="4"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4" t="str">
        <f>"Q"&amp;ROUNDUP(MONTH(SalesDataTable[[#This Row],[Order Date]])/3, 0)</f>
        <v>Q2</v>
      </c>
      <c r="E1044" s="4">
        <f>MONTH(SalesDataTable[[#This Row],[Order Date]])</f>
        <v>6</v>
      </c>
      <c r="F1044" s="4"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4" t="str">
        <f>"Q"&amp;ROUNDUP(MONTH(SalesDataTable[[#This Row],[Order Date]])/3, 0)</f>
        <v>Q2</v>
      </c>
      <c r="E1045" s="4">
        <f>MONTH(SalesDataTable[[#This Row],[Order Date]])</f>
        <v>6</v>
      </c>
      <c r="F1045" s="4"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4" t="str">
        <f>"Q"&amp;ROUNDUP(MONTH(SalesDataTable[[#This Row],[Order Date]])/3, 0)</f>
        <v>Q2</v>
      </c>
      <c r="E1046" s="4">
        <f>MONTH(SalesDataTable[[#This Row],[Order Date]])</f>
        <v>6</v>
      </c>
      <c r="F1046" s="4"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4" t="str">
        <f>"Q"&amp;ROUNDUP(MONTH(SalesDataTable[[#This Row],[Order Date]])/3, 0)</f>
        <v>Q2</v>
      </c>
      <c r="E1047" s="4">
        <f>MONTH(SalesDataTable[[#This Row],[Order Date]])</f>
        <v>6</v>
      </c>
      <c r="F1047" s="4"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4" t="str">
        <f>"Q"&amp;ROUNDUP(MONTH(SalesDataTable[[#This Row],[Order Date]])/3, 0)</f>
        <v>Q2</v>
      </c>
      <c r="E1048" s="4">
        <f>MONTH(SalesDataTable[[#This Row],[Order Date]])</f>
        <v>6</v>
      </c>
      <c r="F1048" s="4"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4" t="str">
        <f>"Q"&amp;ROUNDUP(MONTH(SalesDataTable[[#This Row],[Order Date]])/3, 0)</f>
        <v>Q2</v>
      </c>
      <c r="E1049" s="4">
        <f>MONTH(SalesDataTable[[#This Row],[Order Date]])</f>
        <v>6</v>
      </c>
      <c r="F1049" s="4"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4" t="str">
        <f>"Q"&amp;ROUNDUP(MONTH(SalesDataTable[[#This Row],[Order Date]])/3, 0)</f>
        <v>Q2</v>
      </c>
      <c r="E1050" s="4">
        <f>MONTH(SalesDataTable[[#This Row],[Order Date]])</f>
        <v>6</v>
      </c>
      <c r="F1050" s="4"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4" t="str">
        <f>"Q"&amp;ROUNDUP(MONTH(SalesDataTable[[#This Row],[Order Date]])/3, 0)</f>
        <v>Q2</v>
      </c>
      <c r="E1051" s="4">
        <f>MONTH(SalesDataTable[[#This Row],[Order Date]])</f>
        <v>6</v>
      </c>
      <c r="F1051" s="4"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4" t="str">
        <f>"Q"&amp;ROUNDUP(MONTH(SalesDataTable[[#This Row],[Order Date]])/3, 0)</f>
        <v>Q2</v>
      </c>
      <c r="E1052" s="4">
        <f>MONTH(SalesDataTable[[#This Row],[Order Date]])</f>
        <v>6</v>
      </c>
      <c r="F1052" s="4"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4" t="str">
        <f>"Q"&amp;ROUNDUP(MONTH(SalesDataTable[[#This Row],[Order Date]])/3, 0)</f>
        <v>Q2</v>
      </c>
      <c r="E1053" s="4">
        <f>MONTH(SalesDataTable[[#This Row],[Order Date]])</f>
        <v>6</v>
      </c>
      <c r="F1053" s="4"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4" t="str">
        <f>"Q"&amp;ROUNDUP(MONTH(SalesDataTable[[#This Row],[Order Date]])/3, 0)</f>
        <v>Q2</v>
      </c>
      <c r="E1054" s="4">
        <f>MONTH(SalesDataTable[[#This Row],[Order Date]])</f>
        <v>6</v>
      </c>
      <c r="F1054" s="4"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4" t="str">
        <f>"Q"&amp;ROUNDUP(MONTH(SalesDataTable[[#This Row],[Order Date]])/3, 0)</f>
        <v>Q2</v>
      </c>
      <c r="E1055" s="4">
        <f>MONTH(SalesDataTable[[#This Row],[Order Date]])</f>
        <v>6</v>
      </c>
      <c r="F1055" s="4"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4" t="str">
        <f>"Q"&amp;ROUNDUP(MONTH(SalesDataTable[[#This Row],[Order Date]])/3, 0)</f>
        <v>Q2</v>
      </c>
      <c r="E1056" s="4">
        <f>MONTH(SalesDataTable[[#This Row],[Order Date]])</f>
        <v>6</v>
      </c>
      <c r="F1056" s="4"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4" t="str">
        <f>"Q"&amp;ROUNDUP(MONTH(SalesDataTable[[#This Row],[Order Date]])/3, 0)</f>
        <v>Q2</v>
      </c>
      <c r="E1057" s="4">
        <f>MONTH(SalesDataTable[[#This Row],[Order Date]])</f>
        <v>6</v>
      </c>
      <c r="F1057" s="4"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4" t="str">
        <f>"Q"&amp;ROUNDUP(MONTH(SalesDataTable[[#This Row],[Order Date]])/3, 0)</f>
        <v>Q2</v>
      </c>
      <c r="E1058" s="4">
        <f>MONTH(SalesDataTable[[#This Row],[Order Date]])</f>
        <v>6</v>
      </c>
      <c r="F1058" s="4"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4" t="str">
        <f>"Q"&amp;ROUNDUP(MONTH(SalesDataTable[[#This Row],[Order Date]])/3, 0)</f>
        <v>Q2</v>
      </c>
      <c r="E1059" s="4">
        <f>MONTH(SalesDataTable[[#This Row],[Order Date]])</f>
        <v>6</v>
      </c>
      <c r="F1059" s="4"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4" t="str">
        <f>"Q"&amp;ROUNDUP(MONTH(SalesDataTable[[#This Row],[Order Date]])/3, 0)</f>
        <v>Q2</v>
      </c>
      <c r="E1060" s="4">
        <f>MONTH(SalesDataTable[[#This Row],[Order Date]])</f>
        <v>6</v>
      </c>
      <c r="F1060" s="4"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4" t="str">
        <f>"Q"&amp;ROUNDUP(MONTH(SalesDataTable[[#This Row],[Order Date]])/3, 0)</f>
        <v>Q2</v>
      </c>
      <c r="E1061" s="4">
        <f>MONTH(SalesDataTable[[#This Row],[Order Date]])</f>
        <v>6</v>
      </c>
      <c r="F1061" s="4"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4" t="str">
        <f>"Q"&amp;ROUNDUP(MONTH(SalesDataTable[[#This Row],[Order Date]])/3, 0)</f>
        <v>Q2</v>
      </c>
      <c r="E1062" s="4">
        <f>MONTH(SalesDataTable[[#This Row],[Order Date]])</f>
        <v>6</v>
      </c>
      <c r="F1062" s="4"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4" t="str">
        <f>"Q"&amp;ROUNDUP(MONTH(SalesDataTable[[#This Row],[Order Date]])/3, 0)</f>
        <v>Q2</v>
      </c>
      <c r="E1063" s="4">
        <f>MONTH(SalesDataTable[[#This Row],[Order Date]])</f>
        <v>6</v>
      </c>
      <c r="F1063" s="4"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4" t="str">
        <f>"Q"&amp;ROUNDUP(MONTH(SalesDataTable[[#This Row],[Order Date]])/3, 0)</f>
        <v>Q2</v>
      </c>
      <c r="E1064" s="4">
        <f>MONTH(SalesDataTable[[#This Row],[Order Date]])</f>
        <v>6</v>
      </c>
      <c r="F1064" s="4"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4" t="str">
        <f>"Q"&amp;ROUNDUP(MONTH(SalesDataTable[[#This Row],[Order Date]])/3, 0)</f>
        <v>Q2</v>
      </c>
      <c r="E1065" s="4">
        <f>MONTH(SalesDataTable[[#This Row],[Order Date]])</f>
        <v>6</v>
      </c>
      <c r="F1065" s="4"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4" t="str">
        <f>"Q"&amp;ROUNDUP(MONTH(SalesDataTable[[#This Row],[Order Date]])/3, 0)</f>
        <v>Q2</v>
      </c>
      <c r="E1066" s="4">
        <f>MONTH(SalesDataTable[[#This Row],[Order Date]])</f>
        <v>6</v>
      </c>
      <c r="F1066" s="4"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4" t="str">
        <f>"Q"&amp;ROUNDUP(MONTH(SalesDataTable[[#This Row],[Order Date]])/3, 0)</f>
        <v>Q2</v>
      </c>
      <c r="E1067" s="4">
        <f>MONTH(SalesDataTable[[#This Row],[Order Date]])</f>
        <v>6</v>
      </c>
      <c r="F1067" s="4"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4" t="str">
        <f>"Q"&amp;ROUNDUP(MONTH(SalesDataTable[[#This Row],[Order Date]])/3, 0)</f>
        <v>Q2</v>
      </c>
      <c r="E1068" s="4">
        <f>MONTH(SalesDataTable[[#This Row],[Order Date]])</f>
        <v>6</v>
      </c>
      <c r="F1068" s="4"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4" t="str">
        <f>"Q"&amp;ROUNDUP(MONTH(SalesDataTable[[#This Row],[Order Date]])/3, 0)</f>
        <v>Q2</v>
      </c>
      <c r="E1069" s="4">
        <f>MONTH(SalesDataTable[[#This Row],[Order Date]])</f>
        <v>6</v>
      </c>
      <c r="F1069" s="4"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4" t="str">
        <f>"Q"&amp;ROUNDUP(MONTH(SalesDataTable[[#This Row],[Order Date]])/3, 0)</f>
        <v>Q2</v>
      </c>
      <c r="E1070" s="4">
        <f>MONTH(SalesDataTable[[#This Row],[Order Date]])</f>
        <v>6</v>
      </c>
      <c r="F1070" s="4"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4" t="str">
        <f>"Q"&amp;ROUNDUP(MONTH(SalesDataTable[[#This Row],[Order Date]])/3, 0)</f>
        <v>Q2</v>
      </c>
      <c r="E1071" s="4">
        <f>MONTH(SalesDataTable[[#This Row],[Order Date]])</f>
        <v>6</v>
      </c>
      <c r="F1071" s="4"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4" t="str">
        <f>"Q"&amp;ROUNDUP(MONTH(SalesDataTable[[#This Row],[Order Date]])/3, 0)</f>
        <v>Q2</v>
      </c>
      <c r="E1072" s="4">
        <f>MONTH(SalesDataTable[[#This Row],[Order Date]])</f>
        <v>6</v>
      </c>
      <c r="F1072" s="4"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4" t="str">
        <f>"Q"&amp;ROUNDUP(MONTH(SalesDataTable[[#This Row],[Order Date]])/3, 0)</f>
        <v>Q2</v>
      </c>
      <c r="E1073" s="4">
        <f>MONTH(SalesDataTable[[#This Row],[Order Date]])</f>
        <v>6</v>
      </c>
      <c r="F1073" s="4"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4" t="str">
        <f>"Q"&amp;ROUNDUP(MONTH(SalesDataTable[[#This Row],[Order Date]])/3, 0)</f>
        <v>Q2</v>
      </c>
      <c r="E1074" s="4">
        <f>MONTH(SalesDataTable[[#This Row],[Order Date]])</f>
        <v>6</v>
      </c>
      <c r="F1074" s="4"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4" t="str">
        <f>"Q"&amp;ROUNDUP(MONTH(SalesDataTable[[#This Row],[Order Date]])/3, 0)</f>
        <v>Q2</v>
      </c>
      <c r="E1075" s="4">
        <f>MONTH(SalesDataTable[[#This Row],[Order Date]])</f>
        <v>6</v>
      </c>
      <c r="F1075" s="4"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4" t="str">
        <f>"Q"&amp;ROUNDUP(MONTH(SalesDataTable[[#This Row],[Order Date]])/3, 0)</f>
        <v>Q2</v>
      </c>
      <c r="E1076" s="4">
        <f>MONTH(SalesDataTable[[#This Row],[Order Date]])</f>
        <v>6</v>
      </c>
      <c r="F1076" s="4"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4" t="str">
        <f>"Q"&amp;ROUNDUP(MONTH(SalesDataTable[[#This Row],[Order Date]])/3, 0)</f>
        <v>Q2</v>
      </c>
      <c r="E1077" s="4">
        <f>MONTH(SalesDataTable[[#This Row],[Order Date]])</f>
        <v>6</v>
      </c>
      <c r="F1077" s="4"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4" t="str">
        <f>"Q"&amp;ROUNDUP(MONTH(SalesDataTable[[#This Row],[Order Date]])/3, 0)</f>
        <v>Q2</v>
      </c>
      <c r="E1078" s="4">
        <f>MONTH(SalesDataTable[[#This Row],[Order Date]])</f>
        <v>6</v>
      </c>
      <c r="F1078" s="4"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4" t="str">
        <f>"Q"&amp;ROUNDUP(MONTH(SalesDataTable[[#This Row],[Order Date]])/3, 0)</f>
        <v>Q2</v>
      </c>
      <c r="E1079" s="4">
        <f>MONTH(SalesDataTable[[#This Row],[Order Date]])</f>
        <v>6</v>
      </c>
      <c r="F1079" s="4"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4" t="str">
        <f>"Q"&amp;ROUNDUP(MONTH(SalesDataTable[[#This Row],[Order Date]])/3, 0)</f>
        <v>Q2</v>
      </c>
      <c r="E1080" s="4">
        <f>MONTH(SalesDataTable[[#This Row],[Order Date]])</f>
        <v>6</v>
      </c>
      <c r="F1080" s="4"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4" t="str">
        <f>"Q"&amp;ROUNDUP(MONTH(SalesDataTable[[#This Row],[Order Date]])/3, 0)</f>
        <v>Q2</v>
      </c>
      <c r="E1081" s="4">
        <f>MONTH(SalesDataTable[[#This Row],[Order Date]])</f>
        <v>6</v>
      </c>
      <c r="F1081" s="4"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4" t="str">
        <f>"Q"&amp;ROUNDUP(MONTH(SalesDataTable[[#This Row],[Order Date]])/3, 0)</f>
        <v>Q2</v>
      </c>
      <c r="E1082" s="4">
        <f>MONTH(SalesDataTable[[#This Row],[Order Date]])</f>
        <v>6</v>
      </c>
      <c r="F1082" s="4"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4" t="str">
        <f>"Q"&amp;ROUNDUP(MONTH(SalesDataTable[[#This Row],[Order Date]])/3, 0)</f>
        <v>Q2</v>
      </c>
      <c r="E1083" s="4">
        <f>MONTH(SalesDataTable[[#This Row],[Order Date]])</f>
        <v>6</v>
      </c>
      <c r="F1083" s="4"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4" t="str">
        <f>"Q"&amp;ROUNDUP(MONTH(SalesDataTable[[#This Row],[Order Date]])/3, 0)</f>
        <v>Q2</v>
      </c>
      <c r="E1084" s="4">
        <f>MONTH(SalesDataTable[[#This Row],[Order Date]])</f>
        <v>6</v>
      </c>
      <c r="F1084" s="4"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4" t="str">
        <f>"Q"&amp;ROUNDUP(MONTH(SalesDataTable[[#This Row],[Order Date]])/3, 0)</f>
        <v>Q2</v>
      </c>
      <c r="E1085" s="4">
        <f>MONTH(SalesDataTable[[#This Row],[Order Date]])</f>
        <v>6</v>
      </c>
      <c r="F1085" s="4"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4" t="str">
        <f>"Q"&amp;ROUNDUP(MONTH(SalesDataTable[[#This Row],[Order Date]])/3, 0)</f>
        <v>Q2</v>
      </c>
      <c r="E1086" s="4">
        <f>MONTH(SalesDataTable[[#This Row],[Order Date]])</f>
        <v>6</v>
      </c>
      <c r="F1086" s="4"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4" t="str">
        <f>"Q"&amp;ROUNDUP(MONTH(SalesDataTable[[#This Row],[Order Date]])/3, 0)</f>
        <v>Q2</v>
      </c>
      <c r="E1087" s="4">
        <f>MONTH(SalesDataTable[[#This Row],[Order Date]])</f>
        <v>6</v>
      </c>
      <c r="F1087" s="4"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4" t="str">
        <f>"Q"&amp;ROUNDUP(MONTH(SalesDataTable[[#This Row],[Order Date]])/3, 0)</f>
        <v>Q2</v>
      </c>
      <c r="E1088" s="4">
        <f>MONTH(SalesDataTable[[#This Row],[Order Date]])</f>
        <v>6</v>
      </c>
      <c r="F1088" s="4"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4" t="str">
        <f>"Q"&amp;ROUNDUP(MONTH(SalesDataTable[[#This Row],[Order Date]])/3, 0)</f>
        <v>Q2</v>
      </c>
      <c r="E1089" s="4">
        <f>MONTH(SalesDataTable[[#This Row],[Order Date]])</f>
        <v>6</v>
      </c>
      <c r="F1089" s="4"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4" t="str">
        <f>"Q"&amp;ROUNDUP(MONTH(SalesDataTable[[#This Row],[Order Date]])/3, 0)</f>
        <v>Q2</v>
      </c>
      <c r="E1090" s="4">
        <f>MONTH(SalesDataTable[[#This Row],[Order Date]])</f>
        <v>6</v>
      </c>
      <c r="F1090" s="4"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4" t="str">
        <f>"Q"&amp;ROUNDUP(MONTH(SalesDataTable[[#This Row],[Order Date]])/3, 0)</f>
        <v>Q2</v>
      </c>
      <c r="E1091" s="4">
        <f>MONTH(SalesDataTable[[#This Row],[Order Date]])</f>
        <v>6</v>
      </c>
      <c r="F1091" s="4"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4" t="str">
        <f>"Q"&amp;ROUNDUP(MONTH(SalesDataTable[[#This Row],[Order Date]])/3, 0)</f>
        <v>Q2</v>
      </c>
      <c r="E1092" s="4">
        <f>MONTH(SalesDataTable[[#This Row],[Order Date]])</f>
        <v>6</v>
      </c>
      <c r="F1092" s="4"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4" t="str">
        <f>"Q"&amp;ROUNDUP(MONTH(SalesDataTable[[#This Row],[Order Date]])/3, 0)</f>
        <v>Q2</v>
      </c>
      <c r="E1093" s="4">
        <f>MONTH(SalesDataTable[[#This Row],[Order Date]])</f>
        <v>6</v>
      </c>
      <c r="F1093" s="4"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4" t="str">
        <f>"Q"&amp;ROUNDUP(MONTH(SalesDataTable[[#This Row],[Order Date]])/3, 0)</f>
        <v>Q2</v>
      </c>
      <c r="E1094" s="4">
        <f>MONTH(SalesDataTable[[#This Row],[Order Date]])</f>
        <v>6</v>
      </c>
      <c r="F1094" s="4"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4" t="str">
        <f>"Q"&amp;ROUNDUP(MONTH(SalesDataTable[[#This Row],[Order Date]])/3, 0)</f>
        <v>Q2</v>
      </c>
      <c r="E1095" s="4">
        <f>MONTH(SalesDataTable[[#This Row],[Order Date]])</f>
        <v>6</v>
      </c>
      <c r="F1095" s="4"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4" t="str">
        <f>"Q"&amp;ROUNDUP(MONTH(SalesDataTable[[#This Row],[Order Date]])/3, 0)</f>
        <v>Q2</v>
      </c>
      <c r="E1096" s="4">
        <f>MONTH(SalesDataTable[[#This Row],[Order Date]])</f>
        <v>6</v>
      </c>
      <c r="F1096" s="4"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4" t="str">
        <f>"Q"&amp;ROUNDUP(MONTH(SalesDataTable[[#This Row],[Order Date]])/3, 0)</f>
        <v>Q2</v>
      </c>
      <c r="E1097" s="4">
        <f>MONTH(SalesDataTable[[#This Row],[Order Date]])</f>
        <v>6</v>
      </c>
      <c r="F1097" s="4"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4" t="str">
        <f>"Q"&amp;ROUNDUP(MONTH(SalesDataTable[[#This Row],[Order Date]])/3, 0)</f>
        <v>Q2</v>
      </c>
      <c r="E1098" s="4">
        <f>MONTH(SalesDataTable[[#This Row],[Order Date]])</f>
        <v>6</v>
      </c>
      <c r="F1098" s="4"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4" t="str">
        <f>"Q"&amp;ROUNDUP(MONTH(SalesDataTable[[#This Row],[Order Date]])/3, 0)</f>
        <v>Q2</v>
      </c>
      <c r="E1099" s="4">
        <f>MONTH(SalesDataTable[[#This Row],[Order Date]])</f>
        <v>6</v>
      </c>
      <c r="F1099" s="4"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4" t="str">
        <f>"Q"&amp;ROUNDUP(MONTH(SalesDataTable[[#This Row],[Order Date]])/3, 0)</f>
        <v>Q2</v>
      </c>
      <c r="E1100" s="4">
        <f>MONTH(SalesDataTable[[#This Row],[Order Date]])</f>
        <v>6</v>
      </c>
      <c r="F1100" s="4"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4" t="str">
        <f>"Q"&amp;ROUNDUP(MONTH(SalesDataTable[[#This Row],[Order Date]])/3, 0)</f>
        <v>Q2</v>
      </c>
      <c r="E1101" s="4">
        <f>MONTH(SalesDataTable[[#This Row],[Order Date]])</f>
        <v>6</v>
      </c>
      <c r="F1101" s="4"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4" t="str">
        <f>"Q"&amp;ROUNDUP(MONTH(SalesDataTable[[#This Row],[Order Date]])/3, 0)</f>
        <v>Q2</v>
      </c>
      <c r="E1102" s="4">
        <f>MONTH(SalesDataTable[[#This Row],[Order Date]])</f>
        <v>6</v>
      </c>
      <c r="F1102" s="4"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4" t="str">
        <f>"Q"&amp;ROUNDUP(MONTH(SalesDataTable[[#This Row],[Order Date]])/3, 0)</f>
        <v>Q2</v>
      </c>
      <c r="E1103" s="4">
        <f>MONTH(SalesDataTable[[#This Row],[Order Date]])</f>
        <v>6</v>
      </c>
      <c r="F1103" s="4"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4" t="str">
        <f>"Q"&amp;ROUNDUP(MONTH(SalesDataTable[[#This Row],[Order Date]])/3, 0)</f>
        <v>Q2</v>
      </c>
      <c r="E1104" s="4">
        <f>MONTH(SalesDataTable[[#This Row],[Order Date]])</f>
        <v>6</v>
      </c>
      <c r="F1104" s="4"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4" t="str">
        <f>"Q"&amp;ROUNDUP(MONTH(SalesDataTable[[#This Row],[Order Date]])/3, 0)</f>
        <v>Q2</v>
      </c>
      <c r="E1105" s="4">
        <f>MONTH(SalesDataTable[[#This Row],[Order Date]])</f>
        <v>6</v>
      </c>
      <c r="F1105" s="4"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4" t="str">
        <f>"Q"&amp;ROUNDUP(MONTH(SalesDataTable[[#This Row],[Order Date]])/3, 0)</f>
        <v>Q2</v>
      </c>
      <c r="E1106" s="4">
        <f>MONTH(SalesDataTable[[#This Row],[Order Date]])</f>
        <v>6</v>
      </c>
      <c r="F1106" s="4"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4" t="str">
        <f>"Q"&amp;ROUNDUP(MONTH(SalesDataTable[[#This Row],[Order Date]])/3, 0)</f>
        <v>Q2</v>
      </c>
      <c r="E1107" s="4">
        <f>MONTH(SalesDataTable[[#This Row],[Order Date]])</f>
        <v>6</v>
      </c>
      <c r="F1107" s="4"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4" t="str">
        <f>"Q"&amp;ROUNDUP(MONTH(SalesDataTable[[#This Row],[Order Date]])/3, 0)</f>
        <v>Q2</v>
      </c>
      <c r="E1108" s="4">
        <f>MONTH(SalesDataTable[[#This Row],[Order Date]])</f>
        <v>6</v>
      </c>
      <c r="F1108" s="4"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4" t="str">
        <f>"Q"&amp;ROUNDUP(MONTH(SalesDataTable[[#This Row],[Order Date]])/3, 0)</f>
        <v>Q2</v>
      </c>
      <c r="E1109" s="4">
        <f>MONTH(SalesDataTable[[#This Row],[Order Date]])</f>
        <v>6</v>
      </c>
      <c r="F1109" s="4"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4" t="str">
        <f>"Q"&amp;ROUNDUP(MONTH(SalesDataTable[[#This Row],[Order Date]])/3, 0)</f>
        <v>Q2</v>
      </c>
      <c r="E1110" s="4">
        <f>MONTH(SalesDataTable[[#This Row],[Order Date]])</f>
        <v>6</v>
      </c>
      <c r="F1110" s="4"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4" t="str">
        <f>"Q"&amp;ROUNDUP(MONTH(SalesDataTable[[#This Row],[Order Date]])/3, 0)</f>
        <v>Q2</v>
      </c>
      <c r="E1111" s="4">
        <f>MONTH(SalesDataTable[[#This Row],[Order Date]])</f>
        <v>6</v>
      </c>
      <c r="F1111" s="4"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4" t="str">
        <f>"Q"&amp;ROUNDUP(MONTH(SalesDataTable[[#This Row],[Order Date]])/3, 0)</f>
        <v>Q2</v>
      </c>
      <c r="E1112" s="4">
        <f>MONTH(SalesDataTable[[#This Row],[Order Date]])</f>
        <v>6</v>
      </c>
      <c r="F1112" s="4"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4" t="str">
        <f>"Q"&amp;ROUNDUP(MONTH(SalesDataTable[[#This Row],[Order Date]])/3, 0)</f>
        <v>Q2</v>
      </c>
      <c r="E1113" s="4">
        <f>MONTH(SalesDataTable[[#This Row],[Order Date]])</f>
        <v>6</v>
      </c>
      <c r="F1113" s="4"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4" t="str">
        <f>"Q"&amp;ROUNDUP(MONTH(SalesDataTable[[#This Row],[Order Date]])/3, 0)</f>
        <v>Q2</v>
      </c>
      <c r="E1114" s="4">
        <f>MONTH(SalesDataTable[[#This Row],[Order Date]])</f>
        <v>6</v>
      </c>
      <c r="F1114" s="4"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4" t="str">
        <f>"Q"&amp;ROUNDUP(MONTH(SalesDataTable[[#This Row],[Order Date]])/3, 0)</f>
        <v>Q2</v>
      </c>
      <c r="E1115" s="4">
        <f>MONTH(SalesDataTable[[#This Row],[Order Date]])</f>
        <v>6</v>
      </c>
      <c r="F1115" s="4"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4" t="str">
        <f>"Q"&amp;ROUNDUP(MONTH(SalesDataTable[[#This Row],[Order Date]])/3, 0)</f>
        <v>Q2</v>
      </c>
      <c r="E1116" s="4">
        <f>MONTH(SalesDataTable[[#This Row],[Order Date]])</f>
        <v>6</v>
      </c>
      <c r="F1116" s="4"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4" t="str">
        <f>"Q"&amp;ROUNDUP(MONTH(SalesDataTable[[#This Row],[Order Date]])/3, 0)</f>
        <v>Q2</v>
      </c>
      <c r="E1117" s="4">
        <f>MONTH(SalesDataTable[[#This Row],[Order Date]])</f>
        <v>6</v>
      </c>
      <c r="F1117" s="4"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4" t="str">
        <f>"Q"&amp;ROUNDUP(MONTH(SalesDataTable[[#This Row],[Order Date]])/3, 0)</f>
        <v>Q2</v>
      </c>
      <c r="E1118" s="4">
        <f>MONTH(SalesDataTable[[#This Row],[Order Date]])</f>
        <v>6</v>
      </c>
      <c r="F1118" s="4"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4" t="str">
        <f>"Q"&amp;ROUNDUP(MONTH(SalesDataTable[[#This Row],[Order Date]])/3, 0)</f>
        <v>Q2</v>
      </c>
      <c r="E1119" s="4">
        <f>MONTH(SalesDataTable[[#This Row],[Order Date]])</f>
        <v>6</v>
      </c>
      <c r="F1119" s="4"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4" t="str">
        <f>"Q"&amp;ROUNDUP(MONTH(SalesDataTable[[#This Row],[Order Date]])/3, 0)</f>
        <v>Q2</v>
      </c>
      <c r="E1120" s="4">
        <f>MONTH(SalesDataTable[[#This Row],[Order Date]])</f>
        <v>6</v>
      </c>
      <c r="F1120" s="4"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4" t="str">
        <f>"Q"&amp;ROUNDUP(MONTH(SalesDataTable[[#This Row],[Order Date]])/3, 0)</f>
        <v>Q2</v>
      </c>
      <c r="E1121" s="4">
        <f>MONTH(SalesDataTable[[#This Row],[Order Date]])</f>
        <v>6</v>
      </c>
      <c r="F1121" s="4"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4" t="str">
        <f>"Q"&amp;ROUNDUP(MONTH(SalesDataTable[[#This Row],[Order Date]])/3, 0)</f>
        <v>Q2</v>
      </c>
      <c r="E1122" s="4">
        <f>MONTH(SalesDataTable[[#This Row],[Order Date]])</f>
        <v>6</v>
      </c>
      <c r="F1122" s="4"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4" t="str">
        <f>"Q"&amp;ROUNDUP(MONTH(SalesDataTable[[#This Row],[Order Date]])/3, 0)</f>
        <v>Q2</v>
      </c>
      <c r="E1123" s="4">
        <f>MONTH(SalesDataTable[[#This Row],[Order Date]])</f>
        <v>6</v>
      </c>
      <c r="F1123" s="4"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4" t="str">
        <f>"Q"&amp;ROUNDUP(MONTH(SalesDataTable[[#This Row],[Order Date]])/3, 0)</f>
        <v>Q2</v>
      </c>
      <c r="E1124" s="4">
        <f>MONTH(SalesDataTable[[#This Row],[Order Date]])</f>
        <v>6</v>
      </c>
      <c r="F1124" s="4"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4" t="str">
        <f>"Q"&amp;ROUNDUP(MONTH(SalesDataTable[[#This Row],[Order Date]])/3, 0)</f>
        <v>Q2</v>
      </c>
      <c r="E1125" s="4">
        <f>MONTH(SalesDataTable[[#This Row],[Order Date]])</f>
        <v>6</v>
      </c>
      <c r="F1125" s="4"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4" t="str">
        <f>"Q"&amp;ROUNDUP(MONTH(SalesDataTable[[#This Row],[Order Date]])/3, 0)</f>
        <v>Q2</v>
      </c>
      <c r="E1126" s="4">
        <f>MONTH(SalesDataTable[[#This Row],[Order Date]])</f>
        <v>6</v>
      </c>
      <c r="F1126" s="4"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4" t="str">
        <f>"Q"&amp;ROUNDUP(MONTH(SalesDataTable[[#This Row],[Order Date]])/3, 0)</f>
        <v>Q2</v>
      </c>
      <c r="E1127" s="4">
        <f>MONTH(SalesDataTable[[#This Row],[Order Date]])</f>
        <v>6</v>
      </c>
      <c r="F1127" s="4"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4" t="str">
        <f>"Q"&amp;ROUNDUP(MONTH(SalesDataTable[[#This Row],[Order Date]])/3, 0)</f>
        <v>Q2</v>
      </c>
      <c r="E1128" s="4">
        <f>MONTH(SalesDataTable[[#This Row],[Order Date]])</f>
        <v>6</v>
      </c>
      <c r="F1128" s="4"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4" t="str">
        <f>"Q"&amp;ROUNDUP(MONTH(SalesDataTable[[#This Row],[Order Date]])/3, 0)</f>
        <v>Q2</v>
      </c>
      <c r="E1129" s="4">
        <f>MONTH(SalesDataTable[[#This Row],[Order Date]])</f>
        <v>6</v>
      </c>
      <c r="F1129" s="4"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4" t="str">
        <f>"Q"&amp;ROUNDUP(MONTH(SalesDataTable[[#This Row],[Order Date]])/3, 0)</f>
        <v>Q2</v>
      </c>
      <c r="E1130" s="4">
        <f>MONTH(SalesDataTable[[#This Row],[Order Date]])</f>
        <v>6</v>
      </c>
      <c r="F1130" s="4"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4" t="str">
        <f>"Q"&amp;ROUNDUP(MONTH(SalesDataTable[[#This Row],[Order Date]])/3, 0)</f>
        <v>Q2</v>
      </c>
      <c r="E1131" s="4">
        <f>MONTH(SalesDataTable[[#This Row],[Order Date]])</f>
        <v>6</v>
      </c>
      <c r="F1131" s="4"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4" t="str">
        <f>"Q"&amp;ROUNDUP(MONTH(SalesDataTable[[#This Row],[Order Date]])/3, 0)</f>
        <v>Q2</v>
      </c>
      <c r="E1132" s="4">
        <f>MONTH(SalesDataTable[[#This Row],[Order Date]])</f>
        <v>6</v>
      </c>
      <c r="F1132" s="4"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4" t="str">
        <f>"Q"&amp;ROUNDUP(MONTH(SalesDataTable[[#This Row],[Order Date]])/3, 0)</f>
        <v>Q2</v>
      </c>
      <c r="E1133" s="4">
        <f>MONTH(SalesDataTable[[#This Row],[Order Date]])</f>
        <v>6</v>
      </c>
      <c r="F1133" s="4"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4" t="str">
        <f>"Q"&amp;ROUNDUP(MONTH(SalesDataTable[[#This Row],[Order Date]])/3, 0)</f>
        <v>Q2</v>
      </c>
      <c r="E1134" s="4">
        <f>MONTH(SalesDataTable[[#This Row],[Order Date]])</f>
        <v>6</v>
      </c>
      <c r="F1134" s="4"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4" t="str">
        <f>"Q"&amp;ROUNDUP(MONTH(SalesDataTable[[#This Row],[Order Date]])/3, 0)</f>
        <v>Q2</v>
      </c>
      <c r="E1135" s="4">
        <f>MONTH(SalesDataTable[[#This Row],[Order Date]])</f>
        <v>6</v>
      </c>
      <c r="F1135" s="4"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4" t="str">
        <f>"Q"&amp;ROUNDUP(MONTH(SalesDataTable[[#This Row],[Order Date]])/3, 0)</f>
        <v>Q2</v>
      </c>
      <c r="E1136" s="4">
        <f>MONTH(SalesDataTable[[#This Row],[Order Date]])</f>
        <v>6</v>
      </c>
      <c r="F1136" s="4"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4" t="str">
        <f>"Q"&amp;ROUNDUP(MONTH(SalesDataTable[[#This Row],[Order Date]])/3, 0)</f>
        <v>Q2</v>
      </c>
      <c r="E1137" s="4">
        <f>MONTH(SalesDataTable[[#This Row],[Order Date]])</f>
        <v>6</v>
      </c>
      <c r="F1137" s="4"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4" t="str">
        <f>"Q"&amp;ROUNDUP(MONTH(SalesDataTable[[#This Row],[Order Date]])/3, 0)</f>
        <v>Q2</v>
      </c>
      <c r="E1138" s="4">
        <f>MONTH(SalesDataTable[[#This Row],[Order Date]])</f>
        <v>6</v>
      </c>
      <c r="F1138" s="4"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4" t="str">
        <f>"Q"&amp;ROUNDUP(MONTH(SalesDataTable[[#This Row],[Order Date]])/3, 0)</f>
        <v>Q2</v>
      </c>
      <c r="E1139" s="4">
        <f>MONTH(SalesDataTable[[#This Row],[Order Date]])</f>
        <v>6</v>
      </c>
      <c r="F1139" s="4"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4" t="str">
        <f>"Q"&amp;ROUNDUP(MONTH(SalesDataTable[[#This Row],[Order Date]])/3, 0)</f>
        <v>Q2</v>
      </c>
      <c r="E1140" s="4">
        <f>MONTH(SalesDataTable[[#This Row],[Order Date]])</f>
        <v>6</v>
      </c>
      <c r="F1140" s="4"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4" t="str">
        <f>"Q"&amp;ROUNDUP(MONTH(SalesDataTable[[#This Row],[Order Date]])/3, 0)</f>
        <v>Q2</v>
      </c>
      <c r="E1141" s="4">
        <f>MONTH(SalesDataTable[[#This Row],[Order Date]])</f>
        <v>6</v>
      </c>
      <c r="F1141" s="4"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4" t="str">
        <f>"Q"&amp;ROUNDUP(MONTH(SalesDataTable[[#This Row],[Order Date]])/3, 0)</f>
        <v>Q2</v>
      </c>
      <c r="E1142" s="4">
        <f>MONTH(SalesDataTable[[#This Row],[Order Date]])</f>
        <v>6</v>
      </c>
      <c r="F1142" s="4"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4" t="str">
        <f>"Q"&amp;ROUNDUP(MONTH(SalesDataTable[[#This Row],[Order Date]])/3, 0)</f>
        <v>Q2</v>
      </c>
      <c r="E1143" s="4">
        <f>MONTH(SalesDataTable[[#This Row],[Order Date]])</f>
        <v>6</v>
      </c>
      <c r="F1143" s="4"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4" t="str">
        <f>"Q"&amp;ROUNDUP(MONTH(SalesDataTable[[#This Row],[Order Date]])/3, 0)</f>
        <v>Q2</v>
      </c>
      <c r="E1144" s="4">
        <f>MONTH(SalesDataTable[[#This Row],[Order Date]])</f>
        <v>6</v>
      </c>
      <c r="F1144" s="4"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4" t="str">
        <f>"Q"&amp;ROUNDUP(MONTH(SalesDataTable[[#This Row],[Order Date]])/3, 0)</f>
        <v>Q2</v>
      </c>
      <c r="E1145" s="4">
        <f>MONTH(SalesDataTable[[#This Row],[Order Date]])</f>
        <v>6</v>
      </c>
      <c r="F1145" s="4"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4" t="str">
        <f>"Q"&amp;ROUNDUP(MONTH(SalesDataTable[[#This Row],[Order Date]])/3, 0)</f>
        <v>Q2</v>
      </c>
      <c r="E1146" s="4">
        <f>MONTH(SalesDataTable[[#This Row],[Order Date]])</f>
        <v>6</v>
      </c>
      <c r="F1146" s="4"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4" t="str">
        <f>"Q"&amp;ROUNDUP(MONTH(SalesDataTable[[#This Row],[Order Date]])/3, 0)</f>
        <v>Q2</v>
      </c>
      <c r="E1147" s="4">
        <f>MONTH(SalesDataTable[[#This Row],[Order Date]])</f>
        <v>6</v>
      </c>
      <c r="F1147" s="4"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4" t="str">
        <f>"Q"&amp;ROUNDUP(MONTH(SalesDataTable[[#This Row],[Order Date]])/3, 0)</f>
        <v>Q2</v>
      </c>
      <c r="E1148" s="4">
        <f>MONTH(SalesDataTable[[#This Row],[Order Date]])</f>
        <v>6</v>
      </c>
      <c r="F1148" s="4"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4" t="str">
        <f>"Q"&amp;ROUNDUP(MONTH(SalesDataTable[[#This Row],[Order Date]])/3, 0)</f>
        <v>Q2</v>
      </c>
      <c r="E1149" s="4">
        <f>MONTH(SalesDataTable[[#This Row],[Order Date]])</f>
        <v>6</v>
      </c>
      <c r="F1149" s="4"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4" t="str">
        <f>"Q"&amp;ROUNDUP(MONTH(SalesDataTable[[#This Row],[Order Date]])/3, 0)</f>
        <v>Q2</v>
      </c>
      <c r="E1150" s="4">
        <f>MONTH(SalesDataTable[[#This Row],[Order Date]])</f>
        <v>6</v>
      </c>
      <c r="F1150" s="4"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4" t="str">
        <f>"Q"&amp;ROUNDUP(MONTH(SalesDataTable[[#This Row],[Order Date]])/3, 0)</f>
        <v>Q2</v>
      </c>
      <c r="E1151" s="4">
        <f>MONTH(SalesDataTable[[#This Row],[Order Date]])</f>
        <v>6</v>
      </c>
      <c r="F1151" s="4"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4" t="str">
        <f>"Q"&amp;ROUNDUP(MONTH(SalesDataTable[[#This Row],[Order Date]])/3, 0)</f>
        <v>Q2</v>
      </c>
      <c r="E1152" s="4">
        <f>MONTH(SalesDataTable[[#This Row],[Order Date]])</f>
        <v>6</v>
      </c>
      <c r="F1152" s="4"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4" t="str">
        <f>"Q"&amp;ROUNDUP(MONTH(SalesDataTable[[#This Row],[Order Date]])/3, 0)</f>
        <v>Q2</v>
      </c>
      <c r="E1153" s="4">
        <f>MONTH(SalesDataTable[[#This Row],[Order Date]])</f>
        <v>6</v>
      </c>
      <c r="F1153" s="4"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4" t="str">
        <f>"Q"&amp;ROUNDUP(MONTH(SalesDataTable[[#This Row],[Order Date]])/3, 0)</f>
        <v>Q2</v>
      </c>
      <c r="E1154" s="4">
        <f>MONTH(SalesDataTable[[#This Row],[Order Date]])</f>
        <v>6</v>
      </c>
      <c r="F1154" s="4"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4" t="str">
        <f>"Q"&amp;ROUNDUP(MONTH(SalesDataTable[[#This Row],[Order Date]])/3, 0)</f>
        <v>Q2</v>
      </c>
      <c r="E1155" s="4">
        <f>MONTH(SalesDataTable[[#This Row],[Order Date]])</f>
        <v>6</v>
      </c>
      <c r="F1155" s="4"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4" t="str">
        <f>"Q"&amp;ROUNDUP(MONTH(SalesDataTable[[#This Row],[Order Date]])/3, 0)</f>
        <v>Q2</v>
      </c>
      <c r="E1156" s="4">
        <f>MONTH(SalesDataTable[[#This Row],[Order Date]])</f>
        <v>6</v>
      </c>
      <c r="F1156" s="4"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4" t="str">
        <f>"Q"&amp;ROUNDUP(MONTH(SalesDataTable[[#This Row],[Order Date]])/3, 0)</f>
        <v>Q2</v>
      </c>
      <c r="E1157" s="4">
        <f>MONTH(SalesDataTable[[#This Row],[Order Date]])</f>
        <v>6</v>
      </c>
      <c r="F1157" s="4"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4" t="str">
        <f>"Q"&amp;ROUNDUP(MONTH(SalesDataTable[[#This Row],[Order Date]])/3, 0)</f>
        <v>Q2</v>
      </c>
      <c r="E1158" s="4">
        <f>MONTH(SalesDataTable[[#This Row],[Order Date]])</f>
        <v>6</v>
      </c>
      <c r="F1158" s="4"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4" t="str">
        <f>"Q"&amp;ROUNDUP(MONTH(SalesDataTable[[#This Row],[Order Date]])/3, 0)</f>
        <v>Q2</v>
      </c>
      <c r="E1159" s="4">
        <f>MONTH(SalesDataTable[[#This Row],[Order Date]])</f>
        <v>6</v>
      </c>
      <c r="F1159" s="4"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4" t="str">
        <f>"Q"&amp;ROUNDUP(MONTH(SalesDataTable[[#This Row],[Order Date]])/3, 0)</f>
        <v>Q2</v>
      </c>
      <c r="E1160" s="4">
        <f>MONTH(SalesDataTable[[#This Row],[Order Date]])</f>
        <v>6</v>
      </c>
      <c r="F1160" s="4"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4" t="str">
        <f>"Q"&amp;ROUNDUP(MONTH(SalesDataTable[[#This Row],[Order Date]])/3, 0)</f>
        <v>Q2</v>
      </c>
      <c r="E1161" s="4">
        <f>MONTH(SalesDataTable[[#This Row],[Order Date]])</f>
        <v>6</v>
      </c>
      <c r="F1161" s="4"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4" t="str">
        <f>"Q"&amp;ROUNDUP(MONTH(SalesDataTable[[#This Row],[Order Date]])/3, 0)</f>
        <v>Q2</v>
      </c>
      <c r="E1162" s="4">
        <f>MONTH(SalesDataTable[[#This Row],[Order Date]])</f>
        <v>6</v>
      </c>
      <c r="F1162" s="4"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4" t="str">
        <f>"Q"&amp;ROUNDUP(MONTH(SalesDataTable[[#This Row],[Order Date]])/3, 0)</f>
        <v>Q2</v>
      </c>
      <c r="E1163" s="4">
        <f>MONTH(SalesDataTable[[#This Row],[Order Date]])</f>
        <v>6</v>
      </c>
      <c r="F1163" s="4"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4" t="str">
        <f>"Q"&amp;ROUNDUP(MONTH(SalesDataTable[[#This Row],[Order Date]])/3, 0)</f>
        <v>Q2</v>
      </c>
      <c r="E1164" s="4">
        <f>MONTH(SalesDataTable[[#This Row],[Order Date]])</f>
        <v>6</v>
      </c>
      <c r="F1164" s="4"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4" t="str">
        <f>"Q"&amp;ROUNDUP(MONTH(SalesDataTable[[#This Row],[Order Date]])/3, 0)</f>
        <v>Q2</v>
      </c>
      <c r="E1165" s="4">
        <f>MONTH(SalesDataTable[[#This Row],[Order Date]])</f>
        <v>6</v>
      </c>
      <c r="F1165" s="4"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4" t="str">
        <f>"Q"&amp;ROUNDUP(MONTH(SalesDataTable[[#This Row],[Order Date]])/3, 0)</f>
        <v>Q2</v>
      </c>
      <c r="E1166" s="4">
        <f>MONTH(SalesDataTable[[#This Row],[Order Date]])</f>
        <v>6</v>
      </c>
      <c r="F1166" s="4"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4" t="str">
        <f>"Q"&amp;ROUNDUP(MONTH(SalesDataTable[[#This Row],[Order Date]])/3, 0)</f>
        <v>Q2</v>
      </c>
      <c r="E1167" s="4">
        <f>MONTH(SalesDataTable[[#This Row],[Order Date]])</f>
        <v>6</v>
      </c>
      <c r="F1167" s="4"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4" t="str">
        <f>"Q"&amp;ROUNDUP(MONTH(SalesDataTable[[#This Row],[Order Date]])/3, 0)</f>
        <v>Q2</v>
      </c>
      <c r="E1168" s="4">
        <f>MONTH(SalesDataTable[[#This Row],[Order Date]])</f>
        <v>6</v>
      </c>
      <c r="F1168" s="4"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4" t="str">
        <f>"Q"&amp;ROUNDUP(MONTH(SalesDataTable[[#This Row],[Order Date]])/3, 0)</f>
        <v>Q2</v>
      </c>
      <c r="E1169" s="4">
        <f>MONTH(SalesDataTable[[#This Row],[Order Date]])</f>
        <v>6</v>
      </c>
      <c r="F1169" s="4"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4" t="str">
        <f>"Q"&amp;ROUNDUP(MONTH(SalesDataTable[[#This Row],[Order Date]])/3, 0)</f>
        <v>Q2</v>
      </c>
      <c r="E1170" s="4">
        <f>MONTH(SalesDataTable[[#This Row],[Order Date]])</f>
        <v>6</v>
      </c>
      <c r="F1170" s="4"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4" t="str">
        <f>"Q"&amp;ROUNDUP(MONTH(SalesDataTable[[#This Row],[Order Date]])/3, 0)</f>
        <v>Q2</v>
      </c>
      <c r="E1171" s="4">
        <f>MONTH(SalesDataTable[[#This Row],[Order Date]])</f>
        <v>6</v>
      </c>
      <c r="F1171" s="4"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4" t="str">
        <f>"Q"&amp;ROUNDUP(MONTH(SalesDataTable[[#This Row],[Order Date]])/3, 0)</f>
        <v>Q2</v>
      </c>
      <c r="E1172" s="4">
        <f>MONTH(SalesDataTable[[#This Row],[Order Date]])</f>
        <v>6</v>
      </c>
      <c r="F1172" s="4"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4" t="str">
        <f>"Q"&amp;ROUNDUP(MONTH(SalesDataTable[[#This Row],[Order Date]])/3, 0)</f>
        <v>Q2</v>
      </c>
      <c r="E1173" s="4">
        <f>MONTH(SalesDataTable[[#This Row],[Order Date]])</f>
        <v>6</v>
      </c>
      <c r="F1173" s="4"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4" t="str">
        <f>"Q"&amp;ROUNDUP(MONTH(SalesDataTable[[#This Row],[Order Date]])/3, 0)</f>
        <v>Q2</v>
      </c>
      <c r="E1174" s="4">
        <f>MONTH(SalesDataTable[[#This Row],[Order Date]])</f>
        <v>6</v>
      </c>
      <c r="F1174" s="4"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4" t="str">
        <f>"Q"&amp;ROUNDUP(MONTH(SalesDataTable[[#This Row],[Order Date]])/3, 0)</f>
        <v>Q2</v>
      </c>
      <c r="E1175" s="4">
        <f>MONTH(SalesDataTable[[#This Row],[Order Date]])</f>
        <v>6</v>
      </c>
      <c r="F1175" s="4"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4" t="str">
        <f>"Q"&amp;ROUNDUP(MONTH(SalesDataTable[[#This Row],[Order Date]])/3, 0)</f>
        <v>Q2</v>
      </c>
      <c r="E1176" s="4">
        <f>MONTH(SalesDataTable[[#This Row],[Order Date]])</f>
        <v>6</v>
      </c>
      <c r="F1176" s="4"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4" t="str">
        <f>"Q"&amp;ROUNDUP(MONTH(SalesDataTable[[#This Row],[Order Date]])/3, 0)</f>
        <v>Q2</v>
      </c>
      <c r="E1177" s="4">
        <f>MONTH(SalesDataTable[[#This Row],[Order Date]])</f>
        <v>6</v>
      </c>
      <c r="F1177" s="4"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4" t="str">
        <f>"Q"&amp;ROUNDUP(MONTH(SalesDataTable[[#This Row],[Order Date]])/3, 0)</f>
        <v>Q2</v>
      </c>
      <c r="E1178" s="4">
        <f>MONTH(SalesDataTable[[#This Row],[Order Date]])</f>
        <v>6</v>
      </c>
      <c r="F1178" s="4"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4" t="str">
        <f>"Q"&amp;ROUNDUP(MONTH(SalesDataTable[[#This Row],[Order Date]])/3, 0)</f>
        <v>Q2</v>
      </c>
      <c r="E1179" s="4">
        <f>MONTH(SalesDataTable[[#This Row],[Order Date]])</f>
        <v>6</v>
      </c>
      <c r="F1179" s="4"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4" t="str">
        <f>"Q"&amp;ROUNDUP(MONTH(SalesDataTable[[#This Row],[Order Date]])/3, 0)</f>
        <v>Q2</v>
      </c>
      <c r="E1180" s="4">
        <f>MONTH(SalesDataTable[[#This Row],[Order Date]])</f>
        <v>6</v>
      </c>
      <c r="F1180" s="4"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4" t="str">
        <f>"Q"&amp;ROUNDUP(MONTH(SalesDataTable[[#This Row],[Order Date]])/3, 0)</f>
        <v>Q2</v>
      </c>
      <c r="E1181" s="4">
        <f>MONTH(SalesDataTable[[#This Row],[Order Date]])</f>
        <v>6</v>
      </c>
      <c r="F1181" s="4"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4" t="str">
        <f>"Q"&amp;ROUNDUP(MONTH(SalesDataTable[[#This Row],[Order Date]])/3, 0)</f>
        <v>Q2</v>
      </c>
      <c r="E1182" s="4">
        <f>MONTH(SalesDataTable[[#This Row],[Order Date]])</f>
        <v>6</v>
      </c>
      <c r="F1182" s="4"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4" t="str">
        <f>"Q"&amp;ROUNDUP(MONTH(SalesDataTable[[#This Row],[Order Date]])/3, 0)</f>
        <v>Q2</v>
      </c>
      <c r="E1183" s="4">
        <f>MONTH(SalesDataTable[[#This Row],[Order Date]])</f>
        <v>6</v>
      </c>
      <c r="F1183" s="4"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4" t="str">
        <f>"Q"&amp;ROUNDUP(MONTH(SalesDataTable[[#This Row],[Order Date]])/3, 0)</f>
        <v>Q2</v>
      </c>
      <c r="E1184" s="4">
        <f>MONTH(SalesDataTable[[#This Row],[Order Date]])</f>
        <v>6</v>
      </c>
      <c r="F1184" s="4"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4" t="str">
        <f>"Q"&amp;ROUNDUP(MONTH(SalesDataTable[[#This Row],[Order Date]])/3, 0)</f>
        <v>Q2</v>
      </c>
      <c r="E1185" s="4">
        <f>MONTH(SalesDataTable[[#This Row],[Order Date]])</f>
        <v>6</v>
      </c>
      <c r="F1185" s="4"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4" t="str">
        <f>"Q"&amp;ROUNDUP(MONTH(SalesDataTable[[#This Row],[Order Date]])/3, 0)</f>
        <v>Q2</v>
      </c>
      <c r="E1186" s="4">
        <f>MONTH(SalesDataTable[[#This Row],[Order Date]])</f>
        <v>6</v>
      </c>
      <c r="F1186" s="4"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4" t="str">
        <f>"Q"&amp;ROUNDUP(MONTH(SalesDataTable[[#This Row],[Order Date]])/3, 0)</f>
        <v>Q2</v>
      </c>
      <c r="E1187" s="4">
        <f>MONTH(SalesDataTable[[#This Row],[Order Date]])</f>
        <v>6</v>
      </c>
      <c r="F1187" s="4"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4" t="str">
        <f>"Q"&amp;ROUNDUP(MONTH(SalesDataTable[[#This Row],[Order Date]])/3, 0)</f>
        <v>Q2</v>
      </c>
      <c r="E1188" s="4">
        <f>MONTH(SalesDataTable[[#This Row],[Order Date]])</f>
        <v>6</v>
      </c>
      <c r="F1188" s="4"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4" t="str">
        <f>"Q"&amp;ROUNDUP(MONTH(SalesDataTable[[#This Row],[Order Date]])/3, 0)</f>
        <v>Q2</v>
      </c>
      <c r="E1189" s="4">
        <f>MONTH(SalesDataTable[[#This Row],[Order Date]])</f>
        <v>6</v>
      </c>
      <c r="F1189" s="4"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4" t="str">
        <f>"Q"&amp;ROUNDUP(MONTH(SalesDataTable[[#This Row],[Order Date]])/3, 0)</f>
        <v>Q2</v>
      </c>
      <c r="E1190" s="4">
        <f>MONTH(SalesDataTable[[#This Row],[Order Date]])</f>
        <v>6</v>
      </c>
      <c r="F1190" s="4"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4" t="str">
        <f>"Q"&amp;ROUNDUP(MONTH(SalesDataTable[[#This Row],[Order Date]])/3, 0)</f>
        <v>Q2</v>
      </c>
      <c r="E1191" s="4">
        <f>MONTH(SalesDataTable[[#This Row],[Order Date]])</f>
        <v>6</v>
      </c>
      <c r="F1191" s="4"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4" t="str">
        <f>"Q"&amp;ROUNDUP(MONTH(SalesDataTable[[#This Row],[Order Date]])/3, 0)</f>
        <v>Q2</v>
      </c>
      <c r="E1192" s="4">
        <f>MONTH(SalesDataTable[[#This Row],[Order Date]])</f>
        <v>6</v>
      </c>
      <c r="F1192" s="4"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4" t="str">
        <f>"Q"&amp;ROUNDUP(MONTH(SalesDataTable[[#This Row],[Order Date]])/3, 0)</f>
        <v>Q2</v>
      </c>
      <c r="E1193" s="4">
        <f>MONTH(SalesDataTable[[#This Row],[Order Date]])</f>
        <v>6</v>
      </c>
      <c r="F1193" s="4"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4" t="str">
        <f>"Q"&amp;ROUNDUP(MONTH(SalesDataTable[[#This Row],[Order Date]])/3, 0)</f>
        <v>Q2</v>
      </c>
      <c r="E1194" s="4">
        <f>MONTH(SalesDataTable[[#This Row],[Order Date]])</f>
        <v>6</v>
      </c>
      <c r="F1194" s="4"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4" t="str">
        <f>"Q"&amp;ROUNDUP(MONTH(SalesDataTable[[#This Row],[Order Date]])/3, 0)</f>
        <v>Q2</v>
      </c>
      <c r="E1195" s="4">
        <f>MONTH(SalesDataTable[[#This Row],[Order Date]])</f>
        <v>6</v>
      </c>
      <c r="F1195" s="4"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4" t="str">
        <f>"Q"&amp;ROUNDUP(MONTH(SalesDataTable[[#This Row],[Order Date]])/3, 0)</f>
        <v>Q2</v>
      </c>
      <c r="E1196" s="4">
        <f>MONTH(SalesDataTable[[#This Row],[Order Date]])</f>
        <v>6</v>
      </c>
      <c r="F1196" s="4"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4" t="str">
        <f>"Q"&amp;ROUNDUP(MONTH(SalesDataTable[[#This Row],[Order Date]])/3, 0)</f>
        <v>Q2</v>
      </c>
      <c r="E1197" s="4">
        <f>MONTH(SalesDataTable[[#This Row],[Order Date]])</f>
        <v>6</v>
      </c>
      <c r="F1197" s="4"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4" t="str">
        <f>"Q"&amp;ROUNDUP(MONTH(SalesDataTable[[#This Row],[Order Date]])/3, 0)</f>
        <v>Q2</v>
      </c>
      <c r="E1198" s="4">
        <f>MONTH(SalesDataTable[[#This Row],[Order Date]])</f>
        <v>6</v>
      </c>
      <c r="F1198" s="4"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4" t="str">
        <f>"Q"&amp;ROUNDUP(MONTH(SalesDataTable[[#This Row],[Order Date]])/3, 0)</f>
        <v>Q2</v>
      </c>
      <c r="E1199" s="4">
        <f>MONTH(SalesDataTable[[#This Row],[Order Date]])</f>
        <v>6</v>
      </c>
      <c r="F1199" s="4"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4" t="str">
        <f>"Q"&amp;ROUNDUP(MONTH(SalesDataTable[[#This Row],[Order Date]])/3, 0)</f>
        <v>Q2</v>
      </c>
      <c r="E1200" s="4">
        <f>MONTH(SalesDataTable[[#This Row],[Order Date]])</f>
        <v>6</v>
      </c>
      <c r="F1200" s="4"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4" t="str">
        <f>"Q"&amp;ROUNDUP(MONTH(SalesDataTable[[#This Row],[Order Date]])/3, 0)</f>
        <v>Q2</v>
      </c>
      <c r="E1201" s="4">
        <f>MONTH(SalesDataTable[[#This Row],[Order Date]])</f>
        <v>6</v>
      </c>
      <c r="F1201" s="4"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4" t="str">
        <f>"Q"&amp;ROUNDUP(MONTH(SalesDataTable[[#This Row],[Order Date]])/3, 0)</f>
        <v>Q2</v>
      </c>
      <c r="E1202" s="4">
        <f>MONTH(SalesDataTable[[#This Row],[Order Date]])</f>
        <v>6</v>
      </c>
      <c r="F1202" s="4"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4" t="str">
        <f>"Q"&amp;ROUNDUP(MONTH(SalesDataTable[[#This Row],[Order Date]])/3, 0)</f>
        <v>Q2</v>
      </c>
      <c r="E1203" s="4">
        <f>MONTH(SalesDataTable[[#This Row],[Order Date]])</f>
        <v>6</v>
      </c>
      <c r="F1203" s="4"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4" t="str">
        <f>"Q"&amp;ROUNDUP(MONTH(SalesDataTable[[#This Row],[Order Date]])/3, 0)</f>
        <v>Q2</v>
      </c>
      <c r="E1204" s="4">
        <f>MONTH(SalesDataTable[[#This Row],[Order Date]])</f>
        <v>6</v>
      </c>
      <c r="F1204" s="4"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4" t="str">
        <f>"Q"&amp;ROUNDUP(MONTH(SalesDataTable[[#This Row],[Order Date]])/3, 0)</f>
        <v>Q2</v>
      </c>
      <c r="E1205" s="4">
        <f>MONTH(SalesDataTable[[#This Row],[Order Date]])</f>
        <v>6</v>
      </c>
      <c r="F1205" s="4"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4" t="str">
        <f>"Q"&amp;ROUNDUP(MONTH(SalesDataTable[[#This Row],[Order Date]])/3, 0)</f>
        <v>Q2</v>
      </c>
      <c r="E1206" s="4">
        <f>MONTH(SalesDataTable[[#This Row],[Order Date]])</f>
        <v>6</v>
      </c>
      <c r="F1206" s="4"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4" t="str">
        <f>"Q"&amp;ROUNDUP(MONTH(SalesDataTable[[#This Row],[Order Date]])/3, 0)</f>
        <v>Q2</v>
      </c>
      <c r="E1207" s="4">
        <f>MONTH(SalesDataTable[[#This Row],[Order Date]])</f>
        <v>6</v>
      </c>
      <c r="F1207" s="4"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4" t="str">
        <f>"Q"&amp;ROUNDUP(MONTH(SalesDataTable[[#This Row],[Order Date]])/3, 0)</f>
        <v>Q2</v>
      </c>
      <c r="E1208" s="4">
        <f>MONTH(SalesDataTable[[#This Row],[Order Date]])</f>
        <v>6</v>
      </c>
      <c r="F1208" s="4"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4" t="str">
        <f>"Q"&amp;ROUNDUP(MONTH(SalesDataTable[[#This Row],[Order Date]])/3, 0)</f>
        <v>Q2</v>
      </c>
      <c r="E1209" s="4">
        <f>MONTH(SalesDataTable[[#This Row],[Order Date]])</f>
        <v>6</v>
      </c>
      <c r="F1209" s="4"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4" t="str">
        <f>"Q"&amp;ROUNDUP(MONTH(SalesDataTable[[#This Row],[Order Date]])/3, 0)</f>
        <v>Q2</v>
      </c>
      <c r="E1210" s="4">
        <f>MONTH(SalesDataTable[[#This Row],[Order Date]])</f>
        <v>6</v>
      </c>
      <c r="F1210" s="4"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4" t="str">
        <f>"Q"&amp;ROUNDUP(MONTH(SalesDataTable[[#This Row],[Order Date]])/3, 0)</f>
        <v>Q2</v>
      </c>
      <c r="E1211" s="4">
        <f>MONTH(SalesDataTable[[#This Row],[Order Date]])</f>
        <v>6</v>
      </c>
      <c r="F1211" s="4"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4" t="str">
        <f>"Q"&amp;ROUNDUP(MONTH(SalesDataTable[[#This Row],[Order Date]])/3, 0)</f>
        <v>Q2</v>
      </c>
      <c r="E1212" s="4">
        <f>MONTH(SalesDataTable[[#This Row],[Order Date]])</f>
        <v>6</v>
      </c>
      <c r="F1212" s="4"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4" t="str">
        <f>"Q"&amp;ROUNDUP(MONTH(SalesDataTable[[#This Row],[Order Date]])/3, 0)</f>
        <v>Q2</v>
      </c>
      <c r="E1213" s="4">
        <f>MONTH(SalesDataTable[[#This Row],[Order Date]])</f>
        <v>6</v>
      </c>
      <c r="F1213" s="4"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4" t="str">
        <f>"Q"&amp;ROUNDUP(MONTH(SalesDataTable[[#This Row],[Order Date]])/3, 0)</f>
        <v>Q2</v>
      </c>
      <c r="E1214" s="4">
        <f>MONTH(SalesDataTable[[#This Row],[Order Date]])</f>
        <v>6</v>
      </c>
      <c r="F1214" s="4"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4" t="str">
        <f>"Q"&amp;ROUNDUP(MONTH(SalesDataTable[[#This Row],[Order Date]])/3, 0)</f>
        <v>Q2</v>
      </c>
      <c r="E1215" s="4">
        <f>MONTH(SalesDataTable[[#This Row],[Order Date]])</f>
        <v>6</v>
      </c>
      <c r="F1215" s="4"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4" t="str">
        <f>"Q"&amp;ROUNDUP(MONTH(SalesDataTable[[#This Row],[Order Date]])/3, 0)</f>
        <v>Q2</v>
      </c>
      <c r="E1216" s="4">
        <f>MONTH(SalesDataTable[[#This Row],[Order Date]])</f>
        <v>6</v>
      </c>
      <c r="F1216" s="4"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4" t="str">
        <f>"Q"&amp;ROUNDUP(MONTH(SalesDataTable[[#This Row],[Order Date]])/3, 0)</f>
        <v>Q2</v>
      </c>
      <c r="E1217" s="4">
        <f>MONTH(SalesDataTable[[#This Row],[Order Date]])</f>
        <v>6</v>
      </c>
      <c r="F1217" s="4"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4" t="str">
        <f>"Q"&amp;ROUNDUP(MONTH(SalesDataTable[[#This Row],[Order Date]])/3, 0)</f>
        <v>Q2</v>
      </c>
      <c r="E1218" s="4">
        <f>MONTH(SalesDataTable[[#This Row],[Order Date]])</f>
        <v>6</v>
      </c>
      <c r="F1218" s="4"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4" t="str">
        <f>"Q"&amp;ROUNDUP(MONTH(SalesDataTable[[#This Row],[Order Date]])/3, 0)</f>
        <v>Q2</v>
      </c>
      <c r="E1219" s="4">
        <f>MONTH(SalesDataTable[[#This Row],[Order Date]])</f>
        <v>6</v>
      </c>
      <c r="F1219" s="4"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4" t="str">
        <f>"Q"&amp;ROUNDUP(MONTH(SalesDataTable[[#This Row],[Order Date]])/3, 0)</f>
        <v>Q2</v>
      </c>
      <c r="E1220" s="4">
        <f>MONTH(SalesDataTable[[#This Row],[Order Date]])</f>
        <v>6</v>
      </c>
      <c r="F1220" s="4"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4" t="str">
        <f>"Q"&amp;ROUNDUP(MONTH(SalesDataTable[[#This Row],[Order Date]])/3, 0)</f>
        <v>Q2</v>
      </c>
      <c r="E1221" s="4">
        <f>MONTH(SalesDataTable[[#This Row],[Order Date]])</f>
        <v>6</v>
      </c>
      <c r="F1221" s="4"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4" t="str">
        <f>"Q"&amp;ROUNDUP(MONTH(SalesDataTable[[#This Row],[Order Date]])/3, 0)</f>
        <v>Q2</v>
      </c>
      <c r="E1222" s="4">
        <f>MONTH(SalesDataTable[[#This Row],[Order Date]])</f>
        <v>6</v>
      </c>
      <c r="F1222" s="4"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4" t="str">
        <f>"Q"&amp;ROUNDUP(MONTH(SalesDataTable[[#This Row],[Order Date]])/3, 0)</f>
        <v>Q2</v>
      </c>
      <c r="E1223" s="4">
        <f>MONTH(SalesDataTable[[#This Row],[Order Date]])</f>
        <v>6</v>
      </c>
      <c r="F1223" s="4"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4" t="str">
        <f>"Q"&amp;ROUNDUP(MONTH(SalesDataTable[[#This Row],[Order Date]])/3, 0)</f>
        <v>Q2</v>
      </c>
      <c r="E1224" s="4">
        <f>MONTH(SalesDataTable[[#This Row],[Order Date]])</f>
        <v>6</v>
      </c>
      <c r="F1224" s="4"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4" t="str">
        <f>"Q"&amp;ROUNDUP(MONTH(SalesDataTable[[#This Row],[Order Date]])/3, 0)</f>
        <v>Q2</v>
      </c>
      <c r="E1225" s="4">
        <f>MONTH(SalesDataTable[[#This Row],[Order Date]])</f>
        <v>6</v>
      </c>
      <c r="F1225" s="4"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4" t="str">
        <f>"Q"&amp;ROUNDUP(MONTH(SalesDataTable[[#This Row],[Order Date]])/3, 0)</f>
        <v>Q2</v>
      </c>
      <c r="E1226" s="4">
        <f>MONTH(SalesDataTable[[#This Row],[Order Date]])</f>
        <v>6</v>
      </c>
      <c r="F1226" s="4"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4" t="str">
        <f>"Q"&amp;ROUNDUP(MONTH(SalesDataTable[[#This Row],[Order Date]])/3, 0)</f>
        <v>Q2</v>
      </c>
      <c r="E1227" s="4">
        <f>MONTH(SalesDataTable[[#This Row],[Order Date]])</f>
        <v>6</v>
      </c>
      <c r="F1227" s="4"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4" t="str">
        <f>"Q"&amp;ROUNDUP(MONTH(SalesDataTable[[#This Row],[Order Date]])/3, 0)</f>
        <v>Q2</v>
      </c>
      <c r="E1228" s="4">
        <f>MONTH(SalesDataTable[[#This Row],[Order Date]])</f>
        <v>6</v>
      </c>
      <c r="F1228" s="4"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4" t="str">
        <f>"Q"&amp;ROUNDUP(MONTH(SalesDataTable[[#This Row],[Order Date]])/3, 0)</f>
        <v>Q2</v>
      </c>
      <c r="E1229" s="4">
        <f>MONTH(SalesDataTable[[#This Row],[Order Date]])</f>
        <v>6</v>
      </c>
      <c r="F1229" s="4"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4" t="str">
        <f>"Q"&amp;ROUNDUP(MONTH(SalesDataTable[[#This Row],[Order Date]])/3, 0)</f>
        <v>Q2</v>
      </c>
      <c r="E1230" s="4">
        <f>MONTH(SalesDataTable[[#This Row],[Order Date]])</f>
        <v>6</v>
      </c>
      <c r="F1230" s="4"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4" t="str">
        <f>"Q"&amp;ROUNDUP(MONTH(SalesDataTable[[#This Row],[Order Date]])/3, 0)</f>
        <v>Q2</v>
      </c>
      <c r="E1231" s="4">
        <f>MONTH(SalesDataTable[[#This Row],[Order Date]])</f>
        <v>6</v>
      </c>
      <c r="F1231" s="4"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4" t="str">
        <f>"Q"&amp;ROUNDUP(MONTH(SalesDataTable[[#This Row],[Order Date]])/3, 0)</f>
        <v>Q2</v>
      </c>
      <c r="E1232" s="4">
        <f>MONTH(SalesDataTable[[#This Row],[Order Date]])</f>
        <v>6</v>
      </c>
      <c r="F1232" s="4"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4" t="str">
        <f>"Q"&amp;ROUNDUP(MONTH(SalesDataTable[[#This Row],[Order Date]])/3, 0)</f>
        <v>Q2</v>
      </c>
      <c r="E1233" s="4">
        <f>MONTH(SalesDataTable[[#This Row],[Order Date]])</f>
        <v>6</v>
      </c>
      <c r="F1233" s="4"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4" t="str">
        <f>"Q"&amp;ROUNDUP(MONTH(SalesDataTable[[#This Row],[Order Date]])/3, 0)</f>
        <v>Q2</v>
      </c>
      <c r="E1234" s="4">
        <f>MONTH(SalesDataTable[[#This Row],[Order Date]])</f>
        <v>6</v>
      </c>
      <c r="F1234" s="4"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4" t="str">
        <f>"Q"&amp;ROUNDUP(MONTH(SalesDataTable[[#This Row],[Order Date]])/3, 0)</f>
        <v>Q2</v>
      </c>
      <c r="E1235" s="4">
        <f>MONTH(SalesDataTable[[#This Row],[Order Date]])</f>
        <v>6</v>
      </c>
      <c r="F1235" s="4"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4" t="str">
        <f>"Q"&amp;ROUNDUP(MONTH(SalesDataTable[[#This Row],[Order Date]])/3, 0)</f>
        <v>Q2</v>
      </c>
      <c r="E1236" s="4">
        <f>MONTH(SalesDataTable[[#This Row],[Order Date]])</f>
        <v>6</v>
      </c>
      <c r="F1236" s="4"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4" t="str">
        <f>"Q"&amp;ROUNDUP(MONTH(SalesDataTable[[#This Row],[Order Date]])/3, 0)</f>
        <v>Q2</v>
      </c>
      <c r="E1237" s="4">
        <f>MONTH(SalesDataTable[[#This Row],[Order Date]])</f>
        <v>6</v>
      </c>
      <c r="F1237" s="4"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4" t="str">
        <f>"Q"&amp;ROUNDUP(MONTH(SalesDataTable[[#This Row],[Order Date]])/3, 0)</f>
        <v>Q2</v>
      </c>
      <c r="E1238" s="4">
        <f>MONTH(SalesDataTable[[#This Row],[Order Date]])</f>
        <v>6</v>
      </c>
      <c r="F1238" s="4"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4" t="str">
        <f>"Q"&amp;ROUNDUP(MONTH(SalesDataTable[[#This Row],[Order Date]])/3, 0)</f>
        <v>Q2</v>
      </c>
      <c r="E1239" s="4">
        <f>MONTH(SalesDataTable[[#This Row],[Order Date]])</f>
        <v>6</v>
      </c>
      <c r="F1239" s="4"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4" t="str">
        <f>"Q"&amp;ROUNDUP(MONTH(SalesDataTable[[#This Row],[Order Date]])/3, 0)</f>
        <v>Q2</v>
      </c>
      <c r="E1240" s="4">
        <f>MONTH(SalesDataTable[[#This Row],[Order Date]])</f>
        <v>6</v>
      </c>
      <c r="F1240" s="4"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4" t="str">
        <f>"Q"&amp;ROUNDUP(MONTH(SalesDataTable[[#This Row],[Order Date]])/3, 0)</f>
        <v>Q3</v>
      </c>
      <c r="E1241" s="4">
        <f>MONTH(SalesDataTable[[#This Row],[Order Date]])</f>
        <v>7</v>
      </c>
      <c r="F1241" s="4"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4" t="str">
        <f>"Q"&amp;ROUNDUP(MONTH(SalesDataTable[[#This Row],[Order Date]])/3, 0)</f>
        <v>Q3</v>
      </c>
      <c r="E1242" s="4">
        <f>MONTH(SalesDataTable[[#This Row],[Order Date]])</f>
        <v>7</v>
      </c>
      <c r="F1242" s="4"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4" t="str">
        <f>"Q"&amp;ROUNDUP(MONTH(SalesDataTable[[#This Row],[Order Date]])/3, 0)</f>
        <v>Q3</v>
      </c>
      <c r="E1243" s="4">
        <f>MONTH(SalesDataTable[[#This Row],[Order Date]])</f>
        <v>7</v>
      </c>
      <c r="F1243" s="4"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4" t="str">
        <f>"Q"&amp;ROUNDUP(MONTH(SalesDataTable[[#This Row],[Order Date]])/3, 0)</f>
        <v>Q3</v>
      </c>
      <c r="E1244" s="4">
        <f>MONTH(SalesDataTable[[#This Row],[Order Date]])</f>
        <v>7</v>
      </c>
      <c r="F1244" s="4"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4" t="str">
        <f>"Q"&amp;ROUNDUP(MONTH(SalesDataTable[[#This Row],[Order Date]])/3, 0)</f>
        <v>Q3</v>
      </c>
      <c r="E1245" s="4">
        <f>MONTH(SalesDataTable[[#This Row],[Order Date]])</f>
        <v>7</v>
      </c>
      <c r="F1245" s="4"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4" t="str">
        <f>"Q"&amp;ROUNDUP(MONTH(SalesDataTable[[#This Row],[Order Date]])/3, 0)</f>
        <v>Q3</v>
      </c>
      <c r="E1246" s="4">
        <f>MONTH(SalesDataTable[[#This Row],[Order Date]])</f>
        <v>7</v>
      </c>
      <c r="F1246" s="4"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4" t="str">
        <f>"Q"&amp;ROUNDUP(MONTH(SalesDataTable[[#This Row],[Order Date]])/3, 0)</f>
        <v>Q3</v>
      </c>
      <c r="E1247" s="4">
        <f>MONTH(SalesDataTable[[#This Row],[Order Date]])</f>
        <v>7</v>
      </c>
      <c r="F1247" s="4"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4" t="str">
        <f>"Q"&amp;ROUNDUP(MONTH(SalesDataTable[[#This Row],[Order Date]])/3, 0)</f>
        <v>Q3</v>
      </c>
      <c r="E1248" s="4">
        <f>MONTH(SalesDataTable[[#This Row],[Order Date]])</f>
        <v>7</v>
      </c>
      <c r="F1248" s="4"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4" t="str">
        <f>"Q"&amp;ROUNDUP(MONTH(SalesDataTable[[#This Row],[Order Date]])/3, 0)</f>
        <v>Q3</v>
      </c>
      <c r="E1249" s="4">
        <f>MONTH(SalesDataTable[[#This Row],[Order Date]])</f>
        <v>7</v>
      </c>
      <c r="F1249" s="4"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4" t="str">
        <f>"Q"&amp;ROUNDUP(MONTH(SalesDataTable[[#This Row],[Order Date]])/3, 0)</f>
        <v>Q3</v>
      </c>
      <c r="E1250" s="4">
        <f>MONTH(SalesDataTable[[#This Row],[Order Date]])</f>
        <v>7</v>
      </c>
      <c r="F1250" s="4"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4" t="str">
        <f>"Q"&amp;ROUNDUP(MONTH(SalesDataTable[[#This Row],[Order Date]])/3, 0)</f>
        <v>Q3</v>
      </c>
      <c r="E1251" s="4">
        <f>MONTH(SalesDataTable[[#This Row],[Order Date]])</f>
        <v>7</v>
      </c>
      <c r="F1251" s="4"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4" t="str">
        <f>"Q"&amp;ROUNDUP(MONTH(SalesDataTable[[#This Row],[Order Date]])/3, 0)</f>
        <v>Q3</v>
      </c>
      <c r="E1252" s="4">
        <f>MONTH(SalesDataTable[[#This Row],[Order Date]])</f>
        <v>7</v>
      </c>
      <c r="F1252" s="4"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4" t="str">
        <f>"Q"&amp;ROUNDUP(MONTH(SalesDataTable[[#This Row],[Order Date]])/3, 0)</f>
        <v>Q3</v>
      </c>
      <c r="E1253" s="4">
        <f>MONTH(SalesDataTable[[#This Row],[Order Date]])</f>
        <v>7</v>
      </c>
      <c r="F1253" s="4"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4" t="str">
        <f>"Q"&amp;ROUNDUP(MONTH(SalesDataTable[[#This Row],[Order Date]])/3, 0)</f>
        <v>Q3</v>
      </c>
      <c r="E1254" s="4">
        <f>MONTH(SalesDataTable[[#This Row],[Order Date]])</f>
        <v>7</v>
      </c>
      <c r="F1254" s="4"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4" t="str">
        <f>"Q"&amp;ROUNDUP(MONTH(SalesDataTable[[#This Row],[Order Date]])/3, 0)</f>
        <v>Q3</v>
      </c>
      <c r="E1255" s="4">
        <f>MONTH(SalesDataTable[[#This Row],[Order Date]])</f>
        <v>7</v>
      </c>
      <c r="F1255" s="4"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4" t="str">
        <f>"Q"&amp;ROUNDUP(MONTH(SalesDataTable[[#This Row],[Order Date]])/3, 0)</f>
        <v>Q3</v>
      </c>
      <c r="E1256" s="4">
        <f>MONTH(SalesDataTable[[#This Row],[Order Date]])</f>
        <v>7</v>
      </c>
      <c r="F1256" s="4"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4" t="str">
        <f>"Q"&amp;ROUNDUP(MONTH(SalesDataTable[[#This Row],[Order Date]])/3, 0)</f>
        <v>Q3</v>
      </c>
      <c r="E1257" s="4">
        <f>MONTH(SalesDataTable[[#This Row],[Order Date]])</f>
        <v>7</v>
      </c>
      <c r="F1257" s="4"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4" t="str">
        <f>"Q"&amp;ROUNDUP(MONTH(SalesDataTable[[#This Row],[Order Date]])/3, 0)</f>
        <v>Q3</v>
      </c>
      <c r="E1258" s="4">
        <f>MONTH(SalesDataTable[[#This Row],[Order Date]])</f>
        <v>7</v>
      </c>
      <c r="F1258" s="4"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4" t="str">
        <f>"Q"&amp;ROUNDUP(MONTH(SalesDataTable[[#This Row],[Order Date]])/3, 0)</f>
        <v>Q3</v>
      </c>
      <c r="E1259" s="4">
        <f>MONTH(SalesDataTable[[#This Row],[Order Date]])</f>
        <v>7</v>
      </c>
      <c r="F1259" s="4"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4" t="str">
        <f>"Q"&amp;ROUNDUP(MONTH(SalesDataTable[[#This Row],[Order Date]])/3, 0)</f>
        <v>Q3</v>
      </c>
      <c r="E1260" s="4">
        <f>MONTH(SalesDataTable[[#This Row],[Order Date]])</f>
        <v>7</v>
      </c>
      <c r="F1260" s="4"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4" t="str">
        <f>"Q"&amp;ROUNDUP(MONTH(SalesDataTable[[#This Row],[Order Date]])/3, 0)</f>
        <v>Q3</v>
      </c>
      <c r="E1261" s="4">
        <f>MONTH(SalesDataTable[[#This Row],[Order Date]])</f>
        <v>7</v>
      </c>
      <c r="F1261" s="4"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4" t="str">
        <f>"Q"&amp;ROUNDUP(MONTH(SalesDataTable[[#This Row],[Order Date]])/3, 0)</f>
        <v>Q3</v>
      </c>
      <c r="E1262" s="4">
        <f>MONTH(SalesDataTable[[#This Row],[Order Date]])</f>
        <v>7</v>
      </c>
      <c r="F1262" s="4"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4" t="str">
        <f>"Q"&amp;ROUNDUP(MONTH(SalesDataTable[[#This Row],[Order Date]])/3, 0)</f>
        <v>Q3</v>
      </c>
      <c r="E1263" s="4">
        <f>MONTH(SalesDataTable[[#This Row],[Order Date]])</f>
        <v>7</v>
      </c>
      <c r="F1263" s="4"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4" t="str">
        <f>"Q"&amp;ROUNDUP(MONTH(SalesDataTable[[#This Row],[Order Date]])/3, 0)</f>
        <v>Q3</v>
      </c>
      <c r="E1264" s="4">
        <f>MONTH(SalesDataTable[[#This Row],[Order Date]])</f>
        <v>7</v>
      </c>
      <c r="F1264" s="4"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4" t="str">
        <f>"Q"&amp;ROUNDUP(MONTH(SalesDataTable[[#This Row],[Order Date]])/3, 0)</f>
        <v>Q3</v>
      </c>
      <c r="E1265" s="4">
        <f>MONTH(SalesDataTable[[#This Row],[Order Date]])</f>
        <v>7</v>
      </c>
      <c r="F1265" s="4"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4" t="str">
        <f>"Q"&amp;ROUNDUP(MONTH(SalesDataTable[[#This Row],[Order Date]])/3, 0)</f>
        <v>Q3</v>
      </c>
      <c r="E1266" s="4">
        <f>MONTH(SalesDataTable[[#This Row],[Order Date]])</f>
        <v>7</v>
      </c>
      <c r="F1266" s="4"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4" t="str">
        <f>"Q"&amp;ROUNDUP(MONTH(SalesDataTable[[#This Row],[Order Date]])/3, 0)</f>
        <v>Q3</v>
      </c>
      <c r="E1267" s="4">
        <f>MONTH(SalesDataTable[[#This Row],[Order Date]])</f>
        <v>7</v>
      </c>
      <c r="F1267" s="4"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4" t="str">
        <f>"Q"&amp;ROUNDUP(MONTH(SalesDataTable[[#This Row],[Order Date]])/3, 0)</f>
        <v>Q3</v>
      </c>
      <c r="E1268" s="4">
        <f>MONTH(SalesDataTable[[#This Row],[Order Date]])</f>
        <v>7</v>
      </c>
      <c r="F1268" s="4"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4" t="str">
        <f>"Q"&amp;ROUNDUP(MONTH(SalesDataTable[[#This Row],[Order Date]])/3, 0)</f>
        <v>Q3</v>
      </c>
      <c r="E1269" s="4">
        <f>MONTH(SalesDataTable[[#This Row],[Order Date]])</f>
        <v>7</v>
      </c>
      <c r="F1269" s="4"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4" t="str">
        <f>"Q"&amp;ROUNDUP(MONTH(SalesDataTable[[#This Row],[Order Date]])/3, 0)</f>
        <v>Q3</v>
      </c>
      <c r="E1270" s="4">
        <f>MONTH(SalesDataTable[[#This Row],[Order Date]])</f>
        <v>7</v>
      </c>
      <c r="F1270" s="4"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4" t="str">
        <f>"Q"&amp;ROUNDUP(MONTH(SalesDataTable[[#This Row],[Order Date]])/3, 0)</f>
        <v>Q3</v>
      </c>
      <c r="E1271" s="4">
        <f>MONTH(SalesDataTable[[#This Row],[Order Date]])</f>
        <v>7</v>
      </c>
      <c r="F1271" s="4"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4" t="str">
        <f>"Q"&amp;ROUNDUP(MONTH(SalesDataTable[[#This Row],[Order Date]])/3, 0)</f>
        <v>Q3</v>
      </c>
      <c r="E1272" s="4">
        <f>MONTH(SalesDataTable[[#This Row],[Order Date]])</f>
        <v>7</v>
      </c>
      <c r="F1272" s="4"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4" t="str">
        <f>"Q"&amp;ROUNDUP(MONTH(SalesDataTable[[#This Row],[Order Date]])/3, 0)</f>
        <v>Q3</v>
      </c>
      <c r="E1273" s="4">
        <f>MONTH(SalesDataTable[[#This Row],[Order Date]])</f>
        <v>7</v>
      </c>
      <c r="F1273" s="4"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4" t="str">
        <f>"Q"&amp;ROUNDUP(MONTH(SalesDataTable[[#This Row],[Order Date]])/3, 0)</f>
        <v>Q3</v>
      </c>
      <c r="E1274" s="4">
        <f>MONTH(SalesDataTable[[#This Row],[Order Date]])</f>
        <v>7</v>
      </c>
      <c r="F1274" s="4"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4" t="str">
        <f>"Q"&amp;ROUNDUP(MONTH(SalesDataTable[[#This Row],[Order Date]])/3, 0)</f>
        <v>Q3</v>
      </c>
      <c r="E1275" s="4">
        <f>MONTH(SalesDataTable[[#This Row],[Order Date]])</f>
        <v>7</v>
      </c>
      <c r="F1275" s="4"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4" t="str">
        <f>"Q"&amp;ROUNDUP(MONTH(SalesDataTable[[#This Row],[Order Date]])/3, 0)</f>
        <v>Q3</v>
      </c>
      <c r="E1276" s="4">
        <f>MONTH(SalesDataTable[[#This Row],[Order Date]])</f>
        <v>7</v>
      </c>
      <c r="F1276" s="4"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4" t="str">
        <f>"Q"&amp;ROUNDUP(MONTH(SalesDataTable[[#This Row],[Order Date]])/3, 0)</f>
        <v>Q3</v>
      </c>
      <c r="E1277" s="4">
        <f>MONTH(SalesDataTable[[#This Row],[Order Date]])</f>
        <v>7</v>
      </c>
      <c r="F1277" s="4"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4" t="str">
        <f>"Q"&amp;ROUNDUP(MONTH(SalesDataTable[[#This Row],[Order Date]])/3, 0)</f>
        <v>Q3</v>
      </c>
      <c r="E1278" s="4">
        <f>MONTH(SalesDataTable[[#This Row],[Order Date]])</f>
        <v>7</v>
      </c>
      <c r="F1278" s="4"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4" t="str">
        <f>"Q"&amp;ROUNDUP(MONTH(SalesDataTable[[#This Row],[Order Date]])/3, 0)</f>
        <v>Q3</v>
      </c>
      <c r="E1279" s="4">
        <f>MONTH(SalesDataTable[[#This Row],[Order Date]])</f>
        <v>7</v>
      </c>
      <c r="F1279" s="4"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4" t="str">
        <f>"Q"&amp;ROUNDUP(MONTH(SalesDataTable[[#This Row],[Order Date]])/3, 0)</f>
        <v>Q3</v>
      </c>
      <c r="E1280" s="4">
        <f>MONTH(SalesDataTable[[#This Row],[Order Date]])</f>
        <v>7</v>
      </c>
      <c r="F1280" s="4"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4" t="str">
        <f>"Q"&amp;ROUNDUP(MONTH(SalesDataTable[[#This Row],[Order Date]])/3, 0)</f>
        <v>Q3</v>
      </c>
      <c r="E1281" s="4">
        <f>MONTH(SalesDataTable[[#This Row],[Order Date]])</f>
        <v>7</v>
      </c>
      <c r="F1281" s="4"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4" t="str">
        <f>"Q"&amp;ROUNDUP(MONTH(SalesDataTable[[#This Row],[Order Date]])/3, 0)</f>
        <v>Q3</v>
      </c>
      <c r="E1282" s="4">
        <f>MONTH(SalesDataTable[[#This Row],[Order Date]])</f>
        <v>7</v>
      </c>
      <c r="F1282" s="4"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4" t="str">
        <f>"Q"&amp;ROUNDUP(MONTH(SalesDataTable[[#This Row],[Order Date]])/3, 0)</f>
        <v>Q3</v>
      </c>
      <c r="E1283" s="4">
        <f>MONTH(SalesDataTable[[#This Row],[Order Date]])</f>
        <v>7</v>
      </c>
      <c r="F1283" s="4"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4" t="str">
        <f>"Q"&amp;ROUNDUP(MONTH(SalesDataTable[[#This Row],[Order Date]])/3, 0)</f>
        <v>Q3</v>
      </c>
      <c r="E1284" s="4">
        <f>MONTH(SalesDataTable[[#This Row],[Order Date]])</f>
        <v>7</v>
      </c>
      <c r="F1284" s="4"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4" t="str">
        <f>"Q"&amp;ROUNDUP(MONTH(SalesDataTable[[#This Row],[Order Date]])/3, 0)</f>
        <v>Q3</v>
      </c>
      <c r="E1285" s="4">
        <f>MONTH(SalesDataTable[[#This Row],[Order Date]])</f>
        <v>7</v>
      </c>
      <c r="F1285" s="4"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4" t="str">
        <f>"Q"&amp;ROUNDUP(MONTH(SalesDataTable[[#This Row],[Order Date]])/3, 0)</f>
        <v>Q3</v>
      </c>
      <c r="E1286" s="4">
        <f>MONTH(SalesDataTable[[#This Row],[Order Date]])</f>
        <v>7</v>
      </c>
      <c r="F1286" s="4"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4" t="str">
        <f>"Q"&amp;ROUNDUP(MONTH(SalesDataTable[[#This Row],[Order Date]])/3, 0)</f>
        <v>Q3</v>
      </c>
      <c r="E1287" s="4">
        <f>MONTH(SalesDataTable[[#This Row],[Order Date]])</f>
        <v>7</v>
      </c>
      <c r="F1287" s="4"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4" t="str">
        <f>"Q"&amp;ROUNDUP(MONTH(SalesDataTable[[#This Row],[Order Date]])/3, 0)</f>
        <v>Q3</v>
      </c>
      <c r="E1288" s="4">
        <f>MONTH(SalesDataTable[[#This Row],[Order Date]])</f>
        <v>7</v>
      </c>
      <c r="F1288" s="4"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4" t="str">
        <f>"Q"&amp;ROUNDUP(MONTH(SalesDataTable[[#This Row],[Order Date]])/3, 0)</f>
        <v>Q3</v>
      </c>
      <c r="E1289" s="4">
        <f>MONTH(SalesDataTable[[#This Row],[Order Date]])</f>
        <v>7</v>
      </c>
      <c r="F1289" s="4"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4" t="str">
        <f>"Q"&amp;ROUNDUP(MONTH(SalesDataTable[[#This Row],[Order Date]])/3, 0)</f>
        <v>Q3</v>
      </c>
      <c r="E1290" s="4">
        <f>MONTH(SalesDataTable[[#This Row],[Order Date]])</f>
        <v>7</v>
      </c>
      <c r="F1290" s="4"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4" t="str">
        <f>"Q"&amp;ROUNDUP(MONTH(SalesDataTable[[#This Row],[Order Date]])/3, 0)</f>
        <v>Q3</v>
      </c>
      <c r="E1291" s="4">
        <f>MONTH(SalesDataTable[[#This Row],[Order Date]])</f>
        <v>7</v>
      </c>
      <c r="F1291" s="4"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4" t="str">
        <f>"Q"&amp;ROUNDUP(MONTH(SalesDataTable[[#This Row],[Order Date]])/3, 0)</f>
        <v>Q3</v>
      </c>
      <c r="E1292" s="4">
        <f>MONTH(SalesDataTable[[#This Row],[Order Date]])</f>
        <v>7</v>
      </c>
      <c r="F1292" s="4"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4" t="str">
        <f>"Q"&amp;ROUNDUP(MONTH(SalesDataTable[[#This Row],[Order Date]])/3, 0)</f>
        <v>Q3</v>
      </c>
      <c r="E1293" s="4">
        <f>MONTH(SalesDataTable[[#This Row],[Order Date]])</f>
        <v>7</v>
      </c>
      <c r="F1293" s="4"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4" t="str">
        <f>"Q"&amp;ROUNDUP(MONTH(SalesDataTable[[#This Row],[Order Date]])/3, 0)</f>
        <v>Q3</v>
      </c>
      <c r="E1294" s="4">
        <f>MONTH(SalesDataTable[[#This Row],[Order Date]])</f>
        <v>7</v>
      </c>
      <c r="F1294" s="4"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4" t="str">
        <f>"Q"&amp;ROUNDUP(MONTH(SalesDataTable[[#This Row],[Order Date]])/3, 0)</f>
        <v>Q3</v>
      </c>
      <c r="E1295" s="4">
        <f>MONTH(SalesDataTable[[#This Row],[Order Date]])</f>
        <v>7</v>
      </c>
      <c r="F1295" s="4"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4" t="str">
        <f>"Q"&amp;ROUNDUP(MONTH(SalesDataTable[[#This Row],[Order Date]])/3, 0)</f>
        <v>Q3</v>
      </c>
      <c r="E1296" s="4">
        <f>MONTH(SalesDataTable[[#This Row],[Order Date]])</f>
        <v>7</v>
      </c>
      <c r="F1296" s="4"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4" t="str">
        <f>"Q"&amp;ROUNDUP(MONTH(SalesDataTable[[#This Row],[Order Date]])/3, 0)</f>
        <v>Q3</v>
      </c>
      <c r="E1297" s="4">
        <f>MONTH(SalesDataTable[[#This Row],[Order Date]])</f>
        <v>7</v>
      </c>
      <c r="F1297" s="4"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4" t="str">
        <f>"Q"&amp;ROUNDUP(MONTH(SalesDataTable[[#This Row],[Order Date]])/3, 0)</f>
        <v>Q3</v>
      </c>
      <c r="E1298" s="4">
        <f>MONTH(SalesDataTable[[#This Row],[Order Date]])</f>
        <v>7</v>
      </c>
      <c r="F1298" s="4"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4" t="str">
        <f>"Q"&amp;ROUNDUP(MONTH(SalesDataTable[[#This Row],[Order Date]])/3, 0)</f>
        <v>Q3</v>
      </c>
      <c r="E1299" s="4">
        <f>MONTH(SalesDataTable[[#This Row],[Order Date]])</f>
        <v>7</v>
      </c>
      <c r="F1299" s="4"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4" t="str">
        <f>"Q"&amp;ROUNDUP(MONTH(SalesDataTable[[#This Row],[Order Date]])/3, 0)</f>
        <v>Q3</v>
      </c>
      <c r="E1300" s="4">
        <f>MONTH(SalesDataTable[[#This Row],[Order Date]])</f>
        <v>7</v>
      </c>
      <c r="F1300" s="4"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4" t="str">
        <f>"Q"&amp;ROUNDUP(MONTH(SalesDataTable[[#This Row],[Order Date]])/3, 0)</f>
        <v>Q3</v>
      </c>
      <c r="E1301" s="4">
        <f>MONTH(SalesDataTable[[#This Row],[Order Date]])</f>
        <v>7</v>
      </c>
      <c r="F1301" s="4"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4" t="str">
        <f>"Q"&amp;ROUNDUP(MONTH(SalesDataTable[[#This Row],[Order Date]])/3, 0)</f>
        <v>Q3</v>
      </c>
      <c r="E1302" s="4">
        <f>MONTH(SalesDataTable[[#This Row],[Order Date]])</f>
        <v>7</v>
      </c>
      <c r="F1302" s="4"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4" t="str">
        <f>"Q"&amp;ROUNDUP(MONTH(SalesDataTable[[#This Row],[Order Date]])/3, 0)</f>
        <v>Q3</v>
      </c>
      <c r="E1303" s="4">
        <f>MONTH(SalesDataTable[[#This Row],[Order Date]])</f>
        <v>7</v>
      </c>
      <c r="F1303" s="4"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4" t="str">
        <f>"Q"&amp;ROUNDUP(MONTH(SalesDataTable[[#This Row],[Order Date]])/3, 0)</f>
        <v>Q3</v>
      </c>
      <c r="E1304" s="4">
        <f>MONTH(SalesDataTable[[#This Row],[Order Date]])</f>
        <v>7</v>
      </c>
      <c r="F1304" s="4"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4" t="str">
        <f>"Q"&amp;ROUNDUP(MONTH(SalesDataTable[[#This Row],[Order Date]])/3, 0)</f>
        <v>Q3</v>
      </c>
      <c r="E1305" s="4">
        <f>MONTH(SalesDataTable[[#This Row],[Order Date]])</f>
        <v>7</v>
      </c>
      <c r="F1305" s="4"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4" t="str">
        <f>"Q"&amp;ROUNDUP(MONTH(SalesDataTable[[#This Row],[Order Date]])/3, 0)</f>
        <v>Q3</v>
      </c>
      <c r="E1306" s="4">
        <f>MONTH(SalesDataTable[[#This Row],[Order Date]])</f>
        <v>7</v>
      </c>
      <c r="F1306" s="4"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4" t="str">
        <f>"Q"&amp;ROUNDUP(MONTH(SalesDataTable[[#This Row],[Order Date]])/3, 0)</f>
        <v>Q3</v>
      </c>
      <c r="E1307" s="4">
        <f>MONTH(SalesDataTable[[#This Row],[Order Date]])</f>
        <v>7</v>
      </c>
      <c r="F1307" s="4"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4" t="str">
        <f>"Q"&amp;ROUNDUP(MONTH(SalesDataTable[[#This Row],[Order Date]])/3, 0)</f>
        <v>Q3</v>
      </c>
      <c r="E1308" s="4">
        <f>MONTH(SalesDataTable[[#This Row],[Order Date]])</f>
        <v>7</v>
      </c>
      <c r="F1308" s="4"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4" t="str">
        <f>"Q"&amp;ROUNDUP(MONTH(SalesDataTable[[#This Row],[Order Date]])/3, 0)</f>
        <v>Q3</v>
      </c>
      <c r="E1309" s="4">
        <f>MONTH(SalesDataTable[[#This Row],[Order Date]])</f>
        <v>7</v>
      </c>
      <c r="F1309" s="4"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4" t="str">
        <f>"Q"&amp;ROUNDUP(MONTH(SalesDataTable[[#This Row],[Order Date]])/3, 0)</f>
        <v>Q3</v>
      </c>
      <c r="E1310" s="4">
        <f>MONTH(SalesDataTable[[#This Row],[Order Date]])</f>
        <v>7</v>
      </c>
      <c r="F1310" s="4"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4" t="str">
        <f>"Q"&amp;ROUNDUP(MONTH(SalesDataTable[[#This Row],[Order Date]])/3, 0)</f>
        <v>Q3</v>
      </c>
      <c r="E1311" s="4">
        <f>MONTH(SalesDataTable[[#This Row],[Order Date]])</f>
        <v>7</v>
      </c>
      <c r="F1311" s="4"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4" t="str">
        <f>"Q"&amp;ROUNDUP(MONTH(SalesDataTable[[#This Row],[Order Date]])/3, 0)</f>
        <v>Q3</v>
      </c>
      <c r="E1312" s="4">
        <f>MONTH(SalesDataTable[[#This Row],[Order Date]])</f>
        <v>7</v>
      </c>
      <c r="F1312" s="4"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4" t="str">
        <f>"Q"&amp;ROUNDUP(MONTH(SalesDataTable[[#This Row],[Order Date]])/3, 0)</f>
        <v>Q3</v>
      </c>
      <c r="E1313" s="4">
        <f>MONTH(SalesDataTable[[#This Row],[Order Date]])</f>
        <v>7</v>
      </c>
      <c r="F1313" s="4"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4" t="str">
        <f>"Q"&amp;ROUNDUP(MONTH(SalesDataTable[[#This Row],[Order Date]])/3, 0)</f>
        <v>Q3</v>
      </c>
      <c r="E1314" s="4">
        <f>MONTH(SalesDataTable[[#This Row],[Order Date]])</f>
        <v>7</v>
      </c>
      <c r="F1314" s="4"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4" t="str">
        <f>"Q"&amp;ROUNDUP(MONTH(SalesDataTable[[#This Row],[Order Date]])/3, 0)</f>
        <v>Q3</v>
      </c>
      <c r="E1315" s="4">
        <f>MONTH(SalesDataTable[[#This Row],[Order Date]])</f>
        <v>7</v>
      </c>
      <c r="F1315" s="4"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4" t="str">
        <f>"Q"&amp;ROUNDUP(MONTH(SalesDataTable[[#This Row],[Order Date]])/3, 0)</f>
        <v>Q3</v>
      </c>
      <c r="E1316" s="4">
        <f>MONTH(SalesDataTable[[#This Row],[Order Date]])</f>
        <v>7</v>
      </c>
      <c r="F1316" s="4"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4" t="str">
        <f>"Q"&amp;ROUNDUP(MONTH(SalesDataTable[[#This Row],[Order Date]])/3, 0)</f>
        <v>Q3</v>
      </c>
      <c r="E1317" s="4">
        <f>MONTH(SalesDataTable[[#This Row],[Order Date]])</f>
        <v>7</v>
      </c>
      <c r="F1317" s="4"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4" t="str">
        <f>"Q"&amp;ROUNDUP(MONTH(SalesDataTable[[#This Row],[Order Date]])/3, 0)</f>
        <v>Q3</v>
      </c>
      <c r="E1318" s="4">
        <f>MONTH(SalesDataTable[[#This Row],[Order Date]])</f>
        <v>7</v>
      </c>
      <c r="F1318" s="4"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4" t="str">
        <f>"Q"&amp;ROUNDUP(MONTH(SalesDataTable[[#This Row],[Order Date]])/3, 0)</f>
        <v>Q3</v>
      </c>
      <c r="E1319" s="4">
        <f>MONTH(SalesDataTable[[#This Row],[Order Date]])</f>
        <v>7</v>
      </c>
      <c r="F1319" s="4"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4" t="str">
        <f>"Q"&amp;ROUNDUP(MONTH(SalesDataTable[[#This Row],[Order Date]])/3, 0)</f>
        <v>Q3</v>
      </c>
      <c r="E1320" s="4">
        <f>MONTH(SalesDataTable[[#This Row],[Order Date]])</f>
        <v>7</v>
      </c>
      <c r="F1320" s="4"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4" t="str">
        <f>"Q"&amp;ROUNDUP(MONTH(SalesDataTable[[#This Row],[Order Date]])/3, 0)</f>
        <v>Q3</v>
      </c>
      <c r="E1321" s="4">
        <f>MONTH(SalesDataTable[[#This Row],[Order Date]])</f>
        <v>7</v>
      </c>
      <c r="F1321" s="4"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4" t="str">
        <f>"Q"&amp;ROUNDUP(MONTH(SalesDataTable[[#This Row],[Order Date]])/3, 0)</f>
        <v>Q3</v>
      </c>
      <c r="E1322" s="4">
        <f>MONTH(SalesDataTable[[#This Row],[Order Date]])</f>
        <v>7</v>
      </c>
      <c r="F1322" s="4"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4" t="str">
        <f>"Q"&amp;ROUNDUP(MONTH(SalesDataTable[[#This Row],[Order Date]])/3, 0)</f>
        <v>Q3</v>
      </c>
      <c r="E1323" s="4">
        <f>MONTH(SalesDataTable[[#This Row],[Order Date]])</f>
        <v>7</v>
      </c>
      <c r="F1323" s="4"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4" t="str">
        <f>"Q"&amp;ROUNDUP(MONTH(SalesDataTable[[#This Row],[Order Date]])/3, 0)</f>
        <v>Q3</v>
      </c>
      <c r="E1324" s="4">
        <f>MONTH(SalesDataTable[[#This Row],[Order Date]])</f>
        <v>7</v>
      </c>
      <c r="F1324" s="4"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4" t="str">
        <f>"Q"&amp;ROUNDUP(MONTH(SalesDataTable[[#This Row],[Order Date]])/3, 0)</f>
        <v>Q3</v>
      </c>
      <c r="E1325" s="4">
        <f>MONTH(SalesDataTable[[#This Row],[Order Date]])</f>
        <v>7</v>
      </c>
      <c r="F1325" s="4"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4" t="str">
        <f>"Q"&amp;ROUNDUP(MONTH(SalesDataTable[[#This Row],[Order Date]])/3, 0)</f>
        <v>Q3</v>
      </c>
      <c r="E1326" s="4">
        <f>MONTH(SalesDataTable[[#This Row],[Order Date]])</f>
        <v>7</v>
      </c>
      <c r="F1326" s="4"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4" t="str">
        <f>"Q"&amp;ROUNDUP(MONTH(SalesDataTable[[#This Row],[Order Date]])/3, 0)</f>
        <v>Q3</v>
      </c>
      <c r="E1327" s="4">
        <f>MONTH(SalesDataTable[[#This Row],[Order Date]])</f>
        <v>7</v>
      </c>
      <c r="F1327" s="4"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4" t="str">
        <f>"Q"&amp;ROUNDUP(MONTH(SalesDataTable[[#This Row],[Order Date]])/3, 0)</f>
        <v>Q3</v>
      </c>
      <c r="E1328" s="4">
        <f>MONTH(SalesDataTable[[#This Row],[Order Date]])</f>
        <v>7</v>
      </c>
      <c r="F1328" s="4"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4" t="str">
        <f>"Q"&amp;ROUNDUP(MONTH(SalesDataTable[[#This Row],[Order Date]])/3, 0)</f>
        <v>Q3</v>
      </c>
      <c r="E1329" s="4">
        <f>MONTH(SalesDataTable[[#This Row],[Order Date]])</f>
        <v>7</v>
      </c>
      <c r="F1329" s="4"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4" t="str">
        <f>"Q"&amp;ROUNDUP(MONTH(SalesDataTable[[#This Row],[Order Date]])/3, 0)</f>
        <v>Q3</v>
      </c>
      <c r="E1330" s="4">
        <f>MONTH(SalesDataTable[[#This Row],[Order Date]])</f>
        <v>7</v>
      </c>
      <c r="F1330" s="4"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4" t="str">
        <f>"Q"&amp;ROUNDUP(MONTH(SalesDataTable[[#This Row],[Order Date]])/3, 0)</f>
        <v>Q3</v>
      </c>
      <c r="E1331" s="4">
        <f>MONTH(SalesDataTable[[#This Row],[Order Date]])</f>
        <v>7</v>
      </c>
      <c r="F1331" s="4"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4" t="str">
        <f>"Q"&amp;ROUNDUP(MONTH(SalesDataTable[[#This Row],[Order Date]])/3, 0)</f>
        <v>Q3</v>
      </c>
      <c r="E1332" s="4">
        <f>MONTH(SalesDataTable[[#This Row],[Order Date]])</f>
        <v>7</v>
      </c>
      <c r="F1332" s="4"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4" t="str">
        <f>"Q"&amp;ROUNDUP(MONTH(SalesDataTable[[#This Row],[Order Date]])/3, 0)</f>
        <v>Q3</v>
      </c>
      <c r="E1333" s="4">
        <f>MONTH(SalesDataTable[[#This Row],[Order Date]])</f>
        <v>7</v>
      </c>
      <c r="F1333" s="4"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4" t="str">
        <f>"Q"&amp;ROUNDUP(MONTH(SalesDataTable[[#This Row],[Order Date]])/3, 0)</f>
        <v>Q3</v>
      </c>
      <c r="E1334" s="4">
        <f>MONTH(SalesDataTable[[#This Row],[Order Date]])</f>
        <v>7</v>
      </c>
      <c r="F1334" s="4"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4" t="str">
        <f>"Q"&amp;ROUNDUP(MONTH(SalesDataTable[[#This Row],[Order Date]])/3, 0)</f>
        <v>Q3</v>
      </c>
      <c r="E1335" s="4">
        <f>MONTH(SalesDataTable[[#This Row],[Order Date]])</f>
        <v>7</v>
      </c>
      <c r="F1335" s="4"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4" t="str">
        <f>"Q"&amp;ROUNDUP(MONTH(SalesDataTable[[#This Row],[Order Date]])/3, 0)</f>
        <v>Q3</v>
      </c>
      <c r="E1336" s="4">
        <f>MONTH(SalesDataTable[[#This Row],[Order Date]])</f>
        <v>7</v>
      </c>
      <c r="F1336" s="4"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4" t="str">
        <f>"Q"&amp;ROUNDUP(MONTH(SalesDataTable[[#This Row],[Order Date]])/3, 0)</f>
        <v>Q3</v>
      </c>
      <c r="E1337" s="4">
        <f>MONTH(SalesDataTable[[#This Row],[Order Date]])</f>
        <v>7</v>
      </c>
      <c r="F1337" s="4"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4" t="str">
        <f>"Q"&amp;ROUNDUP(MONTH(SalesDataTable[[#This Row],[Order Date]])/3, 0)</f>
        <v>Q3</v>
      </c>
      <c r="E1338" s="4">
        <f>MONTH(SalesDataTable[[#This Row],[Order Date]])</f>
        <v>7</v>
      </c>
      <c r="F1338" s="4"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4" t="str">
        <f>"Q"&amp;ROUNDUP(MONTH(SalesDataTable[[#This Row],[Order Date]])/3, 0)</f>
        <v>Q3</v>
      </c>
      <c r="E1339" s="4">
        <f>MONTH(SalesDataTable[[#This Row],[Order Date]])</f>
        <v>7</v>
      </c>
      <c r="F1339" s="4"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4" t="str">
        <f>"Q"&amp;ROUNDUP(MONTH(SalesDataTable[[#This Row],[Order Date]])/3, 0)</f>
        <v>Q3</v>
      </c>
      <c r="E1340" s="4">
        <f>MONTH(SalesDataTable[[#This Row],[Order Date]])</f>
        <v>7</v>
      </c>
      <c r="F1340" s="4"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4" t="str">
        <f>"Q"&amp;ROUNDUP(MONTH(SalesDataTable[[#This Row],[Order Date]])/3, 0)</f>
        <v>Q3</v>
      </c>
      <c r="E1341" s="4">
        <f>MONTH(SalesDataTable[[#This Row],[Order Date]])</f>
        <v>7</v>
      </c>
      <c r="F1341" s="4"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4" t="str">
        <f>"Q"&amp;ROUNDUP(MONTH(SalesDataTable[[#This Row],[Order Date]])/3, 0)</f>
        <v>Q3</v>
      </c>
      <c r="E1342" s="4">
        <f>MONTH(SalesDataTable[[#This Row],[Order Date]])</f>
        <v>7</v>
      </c>
      <c r="F1342" s="4"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4" t="str">
        <f>"Q"&amp;ROUNDUP(MONTH(SalesDataTable[[#This Row],[Order Date]])/3, 0)</f>
        <v>Q3</v>
      </c>
      <c r="E1343" s="4">
        <f>MONTH(SalesDataTable[[#This Row],[Order Date]])</f>
        <v>7</v>
      </c>
      <c r="F1343" s="4"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4" t="str">
        <f>"Q"&amp;ROUNDUP(MONTH(SalesDataTable[[#This Row],[Order Date]])/3, 0)</f>
        <v>Q3</v>
      </c>
      <c r="E1344" s="4">
        <f>MONTH(SalesDataTable[[#This Row],[Order Date]])</f>
        <v>7</v>
      </c>
      <c r="F1344" s="4"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4" t="str">
        <f>"Q"&amp;ROUNDUP(MONTH(SalesDataTable[[#This Row],[Order Date]])/3, 0)</f>
        <v>Q3</v>
      </c>
      <c r="E1345" s="4">
        <f>MONTH(SalesDataTable[[#This Row],[Order Date]])</f>
        <v>7</v>
      </c>
      <c r="F1345" s="4"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4" t="str">
        <f>"Q"&amp;ROUNDUP(MONTH(SalesDataTable[[#This Row],[Order Date]])/3, 0)</f>
        <v>Q3</v>
      </c>
      <c r="E1346" s="4">
        <f>MONTH(SalesDataTable[[#This Row],[Order Date]])</f>
        <v>7</v>
      </c>
      <c r="F1346" s="4"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4" t="str">
        <f>"Q"&amp;ROUNDUP(MONTH(SalesDataTable[[#This Row],[Order Date]])/3, 0)</f>
        <v>Q3</v>
      </c>
      <c r="E1347" s="4">
        <f>MONTH(SalesDataTable[[#This Row],[Order Date]])</f>
        <v>7</v>
      </c>
      <c r="F1347" s="4"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4" t="str">
        <f>"Q"&amp;ROUNDUP(MONTH(SalesDataTable[[#This Row],[Order Date]])/3, 0)</f>
        <v>Q3</v>
      </c>
      <c r="E1348" s="4">
        <f>MONTH(SalesDataTable[[#This Row],[Order Date]])</f>
        <v>7</v>
      </c>
      <c r="F1348" s="4"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4" t="str">
        <f>"Q"&amp;ROUNDUP(MONTH(SalesDataTable[[#This Row],[Order Date]])/3, 0)</f>
        <v>Q3</v>
      </c>
      <c r="E1349" s="4">
        <f>MONTH(SalesDataTable[[#This Row],[Order Date]])</f>
        <v>7</v>
      </c>
      <c r="F1349" s="4"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4" t="str">
        <f>"Q"&amp;ROUNDUP(MONTH(SalesDataTable[[#This Row],[Order Date]])/3, 0)</f>
        <v>Q3</v>
      </c>
      <c r="E1350" s="4">
        <f>MONTH(SalesDataTable[[#This Row],[Order Date]])</f>
        <v>7</v>
      </c>
      <c r="F1350" s="4"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4" t="str">
        <f>"Q"&amp;ROUNDUP(MONTH(SalesDataTable[[#This Row],[Order Date]])/3, 0)</f>
        <v>Q3</v>
      </c>
      <c r="E1351" s="4">
        <f>MONTH(SalesDataTable[[#This Row],[Order Date]])</f>
        <v>7</v>
      </c>
      <c r="F1351" s="4"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4" t="str">
        <f>"Q"&amp;ROUNDUP(MONTH(SalesDataTable[[#This Row],[Order Date]])/3, 0)</f>
        <v>Q3</v>
      </c>
      <c r="E1352" s="4">
        <f>MONTH(SalesDataTable[[#This Row],[Order Date]])</f>
        <v>7</v>
      </c>
      <c r="F1352" s="4"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4" t="str">
        <f>"Q"&amp;ROUNDUP(MONTH(SalesDataTable[[#This Row],[Order Date]])/3, 0)</f>
        <v>Q3</v>
      </c>
      <c r="E1353" s="4">
        <f>MONTH(SalesDataTable[[#This Row],[Order Date]])</f>
        <v>7</v>
      </c>
      <c r="F1353" s="4"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4" t="str">
        <f>"Q"&amp;ROUNDUP(MONTH(SalesDataTable[[#This Row],[Order Date]])/3, 0)</f>
        <v>Q3</v>
      </c>
      <c r="E1354" s="4">
        <f>MONTH(SalesDataTable[[#This Row],[Order Date]])</f>
        <v>7</v>
      </c>
      <c r="F1354" s="4"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4" t="str">
        <f>"Q"&amp;ROUNDUP(MONTH(SalesDataTable[[#This Row],[Order Date]])/3, 0)</f>
        <v>Q3</v>
      </c>
      <c r="E1355" s="4">
        <f>MONTH(SalesDataTable[[#This Row],[Order Date]])</f>
        <v>7</v>
      </c>
      <c r="F1355" s="4"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4" t="str">
        <f>"Q"&amp;ROUNDUP(MONTH(SalesDataTable[[#This Row],[Order Date]])/3, 0)</f>
        <v>Q3</v>
      </c>
      <c r="E1356" s="4">
        <f>MONTH(SalesDataTable[[#This Row],[Order Date]])</f>
        <v>7</v>
      </c>
      <c r="F1356" s="4"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4" t="str">
        <f>"Q"&amp;ROUNDUP(MONTH(SalesDataTable[[#This Row],[Order Date]])/3, 0)</f>
        <v>Q3</v>
      </c>
      <c r="E1357" s="4">
        <f>MONTH(SalesDataTable[[#This Row],[Order Date]])</f>
        <v>7</v>
      </c>
      <c r="F1357" s="4"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4" t="str">
        <f>"Q"&amp;ROUNDUP(MONTH(SalesDataTable[[#This Row],[Order Date]])/3, 0)</f>
        <v>Q3</v>
      </c>
      <c r="E1358" s="4">
        <f>MONTH(SalesDataTable[[#This Row],[Order Date]])</f>
        <v>7</v>
      </c>
      <c r="F1358" s="4"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4" t="str">
        <f>"Q"&amp;ROUNDUP(MONTH(SalesDataTable[[#This Row],[Order Date]])/3, 0)</f>
        <v>Q3</v>
      </c>
      <c r="E1359" s="4">
        <f>MONTH(SalesDataTable[[#This Row],[Order Date]])</f>
        <v>7</v>
      </c>
      <c r="F1359" s="4"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4" t="str">
        <f>"Q"&amp;ROUNDUP(MONTH(SalesDataTable[[#This Row],[Order Date]])/3, 0)</f>
        <v>Q3</v>
      </c>
      <c r="E1360" s="4">
        <f>MONTH(SalesDataTable[[#This Row],[Order Date]])</f>
        <v>7</v>
      </c>
      <c r="F1360" s="4"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4" t="str">
        <f>"Q"&amp;ROUNDUP(MONTH(SalesDataTable[[#This Row],[Order Date]])/3, 0)</f>
        <v>Q3</v>
      </c>
      <c r="E1361" s="4">
        <f>MONTH(SalesDataTable[[#This Row],[Order Date]])</f>
        <v>7</v>
      </c>
      <c r="F1361" s="4"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4" t="str">
        <f>"Q"&amp;ROUNDUP(MONTH(SalesDataTable[[#This Row],[Order Date]])/3, 0)</f>
        <v>Q3</v>
      </c>
      <c r="E1362" s="4">
        <f>MONTH(SalesDataTable[[#This Row],[Order Date]])</f>
        <v>7</v>
      </c>
      <c r="F1362" s="4"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4" t="str">
        <f>"Q"&amp;ROUNDUP(MONTH(SalesDataTable[[#This Row],[Order Date]])/3, 0)</f>
        <v>Q3</v>
      </c>
      <c r="E1363" s="4">
        <f>MONTH(SalesDataTable[[#This Row],[Order Date]])</f>
        <v>7</v>
      </c>
      <c r="F1363" s="4"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4" t="str">
        <f>"Q"&amp;ROUNDUP(MONTH(SalesDataTable[[#This Row],[Order Date]])/3, 0)</f>
        <v>Q3</v>
      </c>
      <c r="E1364" s="4">
        <f>MONTH(SalesDataTable[[#This Row],[Order Date]])</f>
        <v>7</v>
      </c>
      <c r="F1364" s="4"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4" t="str">
        <f>"Q"&amp;ROUNDUP(MONTH(SalesDataTable[[#This Row],[Order Date]])/3, 0)</f>
        <v>Q3</v>
      </c>
      <c r="E1365" s="4">
        <f>MONTH(SalesDataTable[[#This Row],[Order Date]])</f>
        <v>7</v>
      </c>
      <c r="F1365" s="4"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4" t="str">
        <f>"Q"&amp;ROUNDUP(MONTH(SalesDataTable[[#This Row],[Order Date]])/3, 0)</f>
        <v>Q3</v>
      </c>
      <c r="E1366" s="4">
        <f>MONTH(SalesDataTable[[#This Row],[Order Date]])</f>
        <v>7</v>
      </c>
      <c r="F1366" s="4"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4" t="str">
        <f>"Q"&amp;ROUNDUP(MONTH(SalesDataTable[[#This Row],[Order Date]])/3, 0)</f>
        <v>Q3</v>
      </c>
      <c r="E1367" s="4">
        <f>MONTH(SalesDataTable[[#This Row],[Order Date]])</f>
        <v>7</v>
      </c>
      <c r="F1367" s="4"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4" t="str">
        <f>"Q"&amp;ROUNDUP(MONTH(SalesDataTable[[#This Row],[Order Date]])/3, 0)</f>
        <v>Q3</v>
      </c>
      <c r="E1368" s="4">
        <f>MONTH(SalesDataTable[[#This Row],[Order Date]])</f>
        <v>7</v>
      </c>
      <c r="F1368" s="4"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4" t="str">
        <f>"Q"&amp;ROUNDUP(MONTH(SalesDataTable[[#This Row],[Order Date]])/3, 0)</f>
        <v>Q3</v>
      </c>
      <c r="E1369" s="4">
        <f>MONTH(SalesDataTable[[#This Row],[Order Date]])</f>
        <v>7</v>
      </c>
      <c r="F1369" s="4"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4" t="str">
        <f>"Q"&amp;ROUNDUP(MONTH(SalesDataTable[[#This Row],[Order Date]])/3, 0)</f>
        <v>Q3</v>
      </c>
      <c r="E1370" s="4">
        <f>MONTH(SalesDataTable[[#This Row],[Order Date]])</f>
        <v>7</v>
      </c>
      <c r="F1370" s="4"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4" t="str">
        <f>"Q"&amp;ROUNDUP(MONTH(SalesDataTable[[#This Row],[Order Date]])/3, 0)</f>
        <v>Q3</v>
      </c>
      <c r="E1371" s="4">
        <f>MONTH(SalesDataTable[[#This Row],[Order Date]])</f>
        <v>7</v>
      </c>
      <c r="F1371" s="4"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4" t="str">
        <f>"Q"&amp;ROUNDUP(MONTH(SalesDataTable[[#This Row],[Order Date]])/3, 0)</f>
        <v>Q3</v>
      </c>
      <c r="E1372" s="4">
        <f>MONTH(SalesDataTable[[#This Row],[Order Date]])</f>
        <v>7</v>
      </c>
      <c r="F1372" s="4"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4" t="str">
        <f>"Q"&amp;ROUNDUP(MONTH(SalesDataTable[[#This Row],[Order Date]])/3, 0)</f>
        <v>Q3</v>
      </c>
      <c r="E1373" s="4">
        <f>MONTH(SalesDataTable[[#This Row],[Order Date]])</f>
        <v>7</v>
      </c>
      <c r="F1373" s="4"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4" t="str">
        <f>"Q"&amp;ROUNDUP(MONTH(SalesDataTable[[#This Row],[Order Date]])/3, 0)</f>
        <v>Q3</v>
      </c>
      <c r="E1374" s="4">
        <f>MONTH(SalesDataTable[[#This Row],[Order Date]])</f>
        <v>7</v>
      </c>
      <c r="F1374" s="4"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4" t="str">
        <f>"Q"&amp;ROUNDUP(MONTH(SalesDataTable[[#This Row],[Order Date]])/3, 0)</f>
        <v>Q3</v>
      </c>
      <c r="E1375" s="4">
        <f>MONTH(SalesDataTable[[#This Row],[Order Date]])</f>
        <v>7</v>
      </c>
      <c r="F1375" s="4"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4" t="str">
        <f>"Q"&amp;ROUNDUP(MONTH(SalesDataTable[[#This Row],[Order Date]])/3, 0)</f>
        <v>Q3</v>
      </c>
      <c r="E1376" s="4">
        <f>MONTH(SalesDataTable[[#This Row],[Order Date]])</f>
        <v>7</v>
      </c>
      <c r="F1376" s="4"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4" t="str">
        <f>"Q"&amp;ROUNDUP(MONTH(SalesDataTable[[#This Row],[Order Date]])/3, 0)</f>
        <v>Q3</v>
      </c>
      <c r="E1377" s="4">
        <f>MONTH(SalesDataTable[[#This Row],[Order Date]])</f>
        <v>7</v>
      </c>
      <c r="F1377" s="4"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4" t="str">
        <f>"Q"&amp;ROUNDUP(MONTH(SalesDataTable[[#This Row],[Order Date]])/3, 0)</f>
        <v>Q3</v>
      </c>
      <c r="E1378" s="4">
        <f>MONTH(SalesDataTable[[#This Row],[Order Date]])</f>
        <v>7</v>
      </c>
      <c r="F1378" s="4"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4" t="str">
        <f>"Q"&amp;ROUNDUP(MONTH(SalesDataTable[[#This Row],[Order Date]])/3, 0)</f>
        <v>Q3</v>
      </c>
      <c r="E1379" s="4">
        <f>MONTH(SalesDataTable[[#This Row],[Order Date]])</f>
        <v>7</v>
      </c>
      <c r="F1379" s="4"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4" t="str">
        <f>"Q"&amp;ROUNDUP(MONTH(SalesDataTable[[#This Row],[Order Date]])/3, 0)</f>
        <v>Q3</v>
      </c>
      <c r="E1380" s="4">
        <f>MONTH(SalesDataTable[[#This Row],[Order Date]])</f>
        <v>7</v>
      </c>
      <c r="F1380" s="4"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4" t="str">
        <f>"Q"&amp;ROUNDUP(MONTH(SalesDataTable[[#This Row],[Order Date]])/3, 0)</f>
        <v>Q3</v>
      </c>
      <c r="E1381" s="4">
        <f>MONTH(SalesDataTable[[#This Row],[Order Date]])</f>
        <v>7</v>
      </c>
      <c r="F1381" s="4"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4" t="str">
        <f>"Q"&amp;ROUNDUP(MONTH(SalesDataTable[[#This Row],[Order Date]])/3, 0)</f>
        <v>Q3</v>
      </c>
      <c r="E1382" s="4">
        <f>MONTH(SalesDataTable[[#This Row],[Order Date]])</f>
        <v>7</v>
      </c>
      <c r="F1382" s="4"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4" t="str">
        <f>"Q"&amp;ROUNDUP(MONTH(SalesDataTable[[#This Row],[Order Date]])/3, 0)</f>
        <v>Q3</v>
      </c>
      <c r="E1383" s="4">
        <f>MONTH(SalesDataTable[[#This Row],[Order Date]])</f>
        <v>7</v>
      </c>
      <c r="F1383" s="4"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4" t="str">
        <f>"Q"&amp;ROUNDUP(MONTH(SalesDataTable[[#This Row],[Order Date]])/3, 0)</f>
        <v>Q3</v>
      </c>
      <c r="E1384" s="4">
        <f>MONTH(SalesDataTable[[#This Row],[Order Date]])</f>
        <v>7</v>
      </c>
      <c r="F1384" s="4"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4" t="str">
        <f>"Q"&amp;ROUNDUP(MONTH(SalesDataTable[[#This Row],[Order Date]])/3, 0)</f>
        <v>Q3</v>
      </c>
      <c r="E1385" s="4">
        <f>MONTH(SalesDataTable[[#This Row],[Order Date]])</f>
        <v>7</v>
      </c>
      <c r="F1385" s="4"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4" t="str">
        <f>"Q"&amp;ROUNDUP(MONTH(SalesDataTable[[#This Row],[Order Date]])/3, 0)</f>
        <v>Q3</v>
      </c>
      <c r="E1386" s="4">
        <f>MONTH(SalesDataTable[[#This Row],[Order Date]])</f>
        <v>7</v>
      </c>
      <c r="F1386" s="4"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4" t="str">
        <f>"Q"&amp;ROUNDUP(MONTH(SalesDataTable[[#This Row],[Order Date]])/3, 0)</f>
        <v>Q3</v>
      </c>
      <c r="E1387" s="4">
        <f>MONTH(SalesDataTable[[#This Row],[Order Date]])</f>
        <v>7</v>
      </c>
      <c r="F1387" s="4"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4" t="str">
        <f>"Q"&amp;ROUNDUP(MONTH(SalesDataTable[[#This Row],[Order Date]])/3, 0)</f>
        <v>Q3</v>
      </c>
      <c r="E1388" s="4">
        <f>MONTH(SalesDataTable[[#This Row],[Order Date]])</f>
        <v>7</v>
      </c>
      <c r="F1388" s="4"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4" t="str">
        <f>"Q"&amp;ROUNDUP(MONTH(SalesDataTable[[#This Row],[Order Date]])/3, 0)</f>
        <v>Q3</v>
      </c>
      <c r="E1389" s="4">
        <f>MONTH(SalesDataTable[[#This Row],[Order Date]])</f>
        <v>7</v>
      </c>
      <c r="F1389" s="4"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4" t="str">
        <f>"Q"&amp;ROUNDUP(MONTH(SalesDataTable[[#This Row],[Order Date]])/3, 0)</f>
        <v>Q3</v>
      </c>
      <c r="E1390" s="4">
        <f>MONTH(SalesDataTable[[#This Row],[Order Date]])</f>
        <v>7</v>
      </c>
      <c r="F1390" s="4"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4" t="str">
        <f>"Q"&amp;ROUNDUP(MONTH(SalesDataTable[[#This Row],[Order Date]])/3, 0)</f>
        <v>Q3</v>
      </c>
      <c r="E1391" s="4">
        <f>MONTH(SalesDataTable[[#This Row],[Order Date]])</f>
        <v>7</v>
      </c>
      <c r="F1391" s="4"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4" t="str">
        <f>"Q"&amp;ROUNDUP(MONTH(SalesDataTable[[#This Row],[Order Date]])/3, 0)</f>
        <v>Q3</v>
      </c>
      <c r="E1392" s="4">
        <f>MONTH(SalesDataTable[[#This Row],[Order Date]])</f>
        <v>7</v>
      </c>
      <c r="F1392" s="4"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4" t="str">
        <f>"Q"&amp;ROUNDUP(MONTH(SalesDataTable[[#This Row],[Order Date]])/3, 0)</f>
        <v>Q3</v>
      </c>
      <c r="E1393" s="4">
        <f>MONTH(SalesDataTable[[#This Row],[Order Date]])</f>
        <v>7</v>
      </c>
      <c r="F1393" s="4"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4" t="str">
        <f>"Q"&amp;ROUNDUP(MONTH(SalesDataTable[[#This Row],[Order Date]])/3, 0)</f>
        <v>Q3</v>
      </c>
      <c r="E1394" s="4">
        <f>MONTH(SalesDataTable[[#This Row],[Order Date]])</f>
        <v>7</v>
      </c>
      <c r="F1394" s="4"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4" t="str">
        <f>"Q"&amp;ROUNDUP(MONTH(SalesDataTable[[#This Row],[Order Date]])/3, 0)</f>
        <v>Q3</v>
      </c>
      <c r="E1395" s="4">
        <f>MONTH(SalesDataTable[[#This Row],[Order Date]])</f>
        <v>7</v>
      </c>
      <c r="F1395" s="4"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4" t="str">
        <f>"Q"&amp;ROUNDUP(MONTH(SalesDataTable[[#This Row],[Order Date]])/3, 0)</f>
        <v>Q3</v>
      </c>
      <c r="E1396" s="4">
        <f>MONTH(SalesDataTable[[#This Row],[Order Date]])</f>
        <v>7</v>
      </c>
      <c r="F1396" s="4"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4" t="str">
        <f>"Q"&amp;ROUNDUP(MONTH(SalesDataTable[[#This Row],[Order Date]])/3, 0)</f>
        <v>Q3</v>
      </c>
      <c r="E1397" s="4">
        <f>MONTH(SalesDataTable[[#This Row],[Order Date]])</f>
        <v>7</v>
      </c>
      <c r="F1397" s="4"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4" t="str">
        <f>"Q"&amp;ROUNDUP(MONTH(SalesDataTable[[#This Row],[Order Date]])/3, 0)</f>
        <v>Q3</v>
      </c>
      <c r="E1398" s="4">
        <f>MONTH(SalesDataTable[[#This Row],[Order Date]])</f>
        <v>7</v>
      </c>
      <c r="F1398" s="4"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4" t="str">
        <f>"Q"&amp;ROUNDUP(MONTH(SalesDataTable[[#This Row],[Order Date]])/3, 0)</f>
        <v>Q3</v>
      </c>
      <c r="E1399" s="4">
        <f>MONTH(SalesDataTable[[#This Row],[Order Date]])</f>
        <v>7</v>
      </c>
      <c r="F1399" s="4"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4" t="str">
        <f>"Q"&amp;ROUNDUP(MONTH(SalesDataTable[[#This Row],[Order Date]])/3, 0)</f>
        <v>Q3</v>
      </c>
      <c r="E1400" s="4">
        <f>MONTH(SalesDataTable[[#This Row],[Order Date]])</f>
        <v>7</v>
      </c>
      <c r="F1400" s="4"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4" t="str">
        <f>"Q"&amp;ROUNDUP(MONTH(SalesDataTable[[#This Row],[Order Date]])/3, 0)</f>
        <v>Q3</v>
      </c>
      <c r="E1401" s="4">
        <f>MONTH(SalesDataTable[[#This Row],[Order Date]])</f>
        <v>7</v>
      </c>
      <c r="F1401" s="4"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4" t="str">
        <f>"Q"&amp;ROUNDUP(MONTH(SalesDataTable[[#This Row],[Order Date]])/3, 0)</f>
        <v>Q3</v>
      </c>
      <c r="E1402" s="4">
        <f>MONTH(SalesDataTable[[#This Row],[Order Date]])</f>
        <v>7</v>
      </c>
      <c r="F1402" s="4"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4" t="str">
        <f>"Q"&amp;ROUNDUP(MONTH(SalesDataTable[[#This Row],[Order Date]])/3, 0)</f>
        <v>Q3</v>
      </c>
      <c r="E1403" s="4">
        <f>MONTH(SalesDataTable[[#This Row],[Order Date]])</f>
        <v>7</v>
      </c>
      <c r="F1403" s="4"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4" t="str">
        <f>"Q"&amp;ROUNDUP(MONTH(SalesDataTable[[#This Row],[Order Date]])/3, 0)</f>
        <v>Q3</v>
      </c>
      <c r="E1404" s="4">
        <f>MONTH(SalesDataTable[[#This Row],[Order Date]])</f>
        <v>7</v>
      </c>
      <c r="F1404" s="4"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4" t="str">
        <f>"Q"&amp;ROUNDUP(MONTH(SalesDataTable[[#This Row],[Order Date]])/3, 0)</f>
        <v>Q3</v>
      </c>
      <c r="E1405" s="4">
        <f>MONTH(SalesDataTable[[#This Row],[Order Date]])</f>
        <v>7</v>
      </c>
      <c r="F1405" s="4"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4" t="str">
        <f>"Q"&amp;ROUNDUP(MONTH(SalesDataTable[[#This Row],[Order Date]])/3, 0)</f>
        <v>Q3</v>
      </c>
      <c r="E1406" s="4">
        <f>MONTH(SalesDataTable[[#This Row],[Order Date]])</f>
        <v>7</v>
      </c>
      <c r="F1406" s="4"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4" t="str">
        <f>"Q"&amp;ROUNDUP(MONTH(SalesDataTable[[#This Row],[Order Date]])/3, 0)</f>
        <v>Q3</v>
      </c>
      <c r="E1407" s="4">
        <f>MONTH(SalesDataTable[[#This Row],[Order Date]])</f>
        <v>7</v>
      </c>
      <c r="F1407" s="4"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4" t="str">
        <f>"Q"&amp;ROUNDUP(MONTH(SalesDataTable[[#This Row],[Order Date]])/3, 0)</f>
        <v>Q3</v>
      </c>
      <c r="E1408" s="4">
        <f>MONTH(SalesDataTable[[#This Row],[Order Date]])</f>
        <v>7</v>
      </c>
      <c r="F1408" s="4"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4" t="str">
        <f>"Q"&amp;ROUNDUP(MONTH(SalesDataTable[[#This Row],[Order Date]])/3, 0)</f>
        <v>Q3</v>
      </c>
      <c r="E1409" s="4">
        <f>MONTH(SalesDataTable[[#This Row],[Order Date]])</f>
        <v>7</v>
      </c>
      <c r="F1409" s="4"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4" t="str">
        <f>"Q"&amp;ROUNDUP(MONTH(SalesDataTable[[#This Row],[Order Date]])/3, 0)</f>
        <v>Q3</v>
      </c>
      <c r="E1410" s="4">
        <f>MONTH(SalesDataTable[[#This Row],[Order Date]])</f>
        <v>7</v>
      </c>
      <c r="F1410" s="4"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4" t="str">
        <f>"Q"&amp;ROUNDUP(MONTH(SalesDataTable[[#This Row],[Order Date]])/3, 0)</f>
        <v>Q3</v>
      </c>
      <c r="E1411" s="4">
        <f>MONTH(SalesDataTable[[#This Row],[Order Date]])</f>
        <v>7</v>
      </c>
      <c r="F1411" s="4"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4" t="str">
        <f>"Q"&amp;ROUNDUP(MONTH(SalesDataTable[[#This Row],[Order Date]])/3, 0)</f>
        <v>Q3</v>
      </c>
      <c r="E1412" s="4">
        <f>MONTH(SalesDataTable[[#This Row],[Order Date]])</f>
        <v>7</v>
      </c>
      <c r="F1412" s="4"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4" t="str">
        <f>"Q"&amp;ROUNDUP(MONTH(SalesDataTable[[#This Row],[Order Date]])/3, 0)</f>
        <v>Q3</v>
      </c>
      <c r="E1413" s="4">
        <f>MONTH(SalesDataTable[[#This Row],[Order Date]])</f>
        <v>7</v>
      </c>
      <c r="F1413" s="4"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4" t="str">
        <f>"Q"&amp;ROUNDUP(MONTH(SalesDataTable[[#This Row],[Order Date]])/3, 0)</f>
        <v>Q3</v>
      </c>
      <c r="E1414" s="4">
        <f>MONTH(SalesDataTable[[#This Row],[Order Date]])</f>
        <v>7</v>
      </c>
      <c r="F1414" s="4"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4" t="str">
        <f>"Q"&amp;ROUNDUP(MONTH(SalesDataTable[[#This Row],[Order Date]])/3, 0)</f>
        <v>Q3</v>
      </c>
      <c r="E1415" s="4">
        <f>MONTH(SalesDataTable[[#This Row],[Order Date]])</f>
        <v>7</v>
      </c>
      <c r="F1415" s="4"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4" t="str">
        <f>"Q"&amp;ROUNDUP(MONTH(SalesDataTable[[#This Row],[Order Date]])/3, 0)</f>
        <v>Q3</v>
      </c>
      <c r="E1416" s="4">
        <f>MONTH(SalesDataTable[[#This Row],[Order Date]])</f>
        <v>7</v>
      </c>
      <c r="F1416" s="4"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4" t="str">
        <f>"Q"&amp;ROUNDUP(MONTH(SalesDataTable[[#This Row],[Order Date]])/3, 0)</f>
        <v>Q3</v>
      </c>
      <c r="E1417" s="4">
        <f>MONTH(SalesDataTable[[#This Row],[Order Date]])</f>
        <v>7</v>
      </c>
      <c r="F1417" s="4"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4" t="str">
        <f>"Q"&amp;ROUNDUP(MONTH(SalesDataTable[[#This Row],[Order Date]])/3, 0)</f>
        <v>Q3</v>
      </c>
      <c r="E1418" s="4">
        <f>MONTH(SalesDataTable[[#This Row],[Order Date]])</f>
        <v>7</v>
      </c>
      <c r="F1418" s="4"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4" t="str">
        <f>"Q"&amp;ROUNDUP(MONTH(SalesDataTable[[#This Row],[Order Date]])/3, 0)</f>
        <v>Q3</v>
      </c>
      <c r="E1419" s="4">
        <f>MONTH(SalesDataTable[[#This Row],[Order Date]])</f>
        <v>7</v>
      </c>
      <c r="F1419" s="4"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4" t="str">
        <f>"Q"&amp;ROUNDUP(MONTH(SalesDataTable[[#This Row],[Order Date]])/3, 0)</f>
        <v>Q3</v>
      </c>
      <c r="E1420" s="4">
        <f>MONTH(SalesDataTable[[#This Row],[Order Date]])</f>
        <v>7</v>
      </c>
      <c r="F1420" s="4"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4" t="str">
        <f>"Q"&amp;ROUNDUP(MONTH(SalesDataTable[[#This Row],[Order Date]])/3, 0)</f>
        <v>Q3</v>
      </c>
      <c r="E1421" s="4">
        <f>MONTH(SalesDataTable[[#This Row],[Order Date]])</f>
        <v>7</v>
      </c>
      <c r="F1421" s="4"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4" t="str">
        <f>"Q"&amp;ROUNDUP(MONTH(SalesDataTable[[#This Row],[Order Date]])/3, 0)</f>
        <v>Q3</v>
      </c>
      <c r="E1422" s="4">
        <f>MONTH(SalesDataTable[[#This Row],[Order Date]])</f>
        <v>7</v>
      </c>
      <c r="F1422" s="4"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4" t="str">
        <f>"Q"&amp;ROUNDUP(MONTH(SalesDataTable[[#This Row],[Order Date]])/3, 0)</f>
        <v>Q3</v>
      </c>
      <c r="E1423" s="4">
        <f>MONTH(SalesDataTable[[#This Row],[Order Date]])</f>
        <v>7</v>
      </c>
      <c r="F1423" s="4"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4" t="str">
        <f>"Q"&amp;ROUNDUP(MONTH(SalesDataTable[[#This Row],[Order Date]])/3, 0)</f>
        <v>Q3</v>
      </c>
      <c r="E1424" s="4">
        <f>MONTH(SalesDataTable[[#This Row],[Order Date]])</f>
        <v>7</v>
      </c>
      <c r="F1424" s="4"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4" t="str">
        <f>"Q"&amp;ROUNDUP(MONTH(SalesDataTable[[#This Row],[Order Date]])/3, 0)</f>
        <v>Q3</v>
      </c>
      <c r="E1425" s="4">
        <f>MONTH(SalesDataTable[[#This Row],[Order Date]])</f>
        <v>7</v>
      </c>
      <c r="F1425" s="4"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4" t="str">
        <f>"Q"&amp;ROUNDUP(MONTH(SalesDataTable[[#This Row],[Order Date]])/3, 0)</f>
        <v>Q3</v>
      </c>
      <c r="E1426" s="4">
        <f>MONTH(SalesDataTable[[#This Row],[Order Date]])</f>
        <v>7</v>
      </c>
      <c r="F1426" s="4"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4" t="str">
        <f>"Q"&amp;ROUNDUP(MONTH(SalesDataTable[[#This Row],[Order Date]])/3, 0)</f>
        <v>Q3</v>
      </c>
      <c r="E1427" s="4">
        <f>MONTH(SalesDataTable[[#This Row],[Order Date]])</f>
        <v>7</v>
      </c>
      <c r="F1427" s="4"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4" t="str">
        <f>"Q"&amp;ROUNDUP(MONTH(SalesDataTable[[#This Row],[Order Date]])/3, 0)</f>
        <v>Q3</v>
      </c>
      <c r="E1428" s="4">
        <f>MONTH(SalesDataTable[[#This Row],[Order Date]])</f>
        <v>7</v>
      </c>
      <c r="F1428" s="4"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4" t="str">
        <f>"Q"&amp;ROUNDUP(MONTH(SalesDataTable[[#This Row],[Order Date]])/3, 0)</f>
        <v>Q3</v>
      </c>
      <c r="E1429" s="4">
        <f>MONTH(SalesDataTable[[#This Row],[Order Date]])</f>
        <v>7</v>
      </c>
      <c r="F1429" s="4"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4" t="str">
        <f>"Q"&amp;ROUNDUP(MONTH(SalesDataTable[[#This Row],[Order Date]])/3, 0)</f>
        <v>Q3</v>
      </c>
      <c r="E1430" s="4">
        <f>MONTH(SalesDataTable[[#This Row],[Order Date]])</f>
        <v>7</v>
      </c>
      <c r="F1430" s="4"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4" t="str">
        <f>"Q"&amp;ROUNDUP(MONTH(SalesDataTable[[#This Row],[Order Date]])/3, 0)</f>
        <v>Q3</v>
      </c>
      <c r="E1431" s="4">
        <f>MONTH(SalesDataTable[[#This Row],[Order Date]])</f>
        <v>7</v>
      </c>
      <c r="F1431" s="4"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4" t="str">
        <f>"Q"&amp;ROUNDUP(MONTH(SalesDataTable[[#This Row],[Order Date]])/3, 0)</f>
        <v>Q3</v>
      </c>
      <c r="E1432" s="4">
        <f>MONTH(SalesDataTable[[#This Row],[Order Date]])</f>
        <v>7</v>
      </c>
      <c r="F1432" s="4"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4" t="str">
        <f>"Q"&amp;ROUNDUP(MONTH(SalesDataTable[[#This Row],[Order Date]])/3, 0)</f>
        <v>Q3</v>
      </c>
      <c r="E1433" s="4">
        <f>MONTH(SalesDataTable[[#This Row],[Order Date]])</f>
        <v>7</v>
      </c>
      <c r="F1433" s="4"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4" t="str">
        <f>"Q"&amp;ROUNDUP(MONTH(SalesDataTable[[#This Row],[Order Date]])/3, 0)</f>
        <v>Q3</v>
      </c>
      <c r="E1434" s="4">
        <f>MONTH(SalesDataTable[[#This Row],[Order Date]])</f>
        <v>7</v>
      </c>
      <c r="F1434" s="4"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4" t="str">
        <f>"Q"&amp;ROUNDUP(MONTH(SalesDataTable[[#This Row],[Order Date]])/3, 0)</f>
        <v>Q3</v>
      </c>
      <c r="E1435" s="4">
        <f>MONTH(SalesDataTable[[#This Row],[Order Date]])</f>
        <v>7</v>
      </c>
      <c r="F1435" s="4"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4" t="str">
        <f>"Q"&amp;ROUNDUP(MONTH(SalesDataTable[[#This Row],[Order Date]])/3, 0)</f>
        <v>Q3</v>
      </c>
      <c r="E1436" s="4">
        <f>MONTH(SalesDataTable[[#This Row],[Order Date]])</f>
        <v>7</v>
      </c>
      <c r="F1436" s="4"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4" t="str">
        <f>"Q"&amp;ROUNDUP(MONTH(SalesDataTable[[#This Row],[Order Date]])/3, 0)</f>
        <v>Q3</v>
      </c>
      <c r="E1437" s="4">
        <f>MONTH(SalesDataTable[[#This Row],[Order Date]])</f>
        <v>7</v>
      </c>
      <c r="F1437" s="4"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4" t="str">
        <f>"Q"&amp;ROUNDUP(MONTH(SalesDataTable[[#This Row],[Order Date]])/3, 0)</f>
        <v>Q3</v>
      </c>
      <c r="E1438" s="4">
        <f>MONTH(SalesDataTable[[#This Row],[Order Date]])</f>
        <v>7</v>
      </c>
      <c r="F1438" s="4"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4" t="str">
        <f>"Q"&amp;ROUNDUP(MONTH(SalesDataTable[[#This Row],[Order Date]])/3, 0)</f>
        <v>Q3</v>
      </c>
      <c r="E1439" s="4">
        <f>MONTH(SalesDataTable[[#This Row],[Order Date]])</f>
        <v>7</v>
      </c>
      <c r="F1439" s="4"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4" t="str">
        <f>"Q"&amp;ROUNDUP(MONTH(SalesDataTable[[#This Row],[Order Date]])/3, 0)</f>
        <v>Q3</v>
      </c>
      <c r="E1440" s="4">
        <f>MONTH(SalesDataTable[[#This Row],[Order Date]])</f>
        <v>7</v>
      </c>
      <c r="F1440" s="4"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4" t="str">
        <f>"Q"&amp;ROUNDUP(MONTH(SalesDataTable[[#This Row],[Order Date]])/3, 0)</f>
        <v>Q3</v>
      </c>
      <c r="E1441" s="4">
        <f>MONTH(SalesDataTable[[#This Row],[Order Date]])</f>
        <v>7</v>
      </c>
      <c r="F1441" s="4"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4" t="str">
        <f>"Q"&amp;ROUNDUP(MONTH(SalesDataTable[[#This Row],[Order Date]])/3, 0)</f>
        <v>Q3</v>
      </c>
      <c r="E1442" s="4">
        <f>MONTH(SalesDataTable[[#This Row],[Order Date]])</f>
        <v>7</v>
      </c>
      <c r="F1442" s="4"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4" t="str">
        <f>"Q"&amp;ROUNDUP(MONTH(SalesDataTable[[#This Row],[Order Date]])/3, 0)</f>
        <v>Q3</v>
      </c>
      <c r="E1443" s="4">
        <f>MONTH(SalesDataTable[[#This Row],[Order Date]])</f>
        <v>7</v>
      </c>
      <c r="F1443" s="4"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4" t="str">
        <f>"Q"&amp;ROUNDUP(MONTH(SalesDataTable[[#This Row],[Order Date]])/3, 0)</f>
        <v>Q3</v>
      </c>
      <c r="E1444" s="4">
        <f>MONTH(SalesDataTable[[#This Row],[Order Date]])</f>
        <v>7</v>
      </c>
      <c r="F1444" s="4"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4" t="str">
        <f>"Q"&amp;ROUNDUP(MONTH(SalesDataTable[[#This Row],[Order Date]])/3, 0)</f>
        <v>Q3</v>
      </c>
      <c r="E1445" s="4">
        <f>MONTH(SalesDataTable[[#This Row],[Order Date]])</f>
        <v>7</v>
      </c>
      <c r="F1445" s="4"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4" t="str">
        <f>"Q"&amp;ROUNDUP(MONTH(SalesDataTable[[#This Row],[Order Date]])/3, 0)</f>
        <v>Q3</v>
      </c>
      <c r="E1446" s="4">
        <f>MONTH(SalesDataTable[[#This Row],[Order Date]])</f>
        <v>7</v>
      </c>
      <c r="F1446" s="4"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4" t="str">
        <f>"Q"&amp;ROUNDUP(MONTH(SalesDataTable[[#This Row],[Order Date]])/3, 0)</f>
        <v>Q3</v>
      </c>
      <c r="E1447" s="4">
        <f>MONTH(SalesDataTable[[#This Row],[Order Date]])</f>
        <v>7</v>
      </c>
      <c r="F1447" s="4"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4" t="str">
        <f>"Q"&amp;ROUNDUP(MONTH(SalesDataTable[[#This Row],[Order Date]])/3, 0)</f>
        <v>Q3</v>
      </c>
      <c r="E1448" s="4">
        <f>MONTH(SalesDataTable[[#This Row],[Order Date]])</f>
        <v>7</v>
      </c>
      <c r="F1448" s="4"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4" t="str">
        <f>"Q"&amp;ROUNDUP(MONTH(SalesDataTable[[#This Row],[Order Date]])/3, 0)</f>
        <v>Q3</v>
      </c>
      <c r="E1449" s="4">
        <f>MONTH(SalesDataTable[[#This Row],[Order Date]])</f>
        <v>7</v>
      </c>
      <c r="F1449" s="4"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4" t="str">
        <f>"Q"&amp;ROUNDUP(MONTH(SalesDataTable[[#This Row],[Order Date]])/3, 0)</f>
        <v>Q3</v>
      </c>
      <c r="E1450" s="4">
        <f>MONTH(SalesDataTable[[#This Row],[Order Date]])</f>
        <v>7</v>
      </c>
      <c r="F1450" s="4"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4" t="str">
        <f>"Q"&amp;ROUNDUP(MONTH(SalesDataTable[[#This Row],[Order Date]])/3, 0)</f>
        <v>Q3</v>
      </c>
      <c r="E1451" s="4">
        <f>MONTH(SalesDataTable[[#This Row],[Order Date]])</f>
        <v>7</v>
      </c>
      <c r="F1451" s="4"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4" t="str">
        <f>"Q"&amp;ROUNDUP(MONTH(SalesDataTable[[#This Row],[Order Date]])/3, 0)</f>
        <v>Q3</v>
      </c>
      <c r="E1452" s="4">
        <f>MONTH(SalesDataTable[[#This Row],[Order Date]])</f>
        <v>7</v>
      </c>
      <c r="F1452" s="4"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4" t="str">
        <f>"Q"&amp;ROUNDUP(MONTH(SalesDataTable[[#This Row],[Order Date]])/3, 0)</f>
        <v>Q3</v>
      </c>
      <c r="E1453" s="4">
        <f>MONTH(SalesDataTable[[#This Row],[Order Date]])</f>
        <v>7</v>
      </c>
      <c r="F1453" s="4"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4" t="str">
        <f>"Q"&amp;ROUNDUP(MONTH(SalesDataTable[[#This Row],[Order Date]])/3, 0)</f>
        <v>Q3</v>
      </c>
      <c r="E1454" s="4">
        <f>MONTH(SalesDataTable[[#This Row],[Order Date]])</f>
        <v>7</v>
      </c>
      <c r="F1454" s="4"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4" t="str">
        <f>"Q"&amp;ROUNDUP(MONTH(SalesDataTable[[#This Row],[Order Date]])/3, 0)</f>
        <v>Q3</v>
      </c>
      <c r="E1455" s="4">
        <f>MONTH(SalesDataTable[[#This Row],[Order Date]])</f>
        <v>7</v>
      </c>
      <c r="F1455" s="4"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4" t="str">
        <f>"Q"&amp;ROUNDUP(MONTH(SalesDataTable[[#This Row],[Order Date]])/3, 0)</f>
        <v>Q3</v>
      </c>
      <c r="E1456" s="4">
        <f>MONTH(SalesDataTable[[#This Row],[Order Date]])</f>
        <v>7</v>
      </c>
      <c r="F1456" s="4"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4" t="str">
        <f>"Q"&amp;ROUNDUP(MONTH(SalesDataTable[[#This Row],[Order Date]])/3, 0)</f>
        <v>Q3</v>
      </c>
      <c r="E1457" s="4">
        <f>MONTH(SalesDataTable[[#This Row],[Order Date]])</f>
        <v>7</v>
      </c>
      <c r="F1457" s="4"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4" t="str">
        <f>"Q"&amp;ROUNDUP(MONTH(SalesDataTable[[#This Row],[Order Date]])/3, 0)</f>
        <v>Q3</v>
      </c>
      <c r="E1458" s="4">
        <f>MONTH(SalesDataTable[[#This Row],[Order Date]])</f>
        <v>7</v>
      </c>
      <c r="F1458" s="4"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4" t="str">
        <f>"Q"&amp;ROUNDUP(MONTH(SalesDataTable[[#This Row],[Order Date]])/3, 0)</f>
        <v>Q3</v>
      </c>
      <c r="E1459" s="4">
        <f>MONTH(SalesDataTable[[#This Row],[Order Date]])</f>
        <v>7</v>
      </c>
      <c r="F1459" s="4"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4" t="str">
        <f>"Q"&amp;ROUNDUP(MONTH(SalesDataTable[[#This Row],[Order Date]])/3, 0)</f>
        <v>Q3</v>
      </c>
      <c r="E1460" s="4">
        <f>MONTH(SalesDataTable[[#This Row],[Order Date]])</f>
        <v>7</v>
      </c>
      <c r="F1460" s="4"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4" t="str">
        <f>"Q"&amp;ROUNDUP(MONTH(SalesDataTable[[#This Row],[Order Date]])/3, 0)</f>
        <v>Q3</v>
      </c>
      <c r="E1461" s="4">
        <f>MONTH(SalesDataTable[[#This Row],[Order Date]])</f>
        <v>7</v>
      </c>
      <c r="F1461" s="4"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4" t="str">
        <f>"Q"&amp;ROUNDUP(MONTH(SalesDataTable[[#This Row],[Order Date]])/3, 0)</f>
        <v>Q3</v>
      </c>
      <c r="E1462" s="4">
        <f>MONTH(SalesDataTable[[#This Row],[Order Date]])</f>
        <v>7</v>
      </c>
      <c r="F1462" s="4"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4" t="str">
        <f>"Q"&amp;ROUNDUP(MONTH(SalesDataTable[[#This Row],[Order Date]])/3, 0)</f>
        <v>Q3</v>
      </c>
      <c r="E1463" s="4">
        <f>MONTH(SalesDataTable[[#This Row],[Order Date]])</f>
        <v>7</v>
      </c>
      <c r="F1463" s="4"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4" t="str">
        <f>"Q"&amp;ROUNDUP(MONTH(SalesDataTable[[#This Row],[Order Date]])/3, 0)</f>
        <v>Q3</v>
      </c>
      <c r="E1464" s="4">
        <f>MONTH(SalesDataTable[[#This Row],[Order Date]])</f>
        <v>7</v>
      </c>
      <c r="F1464" s="4"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4" t="str">
        <f>"Q"&amp;ROUNDUP(MONTH(SalesDataTable[[#This Row],[Order Date]])/3, 0)</f>
        <v>Q3</v>
      </c>
      <c r="E1465" s="4">
        <f>MONTH(SalesDataTable[[#This Row],[Order Date]])</f>
        <v>7</v>
      </c>
      <c r="F1465" s="4"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4" t="str">
        <f>"Q"&amp;ROUNDUP(MONTH(SalesDataTable[[#This Row],[Order Date]])/3, 0)</f>
        <v>Q3</v>
      </c>
      <c r="E1466" s="4">
        <f>MONTH(SalesDataTable[[#This Row],[Order Date]])</f>
        <v>7</v>
      </c>
      <c r="F1466" s="4"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4" t="str">
        <f>"Q"&amp;ROUNDUP(MONTH(SalesDataTable[[#This Row],[Order Date]])/3, 0)</f>
        <v>Q3</v>
      </c>
      <c r="E1467" s="4">
        <f>MONTH(SalesDataTable[[#This Row],[Order Date]])</f>
        <v>7</v>
      </c>
      <c r="F1467" s="4"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4" t="str">
        <f>"Q"&amp;ROUNDUP(MONTH(SalesDataTable[[#This Row],[Order Date]])/3, 0)</f>
        <v>Q3</v>
      </c>
      <c r="E1468" s="4">
        <f>MONTH(SalesDataTable[[#This Row],[Order Date]])</f>
        <v>7</v>
      </c>
      <c r="F1468" s="4"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4" t="str">
        <f>"Q"&amp;ROUNDUP(MONTH(SalesDataTable[[#This Row],[Order Date]])/3, 0)</f>
        <v>Q3</v>
      </c>
      <c r="E1469" s="4">
        <f>MONTH(SalesDataTable[[#This Row],[Order Date]])</f>
        <v>7</v>
      </c>
      <c r="F1469" s="4"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4" t="str">
        <f>"Q"&amp;ROUNDUP(MONTH(SalesDataTable[[#This Row],[Order Date]])/3, 0)</f>
        <v>Q3</v>
      </c>
      <c r="E1470" s="4">
        <f>MONTH(SalesDataTable[[#This Row],[Order Date]])</f>
        <v>7</v>
      </c>
      <c r="F1470" s="4"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4" t="str">
        <f>"Q"&amp;ROUNDUP(MONTH(SalesDataTable[[#This Row],[Order Date]])/3, 0)</f>
        <v>Q3</v>
      </c>
      <c r="E1471" s="4">
        <f>MONTH(SalesDataTable[[#This Row],[Order Date]])</f>
        <v>7</v>
      </c>
      <c r="F1471" s="4"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4" t="str">
        <f>"Q"&amp;ROUNDUP(MONTH(SalesDataTable[[#This Row],[Order Date]])/3, 0)</f>
        <v>Q3</v>
      </c>
      <c r="E1472" s="4">
        <f>MONTH(SalesDataTable[[#This Row],[Order Date]])</f>
        <v>7</v>
      </c>
      <c r="F1472" s="4"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4" t="str">
        <f>"Q"&amp;ROUNDUP(MONTH(SalesDataTable[[#This Row],[Order Date]])/3, 0)</f>
        <v>Q3</v>
      </c>
      <c r="E1473" s="4">
        <f>MONTH(SalesDataTable[[#This Row],[Order Date]])</f>
        <v>7</v>
      </c>
      <c r="F1473" s="4"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4" t="str">
        <f>"Q"&amp;ROUNDUP(MONTH(SalesDataTable[[#This Row],[Order Date]])/3, 0)</f>
        <v>Q3</v>
      </c>
      <c r="E1474" s="4">
        <f>MONTH(SalesDataTable[[#This Row],[Order Date]])</f>
        <v>7</v>
      </c>
      <c r="F1474" s="4"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4" t="str">
        <f>"Q"&amp;ROUNDUP(MONTH(SalesDataTable[[#This Row],[Order Date]])/3, 0)</f>
        <v>Q3</v>
      </c>
      <c r="E1475" s="4">
        <f>MONTH(SalesDataTable[[#This Row],[Order Date]])</f>
        <v>7</v>
      </c>
      <c r="F1475" s="4"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4" t="str">
        <f>"Q"&amp;ROUNDUP(MONTH(SalesDataTable[[#This Row],[Order Date]])/3, 0)</f>
        <v>Q3</v>
      </c>
      <c r="E1476" s="4">
        <f>MONTH(SalesDataTable[[#This Row],[Order Date]])</f>
        <v>7</v>
      </c>
      <c r="F1476" s="4"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4" t="str">
        <f>"Q"&amp;ROUNDUP(MONTH(SalesDataTable[[#This Row],[Order Date]])/3, 0)</f>
        <v>Q3</v>
      </c>
      <c r="E1477" s="4">
        <f>MONTH(SalesDataTable[[#This Row],[Order Date]])</f>
        <v>7</v>
      </c>
      <c r="F1477" s="4"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4" t="str">
        <f>"Q"&amp;ROUNDUP(MONTH(SalesDataTable[[#This Row],[Order Date]])/3, 0)</f>
        <v>Q3</v>
      </c>
      <c r="E1478" s="4">
        <f>MONTH(SalesDataTable[[#This Row],[Order Date]])</f>
        <v>7</v>
      </c>
      <c r="F1478" s="4"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4" t="str">
        <f>"Q"&amp;ROUNDUP(MONTH(SalesDataTable[[#This Row],[Order Date]])/3, 0)</f>
        <v>Q3</v>
      </c>
      <c r="E1479" s="4">
        <f>MONTH(SalesDataTable[[#This Row],[Order Date]])</f>
        <v>7</v>
      </c>
      <c r="F1479" s="4"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4" t="str">
        <f>"Q"&amp;ROUNDUP(MONTH(SalesDataTable[[#This Row],[Order Date]])/3, 0)</f>
        <v>Q3</v>
      </c>
      <c r="E1480" s="4">
        <f>MONTH(SalesDataTable[[#This Row],[Order Date]])</f>
        <v>7</v>
      </c>
      <c r="F1480" s="4"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4" t="str">
        <f>"Q"&amp;ROUNDUP(MONTH(SalesDataTable[[#This Row],[Order Date]])/3, 0)</f>
        <v>Q3</v>
      </c>
      <c r="E1481" s="4">
        <f>MONTH(SalesDataTable[[#This Row],[Order Date]])</f>
        <v>7</v>
      </c>
      <c r="F1481" s="4"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4" t="str">
        <f>"Q"&amp;ROUNDUP(MONTH(SalesDataTable[[#This Row],[Order Date]])/3, 0)</f>
        <v>Q3</v>
      </c>
      <c r="E1482" s="4">
        <f>MONTH(SalesDataTable[[#This Row],[Order Date]])</f>
        <v>7</v>
      </c>
      <c r="F1482" s="4"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4" t="str">
        <f>"Q"&amp;ROUNDUP(MONTH(SalesDataTable[[#This Row],[Order Date]])/3, 0)</f>
        <v>Q3</v>
      </c>
      <c r="E1483" s="4">
        <f>MONTH(SalesDataTable[[#This Row],[Order Date]])</f>
        <v>7</v>
      </c>
      <c r="F1483" s="4"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4" t="str">
        <f>"Q"&amp;ROUNDUP(MONTH(SalesDataTable[[#This Row],[Order Date]])/3, 0)</f>
        <v>Q3</v>
      </c>
      <c r="E1484" s="4">
        <f>MONTH(SalesDataTable[[#This Row],[Order Date]])</f>
        <v>7</v>
      </c>
      <c r="F1484" s="4"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4" t="str">
        <f>"Q"&amp;ROUNDUP(MONTH(SalesDataTable[[#This Row],[Order Date]])/3, 0)</f>
        <v>Q3</v>
      </c>
      <c r="E1485" s="4">
        <f>MONTH(SalesDataTable[[#This Row],[Order Date]])</f>
        <v>7</v>
      </c>
      <c r="F1485" s="4"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4" t="str">
        <f>"Q"&amp;ROUNDUP(MONTH(SalesDataTable[[#This Row],[Order Date]])/3, 0)</f>
        <v>Q3</v>
      </c>
      <c r="E1486" s="4">
        <f>MONTH(SalesDataTable[[#This Row],[Order Date]])</f>
        <v>7</v>
      </c>
      <c r="F1486" s="4"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4" t="str">
        <f>"Q"&amp;ROUNDUP(MONTH(SalesDataTable[[#This Row],[Order Date]])/3, 0)</f>
        <v>Q3</v>
      </c>
      <c r="E1487" s="4">
        <f>MONTH(SalesDataTable[[#This Row],[Order Date]])</f>
        <v>7</v>
      </c>
      <c r="F1487" s="4"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4" t="str">
        <f>"Q"&amp;ROUNDUP(MONTH(SalesDataTable[[#This Row],[Order Date]])/3, 0)</f>
        <v>Q3</v>
      </c>
      <c r="E1488" s="4">
        <f>MONTH(SalesDataTable[[#This Row],[Order Date]])</f>
        <v>7</v>
      </c>
      <c r="F1488" s="4"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4" t="str">
        <f>"Q"&amp;ROUNDUP(MONTH(SalesDataTable[[#This Row],[Order Date]])/3, 0)</f>
        <v>Q3</v>
      </c>
      <c r="E1489" s="4">
        <f>MONTH(SalesDataTable[[#This Row],[Order Date]])</f>
        <v>7</v>
      </c>
      <c r="F1489" s="4"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4" t="str">
        <f>"Q"&amp;ROUNDUP(MONTH(SalesDataTable[[#This Row],[Order Date]])/3, 0)</f>
        <v>Q3</v>
      </c>
      <c r="E1490" s="4">
        <f>MONTH(SalesDataTable[[#This Row],[Order Date]])</f>
        <v>7</v>
      </c>
      <c r="F1490" s="4"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4" t="str">
        <f>"Q"&amp;ROUNDUP(MONTH(SalesDataTable[[#This Row],[Order Date]])/3, 0)</f>
        <v>Q3</v>
      </c>
      <c r="E1491" s="4">
        <f>MONTH(SalesDataTable[[#This Row],[Order Date]])</f>
        <v>7</v>
      </c>
      <c r="F1491" s="4"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4" t="str">
        <f>"Q"&amp;ROUNDUP(MONTH(SalesDataTable[[#This Row],[Order Date]])/3, 0)</f>
        <v>Q3</v>
      </c>
      <c r="E1492" s="4">
        <f>MONTH(SalesDataTable[[#This Row],[Order Date]])</f>
        <v>7</v>
      </c>
      <c r="F1492" s="4"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4" t="str">
        <f>"Q"&amp;ROUNDUP(MONTH(SalesDataTable[[#This Row],[Order Date]])/3, 0)</f>
        <v>Q3</v>
      </c>
      <c r="E1493" s="4">
        <f>MONTH(SalesDataTable[[#This Row],[Order Date]])</f>
        <v>7</v>
      </c>
      <c r="F1493" s="4"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4" t="str">
        <f>"Q"&amp;ROUNDUP(MONTH(SalesDataTable[[#This Row],[Order Date]])/3, 0)</f>
        <v>Q3</v>
      </c>
      <c r="E1494" s="4">
        <f>MONTH(SalesDataTable[[#This Row],[Order Date]])</f>
        <v>7</v>
      </c>
      <c r="F1494" s="4"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4" t="str">
        <f>"Q"&amp;ROUNDUP(MONTH(SalesDataTable[[#This Row],[Order Date]])/3, 0)</f>
        <v>Q3</v>
      </c>
      <c r="E1495" s="4">
        <f>MONTH(SalesDataTable[[#This Row],[Order Date]])</f>
        <v>7</v>
      </c>
      <c r="F1495" s="4"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4" t="str">
        <f>"Q"&amp;ROUNDUP(MONTH(SalesDataTable[[#This Row],[Order Date]])/3, 0)</f>
        <v>Q3</v>
      </c>
      <c r="E1496" s="4">
        <f>MONTH(SalesDataTable[[#This Row],[Order Date]])</f>
        <v>7</v>
      </c>
      <c r="F1496" s="4"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4" t="str">
        <f>"Q"&amp;ROUNDUP(MONTH(SalesDataTable[[#This Row],[Order Date]])/3, 0)</f>
        <v>Q3</v>
      </c>
      <c r="E1497" s="4">
        <f>MONTH(SalesDataTable[[#This Row],[Order Date]])</f>
        <v>7</v>
      </c>
      <c r="F1497" s="4"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4" t="str">
        <f>"Q"&amp;ROUNDUP(MONTH(SalesDataTable[[#This Row],[Order Date]])/3, 0)</f>
        <v>Q3</v>
      </c>
      <c r="E1498" s="4">
        <f>MONTH(SalesDataTable[[#This Row],[Order Date]])</f>
        <v>7</v>
      </c>
      <c r="F1498" s="4"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4" t="str">
        <f>"Q"&amp;ROUNDUP(MONTH(SalesDataTable[[#This Row],[Order Date]])/3, 0)</f>
        <v>Q3</v>
      </c>
      <c r="E1499" s="4">
        <f>MONTH(SalesDataTable[[#This Row],[Order Date]])</f>
        <v>7</v>
      </c>
      <c r="F1499" s="4"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4" t="str">
        <f>"Q"&amp;ROUNDUP(MONTH(SalesDataTable[[#This Row],[Order Date]])/3, 0)</f>
        <v>Q3</v>
      </c>
      <c r="E1500" s="4">
        <f>MONTH(SalesDataTable[[#This Row],[Order Date]])</f>
        <v>7</v>
      </c>
      <c r="F1500" s="4"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4" t="str">
        <f>"Q"&amp;ROUNDUP(MONTH(SalesDataTable[[#This Row],[Order Date]])/3, 0)</f>
        <v>Q3</v>
      </c>
      <c r="E1501" s="4">
        <f>MONTH(SalesDataTable[[#This Row],[Order Date]])</f>
        <v>7</v>
      </c>
      <c r="F1501" s="4"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4" t="str">
        <f>"Q"&amp;ROUNDUP(MONTH(SalesDataTable[[#This Row],[Order Date]])/3, 0)</f>
        <v>Q3</v>
      </c>
      <c r="E1502" s="4">
        <f>MONTH(SalesDataTable[[#This Row],[Order Date]])</f>
        <v>7</v>
      </c>
      <c r="F1502" s="4"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4" t="str">
        <f>"Q"&amp;ROUNDUP(MONTH(SalesDataTable[[#This Row],[Order Date]])/3, 0)</f>
        <v>Q3</v>
      </c>
      <c r="E1503" s="4">
        <f>MONTH(SalesDataTable[[#This Row],[Order Date]])</f>
        <v>7</v>
      </c>
      <c r="F1503" s="4"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4" t="str">
        <f>"Q"&amp;ROUNDUP(MONTH(SalesDataTable[[#This Row],[Order Date]])/3, 0)</f>
        <v>Q3</v>
      </c>
      <c r="E1504" s="4">
        <f>MONTH(SalesDataTable[[#This Row],[Order Date]])</f>
        <v>7</v>
      </c>
      <c r="F1504" s="4"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4" t="str">
        <f>"Q"&amp;ROUNDUP(MONTH(SalesDataTable[[#This Row],[Order Date]])/3, 0)</f>
        <v>Q3</v>
      </c>
      <c r="E1505" s="4">
        <f>MONTH(SalesDataTable[[#This Row],[Order Date]])</f>
        <v>7</v>
      </c>
      <c r="F1505" s="4"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4" t="str">
        <f>"Q"&amp;ROUNDUP(MONTH(SalesDataTable[[#This Row],[Order Date]])/3, 0)</f>
        <v>Q3</v>
      </c>
      <c r="E1506" s="4">
        <f>MONTH(SalesDataTable[[#This Row],[Order Date]])</f>
        <v>7</v>
      </c>
      <c r="F1506" s="4"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4" t="str">
        <f>"Q"&amp;ROUNDUP(MONTH(SalesDataTable[[#This Row],[Order Date]])/3, 0)</f>
        <v>Q3</v>
      </c>
      <c r="E1507" s="4">
        <f>MONTH(SalesDataTable[[#This Row],[Order Date]])</f>
        <v>7</v>
      </c>
      <c r="F1507" s="4"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4" t="str">
        <f>"Q"&amp;ROUNDUP(MONTH(SalesDataTable[[#This Row],[Order Date]])/3, 0)</f>
        <v>Q3</v>
      </c>
      <c r="E1508" s="4">
        <f>MONTH(SalesDataTable[[#This Row],[Order Date]])</f>
        <v>7</v>
      </c>
      <c r="F1508" s="4"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4" t="str">
        <f>"Q"&amp;ROUNDUP(MONTH(SalesDataTable[[#This Row],[Order Date]])/3, 0)</f>
        <v>Q3</v>
      </c>
      <c r="E1509" s="4">
        <f>MONTH(SalesDataTable[[#This Row],[Order Date]])</f>
        <v>7</v>
      </c>
      <c r="F1509" s="4"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4" t="str">
        <f>"Q"&amp;ROUNDUP(MONTH(SalesDataTable[[#This Row],[Order Date]])/3, 0)</f>
        <v>Q3</v>
      </c>
      <c r="E1510" s="4">
        <f>MONTH(SalesDataTable[[#This Row],[Order Date]])</f>
        <v>7</v>
      </c>
      <c r="F1510" s="4"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4" t="str">
        <f>"Q"&amp;ROUNDUP(MONTH(SalesDataTable[[#This Row],[Order Date]])/3, 0)</f>
        <v>Q3</v>
      </c>
      <c r="E1511" s="4">
        <f>MONTH(SalesDataTable[[#This Row],[Order Date]])</f>
        <v>7</v>
      </c>
      <c r="F1511" s="4"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4" t="str">
        <f>"Q"&amp;ROUNDUP(MONTH(SalesDataTable[[#This Row],[Order Date]])/3, 0)</f>
        <v>Q3</v>
      </c>
      <c r="E1512" s="4">
        <f>MONTH(SalesDataTable[[#This Row],[Order Date]])</f>
        <v>7</v>
      </c>
      <c r="F1512" s="4"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4" t="str">
        <f>"Q"&amp;ROUNDUP(MONTH(SalesDataTable[[#This Row],[Order Date]])/3, 0)</f>
        <v>Q3</v>
      </c>
      <c r="E1513" s="4">
        <f>MONTH(SalesDataTable[[#This Row],[Order Date]])</f>
        <v>7</v>
      </c>
      <c r="F1513" s="4"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4" t="str">
        <f>"Q"&amp;ROUNDUP(MONTH(SalesDataTable[[#This Row],[Order Date]])/3, 0)</f>
        <v>Q3</v>
      </c>
      <c r="E1514" s="4">
        <f>MONTH(SalesDataTable[[#This Row],[Order Date]])</f>
        <v>7</v>
      </c>
      <c r="F1514" s="4"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4" t="str">
        <f>"Q"&amp;ROUNDUP(MONTH(SalesDataTable[[#This Row],[Order Date]])/3, 0)</f>
        <v>Q3</v>
      </c>
      <c r="E1515" s="4">
        <f>MONTH(SalesDataTable[[#This Row],[Order Date]])</f>
        <v>7</v>
      </c>
      <c r="F1515" s="4"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4" t="str">
        <f>"Q"&amp;ROUNDUP(MONTH(SalesDataTable[[#This Row],[Order Date]])/3, 0)</f>
        <v>Q3</v>
      </c>
      <c r="E1516" s="4">
        <f>MONTH(SalesDataTable[[#This Row],[Order Date]])</f>
        <v>7</v>
      </c>
      <c r="F1516" s="4"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4" t="str">
        <f>"Q"&amp;ROUNDUP(MONTH(SalesDataTable[[#This Row],[Order Date]])/3, 0)</f>
        <v>Q3</v>
      </c>
      <c r="E1517" s="4">
        <f>MONTH(SalesDataTable[[#This Row],[Order Date]])</f>
        <v>7</v>
      </c>
      <c r="F1517" s="4"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4" t="str">
        <f>"Q"&amp;ROUNDUP(MONTH(SalesDataTable[[#This Row],[Order Date]])/3, 0)</f>
        <v>Q3</v>
      </c>
      <c r="E1518" s="4">
        <f>MONTH(SalesDataTable[[#This Row],[Order Date]])</f>
        <v>7</v>
      </c>
      <c r="F1518" s="4"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4" t="str">
        <f>"Q"&amp;ROUNDUP(MONTH(SalesDataTable[[#This Row],[Order Date]])/3, 0)</f>
        <v>Q3</v>
      </c>
      <c r="E1519" s="4">
        <f>MONTH(SalesDataTable[[#This Row],[Order Date]])</f>
        <v>7</v>
      </c>
      <c r="F1519" s="4"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4" t="str">
        <f>"Q"&amp;ROUNDUP(MONTH(SalesDataTable[[#This Row],[Order Date]])/3, 0)</f>
        <v>Q3</v>
      </c>
      <c r="E1520" s="4">
        <f>MONTH(SalesDataTable[[#This Row],[Order Date]])</f>
        <v>7</v>
      </c>
      <c r="F1520" s="4"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4" t="str">
        <f>"Q"&amp;ROUNDUP(MONTH(SalesDataTable[[#This Row],[Order Date]])/3, 0)</f>
        <v>Q3</v>
      </c>
      <c r="E1521" s="4">
        <f>MONTH(SalesDataTable[[#This Row],[Order Date]])</f>
        <v>7</v>
      </c>
      <c r="F1521" s="4"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4" t="str">
        <f>"Q"&amp;ROUNDUP(MONTH(SalesDataTable[[#This Row],[Order Date]])/3, 0)</f>
        <v>Q3</v>
      </c>
      <c r="E1522" s="4">
        <f>MONTH(SalesDataTable[[#This Row],[Order Date]])</f>
        <v>7</v>
      </c>
      <c r="F1522" s="4"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4" t="str">
        <f>"Q"&amp;ROUNDUP(MONTH(SalesDataTable[[#This Row],[Order Date]])/3, 0)</f>
        <v>Q3</v>
      </c>
      <c r="E1523" s="4">
        <f>MONTH(SalesDataTable[[#This Row],[Order Date]])</f>
        <v>7</v>
      </c>
      <c r="F1523" s="4"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4" t="str">
        <f>"Q"&amp;ROUNDUP(MONTH(SalesDataTable[[#This Row],[Order Date]])/3, 0)</f>
        <v>Q3</v>
      </c>
      <c r="E1524" s="4">
        <f>MONTH(SalesDataTable[[#This Row],[Order Date]])</f>
        <v>7</v>
      </c>
      <c r="F1524" s="4"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4" t="str">
        <f>"Q"&amp;ROUNDUP(MONTH(SalesDataTable[[#This Row],[Order Date]])/3, 0)</f>
        <v>Q3</v>
      </c>
      <c r="E1525" s="4">
        <f>MONTH(SalesDataTable[[#This Row],[Order Date]])</f>
        <v>7</v>
      </c>
      <c r="F1525" s="4"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4" t="str">
        <f>"Q"&amp;ROUNDUP(MONTH(SalesDataTable[[#This Row],[Order Date]])/3, 0)</f>
        <v>Q3</v>
      </c>
      <c r="E1526" s="4">
        <f>MONTH(SalesDataTable[[#This Row],[Order Date]])</f>
        <v>7</v>
      </c>
      <c r="F1526" s="4"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4" t="str">
        <f>"Q"&amp;ROUNDUP(MONTH(SalesDataTable[[#This Row],[Order Date]])/3, 0)</f>
        <v>Q3</v>
      </c>
      <c r="E1527" s="4">
        <f>MONTH(SalesDataTable[[#This Row],[Order Date]])</f>
        <v>7</v>
      </c>
      <c r="F1527" s="4"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4" t="str">
        <f>"Q"&amp;ROUNDUP(MONTH(SalesDataTable[[#This Row],[Order Date]])/3, 0)</f>
        <v>Q3</v>
      </c>
      <c r="E1528" s="4">
        <f>MONTH(SalesDataTable[[#This Row],[Order Date]])</f>
        <v>7</v>
      </c>
      <c r="F1528" s="4"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4" t="str">
        <f>"Q"&amp;ROUNDUP(MONTH(SalesDataTable[[#This Row],[Order Date]])/3, 0)</f>
        <v>Q3</v>
      </c>
      <c r="E1529" s="4">
        <f>MONTH(SalesDataTable[[#This Row],[Order Date]])</f>
        <v>8</v>
      </c>
      <c r="F1529" s="4"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4" t="str">
        <f>"Q"&amp;ROUNDUP(MONTH(SalesDataTable[[#This Row],[Order Date]])/3, 0)</f>
        <v>Q3</v>
      </c>
      <c r="E1530" s="4">
        <f>MONTH(SalesDataTable[[#This Row],[Order Date]])</f>
        <v>8</v>
      </c>
      <c r="F1530" s="4"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4" t="str">
        <f>"Q"&amp;ROUNDUP(MONTH(SalesDataTable[[#This Row],[Order Date]])/3, 0)</f>
        <v>Q3</v>
      </c>
      <c r="E1531" s="4">
        <f>MONTH(SalesDataTable[[#This Row],[Order Date]])</f>
        <v>8</v>
      </c>
      <c r="F1531" s="4"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4" t="str">
        <f>"Q"&amp;ROUNDUP(MONTH(SalesDataTable[[#This Row],[Order Date]])/3, 0)</f>
        <v>Q3</v>
      </c>
      <c r="E1532" s="4">
        <f>MONTH(SalesDataTable[[#This Row],[Order Date]])</f>
        <v>8</v>
      </c>
      <c r="F1532" s="4"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4" t="str">
        <f>"Q"&amp;ROUNDUP(MONTH(SalesDataTable[[#This Row],[Order Date]])/3, 0)</f>
        <v>Q3</v>
      </c>
      <c r="E1533" s="4">
        <f>MONTH(SalesDataTable[[#This Row],[Order Date]])</f>
        <v>8</v>
      </c>
      <c r="F1533" s="4"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4" t="str">
        <f>"Q"&amp;ROUNDUP(MONTH(SalesDataTable[[#This Row],[Order Date]])/3, 0)</f>
        <v>Q3</v>
      </c>
      <c r="E1534" s="4">
        <f>MONTH(SalesDataTable[[#This Row],[Order Date]])</f>
        <v>8</v>
      </c>
      <c r="F1534" s="4"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4" t="str">
        <f>"Q"&amp;ROUNDUP(MONTH(SalesDataTable[[#This Row],[Order Date]])/3, 0)</f>
        <v>Q3</v>
      </c>
      <c r="E1535" s="4">
        <f>MONTH(SalesDataTable[[#This Row],[Order Date]])</f>
        <v>8</v>
      </c>
      <c r="F1535" s="4"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4" t="str">
        <f>"Q"&amp;ROUNDUP(MONTH(SalesDataTable[[#This Row],[Order Date]])/3, 0)</f>
        <v>Q3</v>
      </c>
      <c r="E1536" s="4">
        <f>MONTH(SalesDataTable[[#This Row],[Order Date]])</f>
        <v>8</v>
      </c>
      <c r="F1536" s="4"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4" t="str">
        <f>"Q"&amp;ROUNDUP(MONTH(SalesDataTable[[#This Row],[Order Date]])/3, 0)</f>
        <v>Q3</v>
      </c>
      <c r="E1537" s="4">
        <f>MONTH(SalesDataTable[[#This Row],[Order Date]])</f>
        <v>8</v>
      </c>
      <c r="F1537" s="4"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4" t="str">
        <f>"Q"&amp;ROUNDUP(MONTH(SalesDataTable[[#This Row],[Order Date]])/3, 0)</f>
        <v>Q3</v>
      </c>
      <c r="E1538" s="4">
        <f>MONTH(SalesDataTable[[#This Row],[Order Date]])</f>
        <v>8</v>
      </c>
      <c r="F1538" s="4"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4" t="str">
        <f>"Q"&amp;ROUNDUP(MONTH(SalesDataTable[[#This Row],[Order Date]])/3, 0)</f>
        <v>Q3</v>
      </c>
      <c r="E1539" s="4">
        <f>MONTH(SalesDataTable[[#This Row],[Order Date]])</f>
        <v>8</v>
      </c>
      <c r="F1539" s="4"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4" t="str">
        <f>"Q"&amp;ROUNDUP(MONTH(SalesDataTable[[#This Row],[Order Date]])/3, 0)</f>
        <v>Q3</v>
      </c>
      <c r="E1540" s="4">
        <f>MONTH(SalesDataTable[[#This Row],[Order Date]])</f>
        <v>8</v>
      </c>
      <c r="F1540" s="4"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4" t="str">
        <f>"Q"&amp;ROUNDUP(MONTH(SalesDataTable[[#This Row],[Order Date]])/3, 0)</f>
        <v>Q3</v>
      </c>
      <c r="E1541" s="4">
        <f>MONTH(SalesDataTable[[#This Row],[Order Date]])</f>
        <v>8</v>
      </c>
      <c r="F1541" s="4"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4" t="str">
        <f>"Q"&amp;ROUNDUP(MONTH(SalesDataTable[[#This Row],[Order Date]])/3, 0)</f>
        <v>Q3</v>
      </c>
      <c r="E1542" s="4">
        <f>MONTH(SalesDataTable[[#This Row],[Order Date]])</f>
        <v>8</v>
      </c>
      <c r="F1542" s="4"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4" t="str">
        <f>"Q"&amp;ROUNDUP(MONTH(SalesDataTable[[#This Row],[Order Date]])/3, 0)</f>
        <v>Q3</v>
      </c>
      <c r="E1543" s="4">
        <f>MONTH(SalesDataTable[[#This Row],[Order Date]])</f>
        <v>8</v>
      </c>
      <c r="F1543" s="4"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4" t="str">
        <f>"Q"&amp;ROUNDUP(MONTH(SalesDataTable[[#This Row],[Order Date]])/3, 0)</f>
        <v>Q3</v>
      </c>
      <c r="E1544" s="4">
        <f>MONTH(SalesDataTable[[#This Row],[Order Date]])</f>
        <v>8</v>
      </c>
      <c r="F1544" s="4"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4" t="str">
        <f>"Q"&amp;ROUNDUP(MONTH(SalesDataTable[[#This Row],[Order Date]])/3, 0)</f>
        <v>Q3</v>
      </c>
      <c r="E1545" s="4">
        <f>MONTH(SalesDataTable[[#This Row],[Order Date]])</f>
        <v>8</v>
      </c>
      <c r="F1545" s="4"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4" t="str">
        <f>"Q"&amp;ROUNDUP(MONTH(SalesDataTable[[#This Row],[Order Date]])/3, 0)</f>
        <v>Q3</v>
      </c>
      <c r="E1546" s="4">
        <f>MONTH(SalesDataTable[[#This Row],[Order Date]])</f>
        <v>8</v>
      </c>
      <c r="F1546" s="4"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4" t="str">
        <f>"Q"&amp;ROUNDUP(MONTH(SalesDataTable[[#This Row],[Order Date]])/3, 0)</f>
        <v>Q3</v>
      </c>
      <c r="E1547" s="4">
        <f>MONTH(SalesDataTable[[#This Row],[Order Date]])</f>
        <v>8</v>
      </c>
      <c r="F1547" s="4"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4" t="str">
        <f>"Q"&amp;ROUNDUP(MONTH(SalesDataTable[[#This Row],[Order Date]])/3, 0)</f>
        <v>Q3</v>
      </c>
      <c r="E1548" s="4">
        <f>MONTH(SalesDataTable[[#This Row],[Order Date]])</f>
        <v>8</v>
      </c>
      <c r="F1548" s="4"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4" t="str">
        <f>"Q"&amp;ROUNDUP(MONTH(SalesDataTable[[#This Row],[Order Date]])/3, 0)</f>
        <v>Q3</v>
      </c>
      <c r="E1549" s="4">
        <f>MONTH(SalesDataTable[[#This Row],[Order Date]])</f>
        <v>8</v>
      </c>
      <c r="F1549" s="4"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4" t="str">
        <f>"Q"&amp;ROUNDUP(MONTH(SalesDataTable[[#This Row],[Order Date]])/3, 0)</f>
        <v>Q3</v>
      </c>
      <c r="E1550" s="4">
        <f>MONTH(SalesDataTable[[#This Row],[Order Date]])</f>
        <v>8</v>
      </c>
      <c r="F1550" s="4"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4" t="str">
        <f>"Q"&amp;ROUNDUP(MONTH(SalesDataTable[[#This Row],[Order Date]])/3, 0)</f>
        <v>Q3</v>
      </c>
      <c r="E1551" s="4">
        <f>MONTH(SalesDataTable[[#This Row],[Order Date]])</f>
        <v>8</v>
      </c>
      <c r="F1551" s="4"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4" t="str">
        <f>"Q"&amp;ROUNDUP(MONTH(SalesDataTable[[#This Row],[Order Date]])/3, 0)</f>
        <v>Q3</v>
      </c>
      <c r="E1552" s="4">
        <f>MONTH(SalesDataTable[[#This Row],[Order Date]])</f>
        <v>8</v>
      </c>
      <c r="F1552" s="4"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4" t="str">
        <f>"Q"&amp;ROUNDUP(MONTH(SalesDataTable[[#This Row],[Order Date]])/3, 0)</f>
        <v>Q3</v>
      </c>
      <c r="E1553" s="4">
        <f>MONTH(SalesDataTable[[#This Row],[Order Date]])</f>
        <v>8</v>
      </c>
      <c r="F1553" s="4"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4" t="str">
        <f>"Q"&amp;ROUNDUP(MONTH(SalesDataTable[[#This Row],[Order Date]])/3, 0)</f>
        <v>Q3</v>
      </c>
      <c r="E1554" s="4">
        <f>MONTH(SalesDataTable[[#This Row],[Order Date]])</f>
        <v>8</v>
      </c>
      <c r="F1554" s="4"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4" t="str">
        <f>"Q"&amp;ROUNDUP(MONTH(SalesDataTable[[#This Row],[Order Date]])/3, 0)</f>
        <v>Q3</v>
      </c>
      <c r="E1555" s="4">
        <f>MONTH(SalesDataTable[[#This Row],[Order Date]])</f>
        <v>8</v>
      </c>
      <c r="F1555" s="4"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4" t="str">
        <f>"Q"&amp;ROUNDUP(MONTH(SalesDataTable[[#This Row],[Order Date]])/3, 0)</f>
        <v>Q3</v>
      </c>
      <c r="E1556" s="4">
        <f>MONTH(SalesDataTable[[#This Row],[Order Date]])</f>
        <v>8</v>
      </c>
      <c r="F1556" s="4"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4" t="str">
        <f>"Q"&amp;ROUNDUP(MONTH(SalesDataTable[[#This Row],[Order Date]])/3, 0)</f>
        <v>Q3</v>
      </c>
      <c r="E1557" s="4">
        <f>MONTH(SalesDataTable[[#This Row],[Order Date]])</f>
        <v>8</v>
      </c>
      <c r="F1557" s="4"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4" t="str">
        <f>"Q"&amp;ROUNDUP(MONTH(SalesDataTable[[#This Row],[Order Date]])/3, 0)</f>
        <v>Q3</v>
      </c>
      <c r="E1558" s="4">
        <f>MONTH(SalesDataTable[[#This Row],[Order Date]])</f>
        <v>8</v>
      </c>
      <c r="F1558" s="4"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4" t="str">
        <f>"Q"&amp;ROUNDUP(MONTH(SalesDataTable[[#This Row],[Order Date]])/3, 0)</f>
        <v>Q3</v>
      </c>
      <c r="E1559" s="4">
        <f>MONTH(SalesDataTable[[#This Row],[Order Date]])</f>
        <v>8</v>
      </c>
      <c r="F1559" s="4"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4" t="str">
        <f>"Q"&amp;ROUNDUP(MONTH(SalesDataTable[[#This Row],[Order Date]])/3, 0)</f>
        <v>Q3</v>
      </c>
      <c r="E1560" s="4">
        <f>MONTH(SalesDataTable[[#This Row],[Order Date]])</f>
        <v>8</v>
      </c>
      <c r="F1560" s="4"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4" t="str">
        <f>"Q"&amp;ROUNDUP(MONTH(SalesDataTable[[#This Row],[Order Date]])/3, 0)</f>
        <v>Q3</v>
      </c>
      <c r="E1561" s="4">
        <f>MONTH(SalesDataTable[[#This Row],[Order Date]])</f>
        <v>8</v>
      </c>
      <c r="F1561" s="4"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4" t="str">
        <f>"Q"&amp;ROUNDUP(MONTH(SalesDataTable[[#This Row],[Order Date]])/3, 0)</f>
        <v>Q3</v>
      </c>
      <c r="E1562" s="4">
        <f>MONTH(SalesDataTable[[#This Row],[Order Date]])</f>
        <v>8</v>
      </c>
      <c r="F1562" s="4"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4" t="str">
        <f>"Q"&amp;ROUNDUP(MONTH(SalesDataTable[[#This Row],[Order Date]])/3, 0)</f>
        <v>Q3</v>
      </c>
      <c r="E1563" s="4">
        <f>MONTH(SalesDataTable[[#This Row],[Order Date]])</f>
        <v>8</v>
      </c>
      <c r="F1563" s="4"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4" t="str">
        <f>"Q"&amp;ROUNDUP(MONTH(SalesDataTable[[#This Row],[Order Date]])/3, 0)</f>
        <v>Q3</v>
      </c>
      <c r="E1564" s="4">
        <f>MONTH(SalesDataTable[[#This Row],[Order Date]])</f>
        <v>8</v>
      </c>
      <c r="F1564" s="4"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4" t="str">
        <f>"Q"&amp;ROUNDUP(MONTH(SalesDataTable[[#This Row],[Order Date]])/3, 0)</f>
        <v>Q3</v>
      </c>
      <c r="E1565" s="4">
        <f>MONTH(SalesDataTable[[#This Row],[Order Date]])</f>
        <v>8</v>
      </c>
      <c r="F1565" s="4"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4" t="str">
        <f>"Q"&amp;ROUNDUP(MONTH(SalesDataTable[[#This Row],[Order Date]])/3, 0)</f>
        <v>Q3</v>
      </c>
      <c r="E1566" s="4">
        <f>MONTH(SalesDataTable[[#This Row],[Order Date]])</f>
        <v>8</v>
      </c>
      <c r="F1566" s="4"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4" t="str">
        <f>"Q"&amp;ROUNDUP(MONTH(SalesDataTable[[#This Row],[Order Date]])/3, 0)</f>
        <v>Q3</v>
      </c>
      <c r="E1567" s="4">
        <f>MONTH(SalesDataTable[[#This Row],[Order Date]])</f>
        <v>8</v>
      </c>
      <c r="F1567" s="4"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4" t="str">
        <f>"Q"&amp;ROUNDUP(MONTH(SalesDataTable[[#This Row],[Order Date]])/3, 0)</f>
        <v>Q3</v>
      </c>
      <c r="E1568" s="4">
        <f>MONTH(SalesDataTable[[#This Row],[Order Date]])</f>
        <v>8</v>
      </c>
      <c r="F1568" s="4"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4" t="str">
        <f>"Q"&amp;ROUNDUP(MONTH(SalesDataTable[[#This Row],[Order Date]])/3, 0)</f>
        <v>Q3</v>
      </c>
      <c r="E1569" s="4">
        <f>MONTH(SalesDataTable[[#This Row],[Order Date]])</f>
        <v>8</v>
      </c>
      <c r="F1569" s="4"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4" t="str">
        <f>"Q"&amp;ROUNDUP(MONTH(SalesDataTable[[#This Row],[Order Date]])/3, 0)</f>
        <v>Q3</v>
      </c>
      <c r="E1570" s="4">
        <f>MONTH(SalesDataTable[[#This Row],[Order Date]])</f>
        <v>8</v>
      </c>
      <c r="F1570" s="4"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4" t="str">
        <f>"Q"&amp;ROUNDUP(MONTH(SalesDataTable[[#This Row],[Order Date]])/3, 0)</f>
        <v>Q3</v>
      </c>
      <c r="E1571" s="4">
        <f>MONTH(SalesDataTable[[#This Row],[Order Date]])</f>
        <v>8</v>
      </c>
      <c r="F1571" s="4"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4" t="str">
        <f>"Q"&amp;ROUNDUP(MONTH(SalesDataTable[[#This Row],[Order Date]])/3, 0)</f>
        <v>Q3</v>
      </c>
      <c r="E1572" s="4">
        <f>MONTH(SalesDataTable[[#This Row],[Order Date]])</f>
        <v>8</v>
      </c>
      <c r="F1572" s="4"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4" t="str">
        <f>"Q"&amp;ROUNDUP(MONTH(SalesDataTable[[#This Row],[Order Date]])/3, 0)</f>
        <v>Q3</v>
      </c>
      <c r="E1573" s="4">
        <f>MONTH(SalesDataTable[[#This Row],[Order Date]])</f>
        <v>8</v>
      </c>
      <c r="F1573" s="4"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4" t="str">
        <f>"Q"&amp;ROUNDUP(MONTH(SalesDataTable[[#This Row],[Order Date]])/3, 0)</f>
        <v>Q3</v>
      </c>
      <c r="E1574" s="4">
        <f>MONTH(SalesDataTable[[#This Row],[Order Date]])</f>
        <v>8</v>
      </c>
      <c r="F1574" s="4"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4" t="str">
        <f>"Q"&amp;ROUNDUP(MONTH(SalesDataTable[[#This Row],[Order Date]])/3, 0)</f>
        <v>Q3</v>
      </c>
      <c r="E1575" s="4">
        <f>MONTH(SalesDataTable[[#This Row],[Order Date]])</f>
        <v>8</v>
      </c>
      <c r="F1575" s="4"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4" t="str">
        <f>"Q"&amp;ROUNDUP(MONTH(SalesDataTable[[#This Row],[Order Date]])/3, 0)</f>
        <v>Q3</v>
      </c>
      <c r="E1576" s="4">
        <f>MONTH(SalesDataTable[[#This Row],[Order Date]])</f>
        <v>8</v>
      </c>
      <c r="F1576" s="4"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4" t="str">
        <f>"Q"&amp;ROUNDUP(MONTH(SalesDataTable[[#This Row],[Order Date]])/3, 0)</f>
        <v>Q3</v>
      </c>
      <c r="E1577" s="4">
        <f>MONTH(SalesDataTable[[#This Row],[Order Date]])</f>
        <v>8</v>
      </c>
      <c r="F1577" s="4"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4" t="str">
        <f>"Q"&amp;ROUNDUP(MONTH(SalesDataTable[[#This Row],[Order Date]])/3, 0)</f>
        <v>Q3</v>
      </c>
      <c r="E1578" s="4">
        <f>MONTH(SalesDataTable[[#This Row],[Order Date]])</f>
        <v>8</v>
      </c>
      <c r="F1578" s="4"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4" t="str">
        <f>"Q"&amp;ROUNDUP(MONTH(SalesDataTable[[#This Row],[Order Date]])/3, 0)</f>
        <v>Q3</v>
      </c>
      <c r="E1579" s="4">
        <f>MONTH(SalesDataTable[[#This Row],[Order Date]])</f>
        <v>8</v>
      </c>
      <c r="F1579" s="4"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4" t="str">
        <f>"Q"&amp;ROUNDUP(MONTH(SalesDataTable[[#This Row],[Order Date]])/3, 0)</f>
        <v>Q3</v>
      </c>
      <c r="E1580" s="4">
        <f>MONTH(SalesDataTable[[#This Row],[Order Date]])</f>
        <v>8</v>
      </c>
      <c r="F1580" s="4"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4" t="str">
        <f>"Q"&amp;ROUNDUP(MONTH(SalesDataTable[[#This Row],[Order Date]])/3, 0)</f>
        <v>Q3</v>
      </c>
      <c r="E1581" s="4">
        <f>MONTH(SalesDataTable[[#This Row],[Order Date]])</f>
        <v>8</v>
      </c>
      <c r="F1581" s="4"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4" t="str">
        <f>"Q"&amp;ROUNDUP(MONTH(SalesDataTable[[#This Row],[Order Date]])/3, 0)</f>
        <v>Q3</v>
      </c>
      <c r="E1582" s="4">
        <f>MONTH(SalesDataTable[[#This Row],[Order Date]])</f>
        <v>8</v>
      </c>
      <c r="F1582" s="4"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4" t="str">
        <f>"Q"&amp;ROUNDUP(MONTH(SalesDataTable[[#This Row],[Order Date]])/3, 0)</f>
        <v>Q3</v>
      </c>
      <c r="E1583" s="4">
        <f>MONTH(SalesDataTable[[#This Row],[Order Date]])</f>
        <v>8</v>
      </c>
      <c r="F1583" s="4"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4" t="str">
        <f>"Q"&amp;ROUNDUP(MONTH(SalesDataTable[[#This Row],[Order Date]])/3, 0)</f>
        <v>Q3</v>
      </c>
      <c r="E1584" s="4">
        <f>MONTH(SalesDataTable[[#This Row],[Order Date]])</f>
        <v>8</v>
      </c>
      <c r="F1584" s="4"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4" t="str">
        <f>"Q"&amp;ROUNDUP(MONTH(SalesDataTable[[#This Row],[Order Date]])/3, 0)</f>
        <v>Q3</v>
      </c>
      <c r="E1585" s="4">
        <f>MONTH(SalesDataTable[[#This Row],[Order Date]])</f>
        <v>8</v>
      </c>
      <c r="F1585" s="4"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4" t="str">
        <f>"Q"&amp;ROUNDUP(MONTH(SalesDataTable[[#This Row],[Order Date]])/3, 0)</f>
        <v>Q3</v>
      </c>
      <c r="E1586" s="4">
        <f>MONTH(SalesDataTable[[#This Row],[Order Date]])</f>
        <v>8</v>
      </c>
      <c r="F1586" s="4"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4" t="str">
        <f>"Q"&amp;ROUNDUP(MONTH(SalesDataTable[[#This Row],[Order Date]])/3, 0)</f>
        <v>Q3</v>
      </c>
      <c r="E1587" s="4">
        <f>MONTH(SalesDataTable[[#This Row],[Order Date]])</f>
        <v>8</v>
      </c>
      <c r="F1587" s="4"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4" t="str">
        <f>"Q"&amp;ROUNDUP(MONTH(SalesDataTable[[#This Row],[Order Date]])/3, 0)</f>
        <v>Q3</v>
      </c>
      <c r="E1588" s="4">
        <f>MONTH(SalesDataTable[[#This Row],[Order Date]])</f>
        <v>8</v>
      </c>
      <c r="F1588" s="4"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4" t="str">
        <f>"Q"&amp;ROUNDUP(MONTH(SalesDataTable[[#This Row],[Order Date]])/3, 0)</f>
        <v>Q3</v>
      </c>
      <c r="E1589" s="4">
        <f>MONTH(SalesDataTable[[#This Row],[Order Date]])</f>
        <v>8</v>
      </c>
      <c r="F1589" s="4"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4" t="str">
        <f>"Q"&amp;ROUNDUP(MONTH(SalesDataTable[[#This Row],[Order Date]])/3, 0)</f>
        <v>Q3</v>
      </c>
      <c r="E1590" s="4">
        <f>MONTH(SalesDataTable[[#This Row],[Order Date]])</f>
        <v>8</v>
      </c>
      <c r="F1590" s="4"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4" t="str">
        <f>"Q"&amp;ROUNDUP(MONTH(SalesDataTable[[#This Row],[Order Date]])/3, 0)</f>
        <v>Q3</v>
      </c>
      <c r="E1591" s="4">
        <f>MONTH(SalesDataTable[[#This Row],[Order Date]])</f>
        <v>8</v>
      </c>
      <c r="F1591" s="4"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4" t="str">
        <f>"Q"&amp;ROUNDUP(MONTH(SalesDataTable[[#This Row],[Order Date]])/3, 0)</f>
        <v>Q3</v>
      </c>
      <c r="E1592" s="4">
        <f>MONTH(SalesDataTable[[#This Row],[Order Date]])</f>
        <v>8</v>
      </c>
      <c r="F1592" s="4"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4" t="str">
        <f>"Q"&amp;ROUNDUP(MONTH(SalesDataTable[[#This Row],[Order Date]])/3, 0)</f>
        <v>Q3</v>
      </c>
      <c r="E1593" s="4">
        <f>MONTH(SalesDataTable[[#This Row],[Order Date]])</f>
        <v>8</v>
      </c>
      <c r="F1593" s="4"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4" t="str">
        <f>"Q"&amp;ROUNDUP(MONTH(SalesDataTable[[#This Row],[Order Date]])/3, 0)</f>
        <v>Q3</v>
      </c>
      <c r="E1594" s="4">
        <f>MONTH(SalesDataTable[[#This Row],[Order Date]])</f>
        <v>8</v>
      </c>
      <c r="F1594" s="4"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4" t="str">
        <f>"Q"&amp;ROUNDUP(MONTH(SalesDataTable[[#This Row],[Order Date]])/3, 0)</f>
        <v>Q3</v>
      </c>
      <c r="E1595" s="4">
        <f>MONTH(SalesDataTable[[#This Row],[Order Date]])</f>
        <v>8</v>
      </c>
      <c r="F1595" s="4"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4" t="str">
        <f>"Q"&amp;ROUNDUP(MONTH(SalesDataTable[[#This Row],[Order Date]])/3, 0)</f>
        <v>Q3</v>
      </c>
      <c r="E1596" s="4">
        <f>MONTH(SalesDataTable[[#This Row],[Order Date]])</f>
        <v>8</v>
      </c>
      <c r="F1596" s="4"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4" t="str">
        <f>"Q"&amp;ROUNDUP(MONTH(SalesDataTable[[#This Row],[Order Date]])/3, 0)</f>
        <v>Q3</v>
      </c>
      <c r="E1597" s="4">
        <f>MONTH(SalesDataTable[[#This Row],[Order Date]])</f>
        <v>8</v>
      </c>
      <c r="F1597" s="4"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4" t="str">
        <f>"Q"&amp;ROUNDUP(MONTH(SalesDataTable[[#This Row],[Order Date]])/3, 0)</f>
        <v>Q3</v>
      </c>
      <c r="E1598" s="4">
        <f>MONTH(SalesDataTable[[#This Row],[Order Date]])</f>
        <v>8</v>
      </c>
      <c r="F1598" s="4"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4" t="str">
        <f>"Q"&amp;ROUNDUP(MONTH(SalesDataTable[[#This Row],[Order Date]])/3, 0)</f>
        <v>Q3</v>
      </c>
      <c r="E1599" s="4">
        <f>MONTH(SalesDataTable[[#This Row],[Order Date]])</f>
        <v>8</v>
      </c>
      <c r="F1599" s="4"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4" t="str">
        <f>"Q"&amp;ROUNDUP(MONTH(SalesDataTable[[#This Row],[Order Date]])/3, 0)</f>
        <v>Q3</v>
      </c>
      <c r="E1600" s="4">
        <f>MONTH(SalesDataTable[[#This Row],[Order Date]])</f>
        <v>8</v>
      </c>
      <c r="F1600" s="4"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4" t="str">
        <f>"Q"&amp;ROUNDUP(MONTH(SalesDataTable[[#This Row],[Order Date]])/3, 0)</f>
        <v>Q3</v>
      </c>
      <c r="E1601" s="4">
        <f>MONTH(SalesDataTable[[#This Row],[Order Date]])</f>
        <v>8</v>
      </c>
      <c r="F1601" s="4"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4" t="str">
        <f>"Q"&amp;ROUNDUP(MONTH(SalesDataTable[[#This Row],[Order Date]])/3, 0)</f>
        <v>Q3</v>
      </c>
      <c r="E1602" s="4">
        <f>MONTH(SalesDataTable[[#This Row],[Order Date]])</f>
        <v>8</v>
      </c>
      <c r="F1602" s="4"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4" t="str">
        <f>"Q"&amp;ROUNDUP(MONTH(SalesDataTable[[#This Row],[Order Date]])/3, 0)</f>
        <v>Q3</v>
      </c>
      <c r="E1603" s="4">
        <f>MONTH(SalesDataTable[[#This Row],[Order Date]])</f>
        <v>8</v>
      </c>
      <c r="F1603" s="4"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4" t="str">
        <f>"Q"&amp;ROUNDUP(MONTH(SalesDataTable[[#This Row],[Order Date]])/3, 0)</f>
        <v>Q3</v>
      </c>
      <c r="E1604" s="4">
        <f>MONTH(SalesDataTable[[#This Row],[Order Date]])</f>
        <v>8</v>
      </c>
      <c r="F1604" s="4"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4" t="str">
        <f>"Q"&amp;ROUNDUP(MONTH(SalesDataTable[[#This Row],[Order Date]])/3, 0)</f>
        <v>Q3</v>
      </c>
      <c r="E1605" s="4">
        <f>MONTH(SalesDataTable[[#This Row],[Order Date]])</f>
        <v>8</v>
      </c>
      <c r="F1605" s="4"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4" t="str">
        <f>"Q"&amp;ROUNDUP(MONTH(SalesDataTable[[#This Row],[Order Date]])/3, 0)</f>
        <v>Q3</v>
      </c>
      <c r="E1606" s="4">
        <f>MONTH(SalesDataTable[[#This Row],[Order Date]])</f>
        <v>8</v>
      </c>
      <c r="F1606" s="4"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4" t="str">
        <f>"Q"&amp;ROUNDUP(MONTH(SalesDataTable[[#This Row],[Order Date]])/3, 0)</f>
        <v>Q3</v>
      </c>
      <c r="E1607" s="4">
        <f>MONTH(SalesDataTable[[#This Row],[Order Date]])</f>
        <v>8</v>
      </c>
      <c r="F1607" s="4"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4" t="str">
        <f>"Q"&amp;ROUNDUP(MONTH(SalesDataTable[[#This Row],[Order Date]])/3, 0)</f>
        <v>Q3</v>
      </c>
      <c r="E1608" s="4">
        <f>MONTH(SalesDataTable[[#This Row],[Order Date]])</f>
        <v>8</v>
      </c>
      <c r="F1608" s="4"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4" t="str">
        <f>"Q"&amp;ROUNDUP(MONTH(SalesDataTable[[#This Row],[Order Date]])/3, 0)</f>
        <v>Q3</v>
      </c>
      <c r="E1609" s="4">
        <f>MONTH(SalesDataTable[[#This Row],[Order Date]])</f>
        <v>8</v>
      </c>
      <c r="F1609" s="4"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4" t="str">
        <f>"Q"&amp;ROUNDUP(MONTH(SalesDataTable[[#This Row],[Order Date]])/3, 0)</f>
        <v>Q3</v>
      </c>
      <c r="E1610" s="4">
        <f>MONTH(SalesDataTable[[#This Row],[Order Date]])</f>
        <v>8</v>
      </c>
      <c r="F1610" s="4"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4" t="str">
        <f>"Q"&amp;ROUNDUP(MONTH(SalesDataTable[[#This Row],[Order Date]])/3, 0)</f>
        <v>Q3</v>
      </c>
      <c r="E1611" s="4">
        <f>MONTH(SalesDataTable[[#This Row],[Order Date]])</f>
        <v>8</v>
      </c>
      <c r="F1611" s="4"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4" t="str">
        <f>"Q"&amp;ROUNDUP(MONTH(SalesDataTable[[#This Row],[Order Date]])/3, 0)</f>
        <v>Q3</v>
      </c>
      <c r="E1612" s="4">
        <f>MONTH(SalesDataTable[[#This Row],[Order Date]])</f>
        <v>8</v>
      </c>
      <c r="F1612" s="4"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4" t="str">
        <f>"Q"&amp;ROUNDUP(MONTH(SalesDataTable[[#This Row],[Order Date]])/3, 0)</f>
        <v>Q3</v>
      </c>
      <c r="E1613" s="4">
        <f>MONTH(SalesDataTable[[#This Row],[Order Date]])</f>
        <v>8</v>
      </c>
      <c r="F1613" s="4"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4" t="str">
        <f>"Q"&amp;ROUNDUP(MONTH(SalesDataTable[[#This Row],[Order Date]])/3, 0)</f>
        <v>Q3</v>
      </c>
      <c r="E1614" s="4">
        <f>MONTH(SalesDataTable[[#This Row],[Order Date]])</f>
        <v>8</v>
      </c>
      <c r="F1614" s="4"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4" t="str">
        <f>"Q"&amp;ROUNDUP(MONTH(SalesDataTable[[#This Row],[Order Date]])/3, 0)</f>
        <v>Q3</v>
      </c>
      <c r="E1615" s="4">
        <f>MONTH(SalesDataTable[[#This Row],[Order Date]])</f>
        <v>8</v>
      </c>
      <c r="F1615" s="4"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4" t="str">
        <f>"Q"&amp;ROUNDUP(MONTH(SalesDataTable[[#This Row],[Order Date]])/3, 0)</f>
        <v>Q3</v>
      </c>
      <c r="E1616" s="4">
        <f>MONTH(SalesDataTable[[#This Row],[Order Date]])</f>
        <v>8</v>
      </c>
      <c r="F1616" s="4"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4" t="str">
        <f>"Q"&amp;ROUNDUP(MONTH(SalesDataTable[[#This Row],[Order Date]])/3, 0)</f>
        <v>Q3</v>
      </c>
      <c r="E1617" s="4">
        <f>MONTH(SalesDataTable[[#This Row],[Order Date]])</f>
        <v>8</v>
      </c>
      <c r="F1617" s="4"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4" t="str">
        <f>"Q"&amp;ROUNDUP(MONTH(SalesDataTable[[#This Row],[Order Date]])/3, 0)</f>
        <v>Q3</v>
      </c>
      <c r="E1618" s="4">
        <f>MONTH(SalesDataTable[[#This Row],[Order Date]])</f>
        <v>8</v>
      </c>
      <c r="F1618" s="4"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4" t="str">
        <f>"Q"&amp;ROUNDUP(MONTH(SalesDataTable[[#This Row],[Order Date]])/3, 0)</f>
        <v>Q3</v>
      </c>
      <c r="E1619" s="4">
        <f>MONTH(SalesDataTable[[#This Row],[Order Date]])</f>
        <v>8</v>
      </c>
      <c r="F1619" s="4"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4" t="str">
        <f>"Q"&amp;ROUNDUP(MONTH(SalesDataTable[[#This Row],[Order Date]])/3, 0)</f>
        <v>Q3</v>
      </c>
      <c r="E1620" s="4">
        <f>MONTH(SalesDataTable[[#This Row],[Order Date]])</f>
        <v>8</v>
      </c>
      <c r="F1620" s="4"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4" t="str">
        <f>"Q"&amp;ROUNDUP(MONTH(SalesDataTable[[#This Row],[Order Date]])/3, 0)</f>
        <v>Q3</v>
      </c>
      <c r="E1621" s="4">
        <f>MONTH(SalesDataTable[[#This Row],[Order Date]])</f>
        <v>8</v>
      </c>
      <c r="F1621" s="4"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4" t="str">
        <f>"Q"&amp;ROUNDUP(MONTH(SalesDataTable[[#This Row],[Order Date]])/3, 0)</f>
        <v>Q3</v>
      </c>
      <c r="E1622" s="4">
        <f>MONTH(SalesDataTable[[#This Row],[Order Date]])</f>
        <v>8</v>
      </c>
      <c r="F1622" s="4"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4" t="str">
        <f>"Q"&amp;ROUNDUP(MONTH(SalesDataTable[[#This Row],[Order Date]])/3, 0)</f>
        <v>Q3</v>
      </c>
      <c r="E1623" s="4">
        <f>MONTH(SalesDataTable[[#This Row],[Order Date]])</f>
        <v>8</v>
      </c>
      <c r="F1623" s="4"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4" t="str">
        <f>"Q"&amp;ROUNDUP(MONTH(SalesDataTable[[#This Row],[Order Date]])/3, 0)</f>
        <v>Q3</v>
      </c>
      <c r="E1624" s="4">
        <f>MONTH(SalesDataTable[[#This Row],[Order Date]])</f>
        <v>8</v>
      </c>
      <c r="F1624" s="4"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4" t="str">
        <f>"Q"&amp;ROUNDUP(MONTH(SalesDataTable[[#This Row],[Order Date]])/3, 0)</f>
        <v>Q3</v>
      </c>
      <c r="E1625" s="4">
        <f>MONTH(SalesDataTable[[#This Row],[Order Date]])</f>
        <v>8</v>
      </c>
      <c r="F1625" s="4"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4" t="str">
        <f>"Q"&amp;ROUNDUP(MONTH(SalesDataTable[[#This Row],[Order Date]])/3, 0)</f>
        <v>Q3</v>
      </c>
      <c r="E1626" s="4">
        <f>MONTH(SalesDataTable[[#This Row],[Order Date]])</f>
        <v>8</v>
      </c>
      <c r="F1626" s="4"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4" t="str">
        <f>"Q"&amp;ROUNDUP(MONTH(SalesDataTable[[#This Row],[Order Date]])/3, 0)</f>
        <v>Q3</v>
      </c>
      <c r="E1627" s="4">
        <f>MONTH(SalesDataTable[[#This Row],[Order Date]])</f>
        <v>8</v>
      </c>
      <c r="F1627" s="4"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4" t="str">
        <f>"Q"&amp;ROUNDUP(MONTH(SalesDataTable[[#This Row],[Order Date]])/3, 0)</f>
        <v>Q3</v>
      </c>
      <c r="E1628" s="4">
        <f>MONTH(SalesDataTable[[#This Row],[Order Date]])</f>
        <v>8</v>
      </c>
      <c r="F1628" s="4"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4" t="str">
        <f>"Q"&amp;ROUNDUP(MONTH(SalesDataTable[[#This Row],[Order Date]])/3, 0)</f>
        <v>Q3</v>
      </c>
      <c r="E1629" s="4">
        <f>MONTH(SalesDataTable[[#This Row],[Order Date]])</f>
        <v>8</v>
      </c>
      <c r="F1629" s="4"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4" t="str">
        <f>"Q"&amp;ROUNDUP(MONTH(SalesDataTable[[#This Row],[Order Date]])/3, 0)</f>
        <v>Q3</v>
      </c>
      <c r="E1630" s="4">
        <f>MONTH(SalesDataTable[[#This Row],[Order Date]])</f>
        <v>8</v>
      </c>
      <c r="F1630" s="4"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4" t="str">
        <f>"Q"&amp;ROUNDUP(MONTH(SalesDataTable[[#This Row],[Order Date]])/3, 0)</f>
        <v>Q3</v>
      </c>
      <c r="E1631" s="4">
        <f>MONTH(SalesDataTable[[#This Row],[Order Date]])</f>
        <v>8</v>
      </c>
      <c r="F1631" s="4"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4" t="str">
        <f>"Q"&amp;ROUNDUP(MONTH(SalesDataTable[[#This Row],[Order Date]])/3, 0)</f>
        <v>Q3</v>
      </c>
      <c r="E1632" s="4">
        <f>MONTH(SalesDataTable[[#This Row],[Order Date]])</f>
        <v>8</v>
      </c>
      <c r="F1632" s="4"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4" t="str">
        <f>"Q"&amp;ROUNDUP(MONTH(SalesDataTable[[#This Row],[Order Date]])/3, 0)</f>
        <v>Q3</v>
      </c>
      <c r="E1633" s="4">
        <f>MONTH(SalesDataTable[[#This Row],[Order Date]])</f>
        <v>8</v>
      </c>
      <c r="F1633" s="4"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4" t="str">
        <f>"Q"&amp;ROUNDUP(MONTH(SalesDataTable[[#This Row],[Order Date]])/3, 0)</f>
        <v>Q3</v>
      </c>
      <c r="E1634" s="4">
        <f>MONTH(SalesDataTable[[#This Row],[Order Date]])</f>
        <v>8</v>
      </c>
      <c r="F1634" s="4"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4" t="str">
        <f>"Q"&amp;ROUNDUP(MONTH(SalesDataTable[[#This Row],[Order Date]])/3, 0)</f>
        <v>Q3</v>
      </c>
      <c r="E1635" s="4">
        <f>MONTH(SalesDataTable[[#This Row],[Order Date]])</f>
        <v>8</v>
      </c>
      <c r="F1635" s="4"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4" t="str">
        <f>"Q"&amp;ROUNDUP(MONTH(SalesDataTable[[#This Row],[Order Date]])/3, 0)</f>
        <v>Q3</v>
      </c>
      <c r="E1636" s="4">
        <f>MONTH(SalesDataTable[[#This Row],[Order Date]])</f>
        <v>8</v>
      </c>
      <c r="F1636" s="4"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4" t="str">
        <f>"Q"&amp;ROUNDUP(MONTH(SalesDataTable[[#This Row],[Order Date]])/3, 0)</f>
        <v>Q3</v>
      </c>
      <c r="E1637" s="4">
        <f>MONTH(SalesDataTable[[#This Row],[Order Date]])</f>
        <v>8</v>
      </c>
      <c r="F1637" s="4"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4" t="str">
        <f>"Q"&amp;ROUNDUP(MONTH(SalesDataTable[[#This Row],[Order Date]])/3, 0)</f>
        <v>Q3</v>
      </c>
      <c r="E1638" s="4">
        <f>MONTH(SalesDataTable[[#This Row],[Order Date]])</f>
        <v>8</v>
      </c>
      <c r="F1638" s="4"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4" t="str">
        <f>"Q"&amp;ROUNDUP(MONTH(SalesDataTable[[#This Row],[Order Date]])/3, 0)</f>
        <v>Q3</v>
      </c>
      <c r="E1639" s="4">
        <f>MONTH(SalesDataTable[[#This Row],[Order Date]])</f>
        <v>8</v>
      </c>
      <c r="F1639" s="4"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4" t="str">
        <f>"Q"&amp;ROUNDUP(MONTH(SalesDataTable[[#This Row],[Order Date]])/3, 0)</f>
        <v>Q3</v>
      </c>
      <c r="E1640" s="4">
        <f>MONTH(SalesDataTable[[#This Row],[Order Date]])</f>
        <v>8</v>
      </c>
      <c r="F1640" s="4"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4" t="str">
        <f>"Q"&amp;ROUNDUP(MONTH(SalesDataTable[[#This Row],[Order Date]])/3, 0)</f>
        <v>Q3</v>
      </c>
      <c r="E1641" s="4">
        <f>MONTH(SalesDataTable[[#This Row],[Order Date]])</f>
        <v>8</v>
      </c>
      <c r="F1641" s="4"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4" t="str">
        <f>"Q"&amp;ROUNDUP(MONTH(SalesDataTable[[#This Row],[Order Date]])/3, 0)</f>
        <v>Q3</v>
      </c>
      <c r="E1642" s="4">
        <f>MONTH(SalesDataTable[[#This Row],[Order Date]])</f>
        <v>8</v>
      </c>
      <c r="F1642" s="4"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4" t="str">
        <f>"Q"&amp;ROUNDUP(MONTH(SalesDataTable[[#This Row],[Order Date]])/3, 0)</f>
        <v>Q3</v>
      </c>
      <c r="E1643" s="4">
        <f>MONTH(SalesDataTable[[#This Row],[Order Date]])</f>
        <v>8</v>
      </c>
      <c r="F1643" s="4"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4" t="str">
        <f>"Q"&amp;ROUNDUP(MONTH(SalesDataTable[[#This Row],[Order Date]])/3, 0)</f>
        <v>Q3</v>
      </c>
      <c r="E1644" s="4">
        <f>MONTH(SalesDataTable[[#This Row],[Order Date]])</f>
        <v>8</v>
      </c>
      <c r="F1644" s="4"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4" t="str">
        <f>"Q"&amp;ROUNDUP(MONTH(SalesDataTable[[#This Row],[Order Date]])/3, 0)</f>
        <v>Q3</v>
      </c>
      <c r="E1645" s="4">
        <f>MONTH(SalesDataTable[[#This Row],[Order Date]])</f>
        <v>8</v>
      </c>
      <c r="F1645" s="4"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4" t="str">
        <f>"Q"&amp;ROUNDUP(MONTH(SalesDataTable[[#This Row],[Order Date]])/3, 0)</f>
        <v>Q3</v>
      </c>
      <c r="E1646" s="4">
        <f>MONTH(SalesDataTable[[#This Row],[Order Date]])</f>
        <v>8</v>
      </c>
      <c r="F1646" s="4"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4" t="str">
        <f>"Q"&amp;ROUNDUP(MONTH(SalesDataTable[[#This Row],[Order Date]])/3, 0)</f>
        <v>Q3</v>
      </c>
      <c r="E1647" s="4">
        <f>MONTH(SalesDataTable[[#This Row],[Order Date]])</f>
        <v>8</v>
      </c>
      <c r="F1647" s="4"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4" t="str">
        <f>"Q"&amp;ROUNDUP(MONTH(SalesDataTable[[#This Row],[Order Date]])/3, 0)</f>
        <v>Q3</v>
      </c>
      <c r="E1648" s="4">
        <f>MONTH(SalesDataTable[[#This Row],[Order Date]])</f>
        <v>8</v>
      </c>
      <c r="F1648" s="4"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4" t="str">
        <f>"Q"&amp;ROUNDUP(MONTH(SalesDataTable[[#This Row],[Order Date]])/3, 0)</f>
        <v>Q3</v>
      </c>
      <c r="E1649" s="4">
        <f>MONTH(SalesDataTable[[#This Row],[Order Date]])</f>
        <v>8</v>
      </c>
      <c r="F1649" s="4"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4" t="str">
        <f>"Q"&amp;ROUNDUP(MONTH(SalesDataTable[[#This Row],[Order Date]])/3, 0)</f>
        <v>Q3</v>
      </c>
      <c r="E1650" s="4">
        <f>MONTH(SalesDataTable[[#This Row],[Order Date]])</f>
        <v>8</v>
      </c>
      <c r="F1650" s="4"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4" t="str">
        <f>"Q"&amp;ROUNDUP(MONTH(SalesDataTable[[#This Row],[Order Date]])/3, 0)</f>
        <v>Q3</v>
      </c>
      <c r="E1651" s="4">
        <f>MONTH(SalesDataTable[[#This Row],[Order Date]])</f>
        <v>8</v>
      </c>
      <c r="F1651" s="4"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4" t="str">
        <f>"Q"&amp;ROUNDUP(MONTH(SalesDataTable[[#This Row],[Order Date]])/3, 0)</f>
        <v>Q3</v>
      </c>
      <c r="E1652" s="4">
        <f>MONTH(SalesDataTable[[#This Row],[Order Date]])</f>
        <v>8</v>
      </c>
      <c r="F1652" s="4"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4" t="str">
        <f>"Q"&amp;ROUNDUP(MONTH(SalesDataTable[[#This Row],[Order Date]])/3, 0)</f>
        <v>Q3</v>
      </c>
      <c r="E1653" s="4">
        <f>MONTH(SalesDataTable[[#This Row],[Order Date]])</f>
        <v>8</v>
      </c>
      <c r="F1653" s="4"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4" t="str">
        <f>"Q"&amp;ROUNDUP(MONTH(SalesDataTable[[#This Row],[Order Date]])/3, 0)</f>
        <v>Q3</v>
      </c>
      <c r="E1654" s="4">
        <f>MONTH(SalesDataTable[[#This Row],[Order Date]])</f>
        <v>8</v>
      </c>
      <c r="F1654" s="4"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4" t="str">
        <f>"Q"&amp;ROUNDUP(MONTH(SalesDataTable[[#This Row],[Order Date]])/3, 0)</f>
        <v>Q3</v>
      </c>
      <c r="E1655" s="4">
        <f>MONTH(SalesDataTable[[#This Row],[Order Date]])</f>
        <v>8</v>
      </c>
      <c r="F1655" s="4"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4" t="str">
        <f>"Q"&amp;ROUNDUP(MONTH(SalesDataTable[[#This Row],[Order Date]])/3, 0)</f>
        <v>Q3</v>
      </c>
      <c r="E1656" s="4">
        <f>MONTH(SalesDataTable[[#This Row],[Order Date]])</f>
        <v>8</v>
      </c>
      <c r="F1656" s="4"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4" t="str">
        <f>"Q"&amp;ROUNDUP(MONTH(SalesDataTable[[#This Row],[Order Date]])/3, 0)</f>
        <v>Q3</v>
      </c>
      <c r="E1657" s="4">
        <f>MONTH(SalesDataTable[[#This Row],[Order Date]])</f>
        <v>8</v>
      </c>
      <c r="F1657" s="4"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4" t="str">
        <f>"Q"&amp;ROUNDUP(MONTH(SalesDataTable[[#This Row],[Order Date]])/3, 0)</f>
        <v>Q3</v>
      </c>
      <c r="E1658" s="4">
        <f>MONTH(SalesDataTable[[#This Row],[Order Date]])</f>
        <v>8</v>
      </c>
      <c r="F1658" s="4"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4" t="str">
        <f>"Q"&amp;ROUNDUP(MONTH(SalesDataTable[[#This Row],[Order Date]])/3, 0)</f>
        <v>Q3</v>
      </c>
      <c r="E1659" s="4">
        <f>MONTH(SalesDataTable[[#This Row],[Order Date]])</f>
        <v>8</v>
      </c>
      <c r="F1659" s="4"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4" t="str">
        <f>"Q"&amp;ROUNDUP(MONTH(SalesDataTable[[#This Row],[Order Date]])/3, 0)</f>
        <v>Q3</v>
      </c>
      <c r="E1660" s="4">
        <f>MONTH(SalesDataTable[[#This Row],[Order Date]])</f>
        <v>8</v>
      </c>
      <c r="F1660" s="4"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4" t="str">
        <f>"Q"&amp;ROUNDUP(MONTH(SalesDataTable[[#This Row],[Order Date]])/3, 0)</f>
        <v>Q3</v>
      </c>
      <c r="E1661" s="4">
        <f>MONTH(SalesDataTable[[#This Row],[Order Date]])</f>
        <v>8</v>
      </c>
      <c r="F1661" s="4"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4" t="str">
        <f>"Q"&amp;ROUNDUP(MONTH(SalesDataTable[[#This Row],[Order Date]])/3, 0)</f>
        <v>Q3</v>
      </c>
      <c r="E1662" s="4">
        <f>MONTH(SalesDataTable[[#This Row],[Order Date]])</f>
        <v>8</v>
      </c>
      <c r="F1662" s="4"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4" t="str">
        <f>"Q"&amp;ROUNDUP(MONTH(SalesDataTable[[#This Row],[Order Date]])/3, 0)</f>
        <v>Q3</v>
      </c>
      <c r="E1663" s="4">
        <f>MONTH(SalesDataTable[[#This Row],[Order Date]])</f>
        <v>8</v>
      </c>
      <c r="F1663" s="4"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4" t="str">
        <f>"Q"&amp;ROUNDUP(MONTH(SalesDataTable[[#This Row],[Order Date]])/3, 0)</f>
        <v>Q3</v>
      </c>
      <c r="E1664" s="4">
        <f>MONTH(SalesDataTable[[#This Row],[Order Date]])</f>
        <v>8</v>
      </c>
      <c r="F1664" s="4"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4" t="str">
        <f>"Q"&amp;ROUNDUP(MONTH(SalesDataTable[[#This Row],[Order Date]])/3, 0)</f>
        <v>Q3</v>
      </c>
      <c r="E1665" s="4">
        <f>MONTH(SalesDataTable[[#This Row],[Order Date]])</f>
        <v>8</v>
      </c>
      <c r="F1665" s="4"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4" t="str">
        <f>"Q"&amp;ROUNDUP(MONTH(SalesDataTable[[#This Row],[Order Date]])/3, 0)</f>
        <v>Q3</v>
      </c>
      <c r="E1666" s="4">
        <f>MONTH(SalesDataTable[[#This Row],[Order Date]])</f>
        <v>8</v>
      </c>
      <c r="F1666" s="4"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4" t="str">
        <f>"Q"&amp;ROUNDUP(MONTH(SalesDataTable[[#This Row],[Order Date]])/3, 0)</f>
        <v>Q3</v>
      </c>
      <c r="E1667" s="4">
        <f>MONTH(SalesDataTable[[#This Row],[Order Date]])</f>
        <v>8</v>
      </c>
      <c r="F1667" s="4"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4" t="str">
        <f>"Q"&amp;ROUNDUP(MONTH(SalesDataTable[[#This Row],[Order Date]])/3, 0)</f>
        <v>Q3</v>
      </c>
      <c r="E1668" s="4">
        <f>MONTH(SalesDataTable[[#This Row],[Order Date]])</f>
        <v>8</v>
      </c>
      <c r="F1668" s="4"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4" t="str">
        <f>"Q"&amp;ROUNDUP(MONTH(SalesDataTable[[#This Row],[Order Date]])/3, 0)</f>
        <v>Q3</v>
      </c>
      <c r="E1669" s="4">
        <f>MONTH(SalesDataTable[[#This Row],[Order Date]])</f>
        <v>8</v>
      </c>
      <c r="F1669" s="4"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4" t="str">
        <f>"Q"&amp;ROUNDUP(MONTH(SalesDataTable[[#This Row],[Order Date]])/3, 0)</f>
        <v>Q3</v>
      </c>
      <c r="E1670" s="4">
        <f>MONTH(SalesDataTable[[#This Row],[Order Date]])</f>
        <v>8</v>
      </c>
      <c r="F1670" s="4"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4" t="str">
        <f>"Q"&amp;ROUNDUP(MONTH(SalesDataTable[[#This Row],[Order Date]])/3, 0)</f>
        <v>Q3</v>
      </c>
      <c r="E1671" s="4">
        <f>MONTH(SalesDataTable[[#This Row],[Order Date]])</f>
        <v>8</v>
      </c>
      <c r="F1671" s="4"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4" t="str">
        <f>"Q"&amp;ROUNDUP(MONTH(SalesDataTable[[#This Row],[Order Date]])/3, 0)</f>
        <v>Q3</v>
      </c>
      <c r="E1672" s="4">
        <f>MONTH(SalesDataTable[[#This Row],[Order Date]])</f>
        <v>8</v>
      </c>
      <c r="F1672" s="4"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4" t="str">
        <f>"Q"&amp;ROUNDUP(MONTH(SalesDataTable[[#This Row],[Order Date]])/3, 0)</f>
        <v>Q3</v>
      </c>
      <c r="E1673" s="4">
        <f>MONTH(SalesDataTable[[#This Row],[Order Date]])</f>
        <v>8</v>
      </c>
      <c r="F1673" s="4"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4" t="str">
        <f>"Q"&amp;ROUNDUP(MONTH(SalesDataTable[[#This Row],[Order Date]])/3, 0)</f>
        <v>Q3</v>
      </c>
      <c r="E1674" s="4">
        <f>MONTH(SalesDataTable[[#This Row],[Order Date]])</f>
        <v>8</v>
      </c>
      <c r="F1674" s="4"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4" t="str">
        <f>"Q"&amp;ROUNDUP(MONTH(SalesDataTable[[#This Row],[Order Date]])/3, 0)</f>
        <v>Q3</v>
      </c>
      <c r="E1675" s="4">
        <f>MONTH(SalesDataTable[[#This Row],[Order Date]])</f>
        <v>8</v>
      </c>
      <c r="F1675" s="4"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4" t="str">
        <f>"Q"&amp;ROUNDUP(MONTH(SalesDataTable[[#This Row],[Order Date]])/3, 0)</f>
        <v>Q3</v>
      </c>
      <c r="E1676" s="4">
        <f>MONTH(SalesDataTable[[#This Row],[Order Date]])</f>
        <v>8</v>
      </c>
      <c r="F1676" s="4"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4" t="str">
        <f>"Q"&amp;ROUNDUP(MONTH(SalesDataTable[[#This Row],[Order Date]])/3, 0)</f>
        <v>Q3</v>
      </c>
      <c r="E1677" s="4">
        <f>MONTH(SalesDataTable[[#This Row],[Order Date]])</f>
        <v>8</v>
      </c>
      <c r="F1677" s="4"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4" t="str">
        <f>"Q"&amp;ROUNDUP(MONTH(SalesDataTable[[#This Row],[Order Date]])/3, 0)</f>
        <v>Q3</v>
      </c>
      <c r="E1678" s="4">
        <f>MONTH(SalesDataTable[[#This Row],[Order Date]])</f>
        <v>8</v>
      </c>
      <c r="F1678" s="4"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4" t="str">
        <f>"Q"&amp;ROUNDUP(MONTH(SalesDataTable[[#This Row],[Order Date]])/3, 0)</f>
        <v>Q3</v>
      </c>
      <c r="E1679" s="4">
        <f>MONTH(SalesDataTable[[#This Row],[Order Date]])</f>
        <v>8</v>
      </c>
      <c r="F1679" s="4"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4" t="str">
        <f>"Q"&amp;ROUNDUP(MONTH(SalesDataTable[[#This Row],[Order Date]])/3, 0)</f>
        <v>Q3</v>
      </c>
      <c r="E1680" s="4">
        <f>MONTH(SalesDataTable[[#This Row],[Order Date]])</f>
        <v>8</v>
      </c>
      <c r="F1680" s="4"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4" t="str">
        <f>"Q"&amp;ROUNDUP(MONTH(SalesDataTable[[#This Row],[Order Date]])/3, 0)</f>
        <v>Q3</v>
      </c>
      <c r="E1681" s="4">
        <f>MONTH(SalesDataTable[[#This Row],[Order Date]])</f>
        <v>8</v>
      </c>
      <c r="F1681" s="4"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4" t="str">
        <f>"Q"&amp;ROUNDUP(MONTH(SalesDataTable[[#This Row],[Order Date]])/3, 0)</f>
        <v>Q3</v>
      </c>
      <c r="E1682" s="4">
        <f>MONTH(SalesDataTable[[#This Row],[Order Date]])</f>
        <v>8</v>
      </c>
      <c r="F1682" s="4"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4" t="str">
        <f>"Q"&amp;ROUNDUP(MONTH(SalesDataTable[[#This Row],[Order Date]])/3, 0)</f>
        <v>Q3</v>
      </c>
      <c r="E1683" s="4">
        <f>MONTH(SalesDataTable[[#This Row],[Order Date]])</f>
        <v>8</v>
      </c>
      <c r="F1683" s="4"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4" t="str">
        <f>"Q"&amp;ROUNDUP(MONTH(SalesDataTable[[#This Row],[Order Date]])/3, 0)</f>
        <v>Q3</v>
      </c>
      <c r="E1684" s="4">
        <f>MONTH(SalesDataTable[[#This Row],[Order Date]])</f>
        <v>8</v>
      </c>
      <c r="F1684" s="4"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4" t="str">
        <f>"Q"&amp;ROUNDUP(MONTH(SalesDataTable[[#This Row],[Order Date]])/3, 0)</f>
        <v>Q3</v>
      </c>
      <c r="E1685" s="4">
        <f>MONTH(SalesDataTable[[#This Row],[Order Date]])</f>
        <v>8</v>
      </c>
      <c r="F1685" s="4"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4" t="str">
        <f>"Q"&amp;ROUNDUP(MONTH(SalesDataTable[[#This Row],[Order Date]])/3, 0)</f>
        <v>Q3</v>
      </c>
      <c r="E1686" s="4">
        <f>MONTH(SalesDataTable[[#This Row],[Order Date]])</f>
        <v>8</v>
      </c>
      <c r="F1686" s="4"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4" t="str">
        <f>"Q"&amp;ROUNDUP(MONTH(SalesDataTable[[#This Row],[Order Date]])/3, 0)</f>
        <v>Q3</v>
      </c>
      <c r="E1687" s="4">
        <f>MONTH(SalesDataTable[[#This Row],[Order Date]])</f>
        <v>8</v>
      </c>
      <c r="F1687" s="4"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4" t="str">
        <f>"Q"&amp;ROUNDUP(MONTH(SalesDataTable[[#This Row],[Order Date]])/3, 0)</f>
        <v>Q3</v>
      </c>
      <c r="E1688" s="4">
        <f>MONTH(SalesDataTable[[#This Row],[Order Date]])</f>
        <v>8</v>
      </c>
      <c r="F1688" s="4"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4" t="str">
        <f>"Q"&amp;ROUNDUP(MONTH(SalesDataTable[[#This Row],[Order Date]])/3, 0)</f>
        <v>Q3</v>
      </c>
      <c r="E1689" s="4">
        <f>MONTH(SalesDataTable[[#This Row],[Order Date]])</f>
        <v>8</v>
      </c>
      <c r="F1689" s="4"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4" t="str">
        <f>"Q"&amp;ROUNDUP(MONTH(SalesDataTable[[#This Row],[Order Date]])/3, 0)</f>
        <v>Q3</v>
      </c>
      <c r="E1690" s="4">
        <f>MONTH(SalesDataTable[[#This Row],[Order Date]])</f>
        <v>8</v>
      </c>
      <c r="F1690" s="4"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4" t="str">
        <f>"Q"&amp;ROUNDUP(MONTH(SalesDataTable[[#This Row],[Order Date]])/3, 0)</f>
        <v>Q3</v>
      </c>
      <c r="E1691" s="4">
        <f>MONTH(SalesDataTable[[#This Row],[Order Date]])</f>
        <v>8</v>
      </c>
      <c r="F1691" s="4"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4" t="str">
        <f>"Q"&amp;ROUNDUP(MONTH(SalesDataTable[[#This Row],[Order Date]])/3, 0)</f>
        <v>Q3</v>
      </c>
      <c r="E1692" s="4">
        <f>MONTH(SalesDataTable[[#This Row],[Order Date]])</f>
        <v>8</v>
      </c>
      <c r="F1692" s="4"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4" t="str">
        <f>"Q"&amp;ROUNDUP(MONTH(SalesDataTable[[#This Row],[Order Date]])/3, 0)</f>
        <v>Q3</v>
      </c>
      <c r="E1693" s="4">
        <f>MONTH(SalesDataTable[[#This Row],[Order Date]])</f>
        <v>8</v>
      </c>
      <c r="F1693" s="4"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4" t="str">
        <f>"Q"&amp;ROUNDUP(MONTH(SalesDataTable[[#This Row],[Order Date]])/3, 0)</f>
        <v>Q3</v>
      </c>
      <c r="E1694" s="4">
        <f>MONTH(SalesDataTable[[#This Row],[Order Date]])</f>
        <v>8</v>
      </c>
      <c r="F1694" s="4"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4" t="str">
        <f>"Q"&amp;ROUNDUP(MONTH(SalesDataTable[[#This Row],[Order Date]])/3, 0)</f>
        <v>Q3</v>
      </c>
      <c r="E1695" s="4">
        <f>MONTH(SalesDataTable[[#This Row],[Order Date]])</f>
        <v>8</v>
      </c>
      <c r="F1695" s="4"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4" t="str">
        <f>"Q"&amp;ROUNDUP(MONTH(SalesDataTable[[#This Row],[Order Date]])/3, 0)</f>
        <v>Q3</v>
      </c>
      <c r="E1696" s="4">
        <f>MONTH(SalesDataTable[[#This Row],[Order Date]])</f>
        <v>8</v>
      </c>
      <c r="F1696" s="4"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4" t="str">
        <f>"Q"&amp;ROUNDUP(MONTH(SalesDataTable[[#This Row],[Order Date]])/3, 0)</f>
        <v>Q3</v>
      </c>
      <c r="E1697" s="4">
        <f>MONTH(SalesDataTable[[#This Row],[Order Date]])</f>
        <v>8</v>
      </c>
      <c r="F1697" s="4"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4" t="str">
        <f>"Q"&amp;ROUNDUP(MONTH(SalesDataTable[[#This Row],[Order Date]])/3, 0)</f>
        <v>Q3</v>
      </c>
      <c r="E1698" s="4">
        <f>MONTH(SalesDataTable[[#This Row],[Order Date]])</f>
        <v>8</v>
      </c>
      <c r="F1698" s="4"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4" t="str">
        <f>"Q"&amp;ROUNDUP(MONTH(SalesDataTable[[#This Row],[Order Date]])/3, 0)</f>
        <v>Q3</v>
      </c>
      <c r="E1699" s="4">
        <f>MONTH(SalesDataTable[[#This Row],[Order Date]])</f>
        <v>8</v>
      </c>
      <c r="F1699" s="4"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4" t="str">
        <f>"Q"&amp;ROUNDUP(MONTH(SalesDataTable[[#This Row],[Order Date]])/3, 0)</f>
        <v>Q3</v>
      </c>
      <c r="E1700" s="4">
        <f>MONTH(SalesDataTable[[#This Row],[Order Date]])</f>
        <v>8</v>
      </c>
      <c r="F1700" s="4"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4" t="str">
        <f>"Q"&amp;ROUNDUP(MONTH(SalesDataTable[[#This Row],[Order Date]])/3, 0)</f>
        <v>Q3</v>
      </c>
      <c r="E1701" s="4">
        <f>MONTH(SalesDataTable[[#This Row],[Order Date]])</f>
        <v>8</v>
      </c>
      <c r="F1701" s="4"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4" t="str">
        <f>"Q"&amp;ROUNDUP(MONTH(SalesDataTable[[#This Row],[Order Date]])/3, 0)</f>
        <v>Q3</v>
      </c>
      <c r="E1702" s="4">
        <f>MONTH(SalesDataTable[[#This Row],[Order Date]])</f>
        <v>8</v>
      </c>
      <c r="F1702" s="4"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4" t="str">
        <f>"Q"&amp;ROUNDUP(MONTH(SalesDataTable[[#This Row],[Order Date]])/3, 0)</f>
        <v>Q3</v>
      </c>
      <c r="E1703" s="4">
        <f>MONTH(SalesDataTable[[#This Row],[Order Date]])</f>
        <v>8</v>
      </c>
      <c r="F1703" s="4"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4" t="str">
        <f>"Q"&amp;ROUNDUP(MONTH(SalesDataTable[[#This Row],[Order Date]])/3, 0)</f>
        <v>Q3</v>
      </c>
      <c r="E1704" s="4">
        <f>MONTH(SalesDataTable[[#This Row],[Order Date]])</f>
        <v>8</v>
      </c>
      <c r="F1704" s="4"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4" t="str">
        <f>"Q"&amp;ROUNDUP(MONTH(SalesDataTable[[#This Row],[Order Date]])/3, 0)</f>
        <v>Q3</v>
      </c>
      <c r="E1705" s="4">
        <f>MONTH(SalesDataTable[[#This Row],[Order Date]])</f>
        <v>8</v>
      </c>
      <c r="F1705" s="4"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4" t="str">
        <f>"Q"&amp;ROUNDUP(MONTH(SalesDataTable[[#This Row],[Order Date]])/3, 0)</f>
        <v>Q3</v>
      </c>
      <c r="E1706" s="4">
        <f>MONTH(SalesDataTable[[#This Row],[Order Date]])</f>
        <v>8</v>
      </c>
      <c r="F1706" s="4"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4" t="str">
        <f>"Q"&amp;ROUNDUP(MONTH(SalesDataTable[[#This Row],[Order Date]])/3, 0)</f>
        <v>Q3</v>
      </c>
      <c r="E1707" s="4">
        <f>MONTH(SalesDataTable[[#This Row],[Order Date]])</f>
        <v>8</v>
      </c>
      <c r="F1707" s="4"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4" t="str">
        <f>"Q"&amp;ROUNDUP(MONTH(SalesDataTable[[#This Row],[Order Date]])/3, 0)</f>
        <v>Q3</v>
      </c>
      <c r="E1708" s="4">
        <f>MONTH(SalesDataTable[[#This Row],[Order Date]])</f>
        <v>8</v>
      </c>
      <c r="F1708" s="4"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4" t="str">
        <f>"Q"&amp;ROUNDUP(MONTH(SalesDataTable[[#This Row],[Order Date]])/3, 0)</f>
        <v>Q3</v>
      </c>
      <c r="E1709" s="4">
        <f>MONTH(SalesDataTable[[#This Row],[Order Date]])</f>
        <v>8</v>
      </c>
      <c r="F1709" s="4"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4" t="str">
        <f>"Q"&amp;ROUNDUP(MONTH(SalesDataTable[[#This Row],[Order Date]])/3, 0)</f>
        <v>Q3</v>
      </c>
      <c r="E1710" s="4">
        <f>MONTH(SalesDataTable[[#This Row],[Order Date]])</f>
        <v>8</v>
      </c>
      <c r="F1710" s="4"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4" t="str">
        <f>"Q"&amp;ROUNDUP(MONTH(SalesDataTable[[#This Row],[Order Date]])/3, 0)</f>
        <v>Q3</v>
      </c>
      <c r="E1711" s="4">
        <f>MONTH(SalesDataTable[[#This Row],[Order Date]])</f>
        <v>8</v>
      </c>
      <c r="F1711" s="4"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4" t="str">
        <f>"Q"&amp;ROUNDUP(MONTH(SalesDataTable[[#This Row],[Order Date]])/3, 0)</f>
        <v>Q3</v>
      </c>
      <c r="E1712" s="4">
        <f>MONTH(SalesDataTable[[#This Row],[Order Date]])</f>
        <v>8</v>
      </c>
      <c r="F1712" s="4"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4" t="str">
        <f>"Q"&amp;ROUNDUP(MONTH(SalesDataTable[[#This Row],[Order Date]])/3, 0)</f>
        <v>Q3</v>
      </c>
      <c r="E1713" s="4">
        <f>MONTH(SalesDataTable[[#This Row],[Order Date]])</f>
        <v>8</v>
      </c>
      <c r="F1713" s="4"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4" t="str">
        <f>"Q"&amp;ROUNDUP(MONTH(SalesDataTable[[#This Row],[Order Date]])/3, 0)</f>
        <v>Q3</v>
      </c>
      <c r="E1714" s="4">
        <f>MONTH(SalesDataTable[[#This Row],[Order Date]])</f>
        <v>8</v>
      </c>
      <c r="F1714" s="4"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4" t="str">
        <f>"Q"&amp;ROUNDUP(MONTH(SalesDataTable[[#This Row],[Order Date]])/3, 0)</f>
        <v>Q3</v>
      </c>
      <c r="E1715" s="4">
        <f>MONTH(SalesDataTable[[#This Row],[Order Date]])</f>
        <v>8</v>
      </c>
      <c r="F1715" s="4"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4" t="str">
        <f>"Q"&amp;ROUNDUP(MONTH(SalesDataTable[[#This Row],[Order Date]])/3, 0)</f>
        <v>Q3</v>
      </c>
      <c r="E1716" s="4">
        <f>MONTH(SalesDataTable[[#This Row],[Order Date]])</f>
        <v>8</v>
      </c>
      <c r="F1716" s="4"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4" t="str">
        <f>"Q"&amp;ROUNDUP(MONTH(SalesDataTable[[#This Row],[Order Date]])/3, 0)</f>
        <v>Q3</v>
      </c>
      <c r="E1717" s="4">
        <f>MONTH(SalesDataTable[[#This Row],[Order Date]])</f>
        <v>8</v>
      </c>
      <c r="F1717" s="4"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4" t="str">
        <f>"Q"&amp;ROUNDUP(MONTH(SalesDataTable[[#This Row],[Order Date]])/3, 0)</f>
        <v>Q3</v>
      </c>
      <c r="E1718" s="4">
        <f>MONTH(SalesDataTable[[#This Row],[Order Date]])</f>
        <v>8</v>
      </c>
      <c r="F1718" s="4"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4" t="str">
        <f>"Q"&amp;ROUNDUP(MONTH(SalesDataTable[[#This Row],[Order Date]])/3, 0)</f>
        <v>Q3</v>
      </c>
      <c r="E1719" s="4">
        <f>MONTH(SalesDataTable[[#This Row],[Order Date]])</f>
        <v>8</v>
      </c>
      <c r="F1719" s="4"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4" t="str">
        <f>"Q"&amp;ROUNDUP(MONTH(SalesDataTable[[#This Row],[Order Date]])/3, 0)</f>
        <v>Q3</v>
      </c>
      <c r="E1720" s="4">
        <f>MONTH(SalesDataTable[[#This Row],[Order Date]])</f>
        <v>8</v>
      </c>
      <c r="F1720" s="4"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4" t="str">
        <f>"Q"&amp;ROUNDUP(MONTH(SalesDataTable[[#This Row],[Order Date]])/3, 0)</f>
        <v>Q3</v>
      </c>
      <c r="E1721" s="4">
        <f>MONTH(SalesDataTable[[#This Row],[Order Date]])</f>
        <v>8</v>
      </c>
      <c r="F1721" s="4"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4" t="str">
        <f>"Q"&amp;ROUNDUP(MONTH(SalesDataTable[[#This Row],[Order Date]])/3, 0)</f>
        <v>Q3</v>
      </c>
      <c r="E1722" s="4">
        <f>MONTH(SalesDataTable[[#This Row],[Order Date]])</f>
        <v>8</v>
      </c>
      <c r="F1722" s="4"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4" t="str">
        <f>"Q"&amp;ROUNDUP(MONTH(SalesDataTable[[#This Row],[Order Date]])/3, 0)</f>
        <v>Q3</v>
      </c>
      <c r="E1723" s="4">
        <f>MONTH(SalesDataTable[[#This Row],[Order Date]])</f>
        <v>8</v>
      </c>
      <c r="F1723" s="4"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4" t="str">
        <f>"Q"&amp;ROUNDUP(MONTH(SalesDataTable[[#This Row],[Order Date]])/3, 0)</f>
        <v>Q3</v>
      </c>
      <c r="E1724" s="4">
        <f>MONTH(SalesDataTable[[#This Row],[Order Date]])</f>
        <v>8</v>
      </c>
      <c r="F1724" s="4"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4" t="str">
        <f>"Q"&amp;ROUNDUP(MONTH(SalesDataTable[[#This Row],[Order Date]])/3, 0)</f>
        <v>Q3</v>
      </c>
      <c r="E1725" s="4">
        <f>MONTH(SalesDataTable[[#This Row],[Order Date]])</f>
        <v>8</v>
      </c>
      <c r="F1725" s="4"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4" t="str">
        <f>"Q"&amp;ROUNDUP(MONTH(SalesDataTable[[#This Row],[Order Date]])/3, 0)</f>
        <v>Q3</v>
      </c>
      <c r="E1726" s="4">
        <f>MONTH(SalesDataTable[[#This Row],[Order Date]])</f>
        <v>8</v>
      </c>
      <c r="F1726" s="4"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4" t="str">
        <f>"Q"&amp;ROUNDUP(MONTH(SalesDataTable[[#This Row],[Order Date]])/3, 0)</f>
        <v>Q3</v>
      </c>
      <c r="E1727" s="4">
        <f>MONTH(SalesDataTable[[#This Row],[Order Date]])</f>
        <v>8</v>
      </c>
      <c r="F1727" s="4"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4" t="str">
        <f>"Q"&amp;ROUNDUP(MONTH(SalesDataTable[[#This Row],[Order Date]])/3, 0)</f>
        <v>Q3</v>
      </c>
      <c r="E1728" s="4">
        <f>MONTH(SalesDataTable[[#This Row],[Order Date]])</f>
        <v>8</v>
      </c>
      <c r="F1728" s="4"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4" t="str">
        <f>"Q"&amp;ROUNDUP(MONTH(SalesDataTable[[#This Row],[Order Date]])/3, 0)</f>
        <v>Q3</v>
      </c>
      <c r="E1729" s="4">
        <f>MONTH(SalesDataTable[[#This Row],[Order Date]])</f>
        <v>8</v>
      </c>
      <c r="F1729" s="4"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4" t="str">
        <f>"Q"&amp;ROUNDUP(MONTH(SalesDataTable[[#This Row],[Order Date]])/3, 0)</f>
        <v>Q3</v>
      </c>
      <c r="E1730" s="4">
        <f>MONTH(SalesDataTable[[#This Row],[Order Date]])</f>
        <v>8</v>
      </c>
      <c r="F1730" s="4"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4" t="str">
        <f>"Q"&amp;ROUNDUP(MONTH(SalesDataTable[[#This Row],[Order Date]])/3, 0)</f>
        <v>Q3</v>
      </c>
      <c r="E1731" s="4">
        <f>MONTH(SalesDataTable[[#This Row],[Order Date]])</f>
        <v>8</v>
      </c>
      <c r="F1731" s="4"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4" t="str">
        <f>"Q"&amp;ROUNDUP(MONTH(SalesDataTable[[#This Row],[Order Date]])/3, 0)</f>
        <v>Q3</v>
      </c>
      <c r="E1732" s="4">
        <f>MONTH(SalesDataTable[[#This Row],[Order Date]])</f>
        <v>8</v>
      </c>
      <c r="F1732" s="4"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4" t="str">
        <f>"Q"&amp;ROUNDUP(MONTH(SalesDataTable[[#This Row],[Order Date]])/3, 0)</f>
        <v>Q3</v>
      </c>
      <c r="E1733" s="4">
        <f>MONTH(SalesDataTable[[#This Row],[Order Date]])</f>
        <v>8</v>
      </c>
      <c r="F1733" s="4"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4" t="str">
        <f>"Q"&amp;ROUNDUP(MONTH(SalesDataTable[[#This Row],[Order Date]])/3, 0)</f>
        <v>Q3</v>
      </c>
      <c r="E1734" s="4">
        <f>MONTH(SalesDataTable[[#This Row],[Order Date]])</f>
        <v>8</v>
      </c>
      <c r="F1734" s="4"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4" t="str">
        <f>"Q"&amp;ROUNDUP(MONTH(SalesDataTable[[#This Row],[Order Date]])/3, 0)</f>
        <v>Q3</v>
      </c>
      <c r="E1735" s="4">
        <f>MONTH(SalesDataTable[[#This Row],[Order Date]])</f>
        <v>8</v>
      </c>
      <c r="F1735" s="4"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4" t="str">
        <f>"Q"&amp;ROUNDUP(MONTH(SalesDataTable[[#This Row],[Order Date]])/3, 0)</f>
        <v>Q3</v>
      </c>
      <c r="E1736" s="4">
        <f>MONTH(SalesDataTable[[#This Row],[Order Date]])</f>
        <v>8</v>
      </c>
      <c r="F1736" s="4"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4" t="str">
        <f>"Q"&amp;ROUNDUP(MONTH(SalesDataTable[[#This Row],[Order Date]])/3, 0)</f>
        <v>Q3</v>
      </c>
      <c r="E1737" s="4">
        <f>MONTH(SalesDataTable[[#This Row],[Order Date]])</f>
        <v>8</v>
      </c>
      <c r="F1737" s="4"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4" t="str">
        <f>"Q"&amp;ROUNDUP(MONTH(SalesDataTable[[#This Row],[Order Date]])/3, 0)</f>
        <v>Q3</v>
      </c>
      <c r="E1738" s="4">
        <f>MONTH(SalesDataTable[[#This Row],[Order Date]])</f>
        <v>8</v>
      </c>
      <c r="F1738" s="4"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4" t="str">
        <f>"Q"&amp;ROUNDUP(MONTH(SalesDataTable[[#This Row],[Order Date]])/3, 0)</f>
        <v>Q3</v>
      </c>
      <c r="E1739" s="4">
        <f>MONTH(SalesDataTable[[#This Row],[Order Date]])</f>
        <v>8</v>
      </c>
      <c r="F1739" s="4"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4" t="str">
        <f>"Q"&amp;ROUNDUP(MONTH(SalesDataTable[[#This Row],[Order Date]])/3, 0)</f>
        <v>Q3</v>
      </c>
      <c r="E1740" s="4">
        <f>MONTH(SalesDataTable[[#This Row],[Order Date]])</f>
        <v>8</v>
      </c>
      <c r="F1740" s="4"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4" t="str">
        <f>"Q"&amp;ROUNDUP(MONTH(SalesDataTable[[#This Row],[Order Date]])/3, 0)</f>
        <v>Q3</v>
      </c>
      <c r="E1741" s="4">
        <f>MONTH(SalesDataTable[[#This Row],[Order Date]])</f>
        <v>8</v>
      </c>
      <c r="F1741" s="4"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4" t="str">
        <f>"Q"&amp;ROUNDUP(MONTH(SalesDataTable[[#This Row],[Order Date]])/3, 0)</f>
        <v>Q3</v>
      </c>
      <c r="E1742" s="4">
        <f>MONTH(SalesDataTable[[#This Row],[Order Date]])</f>
        <v>8</v>
      </c>
      <c r="F1742" s="4"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4" t="str">
        <f>"Q"&amp;ROUNDUP(MONTH(SalesDataTable[[#This Row],[Order Date]])/3, 0)</f>
        <v>Q3</v>
      </c>
      <c r="E1743" s="4">
        <f>MONTH(SalesDataTable[[#This Row],[Order Date]])</f>
        <v>8</v>
      </c>
      <c r="F1743" s="4"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4" t="str">
        <f>"Q"&amp;ROUNDUP(MONTH(SalesDataTable[[#This Row],[Order Date]])/3, 0)</f>
        <v>Q3</v>
      </c>
      <c r="E1744" s="4">
        <f>MONTH(SalesDataTable[[#This Row],[Order Date]])</f>
        <v>8</v>
      </c>
      <c r="F1744" s="4"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4" t="str">
        <f>"Q"&amp;ROUNDUP(MONTH(SalesDataTable[[#This Row],[Order Date]])/3, 0)</f>
        <v>Q3</v>
      </c>
      <c r="E1745" s="4">
        <f>MONTH(SalesDataTable[[#This Row],[Order Date]])</f>
        <v>8</v>
      </c>
      <c r="F1745" s="4"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4" t="str">
        <f>"Q"&amp;ROUNDUP(MONTH(SalesDataTable[[#This Row],[Order Date]])/3, 0)</f>
        <v>Q3</v>
      </c>
      <c r="E1746" s="4">
        <f>MONTH(SalesDataTable[[#This Row],[Order Date]])</f>
        <v>8</v>
      </c>
      <c r="F1746" s="4"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4" t="str">
        <f>"Q"&amp;ROUNDUP(MONTH(SalesDataTable[[#This Row],[Order Date]])/3, 0)</f>
        <v>Q3</v>
      </c>
      <c r="E1747" s="4">
        <f>MONTH(SalesDataTable[[#This Row],[Order Date]])</f>
        <v>8</v>
      </c>
      <c r="F1747" s="4"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4" t="str">
        <f>"Q"&amp;ROUNDUP(MONTH(SalesDataTable[[#This Row],[Order Date]])/3, 0)</f>
        <v>Q3</v>
      </c>
      <c r="E1748" s="4">
        <f>MONTH(SalesDataTable[[#This Row],[Order Date]])</f>
        <v>8</v>
      </c>
      <c r="F1748" s="4"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4" t="str">
        <f>"Q"&amp;ROUNDUP(MONTH(SalesDataTable[[#This Row],[Order Date]])/3, 0)</f>
        <v>Q3</v>
      </c>
      <c r="E1749" s="4">
        <f>MONTH(SalesDataTable[[#This Row],[Order Date]])</f>
        <v>8</v>
      </c>
      <c r="F1749" s="4"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4" t="str">
        <f>"Q"&amp;ROUNDUP(MONTH(SalesDataTable[[#This Row],[Order Date]])/3, 0)</f>
        <v>Q3</v>
      </c>
      <c r="E1750" s="4">
        <f>MONTH(SalesDataTable[[#This Row],[Order Date]])</f>
        <v>8</v>
      </c>
      <c r="F1750" s="4"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4" t="str">
        <f>"Q"&amp;ROUNDUP(MONTH(SalesDataTable[[#This Row],[Order Date]])/3, 0)</f>
        <v>Q3</v>
      </c>
      <c r="E1751" s="4">
        <f>MONTH(SalesDataTable[[#This Row],[Order Date]])</f>
        <v>8</v>
      </c>
      <c r="F1751" s="4"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4" t="str">
        <f>"Q"&amp;ROUNDUP(MONTH(SalesDataTable[[#This Row],[Order Date]])/3, 0)</f>
        <v>Q3</v>
      </c>
      <c r="E1752" s="4">
        <f>MONTH(SalesDataTable[[#This Row],[Order Date]])</f>
        <v>8</v>
      </c>
      <c r="F1752" s="4"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4" t="str">
        <f>"Q"&amp;ROUNDUP(MONTH(SalesDataTable[[#This Row],[Order Date]])/3, 0)</f>
        <v>Q3</v>
      </c>
      <c r="E1753" s="4">
        <f>MONTH(SalesDataTable[[#This Row],[Order Date]])</f>
        <v>8</v>
      </c>
      <c r="F1753" s="4"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4" t="str">
        <f>"Q"&amp;ROUNDUP(MONTH(SalesDataTable[[#This Row],[Order Date]])/3, 0)</f>
        <v>Q3</v>
      </c>
      <c r="E1754" s="4">
        <f>MONTH(SalesDataTable[[#This Row],[Order Date]])</f>
        <v>8</v>
      </c>
      <c r="F1754" s="4"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4" t="str">
        <f>"Q"&amp;ROUNDUP(MONTH(SalesDataTable[[#This Row],[Order Date]])/3, 0)</f>
        <v>Q3</v>
      </c>
      <c r="E1755" s="4">
        <f>MONTH(SalesDataTable[[#This Row],[Order Date]])</f>
        <v>8</v>
      </c>
      <c r="F1755" s="4"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4" t="str">
        <f>"Q"&amp;ROUNDUP(MONTH(SalesDataTable[[#This Row],[Order Date]])/3, 0)</f>
        <v>Q3</v>
      </c>
      <c r="E1756" s="4">
        <f>MONTH(SalesDataTable[[#This Row],[Order Date]])</f>
        <v>8</v>
      </c>
      <c r="F1756" s="4"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4" t="str">
        <f>"Q"&amp;ROUNDUP(MONTH(SalesDataTable[[#This Row],[Order Date]])/3, 0)</f>
        <v>Q3</v>
      </c>
      <c r="E1757" s="4">
        <f>MONTH(SalesDataTable[[#This Row],[Order Date]])</f>
        <v>8</v>
      </c>
      <c r="F1757" s="4"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4" t="str">
        <f>"Q"&amp;ROUNDUP(MONTH(SalesDataTable[[#This Row],[Order Date]])/3, 0)</f>
        <v>Q3</v>
      </c>
      <c r="E1758" s="4">
        <f>MONTH(SalesDataTable[[#This Row],[Order Date]])</f>
        <v>8</v>
      </c>
      <c r="F1758" s="4"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4" t="str">
        <f>"Q"&amp;ROUNDUP(MONTH(SalesDataTable[[#This Row],[Order Date]])/3, 0)</f>
        <v>Q3</v>
      </c>
      <c r="E1759" s="4">
        <f>MONTH(SalesDataTable[[#This Row],[Order Date]])</f>
        <v>8</v>
      </c>
      <c r="F1759" s="4"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4" t="str">
        <f>"Q"&amp;ROUNDUP(MONTH(SalesDataTable[[#This Row],[Order Date]])/3, 0)</f>
        <v>Q3</v>
      </c>
      <c r="E1760" s="4">
        <f>MONTH(SalesDataTable[[#This Row],[Order Date]])</f>
        <v>8</v>
      </c>
      <c r="F1760" s="4"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4" t="str">
        <f>"Q"&amp;ROUNDUP(MONTH(SalesDataTable[[#This Row],[Order Date]])/3, 0)</f>
        <v>Q3</v>
      </c>
      <c r="E1761" s="4">
        <f>MONTH(SalesDataTable[[#This Row],[Order Date]])</f>
        <v>8</v>
      </c>
      <c r="F1761" s="4"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4" t="str">
        <f>"Q"&amp;ROUNDUP(MONTH(SalesDataTable[[#This Row],[Order Date]])/3, 0)</f>
        <v>Q3</v>
      </c>
      <c r="E1762" s="4">
        <f>MONTH(SalesDataTable[[#This Row],[Order Date]])</f>
        <v>8</v>
      </c>
      <c r="F1762" s="4"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4" t="str">
        <f>"Q"&amp;ROUNDUP(MONTH(SalesDataTable[[#This Row],[Order Date]])/3, 0)</f>
        <v>Q3</v>
      </c>
      <c r="E1763" s="4">
        <f>MONTH(SalesDataTable[[#This Row],[Order Date]])</f>
        <v>8</v>
      </c>
      <c r="F1763" s="4"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4" t="str">
        <f>"Q"&amp;ROUNDUP(MONTH(SalesDataTable[[#This Row],[Order Date]])/3, 0)</f>
        <v>Q3</v>
      </c>
      <c r="E1764" s="4">
        <f>MONTH(SalesDataTable[[#This Row],[Order Date]])</f>
        <v>8</v>
      </c>
      <c r="F1764" s="4"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4" t="str">
        <f>"Q"&amp;ROUNDUP(MONTH(SalesDataTable[[#This Row],[Order Date]])/3, 0)</f>
        <v>Q3</v>
      </c>
      <c r="E1765" s="4">
        <f>MONTH(SalesDataTable[[#This Row],[Order Date]])</f>
        <v>8</v>
      </c>
      <c r="F1765" s="4"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4" t="str">
        <f>"Q"&amp;ROUNDUP(MONTH(SalesDataTable[[#This Row],[Order Date]])/3, 0)</f>
        <v>Q3</v>
      </c>
      <c r="E1766" s="4">
        <f>MONTH(SalesDataTable[[#This Row],[Order Date]])</f>
        <v>8</v>
      </c>
      <c r="F1766" s="4"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4" t="str">
        <f>"Q"&amp;ROUNDUP(MONTH(SalesDataTable[[#This Row],[Order Date]])/3, 0)</f>
        <v>Q3</v>
      </c>
      <c r="E1767" s="4">
        <f>MONTH(SalesDataTable[[#This Row],[Order Date]])</f>
        <v>8</v>
      </c>
      <c r="F1767" s="4"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4" t="str">
        <f>"Q"&amp;ROUNDUP(MONTH(SalesDataTable[[#This Row],[Order Date]])/3, 0)</f>
        <v>Q3</v>
      </c>
      <c r="E1768" s="4">
        <f>MONTH(SalesDataTable[[#This Row],[Order Date]])</f>
        <v>8</v>
      </c>
      <c r="F1768" s="4"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4" t="str">
        <f>"Q"&amp;ROUNDUP(MONTH(SalesDataTable[[#This Row],[Order Date]])/3, 0)</f>
        <v>Q3</v>
      </c>
      <c r="E1769" s="4">
        <f>MONTH(SalesDataTable[[#This Row],[Order Date]])</f>
        <v>8</v>
      </c>
      <c r="F1769" s="4"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4" t="str">
        <f>"Q"&amp;ROUNDUP(MONTH(SalesDataTable[[#This Row],[Order Date]])/3, 0)</f>
        <v>Q3</v>
      </c>
      <c r="E1770" s="4">
        <f>MONTH(SalesDataTable[[#This Row],[Order Date]])</f>
        <v>8</v>
      </c>
      <c r="F1770" s="4"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4" t="str">
        <f>"Q"&amp;ROUNDUP(MONTH(SalesDataTable[[#This Row],[Order Date]])/3, 0)</f>
        <v>Q3</v>
      </c>
      <c r="E1771" s="4">
        <f>MONTH(SalesDataTable[[#This Row],[Order Date]])</f>
        <v>8</v>
      </c>
      <c r="F1771" s="4"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4" t="str">
        <f>"Q"&amp;ROUNDUP(MONTH(SalesDataTable[[#This Row],[Order Date]])/3, 0)</f>
        <v>Q3</v>
      </c>
      <c r="E1772" s="4">
        <f>MONTH(SalesDataTable[[#This Row],[Order Date]])</f>
        <v>8</v>
      </c>
      <c r="F1772" s="4"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4" t="str">
        <f>"Q"&amp;ROUNDUP(MONTH(SalesDataTable[[#This Row],[Order Date]])/3, 0)</f>
        <v>Q3</v>
      </c>
      <c r="E1773" s="4">
        <f>MONTH(SalesDataTable[[#This Row],[Order Date]])</f>
        <v>8</v>
      </c>
      <c r="F1773" s="4"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4" t="str">
        <f>"Q"&amp;ROUNDUP(MONTH(SalesDataTable[[#This Row],[Order Date]])/3, 0)</f>
        <v>Q3</v>
      </c>
      <c r="E1774" s="4">
        <f>MONTH(SalesDataTable[[#This Row],[Order Date]])</f>
        <v>8</v>
      </c>
      <c r="F1774" s="4"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4" t="str">
        <f>"Q"&amp;ROUNDUP(MONTH(SalesDataTable[[#This Row],[Order Date]])/3, 0)</f>
        <v>Q3</v>
      </c>
      <c r="E1775" s="4">
        <f>MONTH(SalesDataTable[[#This Row],[Order Date]])</f>
        <v>8</v>
      </c>
      <c r="F1775" s="4"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4" t="str">
        <f>"Q"&amp;ROUNDUP(MONTH(SalesDataTable[[#This Row],[Order Date]])/3, 0)</f>
        <v>Q3</v>
      </c>
      <c r="E1776" s="4">
        <f>MONTH(SalesDataTable[[#This Row],[Order Date]])</f>
        <v>8</v>
      </c>
      <c r="F1776" s="4"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4" t="str">
        <f>"Q"&amp;ROUNDUP(MONTH(SalesDataTable[[#This Row],[Order Date]])/3, 0)</f>
        <v>Q3</v>
      </c>
      <c r="E1777" s="4">
        <f>MONTH(SalesDataTable[[#This Row],[Order Date]])</f>
        <v>8</v>
      </c>
      <c r="F1777" s="4"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4" t="str">
        <f>"Q"&amp;ROUNDUP(MONTH(SalesDataTable[[#This Row],[Order Date]])/3, 0)</f>
        <v>Q3</v>
      </c>
      <c r="E1778" s="4">
        <f>MONTH(SalesDataTable[[#This Row],[Order Date]])</f>
        <v>8</v>
      </c>
      <c r="F1778" s="4"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4" t="str">
        <f>"Q"&amp;ROUNDUP(MONTH(SalesDataTable[[#This Row],[Order Date]])/3, 0)</f>
        <v>Q3</v>
      </c>
      <c r="E1779" s="4">
        <f>MONTH(SalesDataTable[[#This Row],[Order Date]])</f>
        <v>8</v>
      </c>
      <c r="F1779" s="4"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4" t="str">
        <f>"Q"&amp;ROUNDUP(MONTH(SalesDataTable[[#This Row],[Order Date]])/3, 0)</f>
        <v>Q3</v>
      </c>
      <c r="E1780" s="4">
        <f>MONTH(SalesDataTable[[#This Row],[Order Date]])</f>
        <v>8</v>
      </c>
      <c r="F1780" s="4"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4" t="str">
        <f>"Q"&amp;ROUNDUP(MONTH(SalesDataTable[[#This Row],[Order Date]])/3, 0)</f>
        <v>Q3</v>
      </c>
      <c r="E1781" s="4">
        <f>MONTH(SalesDataTable[[#This Row],[Order Date]])</f>
        <v>8</v>
      </c>
      <c r="F1781" s="4"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4" t="str">
        <f>"Q"&amp;ROUNDUP(MONTH(SalesDataTable[[#This Row],[Order Date]])/3, 0)</f>
        <v>Q3</v>
      </c>
      <c r="E1782" s="4">
        <f>MONTH(SalesDataTable[[#This Row],[Order Date]])</f>
        <v>8</v>
      </c>
      <c r="F1782" s="4"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4" t="str">
        <f>"Q"&amp;ROUNDUP(MONTH(SalesDataTable[[#This Row],[Order Date]])/3, 0)</f>
        <v>Q3</v>
      </c>
      <c r="E1783" s="4">
        <f>MONTH(SalesDataTable[[#This Row],[Order Date]])</f>
        <v>8</v>
      </c>
      <c r="F1783" s="4"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4" t="str">
        <f>"Q"&amp;ROUNDUP(MONTH(SalesDataTable[[#This Row],[Order Date]])/3, 0)</f>
        <v>Q3</v>
      </c>
      <c r="E1784" s="4">
        <f>MONTH(SalesDataTable[[#This Row],[Order Date]])</f>
        <v>8</v>
      </c>
      <c r="F1784" s="4"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4" t="str">
        <f>"Q"&amp;ROUNDUP(MONTH(SalesDataTable[[#This Row],[Order Date]])/3, 0)</f>
        <v>Q3</v>
      </c>
      <c r="E1785" s="4">
        <f>MONTH(SalesDataTable[[#This Row],[Order Date]])</f>
        <v>8</v>
      </c>
      <c r="F1785" s="4"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4" t="str">
        <f>"Q"&amp;ROUNDUP(MONTH(SalesDataTable[[#This Row],[Order Date]])/3, 0)</f>
        <v>Q3</v>
      </c>
      <c r="E1786" s="4">
        <f>MONTH(SalesDataTable[[#This Row],[Order Date]])</f>
        <v>8</v>
      </c>
      <c r="F1786" s="4"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4" t="str">
        <f>"Q"&amp;ROUNDUP(MONTH(SalesDataTable[[#This Row],[Order Date]])/3, 0)</f>
        <v>Q3</v>
      </c>
      <c r="E1787" s="4">
        <f>MONTH(SalesDataTable[[#This Row],[Order Date]])</f>
        <v>8</v>
      </c>
      <c r="F1787" s="4"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4" t="str">
        <f>"Q"&amp;ROUNDUP(MONTH(SalesDataTable[[#This Row],[Order Date]])/3, 0)</f>
        <v>Q3</v>
      </c>
      <c r="E1788" s="4">
        <f>MONTH(SalesDataTable[[#This Row],[Order Date]])</f>
        <v>8</v>
      </c>
      <c r="F1788" s="4"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4" t="str">
        <f>"Q"&amp;ROUNDUP(MONTH(SalesDataTable[[#This Row],[Order Date]])/3, 0)</f>
        <v>Q3</v>
      </c>
      <c r="E1789" s="4">
        <f>MONTH(SalesDataTable[[#This Row],[Order Date]])</f>
        <v>8</v>
      </c>
      <c r="F1789" s="4"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4" t="str">
        <f>"Q"&amp;ROUNDUP(MONTH(SalesDataTable[[#This Row],[Order Date]])/3, 0)</f>
        <v>Q3</v>
      </c>
      <c r="E1790" s="4">
        <f>MONTH(SalesDataTable[[#This Row],[Order Date]])</f>
        <v>8</v>
      </c>
      <c r="F1790" s="4"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4" t="str">
        <f>"Q"&amp;ROUNDUP(MONTH(SalesDataTable[[#This Row],[Order Date]])/3, 0)</f>
        <v>Q3</v>
      </c>
      <c r="E1791" s="4">
        <f>MONTH(SalesDataTable[[#This Row],[Order Date]])</f>
        <v>8</v>
      </c>
      <c r="F1791" s="4"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4" t="str">
        <f>"Q"&amp;ROUNDUP(MONTH(SalesDataTable[[#This Row],[Order Date]])/3, 0)</f>
        <v>Q3</v>
      </c>
      <c r="E1792" s="4">
        <f>MONTH(SalesDataTable[[#This Row],[Order Date]])</f>
        <v>8</v>
      </c>
      <c r="F1792" s="4"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4" t="str">
        <f>"Q"&amp;ROUNDUP(MONTH(SalesDataTable[[#This Row],[Order Date]])/3, 0)</f>
        <v>Q3</v>
      </c>
      <c r="E1793" s="4">
        <f>MONTH(SalesDataTable[[#This Row],[Order Date]])</f>
        <v>8</v>
      </c>
      <c r="F1793" s="4"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4" t="str">
        <f>"Q"&amp;ROUNDUP(MONTH(SalesDataTable[[#This Row],[Order Date]])/3, 0)</f>
        <v>Q3</v>
      </c>
      <c r="E1794" s="4">
        <f>MONTH(SalesDataTable[[#This Row],[Order Date]])</f>
        <v>8</v>
      </c>
      <c r="F1794" s="4"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4" t="str">
        <f>"Q"&amp;ROUNDUP(MONTH(SalesDataTable[[#This Row],[Order Date]])/3, 0)</f>
        <v>Q3</v>
      </c>
      <c r="E1795" s="4">
        <f>MONTH(SalesDataTable[[#This Row],[Order Date]])</f>
        <v>8</v>
      </c>
      <c r="F1795" s="4"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4" t="str">
        <f>"Q"&amp;ROUNDUP(MONTH(SalesDataTable[[#This Row],[Order Date]])/3, 0)</f>
        <v>Q3</v>
      </c>
      <c r="E1796" s="4">
        <f>MONTH(SalesDataTable[[#This Row],[Order Date]])</f>
        <v>8</v>
      </c>
      <c r="F1796" s="4"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4" t="str">
        <f>"Q"&amp;ROUNDUP(MONTH(SalesDataTable[[#This Row],[Order Date]])/3, 0)</f>
        <v>Q3</v>
      </c>
      <c r="E1797" s="4">
        <f>MONTH(SalesDataTable[[#This Row],[Order Date]])</f>
        <v>8</v>
      </c>
      <c r="F1797" s="4"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4" t="str">
        <f>"Q"&amp;ROUNDUP(MONTH(SalesDataTable[[#This Row],[Order Date]])/3, 0)</f>
        <v>Q3</v>
      </c>
      <c r="E1798" s="4">
        <f>MONTH(SalesDataTable[[#This Row],[Order Date]])</f>
        <v>8</v>
      </c>
      <c r="F1798" s="4"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4" t="str">
        <f>"Q"&amp;ROUNDUP(MONTH(SalesDataTable[[#This Row],[Order Date]])/3, 0)</f>
        <v>Q3</v>
      </c>
      <c r="E1799" s="4">
        <f>MONTH(SalesDataTable[[#This Row],[Order Date]])</f>
        <v>8</v>
      </c>
      <c r="F1799" s="4"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4" t="str">
        <f>"Q"&amp;ROUNDUP(MONTH(SalesDataTable[[#This Row],[Order Date]])/3, 0)</f>
        <v>Q3</v>
      </c>
      <c r="E1800" s="4">
        <f>MONTH(SalesDataTable[[#This Row],[Order Date]])</f>
        <v>8</v>
      </c>
      <c r="F1800" s="4"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4" t="str">
        <f>"Q"&amp;ROUNDUP(MONTH(SalesDataTable[[#This Row],[Order Date]])/3, 0)</f>
        <v>Q3</v>
      </c>
      <c r="E1801" s="4">
        <f>MONTH(SalesDataTable[[#This Row],[Order Date]])</f>
        <v>9</v>
      </c>
      <c r="F1801" s="4"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4" t="str">
        <f>"Q"&amp;ROUNDUP(MONTH(SalesDataTable[[#This Row],[Order Date]])/3, 0)</f>
        <v>Q3</v>
      </c>
      <c r="E1802" s="4">
        <f>MONTH(SalesDataTable[[#This Row],[Order Date]])</f>
        <v>9</v>
      </c>
      <c r="F1802" s="4"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4" t="str">
        <f>"Q"&amp;ROUNDUP(MONTH(SalesDataTable[[#This Row],[Order Date]])/3, 0)</f>
        <v>Q3</v>
      </c>
      <c r="E1803" s="4">
        <f>MONTH(SalesDataTable[[#This Row],[Order Date]])</f>
        <v>9</v>
      </c>
      <c r="F1803" s="4"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4" t="str">
        <f>"Q"&amp;ROUNDUP(MONTH(SalesDataTable[[#This Row],[Order Date]])/3, 0)</f>
        <v>Q3</v>
      </c>
      <c r="E1804" s="4">
        <f>MONTH(SalesDataTable[[#This Row],[Order Date]])</f>
        <v>9</v>
      </c>
      <c r="F1804" s="4"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4" t="str">
        <f>"Q"&amp;ROUNDUP(MONTH(SalesDataTable[[#This Row],[Order Date]])/3, 0)</f>
        <v>Q3</v>
      </c>
      <c r="E1805" s="4">
        <f>MONTH(SalesDataTable[[#This Row],[Order Date]])</f>
        <v>9</v>
      </c>
      <c r="F1805" s="4"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4" t="str">
        <f>"Q"&amp;ROUNDUP(MONTH(SalesDataTable[[#This Row],[Order Date]])/3, 0)</f>
        <v>Q3</v>
      </c>
      <c r="E1806" s="4">
        <f>MONTH(SalesDataTable[[#This Row],[Order Date]])</f>
        <v>9</v>
      </c>
      <c r="F1806" s="4"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4" t="str">
        <f>"Q"&amp;ROUNDUP(MONTH(SalesDataTable[[#This Row],[Order Date]])/3, 0)</f>
        <v>Q3</v>
      </c>
      <c r="E1807" s="4">
        <f>MONTH(SalesDataTable[[#This Row],[Order Date]])</f>
        <v>9</v>
      </c>
      <c r="F1807" s="4"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4" t="str">
        <f>"Q"&amp;ROUNDUP(MONTH(SalesDataTable[[#This Row],[Order Date]])/3, 0)</f>
        <v>Q3</v>
      </c>
      <c r="E1808" s="4">
        <f>MONTH(SalesDataTable[[#This Row],[Order Date]])</f>
        <v>9</v>
      </c>
      <c r="F1808" s="4"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4" t="str">
        <f>"Q"&amp;ROUNDUP(MONTH(SalesDataTable[[#This Row],[Order Date]])/3, 0)</f>
        <v>Q3</v>
      </c>
      <c r="E1809" s="4">
        <f>MONTH(SalesDataTable[[#This Row],[Order Date]])</f>
        <v>9</v>
      </c>
      <c r="F1809" s="4"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4" t="str">
        <f>"Q"&amp;ROUNDUP(MONTH(SalesDataTable[[#This Row],[Order Date]])/3, 0)</f>
        <v>Q3</v>
      </c>
      <c r="E1810" s="4">
        <f>MONTH(SalesDataTable[[#This Row],[Order Date]])</f>
        <v>9</v>
      </c>
      <c r="F1810" s="4"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4" t="str">
        <f>"Q"&amp;ROUNDUP(MONTH(SalesDataTable[[#This Row],[Order Date]])/3, 0)</f>
        <v>Q3</v>
      </c>
      <c r="E1811" s="4">
        <f>MONTH(SalesDataTable[[#This Row],[Order Date]])</f>
        <v>9</v>
      </c>
      <c r="F1811" s="4"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4" t="str">
        <f>"Q"&amp;ROUNDUP(MONTH(SalesDataTable[[#This Row],[Order Date]])/3, 0)</f>
        <v>Q3</v>
      </c>
      <c r="E1812" s="4">
        <f>MONTH(SalesDataTable[[#This Row],[Order Date]])</f>
        <v>9</v>
      </c>
      <c r="F1812" s="4"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4" t="str">
        <f>"Q"&amp;ROUNDUP(MONTH(SalesDataTable[[#This Row],[Order Date]])/3, 0)</f>
        <v>Q3</v>
      </c>
      <c r="E1813" s="4">
        <f>MONTH(SalesDataTable[[#This Row],[Order Date]])</f>
        <v>9</v>
      </c>
      <c r="F1813" s="4"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4" t="str">
        <f>"Q"&amp;ROUNDUP(MONTH(SalesDataTable[[#This Row],[Order Date]])/3, 0)</f>
        <v>Q3</v>
      </c>
      <c r="E1814" s="4">
        <f>MONTH(SalesDataTable[[#This Row],[Order Date]])</f>
        <v>9</v>
      </c>
      <c r="F1814" s="4"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4" t="str">
        <f>"Q"&amp;ROUNDUP(MONTH(SalesDataTable[[#This Row],[Order Date]])/3, 0)</f>
        <v>Q3</v>
      </c>
      <c r="E1815" s="4">
        <f>MONTH(SalesDataTable[[#This Row],[Order Date]])</f>
        <v>9</v>
      </c>
      <c r="F1815" s="4"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4" t="str">
        <f>"Q"&amp;ROUNDUP(MONTH(SalesDataTable[[#This Row],[Order Date]])/3, 0)</f>
        <v>Q3</v>
      </c>
      <c r="E1816" s="4">
        <f>MONTH(SalesDataTable[[#This Row],[Order Date]])</f>
        <v>9</v>
      </c>
      <c r="F1816" s="4"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4" t="str">
        <f>"Q"&amp;ROUNDUP(MONTH(SalesDataTable[[#This Row],[Order Date]])/3, 0)</f>
        <v>Q3</v>
      </c>
      <c r="E1817" s="4">
        <f>MONTH(SalesDataTable[[#This Row],[Order Date]])</f>
        <v>9</v>
      </c>
      <c r="F1817" s="4"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4" t="str">
        <f>"Q"&amp;ROUNDUP(MONTH(SalesDataTable[[#This Row],[Order Date]])/3, 0)</f>
        <v>Q3</v>
      </c>
      <c r="E1818" s="4">
        <f>MONTH(SalesDataTable[[#This Row],[Order Date]])</f>
        <v>9</v>
      </c>
      <c r="F1818" s="4"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4" t="str">
        <f>"Q"&amp;ROUNDUP(MONTH(SalesDataTable[[#This Row],[Order Date]])/3, 0)</f>
        <v>Q3</v>
      </c>
      <c r="E1819" s="4">
        <f>MONTH(SalesDataTable[[#This Row],[Order Date]])</f>
        <v>9</v>
      </c>
      <c r="F1819" s="4"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4" t="str">
        <f>"Q"&amp;ROUNDUP(MONTH(SalesDataTable[[#This Row],[Order Date]])/3, 0)</f>
        <v>Q3</v>
      </c>
      <c r="E1820" s="4">
        <f>MONTH(SalesDataTable[[#This Row],[Order Date]])</f>
        <v>9</v>
      </c>
      <c r="F1820" s="4"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4" t="str">
        <f>"Q"&amp;ROUNDUP(MONTH(SalesDataTable[[#This Row],[Order Date]])/3, 0)</f>
        <v>Q3</v>
      </c>
      <c r="E1821" s="4">
        <f>MONTH(SalesDataTable[[#This Row],[Order Date]])</f>
        <v>9</v>
      </c>
      <c r="F1821" s="4"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4" t="str">
        <f>"Q"&amp;ROUNDUP(MONTH(SalesDataTable[[#This Row],[Order Date]])/3, 0)</f>
        <v>Q3</v>
      </c>
      <c r="E1822" s="4">
        <f>MONTH(SalesDataTable[[#This Row],[Order Date]])</f>
        <v>9</v>
      </c>
      <c r="F1822" s="4"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4" t="str">
        <f>"Q"&amp;ROUNDUP(MONTH(SalesDataTable[[#This Row],[Order Date]])/3, 0)</f>
        <v>Q3</v>
      </c>
      <c r="E1823" s="4">
        <f>MONTH(SalesDataTable[[#This Row],[Order Date]])</f>
        <v>9</v>
      </c>
      <c r="F1823" s="4"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4" t="str">
        <f>"Q"&amp;ROUNDUP(MONTH(SalesDataTable[[#This Row],[Order Date]])/3, 0)</f>
        <v>Q3</v>
      </c>
      <c r="E1824" s="4">
        <f>MONTH(SalesDataTable[[#This Row],[Order Date]])</f>
        <v>9</v>
      </c>
      <c r="F1824" s="4"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4" t="str">
        <f>"Q"&amp;ROUNDUP(MONTH(SalesDataTable[[#This Row],[Order Date]])/3, 0)</f>
        <v>Q3</v>
      </c>
      <c r="E1825" s="4">
        <f>MONTH(SalesDataTable[[#This Row],[Order Date]])</f>
        <v>9</v>
      </c>
      <c r="F1825" s="4"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4" t="str">
        <f>"Q"&amp;ROUNDUP(MONTH(SalesDataTable[[#This Row],[Order Date]])/3, 0)</f>
        <v>Q3</v>
      </c>
      <c r="E1826" s="4">
        <f>MONTH(SalesDataTable[[#This Row],[Order Date]])</f>
        <v>9</v>
      </c>
      <c r="F1826" s="4"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4" t="str">
        <f>"Q"&amp;ROUNDUP(MONTH(SalesDataTable[[#This Row],[Order Date]])/3, 0)</f>
        <v>Q3</v>
      </c>
      <c r="E1827" s="4">
        <f>MONTH(SalesDataTable[[#This Row],[Order Date]])</f>
        <v>9</v>
      </c>
      <c r="F1827" s="4"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4" t="str">
        <f>"Q"&amp;ROUNDUP(MONTH(SalesDataTable[[#This Row],[Order Date]])/3, 0)</f>
        <v>Q3</v>
      </c>
      <c r="E1828" s="4">
        <f>MONTH(SalesDataTable[[#This Row],[Order Date]])</f>
        <v>9</v>
      </c>
      <c r="F1828" s="4"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4" t="str">
        <f>"Q"&amp;ROUNDUP(MONTH(SalesDataTable[[#This Row],[Order Date]])/3, 0)</f>
        <v>Q3</v>
      </c>
      <c r="E1829" s="4">
        <f>MONTH(SalesDataTable[[#This Row],[Order Date]])</f>
        <v>9</v>
      </c>
      <c r="F1829" s="4"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4" t="str">
        <f>"Q"&amp;ROUNDUP(MONTH(SalesDataTable[[#This Row],[Order Date]])/3, 0)</f>
        <v>Q3</v>
      </c>
      <c r="E1830" s="4">
        <f>MONTH(SalesDataTable[[#This Row],[Order Date]])</f>
        <v>9</v>
      </c>
      <c r="F1830" s="4"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4" t="str">
        <f>"Q"&amp;ROUNDUP(MONTH(SalesDataTable[[#This Row],[Order Date]])/3, 0)</f>
        <v>Q3</v>
      </c>
      <c r="E1831" s="4">
        <f>MONTH(SalesDataTable[[#This Row],[Order Date]])</f>
        <v>9</v>
      </c>
      <c r="F1831" s="4"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4" t="str">
        <f>"Q"&amp;ROUNDUP(MONTH(SalesDataTable[[#This Row],[Order Date]])/3, 0)</f>
        <v>Q3</v>
      </c>
      <c r="E1832" s="4">
        <f>MONTH(SalesDataTable[[#This Row],[Order Date]])</f>
        <v>9</v>
      </c>
      <c r="F1832" s="4"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4" t="str">
        <f>"Q"&amp;ROUNDUP(MONTH(SalesDataTable[[#This Row],[Order Date]])/3, 0)</f>
        <v>Q3</v>
      </c>
      <c r="E1833" s="4">
        <f>MONTH(SalesDataTable[[#This Row],[Order Date]])</f>
        <v>9</v>
      </c>
      <c r="F1833" s="4"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4" t="str">
        <f>"Q"&amp;ROUNDUP(MONTH(SalesDataTable[[#This Row],[Order Date]])/3, 0)</f>
        <v>Q3</v>
      </c>
      <c r="E1834" s="4">
        <f>MONTH(SalesDataTable[[#This Row],[Order Date]])</f>
        <v>9</v>
      </c>
      <c r="F1834" s="4"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4" t="str">
        <f>"Q"&amp;ROUNDUP(MONTH(SalesDataTable[[#This Row],[Order Date]])/3, 0)</f>
        <v>Q3</v>
      </c>
      <c r="E1835" s="4">
        <f>MONTH(SalesDataTable[[#This Row],[Order Date]])</f>
        <v>9</v>
      </c>
      <c r="F1835" s="4"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4" t="str">
        <f>"Q"&amp;ROUNDUP(MONTH(SalesDataTable[[#This Row],[Order Date]])/3, 0)</f>
        <v>Q3</v>
      </c>
      <c r="E1836" s="4">
        <f>MONTH(SalesDataTable[[#This Row],[Order Date]])</f>
        <v>9</v>
      </c>
      <c r="F1836" s="4"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4" t="str">
        <f>"Q"&amp;ROUNDUP(MONTH(SalesDataTable[[#This Row],[Order Date]])/3, 0)</f>
        <v>Q3</v>
      </c>
      <c r="E1837" s="4">
        <f>MONTH(SalesDataTable[[#This Row],[Order Date]])</f>
        <v>9</v>
      </c>
      <c r="F1837" s="4"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4" t="str">
        <f>"Q"&amp;ROUNDUP(MONTH(SalesDataTable[[#This Row],[Order Date]])/3, 0)</f>
        <v>Q3</v>
      </c>
      <c r="E1838" s="4">
        <f>MONTH(SalesDataTable[[#This Row],[Order Date]])</f>
        <v>9</v>
      </c>
      <c r="F1838" s="4"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4" t="str">
        <f>"Q"&amp;ROUNDUP(MONTH(SalesDataTable[[#This Row],[Order Date]])/3, 0)</f>
        <v>Q3</v>
      </c>
      <c r="E1839" s="4">
        <f>MONTH(SalesDataTable[[#This Row],[Order Date]])</f>
        <v>9</v>
      </c>
      <c r="F1839" s="4"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4" t="str">
        <f>"Q"&amp;ROUNDUP(MONTH(SalesDataTable[[#This Row],[Order Date]])/3, 0)</f>
        <v>Q3</v>
      </c>
      <c r="E1840" s="4">
        <f>MONTH(SalesDataTable[[#This Row],[Order Date]])</f>
        <v>9</v>
      </c>
      <c r="F1840" s="4"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4" t="str">
        <f>"Q"&amp;ROUNDUP(MONTH(SalesDataTable[[#This Row],[Order Date]])/3, 0)</f>
        <v>Q3</v>
      </c>
      <c r="E1841" s="4">
        <f>MONTH(SalesDataTable[[#This Row],[Order Date]])</f>
        <v>9</v>
      </c>
      <c r="F1841" s="4"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4" t="str">
        <f>"Q"&amp;ROUNDUP(MONTH(SalesDataTable[[#This Row],[Order Date]])/3, 0)</f>
        <v>Q3</v>
      </c>
      <c r="E1842" s="4">
        <f>MONTH(SalesDataTable[[#This Row],[Order Date]])</f>
        <v>9</v>
      </c>
      <c r="F1842" s="4"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4" t="str">
        <f>"Q"&amp;ROUNDUP(MONTH(SalesDataTable[[#This Row],[Order Date]])/3, 0)</f>
        <v>Q3</v>
      </c>
      <c r="E1843" s="4">
        <f>MONTH(SalesDataTable[[#This Row],[Order Date]])</f>
        <v>9</v>
      </c>
      <c r="F1843" s="4"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4" t="str">
        <f>"Q"&amp;ROUNDUP(MONTH(SalesDataTable[[#This Row],[Order Date]])/3, 0)</f>
        <v>Q3</v>
      </c>
      <c r="E1844" s="4">
        <f>MONTH(SalesDataTable[[#This Row],[Order Date]])</f>
        <v>9</v>
      </c>
      <c r="F1844" s="4"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4" t="str">
        <f>"Q"&amp;ROUNDUP(MONTH(SalesDataTable[[#This Row],[Order Date]])/3, 0)</f>
        <v>Q3</v>
      </c>
      <c r="E1845" s="4">
        <f>MONTH(SalesDataTable[[#This Row],[Order Date]])</f>
        <v>9</v>
      </c>
      <c r="F1845" s="4"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4" t="str">
        <f>"Q"&amp;ROUNDUP(MONTH(SalesDataTable[[#This Row],[Order Date]])/3, 0)</f>
        <v>Q3</v>
      </c>
      <c r="E1846" s="4">
        <f>MONTH(SalesDataTable[[#This Row],[Order Date]])</f>
        <v>9</v>
      </c>
      <c r="F1846" s="4"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4" t="str">
        <f>"Q"&amp;ROUNDUP(MONTH(SalesDataTable[[#This Row],[Order Date]])/3, 0)</f>
        <v>Q3</v>
      </c>
      <c r="E1847" s="4">
        <f>MONTH(SalesDataTable[[#This Row],[Order Date]])</f>
        <v>9</v>
      </c>
      <c r="F1847" s="4"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4" t="str">
        <f>"Q"&amp;ROUNDUP(MONTH(SalesDataTable[[#This Row],[Order Date]])/3, 0)</f>
        <v>Q3</v>
      </c>
      <c r="E1848" s="4">
        <f>MONTH(SalesDataTable[[#This Row],[Order Date]])</f>
        <v>9</v>
      </c>
      <c r="F1848" s="4"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4" t="str">
        <f>"Q"&amp;ROUNDUP(MONTH(SalesDataTable[[#This Row],[Order Date]])/3, 0)</f>
        <v>Q3</v>
      </c>
      <c r="E1849" s="4">
        <f>MONTH(SalesDataTable[[#This Row],[Order Date]])</f>
        <v>9</v>
      </c>
      <c r="F1849" s="4"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4" t="str">
        <f>"Q"&amp;ROUNDUP(MONTH(SalesDataTable[[#This Row],[Order Date]])/3, 0)</f>
        <v>Q3</v>
      </c>
      <c r="E1850" s="4">
        <f>MONTH(SalesDataTable[[#This Row],[Order Date]])</f>
        <v>9</v>
      </c>
      <c r="F1850" s="4"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4" t="str">
        <f>"Q"&amp;ROUNDUP(MONTH(SalesDataTable[[#This Row],[Order Date]])/3, 0)</f>
        <v>Q3</v>
      </c>
      <c r="E1851" s="4">
        <f>MONTH(SalesDataTable[[#This Row],[Order Date]])</f>
        <v>9</v>
      </c>
      <c r="F1851" s="4"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4" t="str">
        <f>"Q"&amp;ROUNDUP(MONTH(SalesDataTable[[#This Row],[Order Date]])/3, 0)</f>
        <v>Q3</v>
      </c>
      <c r="E1852" s="4">
        <f>MONTH(SalesDataTable[[#This Row],[Order Date]])</f>
        <v>9</v>
      </c>
      <c r="F1852" s="4"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4" t="str">
        <f>"Q"&amp;ROUNDUP(MONTH(SalesDataTable[[#This Row],[Order Date]])/3, 0)</f>
        <v>Q3</v>
      </c>
      <c r="E1853" s="4">
        <f>MONTH(SalesDataTable[[#This Row],[Order Date]])</f>
        <v>9</v>
      </c>
      <c r="F1853" s="4"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4" t="str">
        <f>"Q"&amp;ROUNDUP(MONTH(SalesDataTable[[#This Row],[Order Date]])/3, 0)</f>
        <v>Q3</v>
      </c>
      <c r="E1854" s="4">
        <f>MONTH(SalesDataTable[[#This Row],[Order Date]])</f>
        <v>9</v>
      </c>
      <c r="F1854" s="4"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4" t="str">
        <f>"Q"&amp;ROUNDUP(MONTH(SalesDataTable[[#This Row],[Order Date]])/3, 0)</f>
        <v>Q3</v>
      </c>
      <c r="E1855" s="4">
        <f>MONTH(SalesDataTable[[#This Row],[Order Date]])</f>
        <v>9</v>
      </c>
      <c r="F1855" s="4"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4" t="str">
        <f>"Q"&amp;ROUNDUP(MONTH(SalesDataTable[[#This Row],[Order Date]])/3, 0)</f>
        <v>Q3</v>
      </c>
      <c r="E1856" s="4">
        <f>MONTH(SalesDataTable[[#This Row],[Order Date]])</f>
        <v>9</v>
      </c>
      <c r="F1856" s="4"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4" t="str">
        <f>"Q"&amp;ROUNDUP(MONTH(SalesDataTable[[#This Row],[Order Date]])/3, 0)</f>
        <v>Q3</v>
      </c>
      <c r="E1857" s="4">
        <f>MONTH(SalesDataTable[[#This Row],[Order Date]])</f>
        <v>9</v>
      </c>
      <c r="F1857" s="4"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4" t="str">
        <f>"Q"&amp;ROUNDUP(MONTH(SalesDataTable[[#This Row],[Order Date]])/3, 0)</f>
        <v>Q3</v>
      </c>
      <c r="E1858" s="4">
        <f>MONTH(SalesDataTable[[#This Row],[Order Date]])</f>
        <v>9</v>
      </c>
      <c r="F1858" s="4"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4" t="str">
        <f>"Q"&amp;ROUNDUP(MONTH(SalesDataTable[[#This Row],[Order Date]])/3, 0)</f>
        <v>Q3</v>
      </c>
      <c r="E1859" s="4">
        <f>MONTH(SalesDataTable[[#This Row],[Order Date]])</f>
        <v>9</v>
      </c>
      <c r="F1859" s="4"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4" t="str">
        <f>"Q"&amp;ROUNDUP(MONTH(SalesDataTable[[#This Row],[Order Date]])/3, 0)</f>
        <v>Q3</v>
      </c>
      <c r="E1860" s="4">
        <f>MONTH(SalesDataTable[[#This Row],[Order Date]])</f>
        <v>9</v>
      </c>
      <c r="F1860" s="4"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4" t="str">
        <f>"Q"&amp;ROUNDUP(MONTH(SalesDataTable[[#This Row],[Order Date]])/3, 0)</f>
        <v>Q3</v>
      </c>
      <c r="E1861" s="4">
        <f>MONTH(SalesDataTable[[#This Row],[Order Date]])</f>
        <v>9</v>
      </c>
      <c r="F1861" s="4"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4" t="str">
        <f>"Q"&amp;ROUNDUP(MONTH(SalesDataTable[[#This Row],[Order Date]])/3, 0)</f>
        <v>Q3</v>
      </c>
      <c r="E1862" s="4">
        <f>MONTH(SalesDataTable[[#This Row],[Order Date]])</f>
        <v>9</v>
      </c>
      <c r="F1862" s="4"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4" t="str">
        <f>"Q"&amp;ROUNDUP(MONTH(SalesDataTable[[#This Row],[Order Date]])/3, 0)</f>
        <v>Q3</v>
      </c>
      <c r="E1863" s="4">
        <f>MONTH(SalesDataTable[[#This Row],[Order Date]])</f>
        <v>9</v>
      </c>
      <c r="F1863" s="4"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4" t="str">
        <f>"Q"&amp;ROUNDUP(MONTH(SalesDataTable[[#This Row],[Order Date]])/3, 0)</f>
        <v>Q3</v>
      </c>
      <c r="E1864" s="4">
        <f>MONTH(SalesDataTable[[#This Row],[Order Date]])</f>
        <v>9</v>
      </c>
      <c r="F1864" s="4"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4" t="str">
        <f>"Q"&amp;ROUNDUP(MONTH(SalesDataTable[[#This Row],[Order Date]])/3, 0)</f>
        <v>Q3</v>
      </c>
      <c r="E1865" s="4">
        <f>MONTH(SalesDataTable[[#This Row],[Order Date]])</f>
        <v>9</v>
      </c>
      <c r="F1865" s="4"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4" t="str">
        <f>"Q"&amp;ROUNDUP(MONTH(SalesDataTable[[#This Row],[Order Date]])/3, 0)</f>
        <v>Q3</v>
      </c>
      <c r="E1866" s="4">
        <f>MONTH(SalesDataTable[[#This Row],[Order Date]])</f>
        <v>9</v>
      </c>
      <c r="F1866" s="4"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4" t="str">
        <f>"Q"&amp;ROUNDUP(MONTH(SalesDataTable[[#This Row],[Order Date]])/3, 0)</f>
        <v>Q3</v>
      </c>
      <c r="E1867" s="4">
        <f>MONTH(SalesDataTable[[#This Row],[Order Date]])</f>
        <v>9</v>
      </c>
      <c r="F1867" s="4"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4" t="str">
        <f>"Q"&amp;ROUNDUP(MONTH(SalesDataTable[[#This Row],[Order Date]])/3, 0)</f>
        <v>Q3</v>
      </c>
      <c r="E1868" s="4">
        <f>MONTH(SalesDataTable[[#This Row],[Order Date]])</f>
        <v>9</v>
      </c>
      <c r="F1868" s="4"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4" t="str">
        <f>"Q"&amp;ROUNDUP(MONTH(SalesDataTable[[#This Row],[Order Date]])/3, 0)</f>
        <v>Q3</v>
      </c>
      <c r="E1869" s="4">
        <f>MONTH(SalesDataTable[[#This Row],[Order Date]])</f>
        <v>9</v>
      </c>
      <c r="F1869" s="4"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4" t="str">
        <f>"Q"&amp;ROUNDUP(MONTH(SalesDataTable[[#This Row],[Order Date]])/3, 0)</f>
        <v>Q3</v>
      </c>
      <c r="E1870" s="4">
        <f>MONTH(SalesDataTable[[#This Row],[Order Date]])</f>
        <v>9</v>
      </c>
      <c r="F1870" s="4"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4" t="str">
        <f>"Q"&amp;ROUNDUP(MONTH(SalesDataTable[[#This Row],[Order Date]])/3, 0)</f>
        <v>Q3</v>
      </c>
      <c r="E1871" s="4">
        <f>MONTH(SalesDataTable[[#This Row],[Order Date]])</f>
        <v>9</v>
      </c>
      <c r="F1871" s="4"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4" t="str">
        <f>"Q"&amp;ROUNDUP(MONTH(SalesDataTable[[#This Row],[Order Date]])/3, 0)</f>
        <v>Q3</v>
      </c>
      <c r="E1872" s="4">
        <f>MONTH(SalesDataTable[[#This Row],[Order Date]])</f>
        <v>9</v>
      </c>
      <c r="F1872" s="4"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4" t="str">
        <f>"Q"&amp;ROUNDUP(MONTH(SalesDataTable[[#This Row],[Order Date]])/3, 0)</f>
        <v>Q3</v>
      </c>
      <c r="E1873" s="4">
        <f>MONTH(SalesDataTable[[#This Row],[Order Date]])</f>
        <v>9</v>
      </c>
      <c r="F1873" s="4"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4" t="str">
        <f>"Q"&amp;ROUNDUP(MONTH(SalesDataTable[[#This Row],[Order Date]])/3, 0)</f>
        <v>Q3</v>
      </c>
      <c r="E1874" s="4">
        <f>MONTH(SalesDataTable[[#This Row],[Order Date]])</f>
        <v>9</v>
      </c>
      <c r="F1874" s="4"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4" t="str">
        <f>"Q"&amp;ROUNDUP(MONTH(SalesDataTable[[#This Row],[Order Date]])/3, 0)</f>
        <v>Q3</v>
      </c>
      <c r="E1875" s="4">
        <f>MONTH(SalesDataTable[[#This Row],[Order Date]])</f>
        <v>9</v>
      </c>
      <c r="F1875" s="4"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4" t="str">
        <f>"Q"&amp;ROUNDUP(MONTH(SalesDataTable[[#This Row],[Order Date]])/3, 0)</f>
        <v>Q3</v>
      </c>
      <c r="E1876" s="4">
        <f>MONTH(SalesDataTable[[#This Row],[Order Date]])</f>
        <v>9</v>
      </c>
      <c r="F1876" s="4"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4" t="str">
        <f>"Q"&amp;ROUNDUP(MONTH(SalesDataTable[[#This Row],[Order Date]])/3, 0)</f>
        <v>Q3</v>
      </c>
      <c r="E1877" s="4">
        <f>MONTH(SalesDataTable[[#This Row],[Order Date]])</f>
        <v>9</v>
      </c>
      <c r="F1877" s="4"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4" t="str">
        <f>"Q"&amp;ROUNDUP(MONTH(SalesDataTable[[#This Row],[Order Date]])/3, 0)</f>
        <v>Q3</v>
      </c>
      <c r="E1878" s="4">
        <f>MONTH(SalesDataTable[[#This Row],[Order Date]])</f>
        <v>9</v>
      </c>
      <c r="F1878" s="4"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4" t="str">
        <f>"Q"&amp;ROUNDUP(MONTH(SalesDataTable[[#This Row],[Order Date]])/3, 0)</f>
        <v>Q3</v>
      </c>
      <c r="E1879" s="4">
        <f>MONTH(SalesDataTable[[#This Row],[Order Date]])</f>
        <v>9</v>
      </c>
      <c r="F1879" s="4"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4" t="str">
        <f>"Q"&amp;ROUNDUP(MONTH(SalesDataTable[[#This Row],[Order Date]])/3, 0)</f>
        <v>Q3</v>
      </c>
      <c r="E1880" s="4">
        <f>MONTH(SalesDataTable[[#This Row],[Order Date]])</f>
        <v>9</v>
      </c>
      <c r="F1880" s="4"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4" t="str">
        <f>"Q"&amp;ROUNDUP(MONTH(SalesDataTable[[#This Row],[Order Date]])/3, 0)</f>
        <v>Q3</v>
      </c>
      <c r="E1881" s="4">
        <f>MONTH(SalesDataTable[[#This Row],[Order Date]])</f>
        <v>9</v>
      </c>
      <c r="F1881" s="4"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4" t="str">
        <f>"Q"&amp;ROUNDUP(MONTH(SalesDataTable[[#This Row],[Order Date]])/3, 0)</f>
        <v>Q3</v>
      </c>
      <c r="E1882" s="4">
        <f>MONTH(SalesDataTable[[#This Row],[Order Date]])</f>
        <v>9</v>
      </c>
      <c r="F1882" s="4"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4" t="str">
        <f>"Q"&amp;ROUNDUP(MONTH(SalesDataTable[[#This Row],[Order Date]])/3, 0)</f>
        <v>Q3</v>
      </c>
      <c r="E1883" s="4">
        <f>MONTH(SalesDataTable[[#This Row],[Order Date]])</f>
        <v>9</v>
      </c>
      <c r="F1883" s="4"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4" t="str">
        <f>"Q"&amp;ROUNDUP(MONTH(SalesDataTable[[#This Row],[Order Date]])/3, 0)</f>
        <v>Q3</v>
      </c>
      <c r="E1884" s="4">
        <f>MONTH(SalesDataTable[[#This Row],[Order Date]])</f>
        <v>9</v>
      </c>
      <c r="F1884" s="4"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4" t="str">
        <f>"Q"&amp;ROUNDUP(MONTH(SalesDataTable[[#This Row],[Order Date]])/3, 0)</f>
        <v>Q3</v>
      </c>
      <c r="E1885" s="4">
        <f>MONTH(SalesDataTable[[#This Row],[Order Date]])</f>
        <v>9</v>
      </c>
      <c r="F1885" s="4"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4" t="str">
        <f>"Q"&amp;ROUNDUP(MONTH(SalesDataTable[[#This Row],[Order Date]])/3, 0)</f>
        <v>Q3</v>
      </c>
      <c r="E1886" s="4">
        <f>MONTH(SalesDataTable[[#This Row],[Order Date]])</f>
        <v>9</v>
      </c>
      <c r="F1886" s="4"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4" t="str">
        <f>"Q"&amp;ROUNDUP(MONTH(SalesDataTable[[#This Row],[Order Date]])/3, 0)</f>
        <v>Q3</v>
      </c>
      <c r="E1887" s="4">
        <f>MONTH(SalesDataTable[[#This Row],[Order Date]])</f>
        <v>9</v>
      </c>
      <c r="F1887" s="4"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4" t="str">
        <f>"Q"&amp;ROUNDUP(MONTH(SalesDataTable[[#This Row],[Order Date]])/3, 0)</f>
        <v>Q3</v>
      </c>
      <c r="E1888" s="4">
        <f>MONTH(SalesDataTable[[#This Row],[Order Date]])</f>
        <v>9</v>
      </c>
      <c r="F1888" s="4"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4" t="str">
        <f>"Q"&amp;ROUNDUP(MONTH(SalesDataTable[[#This Row],[Order Date]])/3, 0)</f>
        <v>Q3</v>
      </c>
      <c r="E1889" s="4">
        <f>MONTH(SalesDataTable[[#This Row],[Order Date]])</f>
        <v>9</v>
      </c>
      <c r="F1889" s="4"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4" t="str">
        <f>"Q"&amp;ROUNDUP(MONTH(SalesDataTable[[#This Row],[Order Date]])/3, 0)</f>
        <v>Q3</v>
      </c>
      <c r="E1890" s="4">
        <f>MONTH(SalesDataTable[[#This Row],[Order Date]])</f>
        <v>9</v>
      </c>
      <c r="F1890" s="4"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4" t="str">
        <f>"Q"&amp;ROUNDUP(MONTH(SalesDataTable[[#This Row],[Order Date]])/3, 0)</f>
        <v>Q3</v>
      </c>
      <c r="E1891" s="4">
        <f>MONTH(SalesDataTable[[#This Row],[Order Date]])</f>
        <v>9</v>
      </c>
      <c r="F1891" s="4"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4" t="str">
        <f>"Q"&amp;ROUNDUP(MONTH(SalesDataTable[[#This Row],[Order Date]])/3, 0)</f>
        <v>Q3</v>
      </c>
      <c r="E1892" s="4">
        <f>MONTH(SalesDataTable[[#This Row],[Order Date]])</f>
        <v>9</v>
      </c>
      <c r="F1892" s="4"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4" t="str">
        <f>"Q"&amp;ROUNDUP(MONTH(SalesDataTable[[#This Row],[Order Date]])/3, 0)</f>
        <v>Q3</v>
      </c>
      <c r="E1893" s="4">
        <f>MONTH(SalesDataTable[[#This Row],[Order Date]])</f>
        <v>9</v>
      </c>
      <c r="F1893" s="4"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4" t="str">
        <f>"Q"&amp;ROUNDUP(MONTH(SalesDataTable[[#This Row],[Order Date]])/3, 0)</f>
        <v>Q3</v>
      </c>
      <c r="E1894" s="4">
        <f>MONTH(SalesDataTable[[#This Row],[Order Date]])</f>
        <v>9</v>
      </c>
      <c r="F1894" s="4"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4" t="str">
        <f>"Q"&amp;ROUNDUP(MONTH(SalesDataTable[[#This Row],[Order Date]])/3, 0)</f>
        <v>Q3</v>
      </c>
      <c r="E1895" s="4">
        <f>MONTH(SalesDataTable[[#This Row],[Order Date]])</f>
        <v>9</v>
      </c>
      <c r="F1895" s="4"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4" t="str">
        <f>"Q"&amp;ROUNDUP(MONTH(SalesDataTable[[#This Row],[Order Date]])/3, 0)</f>
        <v>Q3</v>
      </c>
      <c r="E1896" s="4">
        <f>MONTH(SalesDataTable[[#This Row],[Order Date]])</f>
        <v>9</v>
      </c>
      <c r="F1896" s="4"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4" t="str">
        <f>"Q"&amp;ROUNDUP(MONTH(SalesDataTable[[#This Row],[Order Date]])/3, 0)</f>
        <v>Q3</v>
      </c>
      <c r="E1897" s="4">
        <f>MONTH(SalesDataTable[[#This Row],[Order Date]])</f>
        <v>9</v>
      </c>
      <c r="F1897" s="4"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4" t="str">
        <f>"Q"&amp;ROUNDUP(MONTH(SalesDataTable[[#This Row],[Order Date]])/3, 0)</f>
        <v>Q3</v>
      </c>
      <c r="E1898" s="4">
        <f>MONTH(SalesDataTable[[#This Row],[Order Date]])</f>
        <v>9</v>
      </c>
      <c r="F1898" s="4"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4" t="str">
        <f>"Q"&amp;ROUNDUP(MONTH(SalesDataTable[[#This Row],[Order Date]])/3, 0)</f>
        <v>Q3</v>
      </c>
      <c r="E1899" s="4">
        <f>MONTH(SalesDataTable[[#This Row],[Order Date]])</f>
        <v>9</v>
      </c>
      <c r="F1899" s="4"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4" t="str">
        <f>"Q"&amp;ROUNDUP(MONTH(SalesDataTable[[#This Row],[Order Date]])/3, 0)</f>
        <v>Q3</v>
      </c>
      <c r="E1900" s="4">
        <f>MONTH(SalesDataTable[[#This Row],[Order Date]])</f>
        <v>9</v>
      </c>
      <c r="F1900" s="4"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4" t="str">
        <f>"Q"&amp;ROUNDUP(MONTH(SalesDataTable[[#This Row],[Order Date]])/3, 0)</f>
        <v>Q3</v>
      </c>
      <c r="E1901" s="4">
        <f>MONTH(SalesDataTable[[#This Row],[Order Date]])</f>
        <v>9</v>
      </c>
      <c r="F1901" s="4"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4" t="str">
        <f>"Q"&amp;ROUNDUP(MONTH(SalesDataTable[[#This Row],[Order Date]])/3, 0)</f>
        <v>Q3</v>
      </c>
      <c r="E1902" s="4">
        <f>MONTH(SalesDataTable[[#This Row],[Order Date]])</f>
        <v>9</v>
      </c>
      <c r="F1902" s="4"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4" t="str">
        <f>"Q"&amp;ROUNDUP(MONTH(SalesDataTable[[#This Row],[Order Date]])/3, 0)</f>
        <v>Q3</v>
      </c>
      <c r="E1903" s="4">
        <f>MONTH(SalesDataTable[[#This Row],[Order Date]])</f>
        <v>9</v>
      </c>
      <c r="F1903" s="4"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4" t="str">
        <f>"Q"&amp;ROUNDUP(MONTH(SalesDataTable[[#This Row],[Order Date]])/3, 0)</f>
        <v>Q3</v>
      </c>
      <c r="E1904" s="4">
        <f>MONTH(SalesDataTable[[#This Row],[Order Date]])</f>
        <v>9</v>
      </c>
      <c r="F1904" s="4"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4" t="str">
        <f>"Q"&amp;ROUNDUP(MONTH(SalesDataTable[[#This Row],[Order Date]])/3, 0)</f>
        <v>Q3</v>
      </c>
      <c r="E1905" s="4">
        <f>MONTH(SalesDataTable[[#This Row],[Order Date]])</f>
        <v>9</v>
      </c>
      <c r="F1905" s="4"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4" t="str">
        <f>"Q"&amp;ROUNDUP(MONTH(SalesDataTable[[#This Row],[Order Date]])/3, 0)</f>
        <v>Q3</v>
      </c>
      <c r="E1906" s="4">
        <f>MONTH(SalesDataTable[[#This Row],[Order Date]])</f>
        <v>9</v>
      </c>
      <c r="F1906" s="4"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4" t="str">
        <f>"Q"&amp;ROUNDUP(MONTH(SalesDataTable[[#This Row],[Order Date]])/3, 0)</f>
        <v>Q3</v>
      </c>
      <c r="E1907" s="4">
        <f>MONTH(SalesDataTable[[#This Row],[Order Date]])</f>
        <v>9</v>
      </c>
      <c r="F1907" s="4"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4" t="str">
        <f>"Q"&amp;ROUNDUP(MONTH(SalesDataTable[[#This Row],[Order Date]])/3, 0)</f>
        <v>Q3</v>
      </c>
      <c r="E1908" s="4">
        <f>MONTH(SalesDataTable[[#This Row],[Order Date]])</f>
        <v>9</v>
      </c>
      <c r="F1908" s="4"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4" t="str">
        <f>"Q"&amp;ROUNDUP(MONTH(SalesDataTable[[#This Row],[Order Date]])/3, 0)</f>
        <v>Q3</v>
      </c>
      <c r="E1909" s="4">
        <f>MONTH(SalesDataTable[[#This Row],[Order Date]])</f>
        <v>9</v>
      </c>
      <c r="F1909" s="4"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4" t="str">
        <f>"Q"&amp;ROUNDUP(MONTH(SalesDataTable[[#This Row],[Order Date]])/3, 0)</f>
        <v>Q3</v>
      </c>
      <c r="E1910" s="4">
        <f>MONTH(SalesDataTable[[#This Row],[Order Date]])</f>
        <v>9</v>
      </c>
      <c r="F1910" s="4"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4" t="str">
        <f>"Q"&amp;ROUNDUP(MONTH(SalesDataTable[[#This Row],[Order Date]])/3, 0)</f>
        <v>Q3</v>
      </c>
      <c r="E1911" s="4">
        <f>MONTH(SalesDataTable[[#This Row],[Order Date]])</f>
        <v>9</v>
      </c>
      <c r="F1911" s="4"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4" t="str">
        <f>"Q"&amp;ROUNDUP(MONTH(SalesDataTable[[#This Row],[Order Date]])/3, 0)</f>
        <v>Q3</v>
      </c>
      <c r="E1912" s="4">
        <f>MONTH(SalesDataTable[[#This Row],[Order Date]])</f>
        <v>9</v>
      </c>
      <c r="F1912" s="4"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4" t="str">
        <f>"Q"&amp;ROUNDUP(MONTH(SalesDataTable[[#This Row],[Order Date]])/3, 0)</f>
        <v>Q3</v>
      </c>
      <c r="E1913" s="4">
        <f>MONTH(SalesDataTable[[#This Row],[Order Date]])</f>
        <v>9</v>
      </c>
      <c r="F1913" s="4"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4" t="str">
        <f>"Q"&amp;ROUNDUP(MONTH(SalesDataTable[[#This Row],[Order Date]])/3, 0)</f>
        <v>Q3</v>
      </c>
      <c r="E1914" s="4">
        <f>MONTH(SalesDataTable[[#This Row],[Order Date]])</f>
        <v>9</v>
      </c>
      <c r="F1914" s="4"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4" t="str">
        <f>"Q"&amp;ROUNDUP(MONTH(SalesDataTable[[#This Row],[Order Date]])/3, 0)</f>
        <v>Q3</v>
      </c>
      <c r="E1915" s="4">
        <f>MONTH(SalesDataTable[[#This Row],[Order Date]])</f>
        <v>9</v>
      </c>
      <c r="F1915" s="4"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4" t="str">
        <f>"Q"&amp;ROUNDUP(MONTH(SalesDataTable[[#This Row],[Order Date]])/3, 0)</f>
        <v>Q3</v>
      </c>
      <c r="E1916" s="4">
        <f>MONTH(SalesDataTable[[#This Row],[Order Date]])</f>
        <v>9</v>
      </c>
      <c r="F1916" s="4"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4" t="str">
        <f>"Q"&amp;ROUNDUP(MONTH(SalesDataTable[[#This Row],[Order Date]])/3, 0)</f>
        <v>Q3</v>
      </c>
      <c r="E1917" s="4">
        <f>MONTH(SalesDataTable[[#This Row],[Order Date]])</f>
        <v>9</v>
      </c>
      <c r="F1917" s="4"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4" t="str">
        <f>"Q"&amp;ROUNDUP(MONTH(SalesDataTable[[#This Row],[Order Date]])/3, 0)</f>
        <v>Q3</v>
      </c>
      <c r="E1918" s="4">
        <f>MONTH(SalesDataTable[[#This Row],[Order Date]])</f>
        <v>9</v>
      </c>
      <c r="F1918" s="4"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4" t="str">
        <f>"Q"&amp;ROUNDUP(MONTH(SalesDataTable[[#This Row],[Order Date]])/3, 0)</f>
        <v>Q3</v>
      </c>
      <c r="E1919" s="4">
        <f>MONTH(SalesDataTable[[#This Row],[Order Date]])</f>
        <v>9</v>
      </c>
      <c r="F1919" s="4"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4" t="str">
        <f>"Q"&amp;ROUNDUP(MONTH(SalesDataTable[[#This Row],[Order Date]])/3, 0)</f>
        <v>Q3</v>
      </c>
      <c r="E1920" s="4">
        <f>MONTH(SalesDataTable[[#This Row],[Order Date]])</f>
        <v>9</v>
      </c>
      <c r="F1920" s="4"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4" t="str">
        <f>"Q"&amp;ROUNDUP(MONTH(SalesDataTable[[#This Row],[Order Date]])/3, 0)</f>
        <v>Q3</v>
      </c>
      <c r="E1921" s="4">
        <f>MONTH(SalesDataTable[[#This Row],[Order Date]])</f>
        <v>9</v>
      </c>
      <c r="F1921" s="4"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4" t="str">
        <f>"Q"&amp;ROUNDUP(MONTH(SalesDataTable[[#This Row],[Order Date]])/3, 0)</f>
        <v>Q3</v>
      </c>
      <c r="E1922" s="4">
        <f>MONTH(SalesDataTable[[#This Row],[Order Date]])</f>
        <v>9</v>
      </c>
      <c r="F1922" s="4"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4" t="str">
        <f>"Q"&amp;ROUNDUP(MONTH(SalesDataTable[[#This Row],[Order Date]])/3, 0)</f>
        <v>Q3</v>
      </c>
      <c r="E1923" s="4">
        <f>MONTH(SalesDataTable[[#This Row],[Order Date]])</f>
        <v>9</v>
      </c>
      <c r="F1923" s="4"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4" t="str">
        <f>"Q"&amp;ROUNDUP(MONTH(SalesDataTable[[#This Row],[Order Date]])/3, 0)</f>
        <v>Q3</v>
      </c>
      <c r="E1924" s="4">
        <f>MONTH(SalesDataTable[[#This Row],[Order Date]])</f>
        <v>9</v>
      </c>
      <c r="F1924" s="4"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4" t="str">
        <f>"Q"&amp;ROUNDUP(MONTH(SalesDataTable[[#This Row],[Order Date]])/3, 0)</f>
        <v>Q3</v>
      </c>
      <c r="E1925" s="4">
        <f>MONTH(SalesDataTable[[#This Row],[Order Date]])</f>
        <v>9</v>
      </c>
      <c r="F1925" s="4"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4" t="str">
        <f>"Q"&amp;ROUNDUP(MONTH(SalesDataTable[[#This Row],[Order Date]])/3, 0)</f>
        <v>Q3</v>
      </c>
      <c r="E1926" s="4">
        <f>MONTH(SalesDataTable[[#This Row],[Order Date]])</f>
        <v>9</v>
      </c>
      <c r="F1926" s="4"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4" t="str">
        <f>"Q"&amp;ROUNDUP(MONTH(SalesDataTable[[#This Row],[Order Date]])/3, 0)</f>
        <v>Q3</v>
      </c>
      <c r="E1927" s="4">
        <f>MONTH(SalesDataTable[[#This Row],[Order Date]])</f>
        <v>9</v>
      </c>
      <c r="F1927" s="4"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4" t="str">
        <f>"Q"&amp;ROUNDUP(MONTH(SalesDataTable[[#This Row],[Order Date]])/3, 0)</f>
        <v>Q3</v>
      </c>
      <c r="E1928" s="4">
        <f>MONTH(SalesDataTable[[#This Row],[Order Date]])</f>
        <v>9</v>
      </c>
      <c r="F1928" s="4"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4" t="str">
        <f>"Q"&amp;ROUNDUP(MONTH(SalesDataTable[[#This Row],[Order Date]])/3, 0)</f>
        <v>Q3</v>
      </c>
      <c r="E1929" s="4">
        <f>MONTH(SalesDataTable[[#This Row],[Order Date]])</f>
        <v>9</v>
      </c>
      <c r="F1929" s="4"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4" t="str">
        <f>"Q"&amp;ROUNDUP(MONTH(SalesDataTable[[#This Row],[Order Date]])/3, 0)</f>
        <v>Q3</v>
      </c>
      <c r="E1930" s="4">
        <f>MONTH(SalesDataTable[[#This Row],[Order Date]])</f>
        <v>9</v>
      </c>
      <c r="F1930" s="4"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4" t="str">
        <f>"Q"&amp;ROUNDUP(MONTH(SalesDataTable[[#This Row],[Order Date]])/3, 0)</f>
        <v>Q3</v>
      </c>
      <c r="E1931" s="4">
        <f>MONTH(SalesDataTable[[#This Row],[Order Date]])</f>
        <v>9</v>
      </c>
      <c r="F1931" s="4"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4" t="str">
        <f>"Q"&amp;ROUNDUP(MONTH(SalesDataTable[[#This Row],[Order Date]])/3, 0)</f>
        <v>Q3</v>
      </c>
      <c r="E1932" s="4">
        <f>MONTH(SalesDataTable[[#This Row],[Order Date]])</f>
        <v>9</v>
      </c>
      <c r="F1932" s="4"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4" t="str">
        <f>"Q"&amp;ROUNDUP(MONTH(SalesDataTable[[#This Row],[Order Date]])/3, 0)</f>
        <v>Q3</v>
      </c>
      <c r="E1933" s="4">
        <f>MONTH(SalesDataTable[[#This Row],[Order Date]])</f>
        <v>9</v>
      </c>
      <c r="F1933" s="4"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4" t="str">
        <f>"Q"&amp;ROUNDUP(MONTH(SalesDataTable[[#This Row],[Order Date]])/3, 0)</f>
        <v>Q3</v>
      </c>
      <c r="E1934" s="4">
        <f>MONTH(SalesDataTable[[#This Row],[Order Date]])</f>
        <v>9</v>
      </c>
      <c r="F1934" s="4"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4" t="str">
        <f>"Q"&amp;ROUNDUP(MONTH(SalesDataTable[[#This Row],[Order Date]])/3, 0)</f>
        <v>Q3</v>
      </c>
      <c r="E1935" s="4">
        <f>MONTH(SalesDataTable[[#This Row],[Order Date]])</f>
        <v>9</v>
      </c>
      <c r="F1935" s="4"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4" t="str">
        <f>"Q"&amp;ROUNDUP(MONTH(SalesDataTable[[#This Row],[Order Date]])/3, 0)</f>
        <v>Q3</v>
      </c>
      <c r="E1936" s="4">
        <f>MONTH(SalesDataTable[[#This Row],[Order Date]])</f>
        <v>9</v>
      </c>
      <c r="F1936" s="4"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4" t="str">
        <f>"Q"&amp;ROUNDUP(MONTH(SalesDataTable[[#This Row],[Order Date]])/3, 0)</f>
        <v>Q3</v>
      </c>
      <c r="E1937" s="4">
        <f>MONTH(SalesDataTable[[#This Row],[Order Date]])</f>
        <v>9</v>
      </c>
      <c r="F1937" s="4"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4" t="str">
        <f>"Q"&amp;ROUNDUP(MONTH(SalesDataTable[[#This Row],[Order Date]])/3, 0)</f>
        <v>Q3</v>
      </c>
      <c r="E1938" s="4">
        <f>MONTH(SalesDataTable[[#This Row],[Order Date]])</f>
        <v>9</v>
      </c>
      <c r="F1938" s="4"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4" t="str">
        <f>"Q"&amp;ROUNDUP(MONTH(SalesDataTable[[#This Row],[Order Date]])/3, 0)</f>
        <v>Q3</v>
      </c>
      <c r="E1939" s="4">
        <f>MONTH(SalesDataTable[[#This Row],[Order Date]])</f>
        <v>9</v>
      </c>
      <c r="F1939" s="4"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4" t="str">
        <f>"Q"&amp;ROUNDUP(MONTH(SalesDataTable[[#This Row],[Order Date]])/3, 0)</f>
        <v>Q3</v>
      </c>
      <c r="E1940" s="4">
        <f>MONTH(SalesDataTable[[#This Row],[Order Date]])</f>
        <v>9</v>
      </c>
      <c r="F1940" s="4"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4" t="str">
        <f>"Q"&amp;ROUNDUP(MONTH(SalesDataTable[[#This Row],[Order Date]])/3, 0)</f>
        <v>Q3</v>
      </c>
      <c r="E1941" s="4">
        <f>MONTH(SalesDataTable[[#This Row],[Order Date]])</f>
        <v>9</v>
      </c>
      <c r="F1941" s="4"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4" t="str">
        <f>"Q"&amp;ROUNDUP(MONTH(SalesDataTable[[#This Row],[Order Date]])/3, 0)</f>
        <v>Q3</v>
      </c>
      <c r="E1942" s="4">
        <f>MONTH(SalesDataTable[[#This Row],[Order Date]])</f>
        <v>9</v>
      </c>
      <c r="F1942" s="4"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4" t="str">
        <f>"Q"&amp;ROUNDUP(MONTH(SalesDataTable[[#This Row],[Order Date]])/3, 0)</f>
        <v>Q3</v>
      </c>
      <c r="E1943" s="4">
        <f>MONTH(SalesDataTable[[#This Row],[Order Date]])</f>
        <v>9</v>
      </c>
      <c r="F1943" s="4"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4" t="str">
        <f>"Q"&amp;ROUNDUP(MONTH(SalesDataTable[[#This Row],[Order Date]])/3, 0)</f>
        <v>Q3</v>
      </c>
      <c r="E1944" s="4">
        <f>MONTH(SalesDataTable[[#This Row],[Order Date]])</f>
        <v>9</v>
      </c>
      <c r="F1944" s="4"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4" t="str">
        <f>"Q"&amp;ROUNDUP(MONTH(SalesDataTable[[#This Row],[Order Date]])/3, 0)</f>
        <v>Q3</v>
      </c>
      <c r="E1945" s="4">
        <f>MONTH(SalesDataTable[[#This Row],[Order Date]])</f>
        <v>9</v>
      </c>
      <c r="F1945" s="4"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4" t="str">
        <f>"Q"&amp;ROUNDUP(MONTH(SalesDataTable[[#This Row],[Order Date]])/3, 0)</f>
        <v>Q3</v>
      </c>
      <c r="E1946" s="4">
        <f>MONTH(SalesDataTable[[#This Row],[Order Date]])</f>
        <v>9</v>
      </c>
      <c r="F1946" s="4"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4" t="str">
        <f>"Q"&amp;ROUNDUP(MONTH(SalesDataTable[[#This Row],[Order Date]])/3, 0)</f>
        <v>Q3</v>
      </c>
      <c r="E1947" s="4">
        <f>MONTH(SalesDataTable[[#This Row],[Order Date]])</f>
        <v>9</v>
      </c>
      <c r="F1947" s="4"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4" t="str">
        <f>"Q"&amp;ROUNDUP(MONTH(SalesDataTable[[#This Row],[Order Date]])/3, 0)</f>
        <v>Q3</v>
      </c>
      <c r="E1948" s="4">
        <f>MONTH(SalesDataTable[[#This Row],[Order Date]])</f>
        <v>9</v>
      </c>
      <c r="F1948" s="4"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4" t="str">
        <f>"Q"&amp;ROUNDUP(MONTH(SalesDataTable[[#This Row],[Order Date]])/3, 0)</f>
        <v>Q3</v>
      </c>
      <c r="E1949" s="4">
        <f>MONTH(SalesDataTable[[#This Row],[Order Date]])</f>
        <v>9</v>
      </c>
      <c r="F1949" s="4"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4" t="str">
        <f>"Q"&amp;ROUNDUP(MONTH(SalesDataTable[[#This Row],[Order Date]])/3, 0)</f>
        <v>Q3</v>
      </c>
      <c r="E1950" s="4">
        <f>MONTH(SalesDataTable[[#This Row],[Order Date]])</f>
        <v>9</v>
      </c>
      <c r="F1950" s="4"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4" t="str">
        <f>"Q"&amp;ROUNDUP(MONTH(SalesDataTable[[#This Row],[Order Date]])/3, 0)</f>
        <v>Q3</v>
      </c>
      <c r="E1951" s="4">
        <f>MONTH(SalesDataTable[[#This Row],[Order Date]])</f>
        <v>9</v>
      </c>
      <c r="F1951" s="4"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4" t="str">
        <f>"Q"&amp;ROUNDUP(MONTH(SalesDataTable[[#This Row],[Order Date]])/3, 0)</f>
        <v>Q3</v>
      </c>
      <c r="E1952" s="4">
        <f>MONTH(SalesDataTable[[#This Row],[Order Date]])</f>
        <v>9</v>
      </c>
      <c r="F1952" s="4"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4" t="str">
        <f>"Q"&amp;ROUNDUP(MONTH(SalesDataTable[[#This Row],[Order Date]])/3, 0)</f>
        <v>Q3</v>
      </c>
      <c r="E1953" s="4">
        <f>MONTH(SalesDataTable[[#This Row],[Order Date]])</f>
        <v>9</v>
      </c>
      <c r="F1953" s="4"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4" t="str">
        <f>"Q"&amp;ROUNDUP(MONTH(SalesDataTable[[#This Row],[Order Date]])/3, 0)</f>
        <v>Q3</v>
      </c>
      <c r="E1954" s="4">
        <f>MONTH(SalesDataTable[[#This Row],[Order Date]])</f>
        <v>9</v>
      </c>
      <c r="F1954" s="4"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4" t="str">
        <f>"Q"&amp;ROUNDUP(MONTH(SalesDataTable[[#This Row],[Order Date]])/3, 0)</f>
        <v>Q3</v>
      </c>
      <c r="E1955" s="4">
        <f>MONTH(SalesDataTable[[#This Row],[Order Date]])</f>
        <v>9</v>
      </c>
      <c r="F1955" s="4"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4" t="str">
        <f>"Q"&amp;ROUNDUP(MONTH(SalesDataTable[[#This Row],[Order Date]])/3, 0)</f>
        <v>Q3</v>
      </c>
      <c r="E1956" s="4">
        <f>MONTH(SalesDataTable[[#This Row],[Order Date]])</f>
        <v>9</v>
      </c>
      <c r="F1956" s="4"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4" t="str">
        <f>"Q"&amp;ROUNDUP(MONTH(SalesDataTable[[#This Row],[Order Date]])/3, 0)</f>
        <v>Q3</v>
      </c>
      <c r="E1957" s="4">
        <f>MONTH(SalesDataTable[[#This Row],[Order Date]])</f>
        <v>9</v>
      </c>
      <c r="F1957" s="4"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4" t="str">
        <f>"Q"&amp;ROUNDUP(MONTH(SalesDataTable[[#This Row],[Order Date]])/3, 0)</f>
        <v>Q3</v>
      </c>
      <c r="E1958" s="4">
        <f>MONTH(SalesDataTable[[#This Row],[Order Date]])</f>
        <v>9</v>
      </c>
      <c r="F1958" s="4"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4" t="str">
        <f>"Q"&amp;ROUNDUP(MONTH(SalesDataTable[[#This Row],[Order Date]])/3, 0)</f>
        <v>Q3</v>
      </c>
      <c r="E1959" s="4">
        <f>MONTH(SalesDataTable[[#This Row],[Order Date]])</f>
        <v>9</v>
      </c>
      <c r="F1959" s="4"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4" t="str">
        <f>"Q"&amp;ROUNDUP(MONTH(SalesDataTable[[#This Row],[Order Date]])/3, 0)</f>
        <v>Q3</v>
      </c>
      <c r="E1960" s="4">
        <f>MONTH(SalesDataTable[[#This Row],[Order Date]])</f>
        <v>9</v>
      </c>
      <c r="F1960" s="4"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4" t="str">
        <f>"Q"&amp;ROUNDUP(MONTH(SalesDataTable[[#This Row],[Order Date]])/3, 0)</f>
        <v>Q3</v>
      </c>
      <c r="E1961" s="4">
        <f>MONTH(SalesDataTable[[#This Row],[Order Date]])</f>
        <v>9</v>
      </c>
      <c r="F1961" s="4"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4" t="str">
        <f>"Q"&amp;ROUNDUP(MONTH(SalesDataTable[[#This Row],[Order Date]])/3, 0)</f>
        <v>Q3</v>
      </c>
      <c r="E1962" s="4">
        <f>MONTH(SalesDataTable[[#This Row],[Order Date]])</f>
        <v>9</v>
      </c>
      <c r="F1962" s="4"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4" t="str">
        <f>"Q"&amp;ROUNDUP(MONTH(SalesDataTable[[#This Row],[Order Date]])/3, 0)</f>
        <v>Q3</v>
      </c>
      <c r="E1963" s="4">
        <f>MONTH(SalesDataTable[[#This Row],[Order Date]])</f>
        <v>9</v>
      </c>
      <c r="F1963" s="4"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4" t="str">
        <f>"Q"&amp;ROUNDUP(MONTH(SalesDataTable[[#This Row],[Order Date]])/3, 0)</f>
        <v>Q3</v>
      </c>
      <c r="E1964" s="4">
        <f>MONTH(SalesDataTable[[#This Row],[Order Date]])</f>
        <v>9</v>
      </c>
      <c r="F1964" s="4"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4" t="str">
        <f>"Q"&amp;ROUNDUP(MONTH(SalesDataTable[[#This Row],[Order Date]])/3, 0)</f>
        <v>Q3</v>
      </c>
      <c r="E1965" s="4">
        <f>MONTH(SalesDataTable[[#This Row],[Order Date]])</f>
        <v>9</v>
      </c>
      <c r="F1965" s="4"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4" t="str">
        <f>"Q"&amp;ROUNDUP(MONTH(SalesDataTable[[#This Row],[Order Date]])/3, 0)</f>
        <v>Q3</v>
      </c>
      <c r="E1966" s="4">
        <f>MONTH(SalesDataTable[[#This Row],[Order Date]])</f>
        <v>9</v>
      </c>
      <c r="F1966" s="4"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4" t="str">
        <f>"Q"&amp;ROUNDUP(MONTH(SalesDataTable[[#This Row],[Order Date]])/3, 0)</f>
        <v>Q3</v>
      </c>
      <c r="E1967" s="4">
        <f>MONTH(SalesDataTable[[#This Row],[Order Date]])</f>
        <v>9</v>
      </c>
      <c r="F1967" s="4"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4" t="str">
        <f>"Q"&amp;ROUNDUP(MONTH(SalesDataTable[[#This Row],[Order Date]])/3, 0)</f>
        <v>Q3</v>
      </c>
      <c r="E1968" s="4">
        <f>MONTH(SalesDataTable[[#This Row],[Order Date]])</f>
        <v>9</v>
      </c>
      <c r="F1968" s="4"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4" t="str">
        <f>"Q"&amp;ROUNDUP(MONTH(SalesDataTable[[#This Row],[Order Date]])/3, 0)</f>
        <v>Q3</v>
      </c>
      <c r="E1969" s="4">
        <f>MONTH(SalesDataTable[[#This Row],[Order Date]])</f>
        <v>9</v>
      </c>
      <c r="F1969" s="4"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4" t="str">
        <f>"Q"&amp;ROUNDUP(MONTH(SalesDataTable[[#This Row],[Order Date]])/3, 0)</f>
        <v>Q3</v>
      </c>
      <c r="E1970" s="4">
        <f>MONTH(SalesDataTable[[#This Row],[Order Date]])</f>
        <v>9</v>
      </c>
      <c r="F1970" s="4"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4" t="str">
        <f>"Q"&amp;ROUNDUP(MONTH(SalesDataTable[[#This Row],[Order Date]])/3, 0)</f>
        <v>Q3</v>
      </c>
      <c r="E1971" s="4">
        <f>MONTH(SalesDataTable[[#This Row],[Order Date]])</f>
        <v>9</v>
      </c>
      <c r="F1971" s="4"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4" t="str">
        <f>"Q"&amp;ROUNDUP(MONTH(SalesDataTable[[#This Row],[Order Date]])/3, 0)</f>
        <v>Q3</v>
      </c>
      <c r="E1972" s="4">
        <f>MONTH(SalesDataTable[[#This Row],[Order Date]])</f>
        <v>9</v>
      </c>
      <c r="F1972" s="4"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4" t="str">
        <f>"Q"&amp;ROUNDUP(MONTH(SalesDataTable[[#This Row],[Order Date]])/3, 0)</f>
        <v>Q3</v>
      </c>
      <c r="E1973" s="4">
        <f>MONTH(SalesDataTable[[#This Row],[Order Date]])</f>
        <v>9</v>
      </c>
      <c r="F1973" s="4"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4" t="str">
        <f>"Q"&amp;ROUNDUP(MONTH(SalesDataTable[[#This Row],[Order Date]])/3, 0)</f>
        <v>Q3</v>
      </c>
      <c r="E1974" s="4">
        <f>MONTH(SalesDataTable[[#This Row],[Order Date]])</f>
        <v>9</v>
      </c>
      <c r="F1974" s="4"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4" t="str">
        <f>"Q"&amp;ROUNDUP(MONTH(SalesDataTable[[#This Row],[Order Date]])/3, 0)</f>
        <v>Q3</v>
      </c>
      <c r="E1975" s="4">
        <f>MONTH(SalesDataTable[[#This Row],[Order Date]])</f>
        <v>9</v>
      </c>
      <c r="F1975" s="4"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4" t="str">
        <f>"Q"&amp;ROUNDUP(MONTH(SalesDataTable[[#This Row],[Order Date]])/3, 0)</f>
        <v>Q3</v>
      </c>
      <c r="E1976" s="4">
        <f>MONTH(SalesDataTable[[#This Row],[Order Date]])</f>
        <v>9</v>
      </c>
      <c r="F1976" s="4"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4" t="str">
        <f>"Q"&amp;ROUNDUP(MONTH(SalesDataTable[[#This Row],[Order Date]])/3, 0)</f>
        <v>Q3</v>
      </c>
      <c r="E1977" s="4">
        <f>MONTH(SalesDataTable[[#This Row],[Order Date]])</f>
        <v>9</v>
      </c>
      <c r="F1977" s="4"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4" t="str">
        <f>"Q"&amp;ROUNDUP(MONTH(SalesDataTable[[#This Row],[Order Date]])/3, 0)</f>
        <v>Q3</v>
      </c>
      <c r="E1978" s="4">
        <f>MONTH(SalesDataTable[[#This Row],[Order Date]])</f>
        <v>9</v>
      </c>
      <c r="F1978" s="4"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4" t="str">
        <f>"Q"&amp;ROUNDUP(MONTH(SalesDataTable[[#This Row],[Order Date]])/3, 0)</f>
        <v>Q3</v>
      </c>
      <c r="E1979" s="4">
        <f>MONTH(SalesDataTable[[#This Row],[Order Date]])</f>
        <v>9</v>
      </c>
      <c r="F1979" s="4"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4" t="str">
        <f>"Q"&amp;ROUNDUP(MONTH(SalesDataTable[[#This Row],[Order Date]])/3, 0)</f>
        <v>Q3</v>
      </c>
      <c r="E1980" s="4">
        <f>MONTH(SalesDataTable[[#This Row],[Order Date]])</f>
        <v>9</v>
      </c>
      <c r="F1980" s="4"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4" t="str">
        <f>"Q"&amp;ROUNDUP(MONTH(SalesDataTable[[#This Row],[Order Date]])/3, 0)</f>
        <v>Q3</v>
      </c>
      <c r="E1981" s="4">
        <f>MONTH(SalesDataTable[[#This Row],[Order Date]])</f>
        <v>9</v>
      </c>
      <c r="F1981" s="4"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4" t="str">
        <f>"Q"&amp;ROUNDUP(MONTH(SalesDataTable[[#This Row],[Order Date]])/3, 0)</f>
        <v>Q3</v>
      </c>
      <c r="E1982" s="4">
        <f>MONTH(SalesDataTable[[#This Row],[Order Date]])</f>
        <v>9</v>
      </c>
      <c r="F1982" s="4"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4" t="str">
        <f>"Q"&amp;ROUNDUP(MONTH(SalesDataTable[[#This Row],[Order Date]])/3, 0)</f>
        <v>Q3</v>
      </c>
      <c r="E1983" s="4">
        <f>MONTH(SalesDataTable[[#This Row],[Order Date]])</f>
        <v>9</v>
      </c>
      <c r="F1983" s="4"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4" t="str">
        <f>"Q"&amp;ROUNDUP(MONTH(SalesDataTable[[#This Row],[Order Date]])/3, 0)</f>
        <v>Q3</v>
      </c>
      <c r="E1984" s="4">
        <f>MONTH(SalesDataTable[[#This Row],[Order Date]])</f>
        <v>9</v>
      </c>
      <c r="F1984" s="4"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4" t="str">
        <f>"Q"&amp;ROUNDUP(MONTH(SalesDataTable[[#This Row],[Order Date]])/3, 0)</f>
        <v>Q3</v>
      </c>
      <c r="E1985" s="4">
        <f>MONTH(SalesDataTable[[#This Row],[Order Date]])</f>
        <v>9</v>
      </c>
      <c r="F1985" s="4"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4" t="str">
        <f>"Q"&amp;ROUNDUP(MONTH(SalesDataTable[[#This Row],[Order Date]])/3, 0)</f>
        <v>Q3</v>
      </c>
      <c r="E1986" s="4">
        <f>MONTH(SalesDataTable[[#This Row],[Order Date]])</f>
        <v>9</v>
      </c>
      <c r="F1986" s="4"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4" t="str">
        <f>"Q"&amp;ROUNDUP(MONTH(SalesDataTable[[#This Row],[Order Date]])/3, 0)</f>
        <v>Q3</v>
      </c>
      <c r="E1987" s="4">
        <f>MONTH(SalesDataTable[[#This Row],[Order Date]])</f>
        <v>9</v>
      </c>
      <c r="F1987" s="4"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4" t="str">
        <f>"Q"&amp;ROUNDUP(MONTH(SalesDataTable[[#This Row],[Order Date]])/3, 0)</f>
        <v>Q3</v>
      </c>
      <c r="E1988" s="4">
        <f>MONTH(SalesDataTable[[#This Row],[Order Date]])</f>
        <v>9</v>
      </c>
      <c r="F1988" s="4"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4" t="str">
        <f>"Q"&amp;ROUNDUP(MONTH(SalesDataTable[[#This Row],[Order Date]])/3, 0)</f>
        <v>Q3</v>
      </c>
      <c r="E1989" s="4">
        <f>MONTH(SalesDataTable[[#This Row],[Order Date]])</f>
        <v>9</v>
      </c>
      <c r="F1989" s="4"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4" t="str">
        <f>"Q"&amp;ROUNDUP(MONTH(SalesDataTable[[#This Row],[Order Date]])/3, 0)</f>
        <v>Q3</v>
      </c>
      <c r="E1990" s="4">
        <f>MONTH(SalesDataTable[[#This Row],[Order Date]])</f>
        <v>9</v>
      </c>
      <c r="F1990" s="4"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4" t="str">
        <f>"Q"&amp;ROUNDUP(MONTH(SalesDataTable[[#This Row],[Order Date]])/3, 0)</f>
        <v>Q3</v>
      </c>
      <c r="E1991" s="4">
        <f>MONTH(SalesDataTable[[#This Row],[Order Date]])</f>
        <v>9</v>
      </c>
      <c r="F1991" s="4"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4" t="str">
        <f>"Q"&amp;ROUNDUP(MONTH(SalesDataTable[[#This Row],[Order Date]])/3, 0)</f>
        <v>Q3</v>
      </c>
      <c r="E1992" s="4">
        <f>MONTH(SalesDataTable[[#This Row],[Order Date]])</f>
        <v>9</v>
      </c>
      <c r="F1992" s="4"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4" t="str">
        <f>"Q"&amp;ROUNDUP(MONTH(SalesDataTable[[#This Row],[Order Date]])/3, 0)</f>
        <v>Q3</v>
      </c>
      <c r="E1993" s="4">
        <f>MONTH(SalesDataTable[[#This Row],[Order Date]])</f>
        <v>9</v>
      </c>
      <c r="F1993" s="4"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4" t="str">
        <f>"Q"&amp;ROUNDUP(MONTH(SalesDataTable[[#This Row],[Order Date]])/3, 0)</f>
        <v>Q3</v>
      </c>
      <c r="E1994" s="4">
        <f>MONTH(SalesDataTable[[#This Row],[Order Date]])</f>
        <v>9</v>
      </c>
      <c r="F1994" s="4"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4" t="str">
        <f>"Q"&amp;ROUNDUP(MONTH(SalesDataTable[[#This Row],[Order Date]])/3, 0)</f>
        <v>Q3</v>
      </c>
      <c r="E1995" s="4">
        <f>MONTH(SalesDataTable[[#This Row],[Order Date]])</f>
        <v>9</v>
      </c>
      <c r="F1995" s="4"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4" t="str">
        <f>"Q"&amp;ROUNDUP(MONTH(SalesDataTable[[#This Row],[Order Date]])/3, 0)</f>
        <v>Q3</v>
      </c>
      <c r="E1996" s="4">
        <f>MONTH(SalesDataTable[[#This Row],[Order Date]])</f>
        <v>9</v>
      </c>
      <c r="F1996" s="4"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4" t="str">
        <f>"Q"&amp;ROUNDUP(MONTH(SalesDataTable[[#This Row],[Order Date]])/3, 0)</f>
        <v>Q3</v>
      </c>
      <c r="E1997" s="4">
        <f>MONTH(SalesDataTable[[#This Row],[Order Date]])</f>
        <v>9</v>
      </c>
      <c r="F1997" s="4"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4" t="str">
        <f>"Q"&amp;ROUNDUP(MONTH(SalesDataTable[[#This Row],[Order Date]])/3, 0)</f>
        <v>Q3</v>
      </c>
      <c r="E1998" s="4">
        <f>MONTH(SalesDataTable[[#This Row],[Order Date]])</f>
        <v>9</v>
      </c>
      <c r="F1998" s="4"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4" t="str">
        <f>"Q"&amp;ROUNDUP(MONTH(SalesDataTable[[#This Row],[Order Date]])/3, 0)</f>
        <v>Q3</v>
      </c>
      <c r="E1999" s="4">
        <f>MONTH(SalesDataTable[[#This Row],[Order Date]])</f>
        <v>9</v>
      </c>
      <c r="F1999" s="4"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4" t="str">
        <f>"Q"&amp;ROUNDUP(MONTH(SalesDataTable[[#This Row],[Order Date]])/3, 0)</f>
        <v>Q3</v>
      </c>
      <c r="E2000" s="4">
        <f>MONTH(SalesDataTable[[#This Row],[Order Date]])</f>
        <v>9</v>
      </c>
      <c r="F2000" s="4"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4" t="str">
        <f>"Q"&amp;ROUNDUP(MONTH(SalesDataTable[[#This Row],[Order Date]])/3, 0)</f>
        <v>Q3</v>
      </c>
      <c r="E2001" s="4">
        <f>MONTH(SalesDataTable[[#This Row],[Order Date]])</f>
        <v>9</v>
      </c>
      <c r="F2001" s="4"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4" t="str">
        <f>"Q"&amp;ROUNDUP(MONTH(SalesDataTable[[#This Row],[Order Date]])/3, 0)</f>
        <v>Q3</v>
      </c>
      <c r="E2002" s="4">
        <f>MONTH(SalesDataTable[[#This Row],[Order Date]])</f>
        <v>9</v>
      </c>
      <c r="F2002" s="4"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4" t="str">
        <f>"Q"&amp;ROUNDUP(MONTH(SalesDataTable[[#This Row],[Order Date]])/3, 0)</f>
        <v>Q3</v>
      </c>
      <c r="E2003" s="4">
        <f>MONTH(SalesDataTable[[#This Row],[Order Date]])</f>
        <v>9</v>
      </c>
      <c r="F2003" s="4"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4" t="str">
        <f>"Q"&amp;ROUNDUP(MONTH(SalesDataTable[[#This Row],[Order Date]])/3, 0)</f>
        <v>Q3</v>
      </c>
      <c r="E2004" s="4">
        <f>MONTH(SalesDataTable[[#This Row],[Order Date]])</f>
        <v>9</v>
      </c>
      <c r="F2004" s="4"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4" t="str">
        <f>"Q"&amp;ROUNDUP(MONTH(SalesDataTable[[#This Row],[Order Date]])/3, 0)</f>
        <v>Q3</v>
      </c>
      <c r="E2005" s="4">
        <f>MONTH(SalesDataTable[[#This Row],[Order Date]])</f>
        <v>9</v>
      </c>
      <c r="F2005" s="4"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4" t="str">
        <f>"Q"&amp;ROUNDUP(MONTH(SalesDataTable[[#This Row],[Order Date]])/3, 0)</f>
        <v>Q3</v>
      </c>
      <c r="E2006" s="4">
        <f>MONTH(SalesDataTable[[#This Row],[Order Date]])</f>
        <v>9</v>
      </c>
      <c r="F2006" s="4"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4" t="str">
        <f>"Q"&amp;ROUNDUP(MONTH(SalesDataTable[[#This Row],[Order Date]])/3, 0)</f>
        <v>Q3</v>
      </c>
      <c r="E2007" s="4">
        <f>MONTH(SalesDataTable[[#This Row],[Order Date]])</f>
        <v>9</v>
      </c>
      <c r="F2007" s="4"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4" t="str">
        <f>"Q"&amp;ROUNDUP(MONTH(SalesDataTable[[#This Row],[Order Date]])/3, 0)</f>
        <v>Q3</v>
      </c>
      <c r="E2008" s="4">
        <f>MONTH(SalesDataTable[[#This Row],[Order Date]])</f>
        <v>9</v>
      </c>
      <c r="F2008" s="4"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4" t="str">
        <f>"Q"&amp;ROUNDUP(MONTH(SalesDataTable[[#This Row],[Order Date]])/3, 0)</f>
        <v>Q3</v>
      </c>
      <c r="E2009" s="4">
        <f>MONTH(SalesDataTable[[#This Row],[Order Date]])</f>
        <v>9</v>
      </c>
      <c r="F2009" s="4"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4" t="str">
        <f>"Q"&amp;ROUNDUP(MONTH(SalesDataTable[[#This Row],[Order Date]])/3, 0)</f>
        <v>Q3</v>
      </c>
      <c r="E2010" s="4">
        <f>MONTH(SalesDataTable[[#This Row],[Order Date]])</f>
        <v>9</v>
      </c>
      <c r="F2010" s="4"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4" t="str">
        <f>"Q"&amp;ROUNDUP(MONTH(SalesDataTable[[#This Row],[Order Date]])/3, 0)</f>
        <v>Q3</v>
      </c>
      <c r="E2011" s="4">
        <f>MONTH(SalesDataTable[[#This Row],[Order Date]])</f>
        <v>9</v>
      </c>
      <c r="F2011" s="4"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4" t="str">
        <f>"Q"&amp;ROUNDUP(MONTH(SalesDataTable[[#This Row],[Order Date]])/3, 0)</f>
        <v>Q3</v>
      </c>
      <c r="E2012" s="4">
        <f>MONTH(SalesDataTable[[#This Row],[Order Date]])</f>
        <v>9</v>
      </c>
      <c r="F2012" s="4"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4" t="str">
        <f>"Q"&amp;ROUNDUP(MONTH(SalesDataTable[[#This Row],[Order Date]])/3, 0)</f>
        <v>Q3</v>
      </c>
      <c r="E2013" s="4">
        <f>MONTH(SalesDataTable[[#This Row],[Order Date]])</f>
        <v>9</v>
      </c>
      <c r="F2013" s="4"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4" t="str">
        <f>"Q"&amp;ROUNDUP(MONTH(SalesDataTable[[#This Row],[Order Date]])/3, 0)</f>
        <v>Q3</v>
      </c>
      <c r="E2014" s="4">
        <f>MONTH(SalesDataTable[[#This Row],[Order Date]])</f>
        <v>9</v>
      </c>
      <c r="F2014" s="4"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4" t="str">
        <f>"Q"&amp;ROUNDUP(MONTH(SalesDataTable[[#This Row],[Order Date]])/3, 0)</f>
        <v>Q3</v>
      </c>
      <c r="E2015" s="4">
        <f>MONTH(SalesDataTable[[#This Row],[Order Date]])</f>
        <v>9</v>
      </c>
      <c r="F2015" s="4"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4" t="str">
        <f>"Q"&amp;ROUNDUP(MONTH(SalesDataTable[[#This Row],[Order Date]])/3, 0)</f>
        <v>Q3</v>
      </c>
      <c r="E2016" s="4">
        <f>MONTH(SalesDataTable[[#This Row],[Order Date]])</f>
        <v>9</v>
      </c>
      <c r="F2016" s="4"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4" t="str">
        <f>"Q"&amp;ROUNDUP(MONTH(SalesDataTable[[#This Row],[Order Date]])/3, 0)</f>
        <v>Q3</v>
      </c>
      <c r="E2017" s="4">
        <f>MONTH(SalesDataTable[[#This Row],[Order Date]])</f>
        <v>9</v>
      </c>
      <c r="F2017" s="4"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4" t="str">
        <f>"Q"&amp;ROUNDUP(MONTH(SalesDataTable[[#This Row],[Order Date]])/3, 0)</f>
        <v>Q3</v>
      </c>
      <c r="E2018" s="4">
        <f>MONTH(SalesDataTable[[#This Row],[Order Date]])</f>
        <v>9</v>
      </c>
      <c r="F2018" s="4"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4" t="str">
        <f>"Q"&amp;ROUNDUP(MONTH(SalesDataTable[[#This Row],[Order Date]])/3, 0)</f>
        <v>Q3</v>
      </c>
      <c r="E2019" s="4">
        <f>MONTH(SalesDataTable[[#This Row],[Order Date]])</f>
        <v>9</v>
      </c>
      <c r="F2019" s="4"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4" t="str">
        <f>"Q"&amp;ROUNDUP(MONTH(SalesDataTable[[#This Row],[Order Date]])/3, 0)</f>
        <v>Q3</v>
      </c>
      <c r="E2020" s="4">
        <f>MONTH(SalesDataTable[[#This Row],[Order Date]])</f>
        <v>9</v>
      </c>
      <c r="F2020" s="4"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4" t="str">
        <f>"Q"&amp;ROUNDUP(MONTH(SalesDataTable[[#This Row],[Order Date]])/3, 0)</f>
        <v>Q3</v>
      </c>
      <c r="E2021" s="4">
        <f>MONTH(SalesDataTable[[#This Row],[Order Date]])</f>
        <v>9</v>
      </c>
      <c r="F2021" s="4"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4" t="str">
        <f>"Q"&amp;ROUNDUP(MONTH(SalesDataTable[[#This Row],[Order Date]])/3, 0)</f>
        <v>Q3</v>
      </c>
      <c r="E2022" s="4">
        <f>MONTH(SalesDataTable[[#This Row],[Order Date]])</f>
        <v>9</v>
      </c>
      <c r="F2022" s="4"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4" t="str">
        <f>"Q"&amp;ROUNDUP(MONTH(SalesDataTable[[#This Row],[Order Date]])/3, 0)</f>
        <v>Q3</v>
      </c>
      <c r="E2023" s="4">
        <f>MONTH(SalesDataTable[[#This Row],[Order Date]])</f>
        <v>9</v>
      </c>
      <c r="F2023" s="4"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4" t="str">
        <f>"Q"&amp;ROUNDUP(MONTH(SalesDataTable[[#This Row],[Order Date]])/3, 0)</f>
        <v>Q3</v>
      </c>
      <c r="E2024" s="4">
        <f>MONTH(SalesDataTable[[#This Row],[Order Date]])</f>
        <v>9</v>
      </c>
      <c r="F2024" s="4"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4" t="str">
        <f>"Q"&amp;ROUNDUP(MONTH(SalesDataTable[[#This Row],[Order Date]])/3, 0)</f>
        <v>Q3</v>
      </c>
      <c r="E2025" s="4">
        <f>MONTH(SalesDataTable[[#This Row],[Order Date]])</f>
        <v>9</v>
      </c>
      <c r="F2025" s="4"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4" t="str">
        <f>"Q"&amp;ROUNDUP(MONTH(SalesDataTable[[#This Row],[Order Date]])/3, 0)</f>
        <v>Q3</v>
      </c>
      <c r="E2026" s="4">
        <f>MONTH(SalesDataTable[[#This Row],[Order Date]])</f>
        <v>9</v>
      </c>
      <c r="F2026" s="4"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4" t="str">
        <f>"Q"&amp;ROUNDUP(MONTH(SalesDataTable[[#This Row],[Order Date]])/3, 0)</f>
        <v>Q3</v>
      </c>
      <c r="E2027" s="4">
        <f>MONTH(SalesDataTable[[#This Row],[Order Date]])</f>
        <v>9</v>
      </c>
      <c r="F2027" s="4"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4" t="str">
        <f>"Q"&amp;ROUNDUP(MONTH(SalesDataTable[[#This Row],[Order Date]])/3, 0)</f>
        <v>Q3</v>
      </c>
      <c r="E2028" s="4">
        <f>MONTH(SalesDataTable[[#This Row],[Order Date]])</f>
        <v>9</v>
      </c>
      <c r="F2028" s="4"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4" t="str">
        <f>"Q"&amp;ROUNDUP(MONTH(SalesDataTable[[#This Row],[Order Date]])/3, 0)</f>
        <v>Q3</v>
      </c>
      <c r="E2029" s="4">
        <f>MONTH(SalesDataTable[[#This Row],[Order Date]])</f>
        <v>9</v>
      </c>
      <c r="F2029" s="4"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4" t="str">
        <f>"Q"&amp;ROUNDUP(MONTH(SalesDataTable[[#This Row],[Order Date]])/3, 0)</f>
        <v>Q4</v>
      </c>
      <c r="E2030" s="4">
        <f>MONTH(SalesDataTable[[#This Row],[Order Date]])</f>
        <v>10</v>
      </c>
      <c r="F2030" s="4"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4" t="str">
        <f>"Q"&amp;ROUNDUP(MONTH(SalesDataTable[[#This Row],[Order Date]])/3, 0)</f>
        <v>Q4</v>
      </c>
      <c r="E2031" s="4">
        <f>MONTH(SalesDataTable[[#This Row],[Order Date]])</f>
        <v>10</v>
      </c>
      <c r="F2031" s="4"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4" t="str">
        <f>"Q"&amp;ROUNDUP(MONTH(SalesDataTable[[#This Row],[Order Date]])/3, 0)</f>
        <v>Q4</v>
      </c>
      <c r="E2032" s="4">
        <f>MONTH(SalesDataTable[[#This Row],[Order Date]])</f>
        <v>10</v>
      </c>
      <c r="F2032" s="4"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4" t="str">
        <f>"Q"&amp;ROUNDUP(MONTH(SalesDataTable[[#This Row],[Order Date]])/3, 0)</f>
        <v>Q4</v>
      </c>
      <c r="E2033" s="4">
        <f>MONTH(SalesDataTable[[#This Row],[Order Date]])</f>
        <v>10</v>
      </c>
      <c r="F2033" s="4"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4" t="str">
        <f>"Q"&amp;ROUNDUP(MONTH(SalesDataTable[[#This Row],[Order Date]])/3, 0)</f>
        <v>Q4</v>
      </c>
      <c r="E2034" s="4">
        <f>MONTH(SalesDataTable[[#This Row],[Order Date]])</f>
        <v>10</v>
      </c>
      <c r="F2034" s="4"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4" t="str">
        <f>"Q"&amp;ROUNDUP(MONTH(SalesDataTable[[#This Row],[Order Date]])/3, 0)</f>
        <v>Q4</v>
      </c>
      <c r="E2035" s="4">
        <f>MONTH(SalesDataTable[[#This Row],[Order Date]])</f>
        <v>10</v>
      </c>
      <c r="F2035" s="4"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4" t="str">
        <f>"Q"&amp;ROUNDUP(MONTH(SalesDataTable[[#This Row],[Order Date]])/3, 0)</f>
        <v>Q4</v>
      </c>
      <c r="E2036" s="4">
        <f>MONTH(SalesDataTable[[#This Row],[Order Date]])</f>
        <v>10</v>
      </c>
      <c r="F2036" s="4"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4" t="str">
        <f>"Q"&amp;ROUNDUP(MONTH(SalesDataTable[[#This Row],[Order Date]])/3, 0)</f>
        <v>Q4</v>
      </c>
      <c r="E2037" s="4">
        <f>MONTH(SalesDataTable[[#This Row],[Order Date]])</f>
        <v>10</v>
      </c>
      <c r="F2037" s="4"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4" t="str">
        <f>"Q"&amp;ROUNDUP(MONTH(SalesDataTable[[#This Row],[Order Date]])/3, 0)</f>
        <v>Q4</v>
      </c>
      <c r="E2038" s="4">
        <f>MONTH(SalesDataTable[[#This Row],[Order Date]])</f>
        <v>10</v>
      </c>
      <c r="F2038" s="4"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4" t="str">
        <f>"Q"&amp;ROUNDUP(MONTH(SalesDataTable[[#This Row],[Order Date]])/3, 0)</f>
        <v>Q4</v>
      </c>
      <c r="E2039" s="4">
        <f>MONTH(SalesDataTable[[#This Row],[Order Date]])</f>
        <v>10</v>
      </c>
      <c r="F2039" s="4"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4" t="str">
        <f>"Q"&amp;ROUNDUP(MONTH(SalesDataTable[[#This Row],[Order Date]])/3, 0)</f>
        <v>Q4</v>
      </c>
      <c r="E2040" s="4">
        <f>MONTH(SalesDataTable[[#This Row],[Order Date]])</f>
        <v>10</v>
      </c>
      <c r="F2040" s="4"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4" t="str">
        <f>"Q"&amp;ROUNDUP(MONTH(SalesDataTable[[#This Row],[Order Date]])/3, 0)</f>
        <v>Q4</v>
      </c>
      <c r="E2041" s="4">
        <f>MONTH(SalesDataTable[[#This Row],[Order Date]])</f>
        <v>10</v>
      </c>
      <c r="F2041" s="4"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4" t="str">
        <f>"Q"&amp;ROUNDUP(MONTH(SalesDataTable[[#This Row],[Order Date]])/3, 0)</f>
        <v>Q4</v>
      </c>
      <c r="E2042" s="4">
        <f>MONTH(SalesDataTable[[#This Row],[Order Date]])</f>
        <v>10</v>
      </c>
      <c r="F2042" s="4"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4" t="str">
        <f>"Q"&amp;ROUNDUP(MONTH(SalesDataTable[[#This Row],[Order Date]])/3, 0)</f>
        <v>Q4</v>
      </c>
      <c r="E2043" s="4">
        <f>MONTH(SalesDataTable[[#This Row],[Order Date]])</f>
        <v>10</v>
      </c>
      <c r="F2043" s="4"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4" t="str">
        <f>"Q"&amp;ROUNDUP(MONTH(SalesDataTable[[#This Row],[Order Date]])/3, 0)</f>
        <v>Q4</v>
      </c>
      <c r="E2044" s="4">
        <f>MONTH(SalesDataTable[[#This Row],[Order Date]])</f>
        <v>10</v>
      </c>
      <c r="F2044" s="4"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4" t="str">
        <f>"Q"&amp;ROUNDUP(MONTH(SalesDataTable[[#This Row],[Order Date]])/3, 0)</f>
        <v>Q4</v>
      </c>
      <c r="E2045" s="4">
        <f>MONTH(SalesDataTable[[#This Row],[Order Date]])</f>
        <v>10</v>
      </c>
      <c r="F2045" s="4"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4" t="str">
        <f>"Q"&amp;ROUNDUP(MONTH(SalesDataTable[[#This Row],[Order Date]])/3, 0)</f>
        <v>Q4</v>
      </c>
      <c r="E2046" s="4">
        <f>MONTH(SalesDataTable[[#This Row],[Order Date]])</f>
        <v>10</v>
      </c>
      <c r="F2046" s="4"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4" t="str">
        <f>"Q"&amp;ROUNDUP(MONTH(SalesDataTable[[#This Row],[Order Date]])/3, 0)</f>
        <v>Q4</v>
      </c>
      <c r="E2047" s="4">
        <f>MONTH(SalesDataTable[[#This Row],[Order Date]])</f>
        <v>10</v>
      </c>
      <c r="F2047" s="4"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4" t="str">
        <f>"Q"&amp;ROUNDUP(MONTH(SalesDataTable[[#This Row],[Order Date]])/3, 0)</f>
        <v>Q4</v>
      </c>
      <c r="E2048" s="4">
        <f>MONTH(SalesDataTable[[#This Row],[Order Date]])</f>
        <v>10</v>
      </c>
      <c r="F2048" s="4"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4" t="str">
        <f>"Q"&amp;ROUNDUP(MONTH(SalesDataTable[[#This Row],[Order Date]])/3, 0)</f>
        <v>Q4</v>
      </c>
      <c r="E2049" s="4">
        <f>MONTH(SalesDataTable[[#This Row],[Order Date]])</f>
        <v>10</v>
      </c>
      <c r="F2049" s="4"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4" t="str">
        <f>"Q"&amp;ROUNDUP(MONTH(SalesDataTable[[#This Row],[Order Date]])/3, 0)</f>
        <v>Q4</v>
      </c>
      <c r="E2050" s="4">
        <f>MONTH(SalesDataTable[[#This Row],[Order Date]])</f>
        <v>10</v>
      </c>
      <c r="F2050" s="4"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4" t="str">
        <f>"Q"&amp;ROUNDUP(MONTH(SalesDataTable[[#This Row],[Order Date]])/3, 0)</f>
        <v>Q4</v>
      </c>
      <c r="E2051" s="4">
        <f>MONTH(SalesDataTable[[#This Row],[Order Date]])</f>
        <v>10</v>
      </c>
      <c r="F2051" s="4"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4" t="str">
        <f>"Q"&amp;ROUNDUP(MONTH(SalesDataTable[[#This Row],[Order Date]])/3, 0)</f>
        <v>Q4</v>
      </c>
      <c r="E2052" s="4">
        <f>MONTH(SalesDataTable[[#This Row],[Order Date]])</f>
        <v>10</v>
      </c>
      <c r="F2052" s="4"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4" t="str">
        <f>"Q"&amp;ROUNDUP(MONTH(SalesDataTable[[#This Row],[Order Date]])/3, 0)</f>
        <v>Q4</v>
      </c>
      <c r="E2053" s="4">
        <f>MONTH(SalesDataTable[[#This Row],[Order Date]])</f>
        <v>10</v>
      </c>
      <c r="F2053" s="4"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4" t="str">
        <f>"Q"&amp;ROUNDUP(MONTH(SalesDataTable[[#This Row],[Order Date]])/3, 0)</f>
        <v>Q4</v>
      </c>
      <c r="E2054" s="4">
        <f>MONTH(SalesDataTable[[#This Row],[Order Date]])</f>
        <v>10</v>
      </c>
      <c r="F2054" s="4"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4" t="str">
        <f>"Q"&amp;ROUNDUP(MONTH(SalesDataTable[[#This Row],[Order Date]])/3, 0)</f>
        <v>Q4</v>
      </c>
      <c r="E2055" s="4">
        <f>MONTH(SalesDataTable[[#This Row],[Order Date]])</f>
        <v>10</v>
      </c>
      <c r="F2055" s="4"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4" t="str">
        <f>"Q"&amp;ROUNDUP(MONTH(SalesDataTable[[#This Row],[Order Date]])/3, 0)</f>
        <v>Q4</v>
      </c>
      <c r="E2056" s="4">
        <f>MONTH(SalesDataTable[[#This Row],[Order Date]])</f>
        <v>10</v>
      </c>
      <c r="F2056" s="4"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4" t="str">
        <f>"Q"&amp;ROUNDUP(MONTH(SalesDataTable[[#This Row],[Order Date]])/3, 0)</f>
        <v>Q4</v>
      </c>
      <c r="E2057" s="4">
        <f>MONTH(SalesDataTable[[#This Row],[Order Date]])</f>
        <v>10</v>
      </c>
      <c r="F2057" s="4"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4" t="str">
        <f>"Q"&amp;ROUNDUP(MONTH(SalesDataTable[[#This Row],[Order Date]])/3, 0)</f>
        <v>Q4</v>
      </c>
      <c r="E2058" s="4">
        <f>MONTH(SalesDataTable[[#This Row],[Order Date]])</f>
        <v>10</v>
      </c>
      <c r="F2058" s="4"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4" t="str">
        <f>"Q"&amp;ROUNDUP(MONTH(SalesDataTable[[#This Row],[Order Date]])/3, 0)</f>
        <v>Q4</v>
      </c>
      <c r="E2059" s="4">
        <f>MONTH(SalesDataTable[[#This Row],[Order Date]])</f>
        <v>10</v>
      </c>
      <c r="F2059" s="4"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4" t="str">
        <f>"Q"&amp;ROUNDUP(MONTH(SalesDataTable[[#This Row],[Order Date]])/3, 0)</f>
        <v>Q4</v>
      </c>
      <c r="E2060" s="4">
        <f>MONTH(SalesDataTable[[#This Row],[Order Date]])</f>
        <v>10</v>
      </c>
      <c r="F2060" s="4"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4" t="str">
        <f>"Q"&amp;ROUNDUP(MONTH(SalesDataTable[[#This Row],[Order Date]])/3, 0)</f>
        <v>Q4</v>
      </c>
      <c r="E2061" s="4">
        <f>MONTH(SalesDataTable[[#This Row],[Order Date]])</f>
        <v>10</v>
      </c>
      <c r="F2061" s="4"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4" t="str">
        <f>"Q"&amp;ROUNDUP(MONTH(SalesDataTable[[#This Row],[Order Date]])/3, 0)</f>
        <v>Q4</v>
      </c>
      <c r="E2062" s="4">
        <f>MONTH(SalesDataTable[[#This Row],[Order Date]])</f>
        <v>10</v>
      </c>
      <c r="F2062" s="4"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4" t="str">
        <f>"Q"&amp;ROUNDUP(MONTH(SalesDataTable[[#This Row],[Order Date]])/3, 0)</f>
        <v>Q4</v>
      </c>
      <c r="E2063" s="4">
        <f>MONTH(SalesDataTable[[#This Row],[Order Date]])</f>
        <v>10</v>
      </c>
      <c r="F2063" s="4"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4" t="str">
        <f>"Q"&amp;ROUNDUP(MONTH(SalesDataTable[[#This Row],[Order Date]])/3, 0)</f>
        <v>Q4</v>
      </c>
      <c r="E2064" s="4">
        <f>MONTH(SalesDataTable[[#This Row],[Order Date]])</f>
        <v>10</v>
      </c>
      <c r="F2064" s="4"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4" t="str">
        <f>"Q"&amp;ROUNDUP(MONTH(SalesDataTable[[#This Row],[Order Date]])/3, 0)</f>
        <v>Q4</v>
      </c>
      <c r="E2065" s="4">
        <f>MONTH(SalesDataTable[[#This Row],[Order Date]])</f>
        <v>10</v>
      </c>
      <c r="F2065" s="4"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4" t="str">
        <f>"Q"&amp;ROUNDUP(MONTH(SalesDataTable[[#This Row],[Order Date]])/3, 0)</f>
        <v>Q4</v>
      </c>
      <c r="E2066" s="4">
        <f>MONTH(SalesDataTable[[#This Row],[Order Date]])</f>
        <v>10</v>
      </c>
      <c r="F2066" s="4"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4" t="str">
        <f>"Q"&amp;ROUNDUP(MONTH(SalesDataTable[[#This Row],[Order Date]])/3, 0)</f>
        <v>Q4</v>
      </c>
      <c r="E2067" s="4">
        <f>MONTH(SalesDataTable[[#This Row],[Order Date]])</f>
        <v>10</v>
      </c>
      <c r="F2067" s="4"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4" t="str">
        <f>"Q"&amp;ROUNDUP(MONTH(SalesDataTable[[#This Row],[Order Date]])/3, 0)</f>
        <v>Q4</v>
      </c>
      <c r="E2068" s="4">
        <f>MONTH(SalesDataTable[[#This Row],[Order Date]])</f>
        <v>10</v>
      </c>
      <c r="F2068" s="4"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4" t="str">
        <f>"Q"&amp;ROUNDUP(MONTH(SalesDataTable[[#This Row],[Order Date]])/3, 0)</f>
        <v>Q4</v>
      </c>
      <c r="E2069" s="4">
        <f>MONTH(SalesDataTable[[#This Row],[Order Date]])</f>
        <v>10</v>
      </c>
      <c r="F2069" s="4"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4" t="str">
        <f>"Q"&amp;ROUNDUP(MONTH(SalesDataTable[[#This Row],[Order Date]])/3, 0)</f>
        <v>Q4</v>
      </c>
      <c r="E2070" s="4">
        <f>MONTH(SalesDataTable[[#This Row],[Order Date]])</f>
        <v>10</v>
      </c>
      <c r="F2070" s="4"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4" t="str">
        <f>"Q"&amp;ROUNDUP(MONTH(SalesDataTable[[#This Row],[Order Date]])/3, 0)</f>
        <v>Q4</v>
      </c>
      <c r="E2071" s="4">
        <f>MONTH(SalesDataTable[[#This Row],[Order Date]])</f>
        <v>10</v>
      </c>
      <c r="F2071" s="4"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4" t="str">
        <f>"Q"&amp;ROUNDUP(MONTH(SalesDataTable[[#This Row],[Order Date]])/3, 0)</f>
        <v>Q4</v>
      </c>
      <c r="E2072" s="4">
        <f>MONTH(SalesDataTable[[#This Row],[Order Date]])</f>
        <v>10</v>
      </c>
      <c r="F2072" s="4"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4" t="str">
        <f>"Q"&amp;ROUNDUP(MONTH(SalesDataTable[[#This Row],[Order Date]])/3, 0)</f>
        <v>Q4</v>
      </c>
      <c r="E2073" s="4">
        <f>MONTH(SalesDataTable[[#This Row],[Order Date]])</f>
        <v>10</v>
      </c>
      <c r="F2073" s="4"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4" t="str">
        <f>"Q"&amp;ROUNDUP(MONTH(SalesDataTable[[#This Row],[Order Date]])/3, 0)</f>
        <v>Q4</v>
      </c>
      <c r="E2074" s="4">
        <f>MONTH(SalesDataTable[[#This Row],[Order Date]])</f>
        <v>10</v>
      </c>
      <c r="F2074" s="4"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4" t="str">
        <f>"Q"&amp;ROUNDUP(MONTH(SalesDataTable[[#This Row],[Order Date]])/3, 0)</f>
        <v>Q4</v>
      </c>
      <c r="E2075" s="4">
        <f>MONTH(SalesDataTable[[#This Row],[Order Date]])</f>
        <v>10</v>
      </c>
      <c r="F2075" s="4"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4" t="str">
        <f>"Q"&amp;ROUNDUP(MONTH(SalesDataTable[[#This Row],[Order Date]])/3, 0)</f>
        <v>Q4</v>
      </c>
      <c r="E2076" s="4">
        <f>MONTH(SalesDataTable[[#This Row],[Order Date]])</f>
        <v>10</v>
      </c>
      <c r="F2076" s="4"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4" t="str">
        <f>"Q"&amp;ROUNDUP(MONTH(SalesDataTable[[#This Row],[Order Date]])/3, 0)</f>
        <v>Q4</v>
      </c>
      <c r="E2077" s="4">
        <f>MONTH(SalesDataTable[[#This Row],[Order Date]])</f>
        <v>10</v>
      </c>
      <c r="F2077" s="4"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4" t="str">
        <f>"Q"&amp;ROUNDUP(MONTH(SalesDataTable[[#This Row],[Order Date]])/3, 0)</f>
        <v>Q4</v>
      </c>
      <c r="E2078" s="4">
        <f>MONTH(SalesDataTable[[#This Row],[Order Date]])</f>
        <v>10</v>
      </c>
      <c r="F2078" s="4"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4" t="str">
        <f>"Q"&amp;ROUNDUP(MONTH(SalesDataTable[[#This Row],[Order Date]])/3, 0)</f>
        <v>Q4</v>
      </c>
      <c r="E2079" s="4">
        <f>MONTH(SalesDataTable[[#This Row],[Order Date]])</f>
        <v>10</v>
      </c>
      <c r="F2079" s="4"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4" t="str">
        <f>"Q"&amp;ROUNDUP(MONTH(SalesDataTable[[#This Row],[Order Date]])/3, 0)</f>
        <v>Q4</v>
      </c>
      <c r="E2080" s="4">
        <f>MONTH(SalesDataTable[[#This Row],[Order Date]])</f>
        <v>10</v>
      </c>
      <c r="F2080" s="4"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4" t="str">
        <f>"Q"&amp;ROUNDUP(MONTH(SalesDataTable[[#This Row],[Order Date]])/3, 0)</f>
        <v>Q4</v>
      </c>
      <c r="E2081" s="4">
        <f>MONTH(SalesDataTable[[#This Row],[Order Date]])</f>
        <v>10</v>
      </c>
      <c r="F2081" s="4"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4" t="str">
        <f>"Q"&amp;ROUNDUP(MONTH(SalesDataTable[[#This Row],[Order Date]])/3, 0)</f>
        <v>Q4</v>
      </c>
      <c r="E2082" s="4">
        <f>MONTH(SalesDataTable[[#This Row],[Order Date]])</f>
        <v>10</v>
      </c>
      <c r="F2082" s="4"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4" t="str">
        <f>"Q"&amp;ROUNDUP(MONTH(SalesDataTable[[#This Row],[Order Date]])/3, 0)</f>
        <v>Q4</v>
      </c>
      <c r="E2083" s="4">
        <f>MONTH(SalesDataTable[[#This Row],[Order Date]])</f>
        <v>10</v>
      </c>
      <c r="F2083" s="4"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4" t="str">
        <f>"Q"&amp;ROUNDUP(MONTH(SalesDataTable[[#This Row],[Order Date]])/3, 0)</f>
        <v>Q4</v>
      </c>
      <c r="E2084" s="4">
        <f>MONTH(SalesDataTable[[#This Row],[Order Date]])</f>
        <v>10</v>
      </c>
      <c r="F2084" s="4"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4" t="str">
        <f>"Q"&amp;ROUNDUP(MONTH(SalesDataTable[[#This Row],[Order Date]])/3, 0)</f>
        <v>Q4</v>
      </c>
      <c r="E2085" s="4">
        <f>MONTH(SalesDataTable[[#This Row],[Order Date]])</f>
        <v>10</v>
      </c>
      <c r="F2085" s="4"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4" t="str">
        <f>"Q"&amp;ROUNDUP(MONTH(SalesDataTable[[#This Row],[Order Date]])/3, 0)</f>
        <v>Q4</v>
      </c>
      <c r="E2086" s="4">
        <f>MONTH(SalesDataTable[[#This Row],[Order Date]])</f>
        <v>10</v>
      </c>
      <c r="F2086" s="4"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4" t="str">
        <f>"Q"&amp;ROUNDUP(MONTH(SalesDataTable[[#This Row],[Order Date]])/3, 0)</f>
        <v>Q4</v>
      </c>
      <c r="E2087" s="4">
        <f>MONTH(SalesDataTable[[#This Row],[Order Date]])</f>
        <v>10</v>
      </c>
      <c r="F2087" s="4"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4" t="str">
        <f>"Q"&amp;ROUNDUP(MONTH(SalesDataTable[[#This Row],[Order Date]])/3, 0)</f>
        <v>Q4</v>
      </c>
      <c r="E2088" s="4">
        <f>MONTH(SalesDataTable[[#This Row],[Order Date]])</f>
        <v>10</v>
      </c>
      <c r="F2088" s="4"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4" t="str">
        <f>"Q"&amp;ROUNDUP(MONTH(SalesDataTable[[#This Row],[Order Date]])/3, 0)</f>
        <v>Q4</v>
      </c>
      <c r="E2089" s="4">
        <f>MONTH(SalesDataTable[[#This Row],[Order Date]])</f>
        <v>10</v>
      </c>
      <c r="F2089" s="4"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4" t="str">
        <f>"Q"&amp;ROUNDUP(MONTH(SalesDataTable[[#This Row],[Order Date]])/3, 0)</f>
        <v>Q4</v>
      </c>
      <c r="E2090" s="4">
        <f>MONTH(SalesDataTable[[#This Row],[Order Date]])</f>
        <v>10</v>
      </c>
      <c r="F2090" s="4"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4" t="str">
        <f>"Q"&amp;ROUNDUP(MONTH(SalesDataTable[[#This Row],[Order Date]])/3, 0)</f>
        <v>Q4</v>
      </c>
      <c r="E2091" s="4">
        <f>MONTH(SalesDataTable[[#This Row],[Order Date]])</f>
        <v>10</v>
      </c>
      <c r="F2091" s="4"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4" t="str">
        <f>"Q"&amp;ROUNDUP(MONTH(SalesDataTable[[#This Row],[Order Date]])/3, 0)</f>
        <v>Q4</v>
      </c>
      <c r="E2092" s="4">
        <f>MONTH(SalesDataTable[[#This Row],[Order Date]])</f>
        <v>10</v>
      </c>
      <c r="F2092" s="4"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4" t="str">
        <f>"Q"&amp;ROUNDUP(MONTH(SalesDataTable[[#This Row],[Order Date]])/3, 0)</f>
        <v>Q4</v>
      </c>
      <c r="E2093" s="4">
        <f>MONTH(SalesDataTable[[#This Row],[Order Date]])</f>
        <v>10</v>
      </c>
      <c r="F2093" s="4"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4" t="str">
        <f>"Q"&amp;ROUNDUP(MONTH(SalesDataTable[[#This Row],[Order Date]])/3, 0)</f>
        <v>Q4</v>
      </c>
      <c r="E2094" s="4">
        <f>MONTH(SalesDataTable[[#This Row],[Order Date]])</f>
        <v>10</v>
      </c>
      <c r="F2094" s="4"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4" t="str">
        <f>"Q"&amp;ROUNDUP(MONTH(SalesDataTable[[#This Row],[Order Date]])/3, 0)</f>
        <v>Q4</v>
      </c>
      <c r="E2095" s="4">
        <f>MONTH(SalesDataTable[[#This Row],[Order Date]])</f>
        <v>10</v>
      </c>
      <c r="F2095" s="4"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4" t="str">
        <f>"Q"&amp;ROUNDUP(MONTH(SalesDataTable[[#This Row],[Order Date]])/3, 0)</f>
        <v>Q4</v>
      </c>
      <c r="E2096" s="4">
        <f>MONTH(SalesDataTable[[#This Row],[Order Date]])</f>
        <v>10</v>
      </c>
      <c r="F2096" s="4"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4" t="str">
        <f>"Q"&amp;ROUNDUP(MONTH(SalesDataTable[[#This Row],[Order Date]])/3, 0)</f>
        <v>Q4</v>
      </c>
      <c r="E2097" s="4">
        <f>MONTH(SalesDataTable[[#This Row],[Order Date]])</f>
        <v>10</v>
      </c>
      <c r="F2097" s="4"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4" t="str">
        <f>"Q"&amp;ROUNDUP(MONTH(SalesDataTable[[#This Row],[Order Date]])/3, 0)</f>
        <v>Q4</v>
      </c>
      <c r="E2098" s="4">
        <f>MONTH(SalesDataTable[[#This Row],[Order Date]])</f>
        <v>10</v>
      </c>
      <c r="F2098" s="4"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4" t="str">
        <f>"Q"&amp;ROUNDUP(MONTH(SalesDataTable[[#This Row],[Order Date]])/3, 0)</f>
        <v>Q4</v>
      </c>
      <c r="E2099" s="4">
        <f>MONTH(SalesDataTable[[#This Row],[Order Date]])</f>
        <v>10</v>
      </c>
      <c r="F2099" s="4"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4" t="str">
        <f>"Q"&amp;ROUNDUP(MONTH(SalesDataTable[[#This Row],[Order Date]])/3, 0)</f>
        <v>Q4</v>
      </c>
      <c r="E2100" s="4">
        <f>MONTH(SalesDataTable[[#This Row],[Order Date]])</f>
        <v>10</v>
      </c>
      <c r="F2100" s="4"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4" t="str">
        <f>"Q"&amp;ROUNDUP(MONTH(SalesDataTable[[#This Row],[Order Date]])/3, 0)</f>
        <v>Q4</v>
      </c>
      <c r="E2101" s="4">
        <f>MONTH(SalesDataTable[[#This Row],[Order Date]])</f>
        <v>10</v>
      </c>
      <c r="F2101" s="4"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4" t="str">
        <f>"Q"&amp;ROUNDUP(MONTH(SalesDataTable[[#This Row],[Order Date]])/3, 0)</f>
        <v>Q4</v>
      </c>
      <c r="E2102" s="4">
        <f>MONTH(SalesDataTable[[#This Row],[Order Date]])</f>
        <v>10</v>
      </c>
      <c r="F2102" s="4"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4" t="str">
        <f>"Q"&amp;ROUNDUP(MONTH(SalesDataTable[[#This Row],[Order Date]])/3, 0)</f>
        <v>Q4</v>
      </c>
      <c r="E2103" s="4">
        <f>MONTH(SalesDataTable[[#This Row],[Order Date]])</f>
        <v>10</v>
      </c>
      <c r="F2103" s="4"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4" t="str">
        <f>"Q"&amp;ROUNDUP(MONTH(SalesDataTable[[#This Row],[Order Date]])/3, 0)</f>
        <v>Q4</v>
      </c>
      <c r="E2104" s="4">
        <f>MONTH(SalesDataTable[[#This Row],[Order Date]])</f>
        <v>10</v>
      </c>
      <c r="F2104" s="4"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4" t="str">
        <f>"Q"&amp;ROUNDUP(MONTH(SalesDataTable[[#This Row],[Order Date]])/3, 0)</f>
        <v>Q4</v>
      </c>
      <c r="E2105" s="4">
        <f>MONTH(SalesDataTable[[#This Row],[Order Date]])</f>
        <v>10</v>
      </c>
      <c r="F2105" s="4"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4" t="str">
        <f>"Q"&amp;ROUNDUP(MONTH(SalesDataTable[[#This Row],[Order Date]])/3, 0)</f>
        <v>Q4</v>
      </c>
      <c r="E2106" s="4">
        <f>MONTH(SalesDataTable[[#This Row],[Order Date]])</f>
        <v>10</v>
      </c>
      <c r="F2106" s="4"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4" t="str">
        <f>"Q"&amp;ROUNDUP(MONTH(SalesDataTable[[#This Row],[Order Date]])/3, 0)</f>
        <v>Q4</v>
      </c>
      <c r="E2107" s="4">
        <f>MONTH(SalesDataTable[[#This Row],[Order Date]])</f>
        <v>10</v>
      </c>
      <c r="F2107" s="4"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4" t="str">
        <f>"Q"&amp;ROUNDUP(MONTH(SalesDataTable[[#This Row],[Order Date]])/3, 0)</f>
        <v>Q4</v>
      </c>
      <c r="E2108" s="4">
        <f>MONTH(SalesDataTable[[#This Row],[Order Date]])</f>
        <v>10</v>
      </c>
      <c r="F2108" s="4"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4" t="str">
        <f>"Q"&amp;ROUNDUP(MONTH(SalesDataTable[[#This Row],[Order Date]])/3, 0)</f>
        <v>Q4</v>
      </c>
      <c r="E2109" s="4">
        <f>MONTH(SalesDataTable[[#This Row],[Order Date]])</f>
        <v>10</v>
      </c>
      <c r="F2109" s="4"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4" t="str">
        <f>"Q"&amp;ROUNDUP(MONTH(SalesDataTable[[#This Row],[Order Date]])/3, 0)</f>
        <v>Q4</v>
      </c>
      <c r="E2110" s="4">
        <f>MONTH(SalesDataTable[[#This Row],[Order Date]])</f>
        <v>10</v>
      </c>
      <c r="F2110" s="4"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4" t="str">
        <f>"Q"&amp;ROUNDUP(MONTH(SalesDataTable[[#This Row],[Order Date]])/3, 0)</f>
        <v>Q4</v>
      </c>
      <c r="E2111" s="4">
        <f>MONTH(SalesDataTable[[#This Row],[Order Date]])</f>
        <v>10</v>
      </c>
      <c r="F2111" s="4"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4" t="str">
        <f>"Q"&amp;ROUNDUP(MONTH(SalesDataTable[[#This Row],[Order Date]])/3, 0)</f>
        <v>Q4</v>
      </c>
      <c r="E2112" s="4">
        <f>MONTH(SalesDataTable[[#This Row],[Order Date]])</f>
        <v>10</v>
      </c>
      <c r="F2112" s="4"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4" t="str">
        <f>"Q"&amp;ROUNDUP(MONTH(SalesDataTable[[#This Row],[Order Date]])/3, 0)</f>
        <v>Q4</v>
      </c>
      <c r="E2113" s="4">
        <f>MONTH(SalesDataTable[[#This Row],[Order Date]])</f>
        <v>10</v>
      </c>
      <c r="F2113" s="4"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4" t="str">
        <f>"Q"&amp;ROUNDUP(MONTH(SalesDataTable[[#This Row],[Order Date]])/3, 0)</f>
        <v>Q4</v>
      </c>
      <c r="E2114" s="4">
        <f>MONTH(SalesDataTable[[#This Row],[Order Date]])</f>
        <v>10</v>
      </c>
      <c r="F2114" s="4"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4" t="str">
        <f>"Q"&amp;ROUNDUP(MONTH(SalesDataTable[[#This Row],[Order Date]])/3, 0)</f>
        <v>Q4</v>
      </c>
      <c r="E2115" s="4">
        <f>MONTH(SalesDataTable[[#This Row],[Order Date]])</f>
        <v>10</v>
      </c>
      <c r="F2115" s="4"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4" t="str">
        <f>"Q"&amp;ROUNDUP(MONTH(SalesDataTable[[#This Row],[Order Date]])/3, 0)</f>
        <v>Q4</v>
      </c>
      <c r="E2116" s="4">
        <f>MONTH(SalesDataTable[[#This Row],[Order Date]])</f>
        <v>10</v>
      </c>
      <c r="F2116" s="4"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4" t="str">
        <f>"Q"&amp;ROUNDUP(MONTH(SalesDataTable[[#This Row],[Order Date]])/3, 0)</f>
        <v>Q4</v>
      </c>
      <c r="E2117" s="4">
        <f>MONTH(SalesDataTable[[#This Row],[Order Date]])</f>
        <v>10</v>
      </c>
      <c r="F2117" s="4"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4" t="str">
        <f>"Q"&amp;ROUNDUP(MONTH(SalesDataTable[[#This Row],[Order Date]])/3, 0)</f>
        <v>Q4</v>
      </c>
      <c r="E2118" s="4">
        <f>MONTH(SalesDataTable[[#This Row],[Order Date]])</f>
        <v>10</v>
      </c>
      <c r="F2118" s="4"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4" t="str">
        <f>"Q"&amp;ROUNDUP(MONTH(SalesDataTable[[#This Row],[Order Date]])/3, 0)</f>
        <v>Q4</v>
      </c>
      <c r="E2119" s="4">
        <f>MONTH(SalesDataTable[[#This Row],[Order Date]])</f>
        <v>10</v>
      </c>
      <c r="F2119" s="4"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4" t="str">
        <f>"Q"&amp;ROUNDUP(MONTH(SalesDataTable[[#This Row],[Order Date]])/3, 0)</f>
        <v>Q4</v>
      </c>
      <c r="E2120" s="4">
        <f>MONTH(SalesDataTable[[#This Row],[Order Date]])</f>
        <v>10</v>
      </c>
      <c r="F2120" s="4"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4" t="str">
        <f>"Q"&amp;ROUNDUP(MONTH(SalesDataTable[[#This Row],[Order Date]])/3, 0)</f>
        <v>Q4</v>
      </c>
      <c r="E2121" s="4">
        <f>MONTH(SalesDataTable[[#This Row],[Order Date]])</f>
        <v>10</v>
      </c>
      <c r="F2121" s="4"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4" t="str">
        <f>"Q"&amp;ROUNDUP(MONTH(SalesDataTable[[#This Row],[Order Date]])/3, 0)</f>
        <v>Q4</v>
      </c>
      <c r="E2122" s="4">
        <f>MONTH(SalesDataTable[[#This Row],[Order Date]])</f>
        <v>10</v>
      </c>
      <c r="F2122" s="4"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4" t="str">
        <f>"Q"&amp;ROUNDUP(MONTH(SalesDataTable[[#This Row],[Order Date]])/3, 0)</f>
        <v>Q4</v>
      </c>
      <c r="E2123" s="4">
        <f>MONTH(SalesDataTable[[#This Row],[Order Date]])</f>
        <v>10</v>
      </c>
      <c r="F2123" s="4"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4" t="str">
        <f>"Q"&amp;ROUNDUP(MONTH(SalesDataTable[[#This Row],[Order Date]])/3, 0)</f>
        <v>Q4</v>
      </c>
      <c r="E2124" s="4">
        <f>MONTH(SalesDataTable[[#This Row],[Order Date]])</f>
        <v>10</v>
      </c>
      <c r="F2124" s="4"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4" t="str">
        <f>"Q"&amp;ROUNDUP(MONTH(SalesDataTable[[#This Row],[Order Date]])/3, 0)</f>
        <v>Q4</v>
      </c>
      <c r="E2125" s="4">
        <f>MONTH(SalesDataTable[[#This Row],[Order Date]])</f>
        <v>10</v>
      </c>
      <c r="F2125" s="4"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4" t="str">
        <f>"Q"&amp;ROUNDUP(MONTH(SalesDataTable[[#This Row],[Order Date]])/3, 0)</f>
        <v>Q4</v>
      </c>
      <c r="E2126" s="4">
        <f>MONTH(SalesDataTable[[#This Row],[Order Date]])</f>
        <v>10</v>
      </c>
      <c r="F2126" s="4"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4" t="str">
        <f>"Q"&amp;ROUNDUP(MONTH(SalesDataTable[[#This Row],[Order Date]])/3, 0)</f>
        <v>Q4</v>
      </c>
      <c r="E2127" s="4">
        <f>MONTH(SalesDataTable[[#This Row],[Order Date]])</f>
        <v>10</v>
      </c>
      <c r="F2127" s="4"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4" t="str">
        <f>"Q"&amp;ROUNDUP(MONTH(SalesDataTable[[#This Row],[Order Date]])/3, 0)</f>
        <v>Q4</v>
      </c>
      <c r="E2128" s="4">
        <f>MONTH(SalesDataTable[[#This Row],[Order Date]])</f>
        <v>10</v>
      </c>
      <c r="F2128" s="4"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4" t="str">
        <f>"Q"&amp;ROUNDUP(MONTH(SalesDataTable[[#This Row],[Order Date]])/3, 0)</f>
        <v>Q4</v>
      </c>
      <c r="E2129" s="4">
        <f>MONTH(SalesDataTable[[#This Row],[Order Date]])</f>
        <v>10</v>
      </c>
      <c r="F2129" s="4"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4" t="str">
        <f>"Q"&amp;ROUNDUP(MONTH(SalesDataTable[[#This Row],[Order Date]])/3, 0)</f>
        <v>Q4</v>
      </c>
      <c r="E2130" s="4">
        <f>MONTH(SalesDataTable[[#This Row],[Order Date]])</f>
        <v>10</v>
      </c>
      <c r="F2130" s="4"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4" t="str">
        <f>"Q"&amp;ROUNDUP(MONTH(SalesDataTable[[#This Row],[Order Date]])/3, 0)</f>
        <v>Q4</v>
      </c>
      <c r="E2131" s="4">
        <f>MONTH(SalesDataTable[[#This Row],[Order Date]])</f>
        <v>10</v>
      </c>
      <c r="F2131" s="4"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4" t="str">
        <f>"Q"&amp;ROUNDUP(MONTH(SalesDataTable[[#This Row],[Order Date]])/3, 0)</f>
        <v>Q4</v>
      </c>
      <c r="E2132" s="4">
        <f>MONTH(SalesDataTable[[#This Row],[Order Date]])</f>
        <v>10</v>
      </c>
      <c r="F2132" s="4"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4" t="str">
        <f>"Q"&amp;ROUNDUP(MONTH(SalesDataTable[[#This Row],[Order Date]])/3, 0)</f>
        <v>Q4</v>
      </c>
      <c r="E2133" s="4">
        <f>MONTH(SalesDataTable[[#This Row],[Order Date]])</f>
        <v>10</v>
      </c>
      <c r="F2133" s="4"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4" t="str">
        <f>"Q"&amp;ROUNDUP(MONTH(SalesDataTable[[#This Row],[Order Date]])/3, 0)</f>
        <v>Q4</v>
      </c>
      <c r="E2134" s="4">
        <f>MONTH(SalesDataTable[[#This Row],[Order Date]])</f>
        <v>10</v>
      </c>
      <c r="F2134" s="4"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4" t="str">
        <f>"Q"&amp;ROUNDUP(MONTH(SalesDataTable[[#This Row],[Order Date]])/3, 0)</f>
        <v>Q4</v>
      </c>
      <c r="E2135" s="4">
        <f>MONTH(SalesDataTable[[#This Row],[Order Date]])</f>
        <v>10</v>
      </c>
      <c r="F2135" s="4"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4" t="str">
        <f>"Q"&amp;ROUNDUP(MONTH(SalesDataTable[[#This Row],[Order Date]])/3, 0)</f>
        <v>Q4</v>
      </c>
      <c r="E2136" s="4">
        <f>MONTH(SalesDataTable[[#This Row],[Order Date]])</f>
        <v>10</v>
      </c>
      <c r="F2136" s="4"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4" t="str">
        <f>"Q"&amp;ROUNDUP(MONTH(SalesDataTable[[#This Row],[Order Date]])/3, 0)</f>
        <v>Q4</v>
      </c>
      <c r="E2137" s="4">
        <f>MONTH(SalesDataTable[[#This Row],[Order Date]])</f>
        <v>10</v>
      </c>
      <c r="F2137" s="4"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4" t="str">
        <f>"Q"&amp;ROUNDUP(MONTH(SalesDataTable[[#This Row],[Order Date]])/3, 0)</f>
        <v>Q4</v>
      </c>
      <c r="E2138" s="4">
        <f>MONTH(SalesDataTable[[#This Row],[Order Date]])</f>
        <v>10</v>
      </c>
      <c r="F2138" s="4"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4" t="str">
        <f>"Q"&amp;ROUNDUP(MONTH(SalesDataTable[[#This Row],[Order Date]])/3, 0)</f>
        <v>Q4</v>
      </c>
      <c r="E2139" s="4">
        <f>MONTH(SalesDataTable[[#This Row],[Order Date]])</f>
        <v>10</v>
      </c>
      <c r="F2139" s="4"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4" t="str">
        <f>"Q"&amp;ROUNDUP(MONTH(SalesDataTable[[#This Row],[Order Date]])/3, 0)</f>
        <v>Q4</v>
      </c>
      <c r="E2140" s="4">
        <f>MONTH(SalesDataTable[[#This Row],[Order Date]])</f>
        <v>10</v>
      </c>
      <c r="F2140" s="4"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4" t="str">
        <f>"Q"&amp;ROUNDUP(MONTH(SalesDataTable[[#This Row],[Order Date]])/3, 0)</f>
        <v>Q4</v>
      </c>
      <c r="E2141" s="4">
        <f>MONTH(SalesDataTable[[#This Row],[Order Date]])</f>
        <v>10</v>
      </c>
      <c r="F2141" s="4"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4" t="str">
        <f>"Q"&amp;ROUNDUP(MONTH(SalesDataTable[[#This Row],[Order Date]])/3, 0)</f>
        <v>Q4</v>
      </c>
      <c r="E2142" s="4">
        <f>MONTH(SalesDataTable[[#This Row],[Order Date]])</f>
        <v>10</v>
      </c>
      <c r="F2142" s="4"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4" t="str">
        <f>"Q"&amp;ROUNDUP(MONTH(SalesDataTable[[#This Row],[Order Date]])/3, 0)</f>
        <v>Q4</v>
      </c>
      <c r="E2143" s="4">
        <f>MONTH(SalesDataTable[[#This Row],[Order Date]])</f>
        <v>10</v>
      </c>
      <c r="F2143" s="4"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4" t="str">
        <f>"Q"&amp;ROUNDUP(MONTH(SalesDataTable[[#This Row],[Order Date]])/3, 0)</f>
        <v>Q4</v>
      </c>
      <c r="E2144" s="4">
        <f>MONTH(SalesDataTable[[#This Row],[Order Date]])</f>
        <v>10</v>
      </c>
      <c r="F2144" s="4"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4" t="str">
        <f>"Q"&amp;ROUNDUP(MONTH(SalesDataTable[[#This Row],[Order Date]])/3, 0)</f>
        <v>Q4</v>
      </c>
      <c r="E2145" s="4">
        <f>MONTH(SalesDataTable[[#This Row],[Order Date]])</f>
        <v>10</v>
      </c>
      <c r="F2145" s="4"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4" t="str">
        <f>"Q"&amp;ROUNDUP(MONTH(SalesDataTable[[#This Row],[Order Date]])/3, 0)</f>
        <v>Q4</v>
      </c>
      <c r="E2146" s="4">
        <f>MONTH(SalesDataTable[[#This Row],[Order Date]])</f>
        <v>10</v>
      </c>
      <c r="F2146" s="4"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4" t="str">
        <f>"Q"&amp;ROUNDUP(MONTH(SalesDataTable[[#This Row],[Order Date]])/3, 0)</f>
        <v>Q4</v>
      </c>
      <c r="E2147" s="4">
        <f>MONTH(SalesDataTable[[#This Row],[Order Date]])</f>
        <v>10</v>
      </c>
      <c r="F2147" s="4"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4" t="str">
        <f>"Q"&amp;ROUNDUP(MONTH(SalesDataTable[[#This Row],[Order Date]])/3, 0)</f>
        <v>Q4</v>
      </c>
      <c r="E2148" s="4">
        <f>MONTH(SalesDataTable[[#This Row],[Order Date]])</f>
        <v>10</v>
      </c>
      <c r="F2148" s="4"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4" t="str">
        <f>"Q"&amp;ROUNDUP(MONTH(SalesDataTable[[#This Row],[Order Date]])/3, 0)</f>
        <v>Q4</v>
      </c>
      <c r="E2149" s="4">
        <f>MONTH(SalesDataTable[[#This Row],[Order Date]])</f>
        <v>10</v>
      </c>
      <c r="F2149" s="4"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4" t="str">
        <f>"Q"&amp;ROUNDUP(MONTH(SalesDataTable[[#This Row],[Order Date]])/3, 0)</f>
        <v>Q4</v>
      </c>
      <c r="E2150" s="4">
        <f>MONTH(SalesDataTable[[#This Row],[Order Date]])</f>
        <v>10</v>
      </c>
      <c r="F2150" s="4"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4" t="str">
        <f>"Q"&amp;ROUNDUP(MONTH(SalesDataTable[[#This Row],[Order Date]])/3, 0)</f>
        <v>Q4</v>
      </c>
      <c r="E2151" s="4">
        <f>MONTH(SalesDataTable[[#This Row],[Order Date]])</f>
        <v>10</v>
      </c>
      <c r="F2151" s="4"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4" t="str">
        <f>"Q"&amp;ROUNDUP(MONTH(SalesDataTable[[#This Row],[Order Date]])/3, 0)</f>
        <v>Q4</v>
      </c>
      <c r="E2152" s="4">
        <f>MONTH(SalesDataTable[[#This Row],[Order Date]])</f>
        <v>10</v>
      </c>
      <c r="F2152" s="4"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4" t="str">
        <f>"Q"&amp;ROUNDUP(MONTH(SalesDataTable[[#This Row],[Order Date]])/3, 0)</f>
        <v>Q4</v>
      </c>
      <c r="E2153" s="4">
        <f>MONTH(SalesDataTable[[#This Row],[Order Date]])</f>
        <v>10</v>
      </c>
      <c r="F2153" s="4"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4" t="str">
        <f>"Q"&amp;ROUNDUP(MONTH(SalesDataTable[[#This Row],[Order Date]])/3, 0)</f>
        <v>Q4</v>
      </c>
      <c r="E2154" s="4">
        <f>MONTH(SalesDataTable[[#This Row],[Order Date]])</f>
        <v>10</v>
      </c>
      <c r="F2154" s="4"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4" t="str">
        <f>"Q"&amp;ROUNDUP(MONTH(SalesDataTable[[#This Row],[Order Date]])/3, 0)</f>
        <v>Q4</v>
      </c>
      <c r="E2155" s="4">
        <f>MONTH(SalesDataTable[[#This Row],[Order Date]])</f>
        <v>10</v>
      </c>
      <c r="F2155" s="4"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4" t="str">
        <f>"Q"&amp;ROUNDUP(MONTH(SalesDataTable[[#This Row],[Order Date]])/3, 0)</f>
        <v>Q4</v>
      </c>
      <c r="E2156" s="4">
        <f>MONTH(SalesDataTable[[#This Row],[Order Date]])</f>
        <v>10</v>
      </c>
      <c r="F2156" s="4"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4" t="str">
        <f>"Q"&amp;ROUNDUP(MONTH(SalesDataTable[[#This Row],[Order Date]])/3, 0)</f>
        <v>Q4</v>
      </c>
      <c r="E2157" s="4">
        <f>MONTH(SalesDataTable[[#This Row],[Order Date]])</f>
        <v>10</v>
      </c>
      <c r="F2157" s="4"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4" t="str">
        <f>"Q"&amp;ROUNDUP(MONTH(SalesDataTable[[#This Row],[Order Date]])/3, 0)</f>
        <v>Q4</v>
      </c>
      <c r="E2158" s="4">
        <f>MONTH(SalesDataTable[[#This Row],[Order Date]])</f>
        <v>10</v>
      </c>
      <c r="F2158" s="4"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4" t="str">
        <f>"Q"&amp;ROUNDUP(MONTH(SalesDataTable[[#This Row],[Order Date]])/3, 0)</f>
        <v>Q4</v>
      </c>
      <c r="E2159" s="4">
        <f>MONTH(SalesDataTable[[#This Row],[Order Date]])</f>
        <v>10</v>
      </c>
      <c r="F2159" s="4"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4" t="str">
        <f>"Q"&amp;ROUNDUP(MONTH(SalesDataTable[[#This Row],[Order Date]])/3, 0)</f>
        <v>Q4</v>
      </c>
      <c r="E2160" s="4">
        <f>MONTH(SalesDataTable[[#This Row],[Order Date]])</f>
        <v>10</v>
      </c>
      <c r="F2160" s="4"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4" t="str">
        <f>"Q"&amp;ROUNDUP(MONTH(SalesDataTable[[#This Row],[Order Date]])/3, 0)</f>
        <v>Q4</v>
      </c>
      <c r="E2161" s="4">
        <f>MONTH(SalesDataTable[[#This Row],[Order Date]])</f>
        <v>10</v>
      </c>
      <c r="F2161" s="4"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4" t="str">
        <f>"Q"&amp;ROUNDUP(MONTH(SalesDataTable[[#This Row],[Order Date]])/3, 0)</f>
        <v>Q4</v>
      </c>
      <c r="E2162" s="4">
        <f>MONTH(SalesDataTable[[#This Row],[Order Date]])</f>
        <v>10</v>
      </c>
      <c r="F2162" s="4"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4" t="str">
        <f>"Q"&amp;ROUNDUP(MONTH(SalesDataTable[[#This Row],[Order Date]])/3, 0)</f>
        <v>Q4</v>
      </c>
      <c r="E2163" s="4">
        <f>MONTH(SalesDataTable[[#This Row],[Order Date]])</f>
        <v>10</v>
      </c>
      <c r="F2163" s="4"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4" t="str">
        <f>"Q"&amp;ROUNDUP(MONTH(SalesDataTable[[#This Row],[Order Date]])/3, 0)</f>
        <v>Q4</v>
      </c>
      <c r="E2164" s="4">
        <f>MONTH(SalesDataTable[[#This Row],[Order Date]])</f>
        <v>10</v>
      </c>
      <c r="F2164" s="4"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4" t="str">
        <f>"Q"&amp;ROUNDUP(MONTH(SalesDataTable[[#This Row],[Order Date]])/3, 0)</f>
        <v>Q4</v>
      </c>
      <c r="E2165" s="4">
        <f>MONTH(SalesDataTable[[#This Row],[Order Date]])</f>
        <v>10</v>
      </c>
      <c r="F2165" s="4"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4" t="str">
        <f>"Q"&amp;ROUNDUP(MONTH(SalesDataTable[[#This Row],[Order Date]])/3, 0)</f>
        <v>Q4</v>
      </c>
      <c r="E2166" s="4">
        <f>MONTH(SalesDataTable[[#This Row],[Order Date]])</f>
        <v>10</v>
      </c>
      <c r="F2166" s="4"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4" t="str">
        <f>"Q"&amp;ROUNDUP(MONTH(SalesDataTable[[#This Row],[Order Date]])/3, 0)</f>
        <v>Q4</v>
      </c>
      <c r="E2167" s="4">
        <f>MONTH(SalesDataTable[[#This Row],[Order Date]])</f>
        <v>10</v>
      </c>
      <c r="F2167" s="4"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4" t="str">
        <f>"Q"&amp;ROUNDUP(MONTH(SalesDataTable[[#This Row],[Order Date]])/3, 0)</f>
        <v>Q4</v>
      </c>
      <c r="E2168" s="4">
        <f>MONTH(SalesDataTable[[#This Row],[Order Date]])</f>
        <v>10</v>
      </c>
      <c r="F2168" s="4"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4" t="str">
        <f>"Q"&amp;ROUNDUP(MONTH(SalesDataTable[[#This Row],[Order Date]])/3, 0)</f>
        <v>Q4</v>
      </c>
      <c r="E2169" s="4">
        <f>MONTH(SalesDataTable[[#This Row],[Order Date]])</f>
        <v>10</v>
      </c>
      <c r="F2169" s="4"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4" t="str">
        <f>"Q"&amp;ROUNDUP(MONTH(SalesDataTable[[#This Row],[Order Date]])/3, 0)</f>
        <v>Q4</v>
      </c>
      <c r="E2170" s="4">
        <f>MONTH(SalesDataTable[[#This Row],[Order Date]])</f>
        <v>10</v>
      </c>
      <c r="F2170" s="4"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4" t="str">
        <f>"Q"&amp;ROUNDUP(MONTH(SalesDataTable[[#This Row],[Order Date]])/3, 0)</f>
        <v>Q4</v>
      </c>
      <c r="E2171" s="4">
        <f>MONTH(SalesDataTable[[#This Row],[Order Date]])</f>
        <v>10</v>
      </c>
      <c r="F2171" s="4"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4" t="str">
        <f>"Q"&amp;ROUNDUP(MONTH(SalesDataTable[[#This Row],[Order Date]])/3, 0)</f>
        <v>Q4</v>
      </c>
      <c r="E2172" s="4">
        <f>MONTH(SalesDataTable[[#This Row],[Order Date]])</f>
        <v>10</v>
      </c>
      <c r="F2172" s="4"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4" t="str">
        <f>"Q"&amp;ROUNDUP(MONTH(SalesDataTable[[#This Row],[Order Date]])/3, 0)</f>
        <v>Q4</v>
      </c>
      <c r="E2173" s="4">
        <f>MONTH(SalesDataTable[[#This Row],[Order Date]])</f>
        <v>10</v>
      </c>
      <c r="F2173" s="4"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4" t="str">
        <f>"Q"&amp;ROUNDUP(MONTH(SalesDataTable[[#This Row],[Order Date]])/3, 0)</f>
        <v>Q4</v>
      </c>
      <c r="E2174" s="4">
        <f>MONTH(SalesDataTable[[#This Row],[Order Date]])</f>
        <v>10</v>
      </c>
      <c r="F2174" s="4"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4" t="str">
        <f>"Q"&amp;ROUNDUP(MONTH(SalesDataTable[[#This Row],[Order Date]])/3, 0)</f>
        <v>Q4</v>
      </c>
      <c r="E2175" s="4">
        <f>MONTH(SalesDataTable[[#This Row],[Order Date]])</f>
        <v>10</v>
      </c>
      <c r="F2175" s="4"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4" t="str">
        <f>"Q"&amp;ROUNDUP(MONTH(SalesDataTable[[#This Row],[Order Date]])/3, 0)</f>
        <v>Q4</v>
      </c>
      <c r="E2176" s="4">
        <f>MONTH(SalesDataTable[[#This Row],[Order Date]])</f>
        <v>10</v>
      </c>
      <c r="F2176" s="4"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4" t="str">
        <f>"Q"&amp;ROUNDUP(MONTH(SalesDataTable[[#This Row],[Order Date]])/3, 0)</f>
        <v>Q4</v>
      </c>
      <c r="E2177" s="4">
        <f>MONTH(SalesDataTable[[#This Row],[Order Date]])</f>
        <v>10</v>
      </c>
      <c r="F2177" s="4"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4" t="str">
        <f>"Q"&amp;ROUNDUP(MONTH(SalesDataTable[[#This Row],[Order Date]])/3, 0)</f>
        <v>Q4</v>
      </c>
      <c r="E2178" s="4">
        <f>MONTH(SalesDataTable[[#This Row],[Order Date]])</f>
        <v>10</v>
      </c>
      <c r="F2178" s="4"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4" t="str">
        <f>"Q"&amp;ROUNDUP(MONTH(SalesDataTable[[#This Row],[Order Date]])/3, 0)</f>
        <v>Q4</v>
      </c>
      <c r="E2179" s="4">
        <f>MONTH(SalesDataTable[[#This Row],[Order Date]])</f>
        <v>10</v>
      </c>
      <c r="F2179" s="4"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4" t="str">
        <f>"Q"&amp;ROUNDUP(MONTH(SalesDataTable[[#This Row],[Order Date]])/3, 0)</f>
        <v>Q4</v>
      </c>
      <c r="E2180" s="4">
        <f>MONTH(SalesDataTable[[#This Row],[Order Date]])</f>
        <v>10</v>
      </c>
      <c r="F2180" s="4"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4" t="str">
        <f>"Q"&amp;ROUNDUP(MONTH(SalesDataTable[[#This Row],[Order Date]])/3, 0)</f>
        <v>Q4</v>
      </c>
      <c r="E2181" s="4">
        <f>MONTH(SalesDataTable[[#This Row],[Order Date]])</f>
        <v>10</v>
      </c>
      <c r="F2181" s="4"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4" t="str">
        <f>"Q"&amp;ROUNDUP(MONTH(SalesDataTable[[#This Row],[Order Date]])/3, 0)</f>
        <v>Q4</v>
      </c>
      <c r="E2182" s="4">
        <f>MONTH(SalesDataTable[[#This Row],[Order Date]])</f>
        <v>10</v>
      </c>
      <c r="F2182" s="4"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4" t="str">
        <f>"Q"&amp;ROUNDUP(MONTH(SalesDataTable[[#This Row],[Order Date]])/3, 0)</f>
        <v>Q4</v>
      </c>
      <c r="E2183" s="4">
        <f>MONTH(SalesDataTable[[#This Row],[Order Date]])</f>
        <v>10</v>
      </c>
      <c r="F2183" s="4"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4" t="str">
        <f>"Q"&amp;ROUNDUP(MONTH(SalesDataTable[[#This Row],[Order Date]])/3, 0)</f>
        <v>Q4</v>
      </c>
      <c r="E2184" s="4">
        <f>MONTH(SalesDataTable[[#This Row],[Order Date]])</f>
        <v>10</v>
      </c>
      <c r="F2184" s="4"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4" t="str">
        <f>"Q"&amp;ROUNDUP(MONTH(SalesDataTable[[#This Row],[Order Date]])/3, 0)</f>
        <v>Q4</v>
      </c>
      <c r="E2185" s="4">
        <f>MONTH(SalesDataTable[[#This Row],[Order Date]])</f>
        <v>10</v>
      </c>
      <c r="F2185" s="4"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4" t="str">
        <f>"Q"&amp;ROUNDUP(MONTH(SalesDataTable[[#This Row],[Order Date]])/3, 0)</f>
        <v>Q4</v>
      </c>
      <c r="E2186" s="4">
        <f>MONTH(SalesDataTable[[#This Row],[Order Date]])</f>
        <v>10</v>
      </c>
      <c r="F2186" s="4"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4" t="str">
        <f>"Q"&amp;ROUNDUP(MONTH(SalesDataTable[[#This Row],[Order Date]])/3, 0)</f>
        <v>Q4</v>
      </c>
      <c r="E2187" s="4">
        <f>MONTH(SalesDataTable[[#This Row],[Order Date]])</f>
        <v>10</v>
      </c>
      <c r="F2187" s="4"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4" t="str">
        <f>"Q"&amp;ROUNDUP(MONTH(SalesDataTable[[#This Row],[Order Date]])/3, 0)</f>
        <v>Q4</v>
      </c>
      <c r="E2188" s="4">
        <f>MONTH(SalesDataTable[[#This Row],[Order Date]])</f>
        <v>10</v>
      </c>
      <c r="F2188" s="4"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4" t="str">
        <f>"Q"&amp;ROUNDUP(MONTH(SalesDataTable[[#This Row],[Order Date]])/3, 0)</f>
        <v>Q4</v>
      </c>
      <c r="E2189" s="4">
        <f>MONTH(SalesDataTable[[#This Row],[Order Date]])</f>
        <v>10</v>
      </c>
      <c r="F2189" s="4"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4" t="str">
        <f>"Q"&amp;ROUNDUP(MONTH(SalesDataTable[[#This Row],[Order Date]])/3, 0)</f>
        <v>Q4</v>
      </c>
      <c r="E2190" s="4">
        <f>MONTH(SalesDataTable[[#This Row],[Order Date]])</f>
        <v>10</v>
      </c>
      <c r="F2190" s="4"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4" t="str">
        <f>"Q"&amp;ROUNDUP(MONTH(SalesDataTable[[#This Row],[Order Date]])/3, 0)</f>
        <v>Q4</v>
      </c>
      <c r="E2191" s="4">
        <f>MONTH(SalesDataTable[[#This Row],[Order Date]])</f>
        <v>10</v>
      </c>
      <c r="F2191" s="4"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4" t="str">
        <f>"Q"&amp;ROUNDUP(MONTH(SalesDataTable[[#This Row],[Order Date]])/3, 0)</f>
        <v>Q4</v>
      </c>
      <c r="E2192" s="4">
        <f>MONTH(SalesDataTable[[#This Row],[Order Date]])</f>
        <v>10</v>
      </c>
      <c r="F2192" s="4"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4" t="str">
        <f>"Q"&amp;ROUNDUP(MONTH(SalesDataTable[[#This Row],[Order Date]])/3, 0)</f>
        <v>Q4</v>
      </c>
      <c r="E2193" s="4">
        <f>MONTH(SalesDataTable[[#This Row],[Order Date]])</f>
        <v>10</v>
      </c>
      <c r="F2193" s="4"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4" t="str">
        <f>"Q"&amp;ROUNDUP(MONTH(SalesDataTable[[#This Row],[Order Date]])/3, 0)</f>
        <v>Q4</v>
      </c>
      <c r="E2194" s="4">
        <f>MONTH(SalesDataTable[[#This Row],[Order Date]])</f>
        <v>10</v>
      </c>
      <c r="F2194" s="4"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4" t="str">
        <f>"Q"&amp;ROUNDUP(MONTH(SalesDataTable[[#This Row],[Order Date]])/3, 0)</f>
        <v>Q4</v>
      </c>
      <c r="E2195" s="4">
        <f>MONTH(SalesDataTable[[#This Row],[Order Date]])</f>
        <v>10</v>
      </c>
      <c r="F2195" s="4"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4" t="str">
        <f>"Q"&amp;ROUNDUP(MONTH(SalesDataTable[[#This Row],[Order Date]])/3, 0)</f>
        <v>Q4</v>
      </c>
      <c r="E2196" s="4">
        <f>MONTH(SalesDataTable[[#This Row],[Order Date]])</f>
        <v>10</v>
      </c>
      <c r="F2196" s="4"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4" t="str">
        <f>"Q"&amp;ROUNDUP(MONTH(SalesDataTable[[#This Row],[Order Date]])/3, 0)</f>
        <v>Q4</v>
      </c>
      <c r="E2197" s="4">
        <f>MONTH(SalesDataTable[[#This Row],[Order Date]])</f>
        <v>10</v>
      </c>
      <c r="F2197" s="4"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4" t="str">
        <f>"Q"&amp;ROUNDUP(MONTH(SalesDataTable[[#This Row],[Order Date]])/3, 0)</f>
        <v>Q4</v>
      </c>
      <c r="E2198" s="4">
        <f>MONTH(SalesDataTable[[#This Row],[Order Date]])</f>
        <v>10</v>
      </c>
      <c r="F2198" s="4"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4" t="str">
        <f>"Q"&amp;ROUNDUP(MONTH(SalesDataTable[[#This Row],[Order Date]])/3, 0)</f>
        <v>Q4</v>
      </c>
      <c r="E2199" s="4">
        <f>MONTH(SalesDataTable[[#This Row],[Order Date]])</f>
        <v>10</v>
      </c>
      <c r="F2199" s="4"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4" t="str">
        <f>"Q"&amp;ROUNDUP(MONTH(SalesDataTable[[#This Row],[Order Date]])/3, 0)</f>
        <v>Q4</v>
      </c>
      <c r="E2200" s="4">
        <f>MONTH(SalesDataTable[[#This Row],[Order Date]])</f>
        <v>10</v>
      </c>
      <c r="F2200" s="4"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4" t="str">
        <f>"Q"&amp;ROUNDUP(MONTH(SalesDataTable[[#This Row],[Order Date]])/3, 0)</f>
        <v>Q4</v>
      </c>
      <c r="E2201" s="4">
        <f>MONTH(SalesDataTable[[#This Row],[Order Date]])</f>
        <v>10</v>
      </c>
      <c r="F2201" s="4"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4" t="str">
        <f>"Q"&amp;ROUNDUP(MONTH(SalesDataTable[[#This Row],[Order Date]])/3, 0)</f>
        <v>Q4</v>
      </c>
      <c r="E2202" s="4">
        <f>MONTH(SalesDataTable[[#This Row],[Order Date]])</f>
        <v>10</v>
      </c>
      <c r="F2202" s="4"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4" t="str">
        <f>"Q"&amp;ROUNDUP(MONTH(SalesDataTable[[#This Row],[Order Date]])/3, 0)</f>
        <v>Q4</v>
      </c>
      <c r="E2203" s="4">
        <f>MONTH(SalesDataTable[[#This Row],[Order Date]])</f>
        <v>10</v>
      </c>
      <c r="F2203" s="4"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4" t="str">
        <f>"Q"&amp;ROUNDUP(MONTH(SalesDataTable[[#This Row],[Order Date]])/3, 0)</f>
        <v>Q4</v>
      </c>
      <c r="E2204" s="4">
        <f>MONTH(SalesDataTable[[#This Row],[Order Date]])</f>
        <v>10</v>
      </c>
      <c r="F2204" s="4"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4" t="str">
        <f>"Q"&amp;ROUNDUP(MONTH(SalesDataTable[[#This Row],[Order Date]])/3, 0)</f>
        <v>Q4</v>
      </c>
      <c r="E2205" s="4">
        <f>MONTH(SalesDataTable[[#This Row],[Order Date]])</f>
        <v>10</v>
      </c>
      <c r="F2205" s="4"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4" t="str">
        <f>"Q"&amp;ROUNDUP(MONTH(SalesDataTable[[#This Row],[Order Date]])/3, 0)</f>
        <v>Q4</v>
      </c>
      <c r="E2206" s="4">
        <f>MONTH(SalesDataTable[[#This Row],[Order Date]])</f>
        <v>10</v>
      </c>
      <c r="F2206" s="4"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4" t="str">
        <f>"Q"&amp;ROUNDUP(MONTH(SalesDataTable[[#This Row],[Order Date]])/3, 0)</f>
        <v>Q4</v>
      </c>
      <c r="E2207" s="4">
        <f>MONTH(SalesDataTable[[#This Row],[Order Date]])</f>
        <v>10</v>
      </c>
      <c r="F2207" s="4"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4" t="str">
        <f>"Q"&amp;ROUNDUP(MONTH(SalesDataTable[[#This Row],[Order Date]])/3, 0)</f>
        <v>Q4</v>
      </c>
      <c r="E2208" s="4">
        <f>MONTH(SalesDataTable[[#This Row],[Order Date]])</f>
        <v>10</v>
      </c>
      <c r="F2208" s="4"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4" t="str">
        <f>"Q"&amp;ROUNDUP(MONTH(SalesDataTable[[#This Row],[Order Date]])/3, 0)</f>
        <v>Q4</v>
      </c>
      <c r="E2209" s="4">
        <f>MONTH(SalesDataTable[[#This Row],[Order Date]])</f>
        <v>10</v>
      </c>
      <c r="F2209" s="4"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4" t="str">
        <f>"Q"&amp;ROUNDUP(MONTH(SalesDataTable[[#This Row],[Order Date]])/3, 0)</f>
        <v>Q4</v>
      </c>
      <c r="E2210" s="4">
        <f>MONTH(SalesDataTable[[#This Row],[Order Date]])</f>
        <v>10</v>
      </c>
      <c r="F2210" s="4"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4" t="str">
        <f>"Q"&amp;ROUNDUP(MONTH(SalesDataTable[[#This Row],[Order Date]])/3, 0)</f>
        <v>Q4</v>
      </c>
      <c r="E2211" s="4">
        <f>MONTH(SalesDataTable[[#This Row],[Order Date]])</f>
        <v>10</v>
      </c>
      <c r="F2211" s="4"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4" t="str">
        <f>"Q"&amp;ROUNDUP(MONTH(SalesDataTable[[#This Row],[Order Date]])/3, 0)</f>
        <v>Q4</v>
      </c>
      <c r="E2212" s="4">
        <f>MONTH(SalesDataTable[[#This Row],[Order Date]])</f>
        <v>10</v>
      </c>
      <c r="F2212" s="4"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4" t="str">
        <f>"Q"&amp;ROUNDUP(MONTH(SalesDataTable[[#This Row],[Order Date]])/3, 0)</f>
        <v>Q4</v>
      </c>
      <c r="E2213" s="4">
        <f>MONTH(SalesDataTable[[#This Row],[Order Date]])</f>
        <v>10</v>
      </c>
      <c r="F2213" s="4"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4" t="str">
        <f>"Q"&amp;ROUNDUP(MONTH(SalesDataTable[[#This Row],[Order Date]])/3, 0)</f>
        <v>Q4</v>
      </c>
      <c r="E2214" s="4">
        <f>MONTH(SalesDataTable[[#This Row],[Order Date]])</f>
        <v>10</v>
      </c>
      <c r="F2214" s="4"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4" t="str">
        <f>"Q"&amp;ROUNDUP(MONTH(SalesDataTable[[#This Row],[Order Date]])/3, 0)</f>
        <v>Q4</v>
      </c>
      <c r="E2215" s="4">
        <f>MONTH(SalesDataTable[[#This Row],[Order Date]])</f>
        <v>10</v>
      </c>
      <c r="F2215" s="4"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4" t="str">
        <f>"Q"&amp;ROUNDUP(MONTH(SalesDataTable[[#This Row],[Order Date]])/3, 0)</f>
        <v>Q4</v>
      </c>
      <c r="E2216" s="4">
        <f>MONTH(SalesDataTable[[#This Row],[Order Date]])</f>
        <v>10</v>
      </c>
      <c r="F2216" s="4"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4" t="str">
        <f>"Q"&amp;ROUNDUP(MONTH(SalesDataTable[[#This Row],[Order Date]])/3, 0)</f>
        <v>Q4</v>
      </c>
      <c r="E2217" s="4">
        <f>MONTH(SalesDataTable[[#This Row],[Order Date]])</f>
        <v>10</v>
      </c>
      <c r="F2217" s="4"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4" t="str">
        <f>"Q"&amp;ROUNDUP(MONTH(SalesDataTable[[#This Row],[Order Date]])/3, 0)</f>
        <v>Q4</v>
      </c>
      <c r="E2218" s="4">
        <f>MONTH(SalesDataTable[[#This Row],[Order Date]])</f>
        <v>10</v>
      </c>
      <c r="F2218" s="4"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4" t="str">
        <f>"Q"&amp;ROUNDUP(MONTH(SalesDataTable[[#This Row],[Order Date]])/3, 0)</f>
        <v>Q4</v>
      </c>
      <c r="E2219" s="4">
        <f>MONTH(SalesDataTable[[#This Row],[Order Date]])</f>
        <v>10</v>
      </c>
      <c r="F2219" s="4"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4" t="str">
        <f>"Q"&amp;ROUNDUP(MONTH(SalesDataTable[[#This Row],[Order Date]])/3, 0)</f>
        <v>Q4</v>
      </c>
      <c r="E2220" s="4">
        <f>MONTH(SalesDataTable[[#This Row],[Order Date]])</f>
        <v>10</v>
      </c>
      <c r="F2220" s="4"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4" t="str">
        <f>"Q"&amp;ROUNDUP(MONTH(SalesDataTable[[#This Row],[Order Date]])/3, 0)</f>
        <v>Q4</v>
      </c>
      <c r="E2221" s="4">
        <f>MONTH(SalesDataTable[[#This Row],[Order Date]])</f>
        <v>10</v>
      </c>
      <c r="F2221" s="4"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4" t="str">
        <f>"Q"&amp;ROUNDUP(MONTH(SalesDataTable[[#This Row],[Order Date]])/3, 0)</f>
        <v>Q4</v>
      </c>
      <c r="E2222" s="4">
        <f>MONTH(SalesDataTable[[#This Row],[Order Date]])</f>
        <v>10</v>
      </c>
      <c r="F2222" s="4"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4" t="str">
        <f>"Q"&amp;ROUNDUP(MONTH(SalesDataTable[[#This Row],[Order Date]])/3, 0)</f>
        <v>Q4</v>
      </c>
      <c r="E2223" s="4">
        <f>MONTH(SalesDataTable[[#This Row],[Order Date]])</f>
        <v>10</v>
      </c>
      <c r="F2223" s="4"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4" t="str">
        <f>"Q"&amp;ROUNDUP(MONTH(SalesDataTable[[#This Row],[Order Date]])/3, 0)</f>
        <v>Q4</v>
      </c>
      <c r="E2224" s="4">
        <f>MONTH(SalesDataTable[[#This Row],[Order Date]])</f>
        <v>10</v>
      </c>
      <c r="F2224" s="4"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4" t="str">
        <f>"Q"&amp;ROUNDUP(MONTH(SalesDataTable[[#This Row],[Order Date]])/3, 0)</f>
        <v>Q4</v>
      </c>
      <c r="E2225" s="4">
        <f>MONTH(SalesDataTable[[#This Row],[Order Date]])</f>
        <v>10</v>
      </c>
      <c r="F2225" s="4"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4" t="str">
        <f>"Q"&amp;ROUNDUP(MONTH(SalesDataTable[[#This Row],[Order Date]])/3, 0)</f>
        <v>Q4</v>
      </c>
      <c r="E2226" s="4">
        <f>MONTH(SalesDataTable[[#This Row],[Order Date]])</f>
        <v>10</v>
      </c>
      <c r="F2226" s="4"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4" t="str">
        <f>"Q"&amp;ROUNDUP(MONTH(SalesDataTable[[#This Row],[Order Date]])/3, 0)</f>
        <v>Q4</v>
      </c>
      <c r="E2227" s="4">
        <f>MONTH(SalesDataTable[[#This Row],[Order Date]])</f>
        <v>10</v>
      </c>
      <c r="F2227" s="4"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4" t="str">
        <f>"Q"&amp;ROUNDUP(MONTH(SalesDataTable[[#This Row],[Order Date]])/3, 0)</f>
        <v>Q4</v>
      </c>
      <c r="E2228" s="4">
        <f>MONTH(SalesDataTable[[#This Row],[Order Date]])</f>
        <v>10</v>
      </c>
      <c r="F2228" s="4"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4" t="str">
        <f>"Q"&amp;ROUNDUP(MONTH(SalesDataTable[[#This Row],[Order Date]])/3, 0)</f>
        <v>Q4</v>
      </c>
      <c r="E2229" s="4">
        <f>MONTH(SalesDataTable[[#This Row],[Order Date]])</f>
        <v>10</v>
      </c>
      <c r="F2229" s="4"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4" t="str">
        <f>"Q"&amp;ROUNDUP(MONTH(SalesDataTable[[#This Row],[Order Date]])/3, 0)</f>
        <v>Q4</v>
      </c>
      <c r="E2230" s="4">
        <f>MONTH(SalesDataTable[[#This Row],[Order Date]])</f>
        <v>10</v>
      </c>
      <c r="F2230" s="4"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4" t="str">
        <f>"Q"&amp;ROUNDUP(MONTH(SalesDataTable[[#This Row],[Order Date]])/3, 0)</f>
        <v>Q4</v>
      </c>
      <c r="E2231" s="4">
        <f>MONTH(SalesDataTable[[#This Row],[Order Date]])</f>
        <v>10</v>
      </c>
      <c r="F2231" s="4"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4" t="str">
        <f>"Q"&amp;ROUNDUP(MONTH(SalesDataTable[[#This Row],[Order Date]])/3, 0)</f>
        <v>Q4</v>
      </c>
      <c r="E2232" s="4">
        <f>MONTH(SalesDataTable[[#This Row],[Order Date]])</f>
        <v>10</v>
      </c>
      <c r="F2232" s="4"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4" t="str">
        <f>"Q"&amp;ROUNDUP(MONTH(SalesDataTable[[#This Row],[Order Date]])/3, 0)</f>
        <v>Q4</v>
      </c>
      <c r="E2233" s="4">
        <f>MONTH(SalesDataTable[[#This Row],[Order Date]])</f>
        <v>10</v>
      </c>
      <c r="F2233" s="4"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4" t="str">
        <f>"Q"&amp;ROUNDUP(MONTH(SalesDataTable[[#This Row],[Order Date]])/3, 0)</f>
        <v>Q4</v>
      </c>
      <c r="E2234" s="4">
        <f>MONTH(SalesDataTable[[#This Row],[Order Date]])</f>
        <v>10</v>
      </c>
      <c r="F2234" s="4"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4" t="str">
        <f>"Q"&amp;ROUNDUP(MONTH(SalesDataTable[[#This Row],[Order Date]])/3, 0)</f>
        <v>Q4</v>
      </c>
      <c r="E2235" s="4">
        <f>MONTH(SalesDataTable[[#This Row],[Order Date]])</f>
        <v>11</v>
      </c>
      <c r="F2235" s="4"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4" t="str">
        <f>"Q"&amp;ROUNDUP(MONTH(SalesDataTable[[#This Row],[Order Date]])/3, 0)</f>
        <v>Q4</v>
      </c>
      <c r="E2236" s="4">
        <f>MONTH(SalesDataTable[[#This Row],[Order Date]])</f>
        <v>11</v>
      </c>
      <c r="F2236" s="4"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4" t="str">
        <f>"Q"&amp;ROUNDUP(MONTH(SalesDataTable[[#This Row],[Order Date]])/3, 0)</f>
        <v>Q4</v>
      </c>
      <c r="E2237" s="4">
        <f>MONTH(SalesDataTable[[#This Row],[Order Date]])</f>
        <v>11</v>
      </c>
      <c r="F2237" s="4"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4" t="str">
        <f>"Q"&amp;ROUNDUP(MONTH(SalesDataTable[[#This Row],[Order Date]])/3, 0)</f>
        <v>Q4</v>
      </c>
      <c r="E2238" s="4">
        <f>MONTH(SalesDataTable[[#This Row],[Order Date]])</f>
        <v>11</v>
      </c>
      <c r="F2238" s="4"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4" t="str">
        <f>"Q"&amp;ROUNDUP(MONTH(SalesDataTable[[#This Row],[Order Date]])/3, 0)</f>
        <v>Q4</v>
      </c>
      <c r="E2239" s="4">
        <f>MONTH(SalesDataTable[[#This Row],[Order Date]])</f>
        <v>11</v>
      </c>
      <c r="F2239" s="4"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4" t="str">
        <f>"Q"&amp;ROUNDUP(MONTH(SalesDataTable[[#This Row],[Order Date]])/3, 0)</f>
        <v>Q4</v>
      </c>
      <c r="E2240" s="4">
        <f>MONTH(SalesDataTable[[#This Row],[Order Date]])</f>
        <v>11</v>
      </c>
      <c r="F2240" s="4"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4" t="str">
        <f>"Q"&amp;ROUNDUP(MONTH(SalesDataTable[[#This Row],[Order Date]])/3, 0)</f>
        <v>Q4</v>
      </c>
      <c r="E2241" s="4">
        <f>MONTH(SalesDataTable[[#This Row],[Order Date]])</f>
        <v>11</v>
      </c>
      <c r="F2241" s="4"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4" t="str">
        <f>"Q"&amp;ROUNDUP(MONTH(SalesDataTable[[#This Row],[Order Date]])/3, 0)</f>
        <v>Q4</v>
      </c>
      <c r="E2242" s="4">
        <f>MONTH(SalesDataTable[[#This Row],[Order Date]])</f>
        <v>11</v>
      </c>
      <c r="F2242" s="4"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4" t="str">
        <f>"Q"&amp;ROUNDUP(MONTH(SalesDataTable[[#This Row],[Order Date]])/3, 0)</f>
        <v>Q4</v>
      </c>
      <c r="E2243" s="4">
        <f>MONTH(SalesDataTable[[#This Row],[Order Date]])</f>
        <v>11</v>
      </c>
      <c r="F2243" s="4"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4" t="str">
        <f>"Q"&amp;ROUNDUP(MONTH(SalesDataTable[[#This Row],[Order Date]])/3, 0)</f>
        <v>Q4</v>
      </c>
      <c r="E2244" s="4">
        <f>MONTH(SalesDataTable[[#This Row],[Order Date]])</f>
        <v>11</v>
      </c>
      <c r="F2244" s="4"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4" t="str">
        <f>"Q"&amp;ROUNDUP(MONTH(SalesDataTable[[#This Row],[Order Date]])/3, 0)</f>
        <v>Q4</v>
      </c>
      <c r="E2245" s="4">
        <f>MONTH(SalesDataTable[[#This Row],[Order Date]])</f>
        <v>11</v>
      </c>
      <c r="F2245" s="4"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4" t="str">
        <f>"Q"&amp;ROUNDUP(MONTH(SalesDataTable[[#This Row],[Order Date]])/3, 0)</f>
        <v>Q4</v>
      </c>
      <c r="E2246" s="4">
        <f>MONTH(SalesDataTable[[#This Row],[Order Date]])</f>
        <v>11</v>
      </c>
      <c r="F2246" s="4"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4" t="str">
        <f>"Q"&amp;ROUNDUP(MONTH(SalesDataTable[[#This Row],[Order Date]])/3, 0)</f>
        <v>Q4</v>
      </c>
      <c r="E2247" s="4">
        <f>MONTH(SalesDataTable[[#This Row],[Order Date]])</f>
        <v>11</v>
      </c>
      <c r="F2247" s="4"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4" t="str">
        <f>"Q"&amp;ROUNDUP(MONTH(SalesDataTable[[#This Row],[Order Date]])/3, 0)</f>
        <v>Q4</v>
      </c>
      <c r="E2248" s="4">
        <f>MONTH(SalesDataTable[[#This Row],[Order Date]])</f>
        <v>11</v>
      </c>
      <c r="F2248" s="4"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4" t="str">
        <f>"Q"&amp;ROUNDUP(MONTH(SalesDataTable[[#This Row],[Order Date]])/3, 0)</f>
        <v>Q4</v>
      </c>
      <c r="E2249" s="4">
        <f>MONTH(SalesDataTable[[#This Row],[Order Date]])</f>
        <v>11</v>
      </c>
      <c r="F2249" s="4"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4" t="str">
        <f>"Q"&amp;ROUNDUP(MONTH(SalesDataTable[[#This Row],[Order Date]])/3, 0)</f>
        <v>Q4</v>
      </c>
      <c r="E2250" s="4">
        <f>MONTH(SalesDataTable[[#This Row],[Order Date]])</f>
        <v>11</v>
      </c>
      <c r="F2250" s="4"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4" t="str">
        <f>"Q"&amp;ROUNDUP(MONTH(SalesDataTable[[#This Row],[Order Date]])/3, 0)</f>
        <v>Q4</v>
      </c>
      <c r="E2251" s="4">
        <f>MONTH(SalesDataTable[[#This Row],[Order Date]])</f>
        <v>11</v>
      </c>
      <c r="F2251" s="4"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4" t="str">
        <f>"Q"&amp;ROUNDUP(MONTH(SalesDataTable[[#This Row],[Order Date]])/3, 0)</f>
        <v>Q4</v>
      </c>
      <c r="E2252" s="4">
        <f>MONTH(SalesDataTable[[#This Row],[Order Date]])</f>
        <v>11</v>
      </c>
      <c r="F2252" s="4"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4" t="str">
        <f>"Q"&amp;ROUNDUP(MONTH(SalesDataTable[[#This Row],[Order Date]])/3, 0)</f>
        <v>Q4</v>
      </c>
      <c r="E2253" s="4">
        <f>MONTH(SalesDataTable[[#This Row],[Order Date]])</f>
        <v>11</v>
      </c>
      <c r="F2253" s="4"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4" t="str">
        <f>"Q"&amp;ROUNDUP(MONTH(SalesDataTable[[#This Row],[Order Date]])/3, 0)</f>
        <v>Q4</v>
      </c>
      <c r="E2254" s="4">
        <f>MONTH(SalesDataTable[[#This Row],[Order Date]])</f>
        <v>11</v>
      </c>
      <c r="F2254" s="4"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4" t="str">
        <f>"Q"&amp;ROUNDUP(MONTH(SalesDataTable[[#This Row],[Order Date]])/3, 0)</f>
        <v>Q4</v>
      </c>
      <c r="E2255" s="4">
        <f>MONTH(SalesDataTable[[#This Row],[Order Date]])</f>
        <v>11</v>
      </c>
      <c r="F2255" s="4"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4" t="str">
        <f>"Q"&amp;ROUNDUP(MONTH(SalesDataTable[[#This Row],[Order Date]])/3, 0)</f>
        <v>Q4</v>
      </c>
      <c r="E2256" s="4">
        <f>MONTH(SalesDataTable[[#This Row],[Order Date]])</f>
        <v>11</v>
      </c>
      <c r="F2256" s="4"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4" t="str">
        <f>"Q"&amp;ROUNDUP(MONTH(SalesDataTable[[#This Row],[Order Date]])/3, 0)</f>
        <v>Q4</v>
      </c>
      <c r="E2257" s="4">
        <f>MONTH(SalesDataTable[[#This Row],[Order Date]])</f>
        <v>11</v>
      </c>
      <c r="F2257" s="4"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4" t="str">
        <f>"Q"&amp;ROUNDUP(MONTH(SalesDataTable[[#This Row],[Order Date]])/3, 0)</f>
        <v>Q4</v>
      </c>
      <c r="E2258" s="4">
        <f>MONTH(SalesDataTable[[#This Row],[Order Date]])</f>
        <v>11</v>
      </c>
      <c r="F2258" s="4"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4" t="str">
        <f>"Q"&amp;ROUNDUP(MONTH(SalesDataTable[[#This Row],[Order Date]])/3, 0)</f>
        <v>Q4</v>
      </c>
      <c r="E2259" s="4">
        <f>MONTH(SalesDataTable[[#This Row],[Order Date]])</f>
        <v>11</v>
      </c>
      <c r="F2259" s="4"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4" t="str">
        <f>"Q"&amp;ROUNDUP(MONTH(SalesDataTable[[#This Row],[Order Date]])/3, 0)</f>
        <v>Q4</v>
      </c>
      <c r="E2260" s="4">
        <f>MONTH(SalesDataTable[[#This Row],[Order Date]])</f>
        <v>11</v>
      </c>
      <c r="F2260" s="4"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4" t="str">
        <f>"Q"&amp;ROUNDUP(MONTH(SalesDataTable[[#This Row],[Order Date]])/3, 0)</f>
        <v>Q4</v>
      </c>
      <c r="E2261" s="4">
        <f>MONTH(SalesDataTable[[#This Row],[Order Date]])</f>
        <v>11</v>
      </c>
      <c r="F2261" s="4"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4" t="str">
        <f>"Q"&amp;ROUNDUP(MONTH(SalesDataTable[[#This Row],[Order Date]])/3, 0)</f>
        <v>Q4</v>
      </c>
      <c r="E2262" s="4">
        <f>MONTH(SalesDataTable[[#This Row],[Order Date]])</f>
        <v>11</v>
      </c>
      <c r="F2262" s="4"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4" t="str">
        <f>"Q"&amp;ROUNDUP(MONTH(SalesDataTable[[#This Row],[Order Date]])/3, 0)</f>
        <v>Q4</v>
      </c>
      <c r="E2263" s="4">
        <f>MONTH(SalesDataTable[[#This Row],[Order Date]])</f>
        <v>11</v>
      </c>
      <c r="F2263" s="4"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4" t="str">
        <f>"Q"&amp;ROUNDUP(MONTH(SalesDataTable[[#This Row],[Order Date]])/3, 0)</f>
        <v>Q4</v>
      </c>
      <c r="E2264" s="4">
        <f>MONTH(SalesDataTable[[#This Row],[Order Date]])</f>
        <v>11</v>
      </c>
      <c r="F2264" s="4"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4" t="str">
        <f>"Q"&amp;ROUNDUP(MONTH(SalesDataTable[[#This Row],[Order Date]])/3, 0)</f>
        <v>Q4</v>
      </c>
      <c r="E2265" s="4">
        <f>MONTH(SalesDataTable[[#This Row],[Order Date]])</f>
        <v>11</v>
      </c>
      <c r="F2265" s="4"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4" t="str">
        <f>"Q"&amp;ROUNDUP(MONTH(SalesDataTable[[#This Row],[Order Date]])/3, 0)</f>
        <v>Q4</v>
      </c>
      <c r="E2266" s="4">
        <f>MONTH(SalesDataTable[[#This Row],[Order Date]])</f>
        <v>11</v>
      </c>
      <c r="F2266" s="4"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4" t="str">
        <f>"Q"&amp;ROUNDUP(MONTH(SalesDataTable[[#This Row],[Order Date]])/3, 0)</f>
        <v>Q4</v>
      </c>
      <c r="E2267" s="4">
        <f>MONTH(SalesDataTable[[#This Row],[Order Date]])</f>
        <v>11</v>
      </c>
      <c r="F2267" s="4"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4" t="str">
        <f>"Q"&amp;ROUNDUP(MONTH(SalesDataTable[[#This Row],[Order Date]])/3, 0)</f>
        <v>Q4</v>
      </c>
      <c r="E2268" s="4">
        <f>MONTH(SalesDataTable[[#This Row],[Order Date]])</f>
        <v>11</v>
      </c>
      <c r="F2268" s="4"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4" t="str">
        <f>"Q"&amp;ROUNDUP(MONTH(SalesDataTable[[#This Row],[Order Date]])/3, 0)</f>
        <v>Q4</v>
      </c>
      <c r="E2269" s="4">
        <f>MONTH(SalesDataTable[[#This Row],[Order Date]])</f>
        <v>11</v>
      </c>
      <c r="F2269" s="4"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4" t="str">
        <f>"Q"&amp;ROUNDUP(MONTH(SalesDataTable[[#This Row],[Order Date]])/3, 0)</f>
        <v>Q4</v>
      </c>
      <c r="E2270" s="4">
        <f>MONTH(SalesDataTable[[#This Row],[Order Date]])</f>
        <v>11</v>
      </c>
      <c r="F2270" s="4"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4" t="str">
        <f>"Q"&amp;ROUNDUP(MONTH(SalesDataTable[[#This Row],[Order Date]])/3, 0)</f>
        <v>Q4</v>
      </c>
      <c r="E2271" s="4">
        <f>MONTH(SalesDataTable[[#This Row],[Order Date]])</f>
        <v>11</v>
      </c>
      <c r="F2271" s="4"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4" t="str">
        <f>"Q"&amp;ROUNDUP(MONTH(SalesDataTable[[#This Row],[Order Date]])/3, 0)</f>
        <v>Q4</v>
      </c>
      <c r="E2272" s="4">
        <f>MONTH(SalesDataTable[[#This Row],[Order Date]])</f>
        <v>11</v>
      </c>
      <c r="F2272" s="4"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4" t="str">
        <f>"Q"&amp;ROUNDUP(MONTH(SalesDataTable[[#This Row],[Order Date]])/3, 0)</f>
        <v>Q4</v>
      </c>
      <c r="E2273" s="4">
        <f>MONTH(SalesDataTable[[#This Row],[Order Date]])</f>
        <v>11</v>
      </c>
      <c r="F2273" s="4"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4" t="str">
        <f>"Q"&amp;ROUNDUP(MONTH(SalesDataTable[[#This Row],[Order Date]])/3, 0)</f>
        <v>Q4</v>
      </c>
      <c r="E2274" s="4">
        <f>MONTH(SalesDataTable[[#This Row],[Order Date]])</f>
        <v>11</v>
      </c>
      <c r="F2274" s="4"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4" t="str">
        <f>"Q"&amp;ROUNDUP(MONTH(SalesDataTable[[#This Row],[Order Date]])/3, 0)</f>
        <v>Q4</v>
      </c>
      <c r="E2275" s="4">
        <f>MONTH(SalesDataTable[[#This Row],[Order Date]])</f>
        <v>11</v>
      </c>
      <c r="F2275" s="4"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4" t="str">
        <f>"Q"&amp;ROUNDUP(MONTH(SalesDataTable[[#This Row],[Order Date]])/3, 0)</f>
        <v>Q4</v>
      </c>
      <c r="E2276" s="4">
        <f>MONTH(SalesDataTable[[#This Row],[Order Date]])</f>
        <v>11</v>
      </c>
      <c r="F2276" s="4"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4" t="str">
        <f>"Q"&amp;ROUNDUP(MONTH(SalesDataTable[[#This Row],[Order Date]])/3, 0)</f>
        <v>Q4</v>
      </c>
      <c r="E2277" s="4">
        <f>MONTH(SalesDataTable[[#This Row],[Order Date]])</f>
        <v>11</v>
      </c>
      <c r="F2277" s="4"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4" t="str">
        <f>"Q"&amp;ROUNDUP(MONTH(SalesDataTable[[#This Row],[Order Date]])/3, 0)</f>
        <v>Q4</v>
      </c>
      <c r="E2278" s="4">
        <f>MONTH(SalesDataTable[[#This Row],[Order Date]])</f>
        <v>11</v>
      </c>
      <c r="F2278" s="4"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4" t="str">
        <f>"Q"&amp;ROUNDUP(MONTH(SalesDataTable[[#This Row],[Order Date]])/3, 0)</f>
        <v>Q4</v>
      </c>
      <c r="E2279" s="4">
        <f>MONTH(SalesDataTable[[#This Row],[Order Date]])</f>
        <v>11</v>
      </c>
      <c r="F2279" s="4"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4" t="str">
        <f>"Q"&amp;ROUNDUP(MONTH(SalesDataTable[[#This Row],[Order Date]])/3, 0)</f>
        <v>Q4</v>
      </c>
      <c r="E2280" s="4">
        <f>MONTH(SalesDataTable[[#This Row],[Order Date]])</f>
        <v>11</v>
      </c>
      <c r="F2280" s="4"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4" t="str">
        <f>"Q"&amp;ROUNDUP(MONTH(SalesDataTable[[#This Row],[Order Date]])/3, 0)</f>
        <v>Q4</v>
      </c>
      <c r="E2281" s="4">
        <f>MONTH(SalesDataTable[[#This Row],[Order Date]])</f>
        <v>11</v>
      </c>
      <c r="F2281" s="4"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4" t="str">
        <f>"Q"&amp;ROUNDUP(MONTH(SalesDataTable[[#This Row],[Order Date]])/3, 0)</f>
        <v>Q4</v>
      </c>
      <c r="E2282" s="4">
        <f>MONTH(SalesDataTable[[#This Row],[Order Date]])</f>
        <v>11</v>
      </c>
      <c r="F2282" s="4"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4" t="str">
        <f>"Q"&amp;ROUNDUP(MONTH(SalesDataTable[[#This Row],[Order Date]])/3, 0)</f>
        <v>Q4</v>
      </c>
      <c r="E2283" s="4">
        <f>MONTH(SalesDataTable[[#This Row],[Order Date]])</f>
        <v>11</v>
      </c>
      <c r="F2283" s="4"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4" t="str">
        <f>"Q"&amp;ROUNDUP(MONTH(SalesDataTable[[#This Row],[Order Date]])/3, 0)</f>
        <v>Q4</v>
      </c>
      <c r="E2284" s="4">
        <f>MONTH(SalesDataTable[[#This Row],[Order Date]])</f>
        <v>11</v>
      </c>
      <c r="F2284" s="4"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4" t="str">
        <f>"Q"&amp;ROUNDUP(MONTH(SalesDataTable[[#This Row],[Order Date]])/3, 0)</f>
        <v>Q4</v>
      </c>
      <c r="E2285" s="4">
        <f>MONTH(SalesDataTable[[#This Row],[Order Date]])</f>
        <v>11</v>
      </c>
      <c r="F2285" s="4"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4" t="str">
        <f>"Q"&amp;ROUNDUP(MONTH(SalesDataTable[[#This Row],[Order Date]])/3, 0)</f>
        <v>Q4</v>
      </c>
      <c r="E2286" s="4">
        <f>MONTH(SalesDataTable[[#This Row],[Order Date]])</f>
        <v>11</v>
      </c>
      <c r="F2286" s="4"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4" t="str">
        <f>"Q"&amp;ROUNDUP(MONTH(SalesDataTable[[#This Row],[Order Date]])/3, 0)</f>
        <v>Q4</v>
      </c>
      <c r="E2287" s="4">
        <f>MONTH(SalesDataTable[[#This Row],[Order Date]])</f>
        <v>11</v>
      </c>
      <c r="F2287" s="4"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4" t="str">
        <f>"Q"&amp;ROUNDUP(MONTH(SalesDataTable[[#This Row],[Order Date]])/3, 0)</f>
        <v>Q4</v>
      </c>
      <c r="E2288" s="4">
        <f>MONTH(SalesDataTable[[#This Row],[Order Date]])</f>
        <v>11</v>
      </c>
      <c r="F2288" s="4"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4" t="str">
        <f>"Q"&amp;ROUNDUP(MONTH(SalesDataTable[[#This Row],[Order Date]])/3, 0)</f>
        <v>Q4</v>
      </c>
      <c r="E2289" s="4">
        <f>MONTH(SalesDataTable[[#This Row],[Order Date]])</f>
        <v>11</v>
      </c>
      <c r="F2289" s="4"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4" t="str">
        <f>"Q"&amp;ROUNDUP(MONTH(SalesDataTable[[#This Row],[Order Date]])/3, 0)</f>
        <v>Q4</v>
      </c>
      <c r="E2290" s="4">
        <f>MONTH(SalesDataTable[[#This Row],[Order Date]])</f>
        <v>11</v>
      </c>
      <c r="F2290" s="4"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4" t="str">
        <f>"Q"&amp;ROUNDUP(MONTH(SalesDataTable[[#This Row],[Order Date]])/3, 0)</f>
        <v>Q4</v>
      </c>
      <c r="E2291" s="4">
        <f>MONTH(SalesDataTable[[#This Row],[Order Date]])</f>
        <v>11</v>
      </c>
      <c r="F2291" s="4"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4" t="str">
        <f>"Q"&amp;ROUNDUP(MONTH(SalesDataTable[[#This Row],[Order Date]])/3, 0)</f>
        <v>Q4</v>
      </c>
      <c r="E2292" s="4">
        <f>MONTH(SalesDataTable[[#This Row],[Order Date]])</f>
        <v>11</v>
      </c>
      <c r="F2292" s="4"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4" t="str">
        <f>"Q"&amp;ROUNDUP(MONTH(SalesDataTable[[#This Row],[Order Date]])/3, 0)</f>
        <v>Q4</v>
      </c>
      <c r="E2293" s="4">
        <f>MONTH(SalesDataTable[[#This Row],[Order Date]])</f>
        <v>11</v>
      </c>
      <c r="F2293" s="4"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4" t="str">
        <f>"Q"&amp;ROUNDUP(MONTH(SalesDataTable[[#This Row],[Order Date]])/3, 0)</f>
        <v>Q4</v>
      </c>
      <c r="E2294" s="4">
        <f>MONTH(SalesDataTable[[#This Row],[Order Date]])</f>
        <v>11</v>
      </c>
      <c r="F2294" s="4"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4" t="str">
        <f>"Q"&amp;ROUNDUP(MONTH(SalesDataTable[[#This Row],[Order Date]])/3, 0)</f>
        <v>Q4</v>
      </c>
      <c r="E2295" s="4">
        <f>MONTH(SalesDataTable[[#This Row],[Order Date]])</f>
        <v>11</v>
      </c>
      <c r="F2295" s="4"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4" t="str">
        <f>"Q"&amp;ROUNDUP(MONTH(SalesDataTable[[#This Row],[Order Date]])/3, 0)</f>
        <v>Q4</v>
      </c>
      <c r="E2296" s="4">
        <f>MONTH(SalesDataTable[[#This Row],[Order Date]])</f>
        <v>11</v>
      </c>
      <c r="F2296" s="4"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4" t="str">
        <f>"Q"&amp;ROUNDUP(MONTH(SalesDataTable[[#This Row],[Order Date]])/3, 0)</f>
        <v>Q4</v>
      </c>
      <c r="E2297" s="4">
        <f>MONTH(SalesDataTable[[#This Row],[Order Date]])</f>
        <v>11</v>
      </c>
      <c r="F2297" s="4"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4" t="str">
        <f>"Q"&amp;ROUNDUP(MONTH(SalesDataTable[[#This Row],[Order Date]])/3, 0)</f>
        <v>Q4</v>
      </c>
      <c r="E2298" s="4">
        <f>MONTH(SalesDataTable[[#This Row],[Order Date]])</f>
        <v>11</v>
      </c>
      <c r="F2298" s="4"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4" t="str">
        <f>"Q"&amp;ROUNDUP(MONTH(SalesDataTable[[#This Row],[Order Date]])/3, 0)</f>
        <v>Q4</v>
      </c>
      <c r="E2299" s="4">
        <f>MONTH(SalesDataTable[[#This Row],[Order Date]])</f>
        <v>11</v>
      </c>
      <c r="F2299" s="4"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4" t="str">
        <f>"Q"&amp;ROUNDUP(MONTH(SalesDataTable[[#This Row],[Order Date]])/3, 0)</f>
        <v>Q4</v>
      </c>
      <c r="E2300" s="4">
        <f>MONTH(SalesDataTable[[#This Row],[Order Date]])</f>
        <v>11</v>
      </c>
      <c r="F2300" s="4"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4" t="str">
        <f>"Q"&amp;ROUNDUP(MONTH(SalesDataTable[[#This Row],[Order Date]])/3, 0)</f>
        <v>Q4</v>
      </c>
      <c r="E2301" s="4">
        <f>MONTH(SalesDataTable[[#This Row],[Order Date]])</f>
        <v>11</v>
      </c>
      <c r="F2301" s="4"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4" t="str">
        <f>"Q"&amp;ROUNDUP(MONTH(SalesDataTable[[#This Row],[Order Date]])/3, 0)</f>
        <v>Q4</v>
      </c>
      <c r="E2302" s="4">
        <f>MONTH(SalesDataTable[[#This Row],[Order Date]])</f>
        <v>11</v>
      </c>
      <c r="F2302" s="4"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4" t="str">
        <f>"Q"&amp;ROUNDUP(MONTH(SalesDataTable[[#This Row],[Order Date]])/3, 0)</f>
        <v>Q4</v>
      </c>
      <c r="E2303" s="4">
        <f>MONTH(SalesDataTable[[#This Row],[Order Date]])</f>
        <v>11</v>
      </c>
      <c r="F2303" s="4"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4" t="str">
        <f>"Q"&amp;ROUNDUP(MONTH(SalesDataTable[[#This Row],[Order Date]])/3, 0)</f>
        <v>Q4</v>
      </c>
      <c r="E2304" s="4">
        <f>MONTH(SalesDataTable[[#This Row],[Order Date]])</f>
        <v>11</v>
      </c>
      <c r="F2304" s="4"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4" t="str">
        <f>"Q"&amp;ROUNDUP(MONTH(SalesDataTable[[#This Row],[Order Date]])/3, 0)</f>
        <v>Q4</v>
      </c>
      <c r="E2305" s="4">
        <f>MONTH(SalesDataTable[[#This Row],[Order Date]])</f>
        <v>11</v>
      </c>
      <c r="F2305" s="4"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4" t="str">
        <f>"Q"&amp;ROUNDUP(MONTH(SalesDataTable[[#This Row],[Order Date]])/3, 0)</f>
        <v>Q4</v>
      </c>
      <c r="E2306" s="4">
        <f>MONTH(SalesDataTable[[#This Row],[Order Date]])</f>
        <v>11</v>
      </c>
      <c r="F2306" s="4"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4" t="str">
        <f>"Q"&amp;ROUNDUP(MONTH(SalesDataTable[[#This Row],[Order Date]])/3, 0)</f>
        <v>Q4</v>
      </c>
      <c r="E2307" s="4">
        <f>MONTH(SalesDataTable[[#This Row],[Order Date]])</f>
        <v>11</v>
      </c>
      <c r="F2307" s="4"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4" t="str">
        <f>"Q"&amp;ROUNDUP(MONTH(SalesDataTable[[#This Row],[Order Date]])/3, 0)</f>
        <v>Q4</v>
      </c>
      <c r="E2308" s="4">
        <f>MONTH(SalesDataTable[[#This Row],[Order Date]])</f>
        <v>11</v>
      </c>
      <c r="F2308" s="4"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4" t="str">
        <f>"Q"&amp;ROUNDUP(MONTH(SalesDataTable[[#This Row],[Order Date]])/3, 0)</f>
        <v>Q4</v>
      </c>
      <c r="E2309" s="4">
        <f>MONTH(SalesDataTable[[#This Row],[Order Date]])</f>
        <v>11</v>
      </c>
      <c r="F2309" s="4"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4" t="str">
        <f>"Q"&amp;ROUNDUP(MONTH(SalesDataTable[[#This Row],[Order Date]])/3, 0)</f>
        <v>Q4</v>
      </c>
      <c r="E2310" s="4">
        <f>MONTH(SalesDataTable[[#This Row],[Order Date]])</f>
        <v>11</v>
      </c>
      <c r="F2310" s="4"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4" t="str">
        <f>"Q"&amp;ROUNDUP(MONTH(SalesDataTable[[#This Row],[Order Date]])/3, 0)</f>
        <v>Q4</v>
      </c>
      <c r="E2311" s="4">
        <f>MONTH(SalesDataTable[[#This Row],[Order Date]])</f>
        <v>11</v>
      </c>
      <c r="F2311" s="4"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4" t="str">
        <f>"Q"&amp;ROUNDUP(MONTH(SalesDataTable[[#This Row],[Order Date]])/3, 0)</f>
        <v>Q4</v>
      </c>
      <c r="E2312" s="4">
        <f>MONTH(SalesDataTable[[#This Row],[Order Date]])</f>
        <v>11</v>
      </c>
      <c r="F2312" s="4"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4" t="str">
        <f>"Q"&amp;ROUNDUP(MONTH(SalesDataTable[[#This Row],[Order Date]])/3, 0)</f>
        <v>Q4</v>
      </c>
      <c r="E2313" s="4">
        <f>MONTH(SalesDataTable[[#This Row],[Order Date]])</f>
        <v>11</v>
      </c>
      <c r="F2313" s="4"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4" t="str">
        <f>"Q"&amp;ROUNDUP(MONTH(SalesDataTable[[#This Row],[Order Date]])/3, 0)</f>
        <v>Q4</v>
      </c>
      <c r="E2314" s="4">
        <f>MONTH(SalesDataTable[[#This Row],[Order Date]])</f>
        <v>11</v>
      </c>
      <c r="F2314" s="4"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4" t="str">
        <f>"Q"&amp;ROUNDUP(MONTH(SalesDataTable[[#This Row],[Order Date]])/3, 0)</f>
        <v>Q4</v>
      </c>
      <c r="E2315" s="4">
        <f>MONTH(SalesDataTable[[#This Row],[Order Date]])</f>
        <v>11</v>
      </c>
      <c r="F2315" s="4"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4" t="str">
        <f>"Q"&amp;ROUNDUP(MONTH(SalesDataTable[[#This Row],[Order Date]])/3, 0)</f>
        <v>Q4</v>
      </c>
      <c r="E2316" s="4">
        <f>MONTH(SalesDataTable[[#This Row],[Order Date]])</f>
        <v>11</v>
      </c>
      <c r="F2316" s="4"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4" t="str">
        <f>"Q"&amp;ROUNDUP(MONTH(SalesDataTable[[#This Row],[Order Date]])/3, 0)</f>
        <v>Q4</v>
      </c>
      <c r="E2317" s="4">
        <f>MONTH(SalesDataTable[[#This Row],[Order Date]])</f>
        <v>11</v>
      </c>
      <c r="F2317" s="4"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4" t="str">
        <f>"Q"&amp;ROUNDUP(MONTH(SalesDataTable[[#This Row],[Order Date]])/3, 0)</f>
        <v>Q4</v>
      </c>
      <c r="E2318" s="4">
        <f>MONTH(SalesDataTable[[#This Row],[Order Date]])</f>
        <v>11</v>
      </c>
      <c r="F2318" s="4"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4" t="str">
        <f>"Q"&amp;ROUNDUP(MONTH(SalesDataTable[[#This Row],[Order Date]])/3, 0)</f>
        <v>Q4</v>
      </c>
      <c r="E2319" s="4">
        <f>MONTH(SalesDataTable[[#This Row],[Order Date]])</f>
        <v>11</v>
      </c>
      <c r="F2319" s="4"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4" t="str">
        <f>"Q"&amp;ROUNDUP(MONTH(SalesDataTable[[#This Row],[Order Date]])/3, 0)</f>
        <v>Q4</v>
      </c>
      <c r="E2320" s="4">
        <f>MONTH(SalesDataTable[[#This Row],[Order Date]])</f>
        <v>11</v>
      </c>
      <c r="F2320" s="4"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4" t="str">
        <f>"Q"&amp;ROUNDUP(MONTH(SalesDataTable[[#This Row],[Order Date]])/3, 0)</f>
        <v>Q4</v>
      </c>
      <c r="E2321" s="4">
        <f>MONTH(SalesDataTable[[#This Row],[Order Date]])</f>
        <v>11</v>
      </c>
      <c r="F2321" s="4"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4" t="str">
        <f>"Q"&amp;ROUNDUP(MONTH(SalesDataTable[[#This Row],[Order Date]])/3, 0)</f>
        <v>Q4</v>
      </c>
      <c r="E2322" s="4">
        <f>MONTH(SalesDataTable[[#This Row],[Order Date]])</f>
        <v>11</v>
      </c>
      <c r="F2322" s="4"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4" t="str">
        <f>"Q"&amp;ROUNDUP(MONTH(SalesDataTable[[#This Row],[Order Date]])/3, 0)</f>
        <v>Q4</v>
      </c>
      <c r="E2323" s="4">
        <f>MONTH(SalesDataTable[[#This Row],[Order Date]])</f>
        <v>11</v>
      </c>
      <c r="F2323" s="4"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4" t="str">
        <f>"Q"&amp;ROUNDUP(MONTH(SalesDataTable[[#This Row],[Order Date]])/3, 0)</f>
        <v>Q4</v>
      </c>
      <c r="E2324" s="4">
        <f>MONTH(SalesDataTable[[#This Row],[Order Date]])</f>
        <v>11</v>
      </c>
      <c r="F2324" s="4"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4" t="str">
        <f>"Q"&amp;ROUNDUP(MONTH(SalesDataTable[[#This Row],[Order Date]])/3, 0)</f>
        <v>Q4</v>
      </c>
      <c r="E2325" s="4">
        <f>MONTH(SalesDataTable[[#This Row],[Order Date]])</f>
        <v>11</v>
      </c>
      <c r="F2325" s="4"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4" t="str">
        <f>"Q"&amp;ROUNDUP(MONTH(SalesDataTable[[#This Row],[Order Date]])/3, 0)</f>
        <v>Q4</v>
      </c>
      <c r="E2326" s="4">
        <f>MONTH(SalesDataTable[[#This Row],[Order Date]])</f>
        <v>11</v>
      </c>
      <c r="F2326" s="4"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4" t="str">
        <f>"Q"&amp;ROUNDUP(MONTH(SalesDataTable[[#This Row],[Order Date]])/3, 0)</f>
        <v>Q4</v>
      </c>
      <c r="E2327" s="4">
        <f>MONTH(SalesDataTable[[#This Row],[Order Date]])</f>
        <v>11</v>
      </c>
      <c r="F2327" s="4"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4" t="str">
        <f>"Q"&amp;ROUNDUP(MONTH(SalesDataTable[[#This Row],[Order Date]])/3, 0)</f>
        <v>Q4</v>
      </c>
      <c r="E2328" s="4">
        <f>MONTH(SalesDataTable[[#This Row],[Order Date]])</f>
        <v>11</v>
      </c>
      <c r="F2328" s="4"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4" t="str">
        <f>"Q"&amp;ROUNDUP(MONTH(SalesDataTable[[#This Row],[Order Date]])/3, 0)</f>
        <v>Q4</v>
      </c>
      <c r="E2329" s="4">
        <f>MONTH(SalesDataTable[[#This Row],[Order Date]])</f>
        <v>11</v>
      </c>
      <c r="F2329" s="4"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4" t="str">
        <f>"Q"&amp;ROUNDUP(MONTH(SalesDataTable[[#This Row],[Order Date]])/3, 0)</f>
        <v>Q4</v>
      </c>
      <c r="E2330" s="4">
        <f>MONTH(SalesDataTable[[#This Row],[Order Date]])</f>
        <v>11</v>
      </c>
      <c r="F2330" s="4"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4" t="str">
        <f>"Q"&amp;ROUNDUP(MONTH(SalesDataTable[[#This Row],[Order Date]])/3, 0)</f>
        <v>Q4</v>
      </c>
      <c r="E2331" s="4">
        <f>MONTH(SalesDataTable[[#This Row],[Order Date]])</f>
        <v>11</v>
      </c>
      <c r="F2331" s="4"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4" t="str">
        <f>"Q"&amp;ROUNDUP(MONTH(SalesDataTable[[#This Row],[Order Date]])/3, 0)</f>
        <v>Q4</v>
      </c>
      <c r="E2332" s="4">
        <f>MONTH(SalesDataTable[[#This Row],[Order Date]])</f>
        <v>11</v>
      </c>
      <c r="F2332" s="4"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4" t="str">
        <f>"Q"&amp;ROUNDUP(MONTH(SalesDataTable[[#This Row],[Order Date]])/3, 0)</f>
        <v>Q4</v>
      </c>
      <c r="E2333" s="4">
        <f>MONTH(SalesDataTable[[#This Row],[Order Date]])</f>
        <v>11</v>
      </c>
      <c r="F2333" s="4"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4" t="str">
        <f>"Q"&amp;ROUNDUP(MONTH(SalesDataTable[[#This Row],[Order Date]])/3, 0)</f>
        <v>Q4</v>
      </c>
      <c r="E2334" s="4">
        <f>MONTH(SalesDataTable[[#This Row],[Order Date]])</f>
        <v>11</v>
      </c>
      <c r="F2334" s="4"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4" t="str">
        <f>"Q"&amp;ROUNDUP(MONTH(SalesDataTable[[#This Row],[Order Date]])/3, 0)</f>
        <v>Q4</v>
      </c>
      <c r="E2335" s="4">
        <f>MONTH(SalesDataTable[[#This Row],[Order Date]])</f>
        <v>11</v>
      </c>
      <c r="F2335" s="4"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4" t="str">
        <f>"Q"&amp;ROUNDUP(MONTH(SalesDataTable[[#This Row],[Order Date]])/3, 0)</f>
        <v>Q4</v>
      </c>
      <c r="E2336" s="4">
        <f>MONTH(SalesDataTable[[#This Row],[Order Date]])</f>
        <v>11</v>
      </c>
      <c r="F2336" s="4"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4" t="str">
        <f>"Q"&amp;ROUNDUP(MONTH(SalesDataTable[[#This Row],[Order Date]])/3, 0)</f>
        <v>Q4</v>
      </c>
      <c r="E2337" s="4">
        <f>MONTH(SalesDataTable[[#This Row],[Order Date]])</f>
        <v>11</v>
      </c>
      <c r="F2337" s="4"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4" t="str">
        <f>"Q"&amp;ROUNDUP(MONTH(SalesDataTable[[#This Row],[Order Date]])/3, 0)</f>
        <v>Q4</v>
      </c>
      <c r="E2338" s="4">
        <f>MONTH(SalesDataTable[[#This Row],[Order Date]])</f>
        <v>11</v>
      </c>
      <c r="F2338" s="4"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4" t="str">
        <f>"Q"&amp;ROUNDUP(MONTH(SalesDataTable[[#This Row],[Order Date]])/3, 0)</f>
        <v>Q4</v>
      </c>
      <c r="E2339" s="4">
        <f>MONTH(SalesDataTable[[#This Row],[Order Date]])</f>
        <v>11</v>
      </c>
      <c r="F2339" s="4"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4" t="str">
        <f>"Q"&amp;ROUNDUP(MONTH(SalesDataTable[[#This Row],[Order Date]])/3, 0)</f>
        <v>Q4</v>
      </c>
      <c r="E2340" s="4">
        <f>MONTH(SalesDataTable[[#This Row],[Order Date]])</f>
        <v>11</v>
      </c>
      <c r="F2340" s="4"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4" t="str">
        <f>"Q"&amp;ROUNDUP(MONTH(SalesDataTable[[#This Row],[Order Date]])/3, 0)</f>
        <v>Q4</v>
      </c>
      <c r="E2341" s="4">
        <f>MONTH(SalesDataTable[[#This Row],[Order Date]])</f>
        <v>11</v>
      </c>
      <c r="F2341" s="4"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4" t="str">
        <f>"Q"&amp;ROUNDUP(MONTH(SalesDataTable[[#This Row],[Order Date]])/3, 0)</f>
        <v>Q4</v>
      </c>
      <c r="E2342" s="4">
        <f>MONTH(SalesDataTable[[#This Row],[Order Date]])</f>
        <v>11</v>
      </c>
      <c r="F2342" s="4"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4" t="str">
        <f>"Q"&amp;ROUNDUP(MONTH(SalesDataTable[[#This Row],[Order Date]])/3, 0)</f>
        <v>Q4</v>
      </c>
      <c r="E2343" s="4">
        <f>MONTH(SalesDataTable[[#This Row],[Order Date]])</f>
        <v>11</v>
      </c>
      <c r="F2343" s="4"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4" t="str">
        <f>"Q"&amp;ROUNDUP(MONTH(SalesDataTable[[#This Row],[Order Date]])/3, 0)</f>
        <v>Q4</v>
      </c>
      <c r="E2344" s="4">
        <f>MONTH(SalesDataTable[[#This Row],[Order Date]])</f>
        <v>11</v>
      </c>
      <c r="F2344" s="4"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4" t="str">
        <f>"Q"&amp;ROUNDUP(MONTH(SalesDataTable[[#This Row],[Order Date]])/3, 0)</f>
        <v>Q4</v>
      </c>
      <c r="E2345" s="4">
        <f>MONTH(SalesDataTable[[#This Row],[Order Date]])</f>
        <v>11</v>
      </c>
      <c r="F2345" s="4"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4" t="str">
        <f>"Q"&amp;ROUNDUP(MONTH(SalesDataTable[[#This Row],[Order Date]])/3, 0)</f>
        <v>Q4</v>
      </c>
      <c r="E2346" s="4">
        <f>MONTH(SalesDataTable[[#This Row],[Order Date]])</f>
        <v>11</v>
      </c>
      <c r="F2346" s="4"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4" t="str">
        <f>"Q"&amp;ROUNDUP(MONTH(SalesDataTable[[#This Row],[Order Date]])/3, 0)</f>
        <v>Q4</v>
      </c>
      <c r="E2347" s="4">
        <f>MONTH(SalesDataTable[[#This Row],[Order Date]])</f>
        <v>11</v>
      </c>
      <c r="F2347" s="4"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4" t="str">
        <f>"Q"&amp;ROUNDUP(MONTH(SalesDataTable[[#This Row],[Order Date]])/3, 0)</f>
        <v>Q4</v>
      </c>
      <c r="E2348" s="4">
        <f>MONTH(SalesDataTable[[#This Row],[Order Date]])</f>
        <v>11</v>
      </c>
      <c r="F2348" s="4"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4" t="str">
        <f>"Q"&amp;ROUNDUP(MONTH(SalesDataTable[[#This Row],[Order Date]])/3, 0)</f>
        <v>Q4</v>
      </c>
      <c r="E2349" s="4">
        <f>MONTH(SalesDataTable[[#This Row],[Order Date]])</f>
        <v>11</v>
      </c>
      <c r="F2349" s="4"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4" t="str">
        <f>"Q"&amp;ROUNDUP(MONTH(SalesDataTable[[#This Row],[Order Date]])/3, 0)</f>
        <v>Q4</v>
      </c>
      <c r="E2350" s="4">
        <f>MONTH(SalesDataTable[[#This Row],[Order Date]])</f>
        <v>11</v>
      </c>
      <c r="F2350" s="4"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4" t="str">
        <f>"Q"&amp;ROUNDUP(MONTH(SalesDataTable[[#This Row],[Order Date]])/3, 0)</f>
        <v>Q4</v>
      </c>
      <c r="E2351" s="4">
        <f>MONTH(SalesDataTable[[#This Row],[Order Date]])</f>
        <v>11</v>
      </c>
      <c r="F2351" s="4"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4" t="str">
        <f>"Q"&amp;ROUNDUP(MONTH(SalesDataTable[[#This Row],[Order Date]])/3, 0)</f>
        <v>Q4</v>
      </c>
      <c r="E2352" s="4">
        <f>MONTH(SalesDataTable[[#This Row],[Order Date]])</f>
        <v>11</v>
      </c>
      <c r="F2352" s="4"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4" t="str">
        <f>"Q"&amp;ROUNDUP(MONTH(SalesDataTable[[#This Row],[Order Date]])/3, 0)</f>
        <v>Q4</v>
      </c>
      <c r="E2353" s="4">
        <f>MONTH(SalesDataTable[[#This Row],[Order Date]])</f>
        <v>11</v>
      </c>
      <c r="F2353" s="4"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4" t="str">
        <f>"Q"&amp;ROUNDUP(MONTH(SalesDataTable[[#This Row],[Order Date]])/3, 0)</f>
        <v>Q4</v>
      </c>
      <c r="E2354" s="4">
        <f>MONTH(SalesDataTable[[#This Row],[Order Date]])</f>
        <v>11</v>
      </c>
      <c r="F2354" s="4"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4" t="str">
        <f>"Q"&amp;ROUNDUP(MONTH(SalesDataTable[[#This Row],[Order Date]])/3, 0)</f>
        <v>Q4</v>
      </c>
      <c r="E2355" s="4">
        <f>MONTH(SalesDataTable[[#This Row],[Order Date]])</f>
        <v>11</v>
      </c>
      <c r="F2355" s="4"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4" t="str">
        <f>"Q"&amp;ROUNDUP(MONTH(SalesDataTable[[#This Row],[Order Date]])/3, 0)</f>
        <v>Q4</v>
      </c>
      <c r="E2356" s="4">
        <f>MONTH(SalesDataTable[[#This Row],[Order Date]])</f>
        <v>11</v>
      </c>
      <c r="F2356" s="4"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4" t="str">
        <f>"Q"&amp;ROUNDUP(MONTH(SalesDataTable[[#This Row],[Order Date]])/3, 0)</f>
        <v>Q4</v>
      </c>
      <c r="E2357" s="4">
        <f>MONTH(SalesDataTable[[#This Row],[Order Date]])</f>
        <v>11</v>
      </c>
      <c r="F2357" s="4"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4" t="str">
        <f>"Q"&amp;ROUNDUP(MONTH(SalesDataTable[[#This Row],[Order Date]])/3, 0)</f>
        <v>Q4</v>
      </c>
      <c r="E2358" s="4">
        <f>MONTH(SalesDataTable[[#This Row],[Order Date]])</f>
        <v>11</v>
      </c>
      <c r="F2358" s="4"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4" t="str">
        <f>"Q"&amp;ROUNDUP(MONTH(SalesDataTable[[#This Row],[Order Date]])/3, 0)</f>
        <v>Q4</v>
      </c>
      <c r="E2359" s="4">
        <f>MONTH(SalesDataTable[[#This Row],[Order Date]])</f>
        <v>11</v>
      </c>
      <c r="F2359" s="4"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4" t="str">
        <f>"Q"&amp;ROUNDUP(MONTH(SalesDataTable[[#This Row],[Order Date]])/3, 0)</f>
        <v>Q4</v>
      </c>
      <c r="E2360" s="4">
        <f>MONTH(SalesDataTable[[#This Row],[Order Date]])</f>
        <v>11</v>
      </c>
      <c r="F2360" s="4"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4" t="str">
        <f>"Q"&amp;ROUNDUP(MONTH(SalesDataTable[[#This Row],[Order Date]])/3, 0)</f>
        <v>Q4</v>
      </c>
      <c r="E2361" s="4">
        <f>MONTH(SalesDataTable[[#This Row],[Order Date]])</f>
        <v>11</v>
      </c>
      <c r="F2361" s="4"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4" t="str">
        <f>"Q"&amp;ROUNDUP(MONTH(SalesDataTable[[#This Row],[Order Date]])/3, 0)</f>
        <v>Q4</v>
      </c>
      <c r="E2362" s="4">
        <f>MONTH(SalesDataTable[[#This Row],[Order Date]])</f>
        <v>11</v>
      </c>
      <c r="F2362" s="4"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4" t="str">
        <f>"Q"&amp;ROUNDUP(MONTH(SalesDataTable[[#This Row],[Order Date]])/3, 0)</f>
        <v>Q4</v>
      </c>
      <c r="E2363" s="4">
        <f>MONTH(SalesDataTable[[#This Row],[Order Date]])</f>
        <v>11</v>
      </c>
      <c r="F2363" s="4"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4" t="str">
        <f>"Q"&amp;ROUNDUP(MONTH(SalesDataTable[[#This Row],[Order Date]])/3, 0)</f>
        <v>Q4</v>
      </c>
      <c r="E2364" s="4">
        <f>MONTH(SalesDataTable[[#This Row],[Order Date]])</f>
        <v>11</v>
      </c>
      <c r="F2364" s="4"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4" t="str">
        <f>"Q"&amp;ROUNDUP(MONTH(SalesDataTable[[#This Row],[Order Date]])/3, 0)</f>
        <v>Q4</v>
      </c>
      <c r="E2365" s="4">
        <f>MONTH(SalesDataTable[[#This Row],[Order Date]])</f>
        <v>11</v>
      </c>
      <c r="F2365" s="4"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4" t="str">
        <f>"Q"&amp;ROUNDUP(MONTH(SalesDataTable[[#This Row],[Order Date]])/3, 0)</f>
        <v>Q4</v>
      </c>
      <c r="E2366" s="4">
        <f>MONTH(SalesDataTable[[#This Row],[Order Date]])</f>
        <v>11</v>
      </c>
      <c r="F2366" s="4"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4" t="str">
        <f>"Q"&amp;ROUNDUP(MONTH(SalesDataTable[[#This Row],[Order Date]])/3, 0)</f>
        <v>Q4</v>
      </c>
      <c r="E2367" s="4">
        <f>MONTH(SalesDataTable[[#This Row],[Order Date]])</f>
        <v>11</v>
      </c>
      <c r="F2367" s="4"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4" t="str">
        <f>"Q"&amp;ROUNDUP(MONTH(SalesDataTable[[#This Row],[Order Date]])/3, 0)</f>
        <v>Q4</v>
      </c>
      <c r="E2368" s="4">
        <f>MONTH(SalesDataTable[[#This Row],[Order Date]])</f>
        <v>11</v>
      </c>
      <c r="F2368" s="4"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4" t="str">
        <f>"Q"&amp;ROUNDUP(MONTH(SalesDataTable[[#This Row],[Order Date]])/3, 0)</f>
        <v>Q4</v>
      </c>
      <c r="E2369" s="4">
        <f>MONTH(SalesDataTable[[#This Row],[Order Date]])</f>
        <v>11</v>
      </c>
      <c r="F2369" s="4"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4" t="str">
        <f>"Q"&amp;ROUNDUP(MONTH(SalesDataTable[[#This Row],[Order Date]])/3, 0)</f>
        <v>Q4</v>
      </c>
      <c r="E2370" s="4">
        <f>MONTH(SalesDataTable[[#This Row],[Order Date]])</f>
        <v>11</v>
      </c>
      <c r="F2370" s="4"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4" t="str">
        <f>"Q"&amp;ROUNDUP(MONTH(SalesDataTable[[#This Row],[Order Date]])/3, 0)</f>
        <v>Q4</v>
      </c>
      <c r="E2371" s="4">
        <f>MONTH(SalesDataTable[[#This Row],[Order Date]])</f>
        <v>11</v>
      </c>
      <c r="F2371" s="4"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4" t="str">
        <f>"Q"&amp;ROUNDUP(MONTH(SalesDataTable[[#This Row],[Order Date]])/3, 0)</f>
        <v>Q4</v>
      </c>
      <c r="E2372" s="4">
        <f>MONTH(SalesDataTable[[#This Row],[Order Date]])</f>
        <v>11</v>
      </c>
      <c r="F2372" s="4"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4" t="str">
        <f>"Q"&amp;ROUNDUP(MONTH(SalesDataTable[[#This Row],[Order Date]])/3, 0)</f>
        <v>Q4</v>
      </c>
      <c r="E2373" s="4">
        <f>MONTH(SalesDataTable[[#This Row],[Order Date]])</f>
        <v>11</v>
      </c>
      <c r="F2373" s="4"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4" t="str">
        <f>"Q"&amp;ROUNDUP(MONTH(SalesDataTable[[#This Row],[Order Date]])/3, 0)</f>
        <v>Q4</v>
      </c>
      <c r="E2374" s="4">
        <f>MONTH(SalesDataTable[[#This Row],[Order Date]])</f>
        <v>11</v>
      </c>
      <c r="F2374" s="4"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4" t="str">
        <f>"Q"&amp;ROUNDUP(MONTH(SalesDataTable[[#This Row],[Order Date]])/3, 0)</f>
        <v>Q4</v>
      </c>
      <c r="E2375" s="4">
        <f>MONTH(SalesDataTable[[#This Row],[Order Date]])</f>
        <v>11</v>
      </c>
      <c r="F2375" s="4"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4" t="str">
        <f>"Q"&amp;ROUNDUP(MONTH(SalesDataTable[[#This Row],[Order Date]])/3, 0)</f>
        <v>Q4</v>
      </c>
      <c r="E2376" s="4">
        <f>MONTH(SalesDataTable[[#This Row],[Order Date]])</f>
        <v>11</v>
      </c>
      <c r="F2376" s="4"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4" t="str">
        <f>"Q"&amp;ROUNDUP(MONTH(SalesDataTable[[#This Row],[Order Date]])/3, 0)</f>
        <v>Q4</v>
      </c>
      <c r="E2377" s="4">
        <f>MONTH(SalesDataTable[[#This Row],[Order Date]])</f>
        <v>11</v>
      </c>
      <c r="F2377" s="4"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4" t="str">
        <f>"Q"&amp;ROUNDUP(MONTH(SalesDataTable[[#This Row],[Order Date]])/3, 0)</f>
        <v>Q4</v>
      </c>
      <c r="E2378" s="4">
        <f>MONTH(SalesDataTable[[#This Row],[Order Date]])</f>
        <v>11</v>
      </c>
      <c r="F2378" s="4"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4" t="str">
        <f>"Q"&amp;ROUNDUP(MONTH(SalesDataTable[[#This Row],[Order Date]])/3, 0)</f>
        <v>Q4</v>
      </c>
      <c r="E2379" s="4">
        <f>MONTH(SalesDataTable[[#This Row],[Order Date]])</f>
        <v>11</v>
      </c>
      <c r="F2379" s="4"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4" t="str">
        <f>"Q"&amp;ROUNDUP(MONTH(SalesDataTable[[#This Row],[Order Date]])/3, 0)</f>
        <v>Q4</v>
      </c>
      <c r="E2380" s="4">
        <f>MONTH(SalesDataTable[[#This Row],[Order Date]])</f>
        <v>11</v>
      </c>
      <c r="F2380" s="4"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4" t="str">
        <f>"Q"&amp;ROUNDUP(MONTH(SalesDataTable[[#This Row],[Order Date]])/3, 0)</f>
        <v>Q4</v>
      </c>
      <c r="E2381" s="4">
        <f>MONTH(SalesDataTable[[#This Row],[Order Date]])</f>
        <v>11</v>
      </c>
      <c r="F2381" s="4"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4" t="str">
        <f>"Q"&amp;ROUNDUP(MONTH(SalesDataTable[[#This Row],[Order Date]])/3, 0)</f>
        <v>Q4</v>
      </c>
      <c r="E2382" s="4">
        <f>MONTH(SalesDataTable[[#This Row],[Order Date]])</f>
        <v>11</v>
      </c>
      <c r="F2382" s="4"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4" t="str">
        <f>"Q"&amp;ROUNDUP(MONTH(SalesDataTable[[#This Row],[Order Date]])/3, 0)</f>
        <v>Q4</v>
      </c>
      <c r="E2383" s="4">
        <f>MONTH(SalesDataTable[[#This Row],[Order Date]])</f>
        <v>11</v>
      </c>
      <c r="F2383" s="4"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4" t="str">
        <f>"Q"&amp;ROUNDUP(MONTH(SalesDataTable[[#This Row],[Order Date]])/3, 0)</f>
        <v>Q4</v>
      </c>
      <c r="E2384" s="4">
        <f>MONTH(SalesDataTable[[#This Row],[Order Date]])</f>
        <v>11</v>
      </c>
      <c r="F2384" s="4"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4" t="str">
        <f>"Q"&amp;ROUNDUP(MONTH(SalesDataTable[[#This Row],[Order Date]])/3, 0)</f>
        <v>Q4</v>
      </c>
      <c r="E2385" s="4">
        <f>MONTH(SalesDataTable[[#This Row],[Order Date]])</f>
        <v>11</v>
      </c>
      <c r="F2385" s="4"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4" t="str">
        <f>"Q"&amp;ROUNDUP(MONTH(SalesDataTable[[#This Row],[Order Date]])/3, 0)</f>
        <v>Q4</v>
      </c>
      <c r="E2386" s="4">
        <f>MONTH(SalesDataTable[[#This Row],[Order Date]])</f>
        <v>11</v>
      </c>
      <c r="F2386" s="4"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4" t="str">
        <f>"Q"&amp;ROUNDUP(MONTH(SalesDataTable[[#This Row],[Order Date]])/3, 0)</f>
        <v>Q4</v>
      </c>
      <c r="E2387" s="4">
        <f>MONTH(SalesDataTable[[#This Row],[Order Date]])</f>
        <v>11</v>
      </c>
      <c r="F2387" s="4"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4" t="str">
        <f>"Q"&amp;ROUNDUP(MONTH(SalesDataTable[[#This Row],[Order Date]])/3, 0)</f>
        <v>Q4</v>
      </c>
      <c r="E2388" s="4">
        <f>MONTH(SalesDataTable[[#This Row],[Order Date]])</f>
        <v>11</v>
      </c>
      <c r="F2388" s="4"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4" t="str">
        <f>"Q"&amp;ROUNDUP(MONTH(SalesDataTable[[#This Row],[Order Date]])/3, 0)</f>
        <v>Q4</v>
      </c>
      <c r="E2389" s="4">
        <f>MONTH(SalesDataTable[[#This Row],[Order Date]])</f>
        <v>11</v>
      </c>
      <c r="F2389" s="4"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4" t="str">
        <f>"Q"&amp;ROUNDUP(MONTH(SalesDataTable[[#This Row],[Order Date]])/3, 0)</f>
        <v>Q4</v>
      </c>
      <c r="E2390" s="4">
        <f>MONTH(SalesDataTable[[#This Row],[Order Date]])</f>
        <v>11</v>
      </c>
      <c r="F2390" s="4"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4" t="str">
        <f>"Q"&amp;ROUNDUP(MONTH(SalesDataTable[[#This Row],[Order Date]])/3, 0)</f>
        <v>Q4</v>
      </c>
      <c r="E2391" s="4">
        <f>MONTH(SalesDataTable[[#This Row],[Order Date]])</f>
        <v>11</v>
      </c>
      <c r="F2391" s="4"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4" t="str">
        <f>"Q"&amp;ROUNDUP(MONTH(SalesDataTable[[#This Row],[Order Date]])/3, 0)</f>
        <v>Q4</v>
      </c>
      <c r="E2392" s="4">
        <f>MONTH(SalesDataTable[[#This Row],[Order Date]])</f>
        <v>11</v>
      </c>
      <c r="F2392" s="4"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4" t="str">
        <f>"Q"&amp;ROUNDUP(MONTH(SalesDataTable[[#This Row],[Order Date]])/3, 0)</f>
        <v>Q4</v>
      </c>
      <c r="E2393" s="4">
        <f>MONTH(SalesDataTable[[#This Row],[Order Date]])</f>
        <v>11</v>
      </c>
      <c r="F2393" s="4"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4" t="str">
        <f>"Q"&amp;ROUNDUP(MONTH(SalesDataTable[[#This Row],[Order Date]])/3, 0)</f>
        <v>Q4</v>
      </c>
      <c r="E2394" s="4">
        <f>MONTH(SalesDataTable[[#This Row],[Order Date]])</f>
        <v>11</v>
      </c>
      <c r="F2394" s="4"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4" t="str">
        <f>"Q"&amp;ROUNDUP(MONTH(SalesDataTable[[#This Row],[Order Date]])/3, 0)</f>
        <v>Q4</v>
      </c>
      <c r="E2395" s="4">
        <f>MONTH(SalesDataTable[[#This Row],[Order Date]])</f>
        <v>11</v>
      </c>
      <c r="F2395" s="4"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4" t="str">
        <f>"Q"&amp;ROUNDUP(MONTH(SalesDataTable[[#This Row],[Order Date]])/3, 0)</f>
        <v>Q4</v>
      </c>
      <c r="E2396" s="4">
        <f>MONTH(SalesDataTable[[#This Row],[Order Date]])</f>
        <v>11</v>
      </c>
      <c r="F2396" s="4"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4" t="str">
        <f>"Q"&amp;ROUNDUP(MONTH(SalesDataTable[[#This Row],[Order Date]])/3, 0)</f>
        <v>Q4</v>
      </c>
      <c r="E2397" s="4">
        <f>MONTH(SalesDataTable[[#This Row],[Order Date]])</f>
        <v>11</v>
      </c>
      <c r="F2397" s="4"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4" t="str">
        <f>"Q"&amp;ROUNDUP(MONTH(SalesDataTable[[#This Row],[Order Date]])/3, 0)</f>
        <v>Q4</v>
      </c>
      <c r="E2398" s="4">
        <f>MONTH(SalesDataTable[[#This Row],[Order Date]])</f>
        <v>11</v>
      </c>
      <c r="F2398" s="4"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4" t="str">
        <f>"Q"&amp;ROUNDUP(MONTH(SalesDataTable[[#This Row],[Order Date]])/3, 0)</f>
        <v>Q4</v>
      </c>
      <c r="E2399" s="4">
        <f>MONTH(SalesDataTable[[#This Row],[Order Date]])</f>
        <v>11</v>
      </c>
      <c r="F2399" s="4"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4" t="str">
        <f>"Q"&amp;ROUNDUP(MONTH(SalesDataTable[[#This Row],[Order Date]])/3, 0)</f>
        <v>Q4</v>
      </c>
      <c r="E2400" s="4">
        <f>MONTH(SalesDataTable[[#This Row],[Order Date]])</f>
        <v>11</v>
      </c>
      <c r="F2400" s="4"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4" t="str">
        <f>"Q"&amp;ROUNDUP(MONTH(SalesDataTable[[#This Row],[Order Date]])/3, 0)</f>
        <v>Q4</v>
      </c>
      <c r="E2401" s="4">
        <f>MONTH(SalesDataTable[[#This Row],[Order Date]])</f>
        <v>11</v>
      </c>
      <c r="F2401" s="4"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4" t="str">
        <f>"Q"&amp;ROUNDUP(MONTH(SalesDataTable[[#This Row],[Order Date]])/3, 0)</f>
        <v>Q4</v>
      </c>
      <c r="E2402" s="4">
        <f>MONTH(SalesDataTable[[#This Row],[Order Date]])</f>
        <v>11</v>
      </c>
      <c r="F2402" s="4"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4" t="str">
        <f>"Q"&amp;ROUNDUP(MONTH(SalesDataTable[[#This Row],[Order Date]])/3, 0)</f>
        <v>Q4</v>
      </c>
      <c r="E2403" s="4">
        <f>MONTH(SalesDataTable[[#This Row],[Order Date]])</f>
        <v>11</v>
      </c>
      <c r="F2403" s="4"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4" t="str">
        <f>"Q"&amp;ROUNDUP(MONTH(SalesDataTable[[#This Row],[Order Date]])/3, 0)</f>
        <v>Q4</v>
      </c>
      <c r="E2404" s="4">
        <f>MONTH(SalesDataTable[[#This Row],[Order Date]])</f>
        <v>11</v>
      </c>
      <c r="F2404" s="4"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4" t="str">
        <f>"Q"&amp;ROUNDUP(MONTH(SalesDataTable[[#This Row],[Order Date]])/3, 0)</f>
        <v>Q4</v>
      </c>
      <c r="E2405" s="4">
        <f>MONTH(SalesDataTable[[#This Row],[Order Date]])</f>
        <v>11</v>
      </c>
      <c r="F2405" s="4"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4" t="str">
        <f>"Q"&amp;ROUNDUP(MONTH(SalesDataTable[[#This Row],[Order Date]])/3, 0)</f>
        <v>Q4</v>
      </c>
      <c r="E2406" s="4">
        <f>MONTH(SalesDataTable[[#This Row],[Order Date]])</f>
        <v>11</v>
      </c>
      <c r="F2406" s="4"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4" t="str">
        <f>"Q"&amp;ROUNDUP(MONTH(SalesDataTable[[#This Row],[Order Date]])/3, 0)</f>
        <v>Q4</v>
      </c>
      <c r="E2407" s="4">
        <f>MONTH(SalesDataTable[[#This Row],[Order Date]])</f>
        <v>11</v>
      </c>
      <c r="F2407" s="4"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4" t="str">
        <f>"Q"&amp;ROUNDUP(MONTH(SalesDataTable[[#This Row],[Order Date]])/3, 0)</f>
        <v>Q4</v>
      </c>
      <c r="E2408" s="4">
        <f>MONTH(SalesDataTable[[#This Row],[Order Date]])</f>
        <v>11</v>
      </c>
      <c r="F2408" s="4"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4" t="str">
        <f>"Q"&amp;ROUNDUP(MONTH(SalesDataTable[[#This Row],[Order Date]])/3, 0)</f>
        <v>Q4</v>
      </c>
      <c r="E2409" s="4">
        <f>MONTH(SalesDataTable[[#This Row],[Order Date]])</f>
        <v>11</v>
      </c>
      <c r="F2409" s="4"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4" t="str">
        <f>"Q"&amp;ROUNDUP(MONTH(SalesDataTable[[#This Row],[Order Date]])/3, 0)</f>
        <v>Q4</v>
      </c>
      <c r="E2410" s="4">
        <f>MONTH(SalesDataTable[[#This Row],[Order Date]])</f>
        <v>11</v>
      </c>
      <c r="F2410" s="4"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4" t="str">
        <f>"Q"&amp;ROUNDUP(MONTH(SalesDataTable[[#This Row],[Order Date]])/3, 0)</f>
        <v>Q4</v>
      </c>
      <c r="E2411" s="4">
        <f>MONTH(SalesDataTable[[#This Row],[Order Date]])</f>
        <v>11</v>
      </c>
      <c r="F2411" s="4"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4" t="str">
        <f>"Q"&amp;ROUNDUP(MONTH(SalesDataTable[[#This Row],[Order Date]])/3, 0)</f>
        <v>Q4</v>
      </c>
      <c r="E2412" s="4">
        <f>MONTH(SalesDataTable[[#This Row],[Order Date]])</f>
        <v>11</v>
      </c>
      <c r="F2412" s="4"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4" t="str">
        <f>"Q"&amp;ROUNDUP(MONTH(SalesDataTable[[#This Row],[Order Date]])/3, 0)</f>
        <v>Q4</v>
      </c>
      <c r="E2413" s="4">
        <f>MONTH(SalesDataTable[[#This Row],[Order Date]])</f>
        <v>11</v>
      </c>
      <c r="F2413" s="4"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4" t="str">
        <f>"Q"&amp;ROUNDUP(MONTH(SalesDataTable[[#This Row],[Order Date]])/3, 0)</f>
        <v>Q4</v>
      </c>
      <c r="E2414" s="4">
        <f>MONTH(SalesDataTable[[#This Row],[Order Date]])</f>
        <v>11</v>
      </c>
      <c r="F2414" s="4"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4" t="str">
        <f>"Q"&amp;ROUNDUP(MONTH(SalesDataTable[[#This Row],[Order Date]])/3, 0)</f>
        <v>Q4</v>
      </c>
      <c r="E2415" s="4">
        <f>MONTH(SalesDataTable[[#This Row],[Order Date]])</f>
        <v>11</v>
      </c>
      <c r="F2415" s="4"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4" t="str">
        <f>"Q"&amp;ROUNDUP(MONTH(SalesDataTable[[#This Row],[Order Date]])/3, 0)</f>
        <v>Q4</v>
      </c>
      <c r="E2416" s="4">
        <f>MONTH(SalesDataTable[[#This Row],[Order Date]])</f>
        <v>11</v>
      </c>
      <c r="F2416" s="4"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4" t="str">
        <f>"Q"&amp;ROUNDUP(MONTH(SalesDataTable[[#This Row],[Order Date]])/3, 0)</f>
        <v>Q4</v>
      </c>
      <c r="E2417" s="4">
        <f>MONTH(SalesDataTable[[#This Row],[Order Date]])</f>
        <v>11</v>
      </c>
      <c r="F2417" s="4"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4" t="str">
        <f>"Q"&amp;ROUNDUP(MONTH(SalesDataTable[[#This Row],[Order Date]])/3, 0)</f>
        <v>Q4</v>
      </c>
      <c r="E2418" s="4">
        <f>MONTH(SalesDataTable[[#This Row],[Order Date]])</f>
        <v>11</v>
      </c>
      <c r="F2418" s="4"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4" t="str">
        <f>"Q"&amp;ROUNDUP(MONTH(SalesDataTable[[#This Row],[Order Date]])/3, 0)</f>
        <v>Q4</v>
      </c>
      <c r="E2419" s="4">
        <f>MONTH(SalesDataTable[[#This Row],[Order Date]])</f>
        <v>11</v>
      </c>
      <c r="F2419" s="4"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4" t="str">
        <f>"Q"&amp;ROUNDUP(MONTH(SalesDataTable[[#This Row],[Order Date]])/3, 0)</f>
        <v>Q4</v>
      </c>
      <c r="E2420" s="4">
        <f>MONTH(SalesDataTable[[#This Row],[Order Date]])</f>
        <v>11</v>
      </c>
      <c r="F2420" s="4"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4" t="str">
        <f>"Q"&amp;ROUNDUP(MONTH(SalesDataTable[[#This Row],[Order Date]])/3, 0)</f>
        <v>Q4</v>
      </c>
      <c r="E2421" s="4">
        <f>MONTH(SalesDataTable[[#This Row],[Order Date]])</f>
        <v>11</v>
      </c>
      <c r="F2421" s="4"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4" t="str">
        <f>"Q"&amp;ROUNDUP(MONTH(SalesDataTable[[#This Row],[Order Date]])/3, 0)</f>
        <v>Q4</v>
      </c>
      <c r="E2422" s="4">
        <f>MONTH(SalesDataTable[[#This Row],[Order Date]])</f>
        <v>11</v>
      </c>
      <c r="F2422" s="4"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4" t="str">
        <f>"Q"&amp;ROUNDUP(MONTH(SalesDataTable[[#This Row],[Order Date]])/3, 0)</f>
        <v>Q4</v>
      </c>
      <c r="E2423" s="4">
        <f>MONTH(SalesDataTable[[#This Row],[Order Date]])</f>
        <v>11</v>
      </c>
      <c r="F2423" s="4"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4" t="str">
        <f>"Q"&amp;ROUNDUP(MONTH(SalesDataTable[[#This Row],[Order Date]])/3, 0)</f>
        <v>Q4</v>
      </c>
      <c r="E2424" s="4">
        <f>MONTH(SalesDataTable[[#This Row],[Order Date]])</f>
        <v>11</v>
      </c>
      <c r="F2424" s="4"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4" t="str">
        <f>"Q"&amp;ROUNDUP(MONTH(SalesDataTable[[#This Row],[Order Date]])/3, 0)</f>
        <v>Q4</v>
      </c>
      <c r="E2425" s="4">
        <f>MONTH(SalesDataTable[[#This Row],[Order Date]])</f>
        <v>11</v>
      </c>
      <c r="F2425" s="4"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4" t="str">
        <f>"Q"&amp;ROUNDUP(MONTH(SalesDataTable[[#This Row],[Order Date]])/3, 0)</f>
        <v>Q4</v>
      </c>
      <c r="E2426" s="4">
        <f>MONTH(SalesDataTable[[#This Row],[Order Date]])</f>
        <v>11</v>
      </c>
      <c r="F2426" s="4"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4" t="str">
        <f>"Q"&amp;ROUNDUP(MONTH(SalesDataTable[[#This Row],[Order Date]])/3, 0)</f>
        <v>Q4</v>
      </c>
      <c r="E2427" s="4">
        <f>MONTH(SalesDataTable[[#This Row],[Order Date]])</f>
        <v>11</v>
      </c>
      <c r="F2427" s="4"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4" t="str">
        <f>"Q"&amp;ROUNDUP(MONTH(SalesDataTable[[#This Row],[Order Date]])/3, 0)</f>
        <v>Q4</v>
      </c>
      <c r="E2428" s="4">
        <f>MONTH(SalesDataTable[[#This Row],[Order Date]])</f>
        <v>11</v>
      </c>
      <c r="F2428" s="4"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4" t="str">
        <f>"Q"&amp;ROUNDUP(MONTH(SalesDataTable[[#This Row],[Order Date]])/3, 0)</f>
        <v>Q4</v>
      </c>
      <c r="E2429" s="4">
        <f>MONTH(SalesDataTable[[#This Row],[Order Date]])</f>
        <v>11</v>
      </c>
      <c r="F2429" s="4"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4" t="str">
        <f>"Q"&amp;ROUNDUP(MONTH(SalesDataTable[[#This Row],[Order Date]])/3, 0)</f>
        <v>Q4</v>
      </c>
      <c r="E2430" s="4">
        <f>MONTH(SalesDataTable[[#This Row],[Order Date]])</f>
        <v>11</v>
      </c>
      <c r="F2430" s="4"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4" t="str">
        <f>"Q"&amp;ROUNDUP(MONTH(SalesDataTable[[#This Row],[Order Date]])/3, 0)</f>
        <v>Q4</v>
      </c>
      <c r="E2431" s="4">
        <f>MONTH(SalesDataTable[[#This Row],[Order Date]])</f>
        <v>11</v>
      </c>
      <c r="F2431" s="4"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4" t="str">
        <f>"Q"&amp;ROUNDUP(MONTH(SalesDataTable[[#This Row],[Order Date]])/3, 0)</f>
        <v>Q4</v>
      </c>
      <c r="E2432" s="4">
        <f>MONTH(SalesDataTable[[#This Row],[Order Date]])</f>
        <v>11</v>
      </c>
      <c r="F2432" s="4"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4" t="str">
        <f>"Q"&amp;ROUNDUP(MONTH(SalesDataTable[[#This Row],[Order Date]])/3, 0)</f>
        <v>Q4</v>
      </c>
      <c r="E2433" s="4">
        <f>MONTH(SalesDataTable[[#This Row],[Order Date]])</f>
        <v>11</v>
      </c>
      <c r="F2433" s="4"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4" t="str">
        <f>"Q"&amp;ROUNDUP(MONTH(SalesDataTable[[#This Row],[Order Date]])/3, 0)</f>
        <v>Q4</v>
      </c>
      <c r="E2434" s="4">
        <f>MONTH(SalesDataTable[[#This Row],[Order Date]])</f>
        <v>11</v>
      </c>
      <c r="F2434" s="4"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4" t="str">
        <f>"Q"&amp;ROUNDUP(MONTH(SalesDataTable[[#This Row],[Order Date]])/3, 0)</f>
        <v>Q4</v>
      </c>
      <c r="E2435" s="4">
        <f>MONTH(SalesDataTable[[#This Row],[Order Date]])</f>
        <v>11</v>
      </c>
      <c r="F2435" s="4"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4" t="str">
        <f>"Q"&amp;ROUNDUP(MONTH(SalesDataTable[[#This Row],[Order Date]])/3, 0)</f>
        <v>Q4</v>
      </c>
      <c r="E2436" s="4">
        <f>MONTH(SalesDataTable[[#This Row],[Order Date]])</f>
        <v>11</v>
      </c>
      <c r="F2436" s="4"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4" t="str">
        <f>"Q"&amp;ROUNDUP(MONTH(SalesDataTable[[#This Row],[Order Date]])/3, 0)</f>
        <v>Q4</v>
      </c>
      <c r="E2437" s="4">
        <f>MONTH(SalesDataTable[[#This Row],[Order Date]])</f>
        <v>11</v>
      </c>
      <c r="F2437" s="4"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4" t="str">
        <f>"Q"&amp;ROUNDUP(MONTH(SalesDataTable[[#This Row],[Order Date]])/3, 0)</f>
        <v>Q4</v>
      </c>
      <c r="E2438" s="4">
        <f>MONTH(SalesDataTable[[#This Row],[Order Date]])</f>
        <v>11</v>
      </c>
      <c r="F2438" s="4"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4" t="str">
        <f>"Q"&amp;ROUNDUP(MONTH(SalesDataTable[[#This Row],[Order Date]])/3, 0)</f>
        <v>Q4</v>
      </c>
      <c r="E2439" s="4">
        <f>MONTH(SalesDataTable[[#This Row],[Order Date]])</f>
        <v>11</v>
      </c>
      <c r="F2439" s="4"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4" t="str">
        <f>"Q"&amp;ROUNDUP(MONTH(SalesDataTable[[#This Row],[Order Date]])/3, 0)</f>
        <v>Q4</v>
      </c>
      <c r="E2440" s="4">
        <f>MONTH(SalesDataTable[[#This Row],[Order Date]])</f>
        <v>11</v>
      </c>
      <c r="F2440" s="4"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4" t="str">
        <f>"Q"&amp;ROUNDUP(MONTH(SalesDataTable[[#This Row],[Order Date]])/3, 0)</f>
        <v>Q4</v>
      </c>
      <c r="E2441" s="4">
        <f>MONTH(SalesDataTable[[#This Row],[Order Date]])</f>
        <v>11</v>
      </c>
      <c r="F2441" s="4"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4" t="str">
        <f>"Q"&amp;ROUNDUP(MONTH(SalesDataTable[[#This Row],[Order Date]])/3, 0)</f>
        <v>Q4</v>
      </c>
      <c r="E2442" s="4">
        <f>MONTH(SalesDataTable[[#This Row],[Order Date]])</f>
        <v>11</v>
      </c>
      <c r="F2442" s="4"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4" t="str">
        <f>"Q"&amp;ROUNDUP(MONTH(SalesDataTable[[#This Row],[Order Date]])/3, 0)</f>
        <v>Q4</v>
      </c>
      <c r="E2443" s="4">
        <f>MONTH(SalesDataTable[[#This Row],[Order Date]])</f>
        <v>11</v>
      </c>
      <c r="F2443" s="4"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4" t="str">
        <f>"Q"&amp;ROUNDUP(MONTH(SalesDataTable[[#This Row],[Order Date]])/3, 0)</f>
        <v>Q4</v>
      </c>
      <c r="E2444" s="4">
        <f>MONTH(SalesDataTable[[#This Row],[Order Date]])</f>
        <v>11</v>
      </c>
      <c r="F2444" s="4"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4" t="str">
        <f>"Q"&amp;ROUNDUP(MONTH(SalesDataTable[[#This Row],[Order Date]])/3, 0)</f>
        <v>Q4</v>
      </c>
      <c r="E2445" s="4">
        <f>MONTH(SalesDataTable[[#This Row],[Order Date]])</f>
        <v>11</v>
      </c>
      <c r="F2445" s="4"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4" t="str">
        <f>"Q"&amp;ROUNDUP(MONTH(SalesDataTable[[#This Row],[Order Date]])/3, 0)</f>
        <v>Q4</v>
      </c>
      <c r="E2446" s="4">
        <f>MONTH(SalesDataTable[[#This Row],[Order Date]])</f>
        <v>11</v>
      </c>
      <c r="F2446" s="4"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4" t="str">
        <f>"Q"&amp;ROUNDUP(MONTH(SalesDataTable[[#This Row],[Order Date]])/3, 0)</f>
        <v>Q4</v>
      </c>
      <c r="E2447" s="4">
        <f>MONTH(SalesDataTable[[#This Row],[Order Date]])</f>
        <v>11</v>
      </c>
      <c r="F2447" s="4"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4" t="str">
        <f>"Q"&amp;ROUNDUP(MONTH(SalesDataTable[[#This Row],[Order Date]])/3, 0)</f>
        <v>Q4</v>
      </c>
      <c r="E2448" s="4">
        <f>MONTH(SalesDataTable[[#This Row],[Order Date]])</f>
        <v>11</v>
      </c>
      <c r="F2448" s="4"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4" t="str">
        <f>"Q"&amp;ROUNDUP(MONTH(SalesDataTable[[#This Row],[Order Date]])/3, 0)</f>
        <v>Q4</v>
      </c>
      <c r="E2449" s="4">
        <f>MONTH(SalesDataTable[[#This Row],[Order Date]])</f>
        <v>11</v>
      </c>
      <c r="F2449" s="4"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4" t="str">
        <f>"Q"&amp;ROUNDUP(MONTH(SalesDataTable[[#This Row],[Order Date]])/3, 0)</f>
        <v>Q4</v>
      </c>
      <c r="E2450" s="4">
        <f>MONTH(SalesDataTable[[#This Row],[Order Date]])</f>
        <v>11</v>
      </c>
      <c r="F2450" s="4"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4" t="str">
        <f>"Q"&amp;ROUNDUP(MONTH(SalesDataTable[[#This Row],[Order Date]])/3, 0)</f>
        <v>Q4</v>
      </c>
      <c r="E2451" s="4">
        <f>MONTH(SalesDataTable[[#This Row],[Order Date]])</f>
        <v>11</v>
      </c>
      <c r="F2451" s="4"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4" t="str">
        <f>"Q"&amp;ROUNDUP(MONTH(SalesDataTable[[#This Row],[Order Date]])/3, 0)</f>
        <v>Q4</v>
      </c>
      <c r="E2452" s="4">
        <f>MONTH(SalesDataTable[[#This Row],[Order Date]])</f>
        <v>11</v>
      </c>
      <c r="F2452" s="4"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4" t="str">
        <f>"Q"&amp;ROUNDUP(MONTH(SalesDataTable[[#This Row],[Order Date]])/3, 0)</f>
        <v>Q4</v>
      </c>
      <c r="E2453" s="4">
        <f>MONTH(SalesDataTable[[#This Row],[Order Date]])</f>
        <v>11</v>
      </c>
      <c r="F2453" s="4"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4" t="str">
        <f>"Q"&amp;ROUNDUP(MONTH(SalesDataTable[[#This Row],[Order Date]])/3, 0)</f>
        <v>Q4</v>
      </c>
      <c r="E2454" s="4">
        <f>MONTH(SalesDataTable[[#This Row],[Order Date]])</f>
        <v>11</v>
      </c>
      <c r="F2454" s="4"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4" t="str">
        <f>"Q"&amp;ROUNDUP(MONTH(SalesDataTable[[#This Row],[Order Date]])/3, 0)</f>
        <v>Q4</v>
      </c>
      <c r="E2455" s="4">
        <f>MONTH(SalesDataTable[[#This Row],[Order Date]])</f>
        <v>11</v>
      </c>
      <c r="F2455" s="4"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4" t="str">
        <f>"Q"&amp;ROUNDUP(MONTH(SalesDataTable[[#This Row],[Order Date]])/3, 0)</f>
        <v>Q4</v>
      </c>
      <c r="E2456" s="4">
        <f>MONTH(SalesDataTable[[#This Row],[Order Date]])</f>
        <v>11</v>
      </c>
      <c r="F2456" s="4"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4" t="str">
        <f>"Q"&amp;ROUNDUP(MONTH(SalesDataTable[[#This Row],[Order Date]])/3, 0)</f>
        <v>Q4</v>
      </c>
      <c r="E2457" s="4">
        <f>MONTH(SalesDataTable[[#This Row],[Order Date]])</f>
        <v>11</v>
      </c>
      <c r="F2457" s="4"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4" t="str">
        <f>"Q"&amp;ROUNDUP(MONTH(SalesDataTable[[#This Row],[Order Date]])/3, 0)</f>
        <v>Q4</v>
      </c>
      <c r="E2458" s="4">
        <f>MONTH(SalesDataTable[[#This Row],[Order Date]])</f>
        <v>11</v>
      </c>
      <c r="F2458" s="4"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4" t="str">
        <f>"Q"&amp;ROUNDUP(MONTH(SalesDataTable[[#This Row],[Order Date]])/3, 0)</f>
        <v>Q4</v>
      </c>
      <c r="E2459" s="4">
        <f>MONTH(SalesDataTable[[#This Row],[Order Date]])</f>
        <v>11</v>
      </c>
      <c r="F2459" s="4"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4" t="str">
        <f>"Q"&amp;ROUNDUP(MONTH(SalesDataTable[[#This Row],[Order Date]])/3, 0)</f>
        <v>Q4</v>
      </c>
      <c r="E2460" s="4">
        <f>MONTH(SalesDataTable[[#This Row],[Order Date]])</f>
        <v>11</v>
      </c>
      <c r="F2460" s="4"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4" t="str">
        <f>"Q"&amp;ROUNDUP(MONTH(SalesDataTable[[#This Row],[Order Date]])/3, 0)</f>
        <v>Q4</v>
      </c>
      <c r="E2461" s="4">
        <f>MONTH(SalesDataTable[[#This Row],[Order Date]])</f>
        <v>11</v>
      </c>
      <c r="F2461" s="4"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4" t="str">
        <f>"Q"&amp;ROUNDUP(MONTH(SalesDataTable[[#This Row],[Order Date]])/3, 0)</f>
        <v>Q4</v>
      </c>
      <c r="E2462" s="4">
        <f>MONTH(SalesDataTable[[#This Row],[Order Date]])</f>
        <v>11</v>
      </c>
      <c r="F2462" s="4"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4" t="str">
        <f>"Q"&amp;ROUNDUP(MONTH(SalesDataTable[[#This Row],[Order Date]])/3, 0)</f>
        <v>Q4</v>
      </c>
      <c r="E2463" s="4">
        <f>MONTH(SalesDataTable[[#This Row],[Order Date]])</f>
        <v>11</v>
      </c>
      <c r="F2463" s="4"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4" t="str">
        <f>"Q"&amp;ROUNDUP(MONTH(SalesDataTable[[#This Row],[Order Date]])/3, 0)</f>
        <v>Q4</v>
      </c>
      <c r="E2464" s="4">
        <f>MONTH(SalesDataTable[[#This Row],[Order Date]])</f>
        <v>11</v>
      </c>
      <c r="F2464" s="4"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4" t="str">
        <f>"Q"&amp;ROUNDUP(MONTH(SalesDataTable[[#This Row],[Order Date]])/3, 0)</f>
        <v>Q4</v>
      </c>
      <c r="E2465" s="4">
        <f>MONTH(SalesDataTable[[#This Row],[Order Date]])</f>
        <v>11</v>
      </c>
      <c r="F2465" s="4"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4" t="str">
        <f>"Q"&amp;ROUNDUP(MONTH(SalesDataTable[[#This Row],[Order Date]])/3, 0)</f>
        <v>Q4</v>
      </c>
      <c r="E2466" s="4">
        <f>MONTH(SalesDataTable[[#This Row],[Order Date]])</f>
        <v>11</v>
      </c>
      <c r="F2466" s="4"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4" t="str">
        <f>"Q"&amp;ROUNDUP(MONTH(SalesDataTable[[#This Row],[Order Date]])/3, 0)</f>
        <v>Q4</v>
      </c>
      <c r="E2467" s="4">
        <f>MONTH(SalesDataTable[[#This Row],[Order Date]])</f>
        <v>11</v>
      </c>
      <c r="F2467" s="4"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4" t="str">
        <f>"Q"&amp;ROUNDUP(MONTH(SalesDataTable[[#This Row],[Order Date]])/3, 0)</f>
        <v>Q4</v>
      </c>
      <c r="E2468" s="4">
        <f>MONTH(SalesDataTable[[#This Row],[Order Date]])</f>
        <v>11</v>
      </c>
      <c r="F2468" s="4"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4" t="str">
        <f>"Q"&amp;ROUNDUP(MONTH(SalesDataTable[[#This Row],[Order Date]])/3, 0)</f>
        <v>Q4</v>
      </c>
      <c r="E2469" s="4">
        <f>MONTH(SalesDataTable[[#This Row],[Order Date]])</f>
        <v>11</v>
      </c>
      <c r="F2469" s="4"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4" t="str">
        <f>"Q"&amp;ROUNDUP(MONTH(SalesDataTable[[#This Row],[Order Date]])/3, 0)</f>
        <v>Q4</v>
      </c>
      <c r="E2470" s="4">
        <f>MONTH(SalesDataTable[[#This Row],[Order Date]])</f>
        <v>11</v>
      </c>
      <c r="F2470" s="4"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4" t="str">
        <f>"Q"&amp;ROUNDUP(MONTH(SalesDataTable[[#This Row],[Order Date]])/3, 0)</f>
        <v>Q4</v>
      </c>
      <c r="E2471" s="4">
        <f>MONTH(SalesDataTable[[#This Row],[Order Date]])</f>
        <v>11</v>
      </c>
      <c r="F2471" s="4"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4" t="str">
        <f>"Q"&amp;ROUNDUP(MONTH(SalesDataTable[[#This Row],[Order Date]])/3, 0)</f>
        <v>Q4</v>
      </c>
      <c r="E2472" s="4">
        <f>MONTH(SalesDataTable[[#This Row],[Order Date]])</f>
        <v>11</v>
      </c>
      <c r="F2472" s="4"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4" t="str">
        <f>"Q"&amp;ROUNDUP(MONTH(SalesDataTable[[#This Row],[Order Date]])/3, 0)</f>
        <v>Q4</v>
      </c>
      <c r="E2473" s="4">
        <f>MONTH(SalesDataTable[[#This Row],[Order Date]])</f>
        <v>11</v>
      </c>
      <c r="F2473" s="4"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4" t="str">
        <f>"Q"&amp;ROUNDUP(MONTH(SalesDataTable[[#This Row],[Order Date]])/3, 0)</f>
        <v>Q4</v>
      </c>
      <c r="E2474" s="4">
        <f>MONTH(SalesDataTable[[#This Row],[Order Date]])</f>
        <v>11</v>
      </c>
      <c r="F2474" s="4"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4" t="str">
        <f>"Q"&amp;ROUNDUP(MONTH(SalesDataTable[[#This Row],[Order Date]])/3, 0)</f>
        <v>Q4</v>
      </c>
      <c r="E2475" s="4">
        <f>MONTH(SalesDataTable[[#This Row],[Order Date]])</f>
        <v>11</v>
      </c>
      <c r="F2475" s="4"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4" t="str">
        <f>"Q"&amp;ROUNDUP(MONTH(SalesDataTable[[#This Row],[Order Date]])/3, 0)</f>
        <v>Q4</v>
      </c>
      <c r="E2476" s="4">
        <f>MONTH(SalesDataTable[[#This Row],[Order Date]])</f>
        <v>11</v>
      </c>
      <c r="F2476" s="4"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4" t="str">
        <f>"Q"&amp;ROUNDUP(MONTH(SalesDataTable[[#This Row],[Order Date]])/3, 0)</f>
        <v>Q4</v>
      </c>
      <c r="E2477" s="4">
        <f>MONTH(SalesDataTable[[#This Row],[Order Date]])</f>
        <v>11</v>
      </c>
      <c r="F2477" s="4"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4" t="str">
        <f>"Q"&amp;ROUNDUP(MONTH(SalesDataTable[[#This Row],[Order Date]])/3, 0)</f>
        <v>Q4</v>
      </c>
      <c r="E2478" s="4">
        <f>MONTH(SalesDataTable[[#This Row],[Order Date]])</f>
        <v>11</v>
      </c>
      <c r="F2478" s="4"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4" t="str">
        <f>"Q"&amp;ROUNDUP(MONTH(SalesDataTable[[#This Row],[Order Date]])/3, 0)</f>
        <v>Q4</v>
      </c>
      <c r="E2479" s="4">
        <f>MONTH(SalesDataTable[[#This Row],[Order Date]])</f>
        <v>11</v>
      </c>
      <c r="F2479" s="4"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4" t="str">
        <f>"Q"&amp;ROUNDUP(MONTH(SalesDataTable[[#This Row],[Order Date]])/3, 0)</f>
        <v>Q4</v>
      </c>
      <c r="E2480" s="4">
        <f>MONTH(SalesDataTable[[#This Row],[Order Date]])</f>
        <v>11</v>
      </c>
      <c r="F2480" s="4"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4" t="str">
        <f>"Q"&amp;ROUNDUP(MONTH(SalesDataTable[[#This Row],[Order Date]])/3, 0)</f>
        <v>Q4</v>
      </c>
      <c r="E2481" s="4">
        <f>MONTH(SalesDataTable[[#This Row],[Order Date]])</f>
        <v>11</v>
      </c>
      <c r="F2481" s="4"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4" t="str">
        <f>"Q"&amp;ROUNDUP(MONTH(SalesDataTable[[#This Row],[Order Date]])/3, 0)</f>
        <v>Q4</v>
      </c>
      <c r="E2482" s="4">
        <f>MONTH(SalesDataTable[[#This Row],[Order Date]])</f>
        <v>11</v>
      </c>
      <c r="F2482" s="4"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4" t="str">
        <f>"Q"&amp;ROUNDUP(MONTH(SalesDataTable[[#This Row],[Order Date]])/3, 0)</f>
        <v>Q4</v>
      </c>
      <c r="E2483" s="4">
        <f>MONTH(SalesDataTable[[#This Row],[Order Date]])</f>
        <v>11</v>
      </c>
      <c r="F2483" s="4"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4" t="str">
        <f>"Q"&amp;ROUNDUP(MONTH(SalesDataTable[[#This Row],[Order Date]])/3, 0)</f>
        <v>Q4</v>
      </c>
      <c r="E2484" s="4">
        <f>MONTH(SalesDataTable[[#This Row],[Order Date]])</f>
        <v>11</v>
      </c>
      <c r="F2484" s="4"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4" t="str">
        <f>"Q"&amp;ROUNDUP(MONTH(SalesDataTable[[#This Row],[Order Date]])/3, 0)</f>
        <v>Q4</v>
      </c>
      <c r="E2485" s="4">
        <f>MONTH(SalesDataTable[[#This Row],[Order Date]])</f>
        <v>11</v>
      </c>
      <c r="F2485" s="4"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4" t="str">
        <f>"Q"&amp;ROUNDUP(MONTH(SalesDataTable[[#This Row],[Order Date]])/3, 0)</f>
        <v>Q4</v>
      </c>
      <c r="E2486" s="4">
        <f>MONTH(SalesDataTable[[#This Row],[Order Date]])</f>
        <v>11</v>
      </c>
      <c r="F2486" s="4"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4" t="str">
        <f>"Q"&amp;ROUNDUP(MONTH(SalesDataTable[[#This Row],[Order Date]])/3, 0)</f>
        <v>Q4</v>
      </c>
      <c r="E2487" s="4">
        <f>MONTH(SalesDataTable[[#This Row],[Order Date]])</f>
        <v>11</v>
      </c>
      <c r="F2487" s="4"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4" t="str">
        <f>"Q"&amp;ROUNDUP(MONTH(SalesDataTable[[#This Row],[Order Date]])/3, 0)</f>
        <v>Q4</v>
      </c>
      <c r="E2488" s="4">
        <f>MONTH(SalesDataTable[[#This Row],[Order Date]])</f>
        <v>11</v>
      </c>
      <c r="F2488" s="4"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4" t="str">
        <f>"Q"&amp;ROUNDUP(MONTH(SalesDataTable[[#This Row],[Order Date]])/3, 0)</f>
        <v>Q4</v>
      </c>
      <c r="E2489" s="4">
        <f>MONTH(SalesDataTable[[#This Row],[Order Date]])</f>
        <v>11</v>
      </c>
      <c r="F2489" s="4"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4" t="str">
        <f>"Q"&amp;ROUNDUP(MONTH(SalesDataTable[[#This Row],[Order Date]])/3, 0)</f>
        <v>Q4</v>
      </c>
      <c r="E2490" s="4">
        <f>MONTH(SalesDataTable[[#This Row],[Order Date]])</f>
        <v>11</v>
      </c>
      <c r="F2490" s="4"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4" t="str">
        <f>"Q"&amp;ROUNDUP(MONTH(SalesDataTable[[#This Row],[Order Date]])/3, 0)</f>
        <v>Q4</v>
      </c>
      <c r="E2491" s="4">
        <f>MONTH(SalesDataTable[[#This Row],[Order Date]])</f>
        <v>11</v>
      </c>
      <c r="F2491" s="4"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4" t="str">
        <f>"Q"&amp;ROUNDUP(MONTH(SalesDataTable[[#This Row],[Order Date]])/3, 0)</f>
        <v>Q4</v>
      </c>
      <c r="E2492" s="4">
        <f>MONTH(SalesDataTable[[#This Row],[Order Date]])</f>
        <v>11</v>
      </c>
      <c r="F2492" s="4"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4" t="str">
        <f>"Q"&amp;ROUNDUP(MONTH(SalesDataTable[[#This Row],[Order Date]])/3, 0)</f>
        <v>Q4</v>
      </c>
      <c r="E2493" s="4">
        <f>MONTH(SalesDataTable[[#This Row],[Order Date]])</f>
        <v>11</v>
      </c>
      <c r="F2493" s="4"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4" t="str">
        <f>"Q"&amp;ROUNDUP(MONTH(SalesDataTable[[#This Row],[Order Date]])/3, 0)</f>
        <v>Q4</v>
      </c>
      <c r="E2494" s="4">
        <f>MONTH(SalesDataTable[[#This Row],[Order Date]])</f>
        <v>11</v>
      </c>
      <c r="F2494" s="4"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4" t="str">
        <f>"Q"&amp;ROUNDUP(MONTH(SalesDataTable[[#This Row],[Order Date]])/3, 0)</f>
        <v>Q4</v>
      </c>
      <c r="E2495" s="4">
        <f>MONTH(SalesDataTable[[#This Row],[Order Date]])</f>
        <v>11</v>
      </c>
      <c r="F2495" s="4"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4" t="str">
        <f>"Q"&amp;ROUNDUP(MONTH(SalesDataTable[[#This Row],[Order Date]])/3, 0)</f>
        <v>Q4</v>
      </c>
      <c r="E2496" s="4">
        <f>MONTH(SalesDataTable[[#This Row],[Order Date]])</f>
        <v>11</v>
      </c>
      <c r="F2496" s="4"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4" t="str">
        <f>"Q"&amp;ROUNDUP(MONTH(SalesDataTable[[#This Row],[Order Date]])/3, 0)</f>
        <v>Q4</v>
      </c>
      <c r="E2497" s="4">
        <f>MONTH(SalesDataTable[[#This Row],[Order Date]])</f>
        <v>11</v>
      </c>
      <c r="F2497" s="4"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4" t="str">
        <f>"Q"&amp;ROUNDUP(MONTH(SalesDataTable[[#This Row],[Order Date]])/3, 0)</f>
        <v>Q4</v>
      </c>
      <c r="E2498" s="4">
        <f>MONTH(SalesDataTable[[#This Row],[Order Date]])</f>
        <v>11</v>
      </c>
      <c r="F2498" s="4"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4" t="str">
        <f>"Q"&amp;ROUNDUP(MONTH(SalesDataTable[[#This Row],[Order Date]])/3, 0)</f>
        <v>Q4</v>
      </c>
      <c r="E2499" s="4">
        <f>MONTH(SalesDataTable[[#This Row],[Order Date]])</f>
        <v>12</v>
      </c>
      <c r="F2499" s="4"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4" t="str">
        <f>"Q"&amp;ROUNDUP(MONTH(SalesDataTable[[#This Row],[Order Date]])/3, 0)</f>
        <v>Q4</v>
      </c>
      <c r="E2500" s="4">
        <f>MONTH(SalesDataTable[[#This Row],[Order Date]])</f>
        <v>12</v>
      </c>
      <c r="F2500" s="4"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4" t="str">
        <f>"Q"&amp;ROUNDUP(MONTH(SalesDataTable[[#This Row],[Order Date]])/3, 0)</f>
        <v>Q4</v>
      </c>
      <c r="E2501" s="4">
        <f>MONTH(SalesDataTable[[#This Row],[Order Date]])</f>
        <v>12</v>
      </c>
      <c r="F2501" s="4"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4" t="str">
        <f>"Q"&amp;ROUNDUP(MONTH(SalesDataTable[[#This Row],[Order Date]])/3, 0)</f>
        <v>Q4</v>
      </c>
      <c r="E2502" s="4">
        <f>MONTH(SalesDataTable[[#This Row],[Order Date]])</f>
        <v>12</v>
      </c>
      <c r="F2502" s="4"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4" t="str">
        <f>"Q"&amp;ROUNDUP(MONTH(SalesDataTable[[#This Row],[Order Date]])/3, 0)</f>
        <v>Q4</v>
      </c>
      <c r="E2503" s="4">
        <f>MONTH(SalesDataTable[[#This Row],[Order Date]])</f>
        <v>12</v>
      </c>
      <c r="F2503" s="4"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4" t="str">
        <f>"Q"&amp;ROUNDUP(MONTH(SalesDataTable[[#This Row],[Order Date]])/3, 0)</f>
        <v>Q4</v>
      </c>
      <c r="E2504" s="4">
        <f>MONTH(SalesDataTable[[#This Row],[Order Date]])</f>
        <v>12</v>
      </c>
      <c r="F2504" s="4"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4" t="str">
        <f>"Q"&amp;ROUNDUP(MONTH(SalesDataTable[[#This Row],[Order Date]])/3, 0)</f>
        <v>Q4</v>
      </c>
      <c r="E2505" s="4">
        <f>MONTH(SalesDataTable[[#This Row],[Order Date]])</f>
        <v>12</v>
      </c>
      <c r="F2505" s="4"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4" t="str">
        <f>"Q"&amp;ROUNDUP(MONTH(SalesDataTable[[#This Row],[Order Date]])/3, 0)</f>
        <v>Q4</v>
      </c>
      <c r="E2506" s="4">
        <f>MONTH(SalesDataTable[[#This Row],[Order Date]])</f>
        <v>12</v>
      </c>
      <c r="F2506" s="4"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4" t="str">
        <f>"Q"&amp;ROUNDUP(MONTH(SalesDataTable[[#This Row],[Order Date]])/3, 0)</f>
        <v>Q4</v>
      </c>
      <c r="E2507" s="4">
        <f>MONTH(SalesDataTable[[#This Row],[Order Date]])</f>
        <v>12</v>
      </c>
      <c r="F2507" s="4"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4" t="str">
        <f>"Q"&amp;ROUNDUP(MONTH(SalesDataTable[[#This Row],[Order Date]])/3, 0)</f>
        <v>Q4</v>
      </c>
      <c r="E2508" s="4">
        <f>MONTH(SalesDataTable[[#This Row],[Order Date]])</f>
        <v>12</v>
      </c>
      <c r="F2508" s="4"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4" t="str">
        <f>"Q"&amp;ROUNDUP(MONTH(SalesDataTable[[#This Row],[Order Date]])/3, 0)</f>
        <v>Q4</v>
      </c>
      <c r="E2509" s="4">
        <f>MONTH(SalesDataTable[[#This Row],[Order Date]])</f>
        <v>12</v>
      </c>
      <c r="F2509" s="4"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4" t="str">
        <f>"Q"&amp;ROUNDUP(MONTH(SalesDataTable[[#This Row],[Order Date]])/3, 0)</f>
        <v>Q4</v>
      </c>
      <c r="E2510" s="4">
        <f>MONTH(SalesDataTable[[#This Row],[Order Date]])</f>
        <v>12</v>
      </c>
      <c r="F2510" s="4"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4" t="str">
        <f>"Q"&amp;ROUNDUP(MONTH(SalesDataTable[[#This Row],[Order Date]])/3, 0)</f>
        <v>Q4</v>
      </c>
      <c r="E2511" s="4">
        <f>MONTH(SalesDataTable[[#This Row],[Order Date]])</f>
        <v>12</v>
      </c>
      <c r="F2511" s="4"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4" t="str">
        <f>"Q"&amp;ROUNDUP(MONTH(SalesDataTable[[#This Row],[Order Date]])/3, 0)</f>
        <v>Q4</v>
      </c>
      <c r="E2512" s="4">
        <f>MONTH(SalesDataTable[[#This Row],[Order Date]])</f>
        <v>12</v>
      </c>
      <c r="F2512" s="4"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4" t="str">
        <f>"Q"&amp;ROUNDUP(MONTH(SalesDataTable[[#This Row],[Order Date]])/3, 0)</f>
        <v>Q4</v>
      </c>
      <c r="E2513" s="4">
        <f>MONTH(SalesDataTable[[#This Row],[Order Date]])</f>
        <v>12</v>
      </c>
      <c r="F2513" s="4"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4" t="str">
        <f>"Q"&amp;ROUNDUP(MONTH(SalesDataTable[[#This Row],[Order Date]])/3, 0)</f>
        <v>Q4</v>
      </c>
      <c r="E2514" s="4">
        <f>MONTH(SalesDataTable[[#This Row],[Order Date]])</f>
        <v>12</v>
      </c>
      <c r="F2514" s="4"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4" t="str">
        <f>"Q"&amp;ROUNDUP(MONTH(SalesDataTable[[#This Row],[Order Date]])/3, 0)</f>
        <v>Q4</v>
      </c>
      <c r="E2515" s="4">
        <f>MONTH(SalesDataTable[[#This Row],[Order Date]])</f>
        <v>12</v>
      </c>
      <c r="F2515" s="4"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4" t="str">
        <f>"Q"&amp;ROUNDUP(MONTH(SalesDataTable[[#This Row],[Order Date]])/3, 0)</f>
        <v>Q4</v>
      </c>
      <c r="E2516" s="4">
        <f>MONTH(SalesDataTable[[#This Row],[Order Date]])</f>
        <v>12</v>
      </c>
      <c r="F2516" s="4"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4" t="str">
        <f>"Q"&amp;ROUNDUP(MONTH(SalesDataTable[[#This Row],[Order Date]])/3, 0)</f>
        <v>Q4</v>
      </c>
      <c r="E2517" s="4">
        <f>MONTH(SalesDataTable[[#This Row],[Order Date]])</f>
        <v>12</v>
      </c>
      <c r="F2517" s="4"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4" t="str">
        <f>"Q"&amp;ROUNDUP(MONTH(SalesDataTable[[#This Row],[Order Date]])/3, 0)</f>
        <v>Q4</v>
      </c>
      <c r="E2518" s="4">
        <f>MONTH(SalesDataTable[[#This Row],[Order Date]])</f>
        <v>12</v>
      </c>
      <c r="F2518" s="4"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4" t="str">
        <f>"Q"&amp;ROUNDUP(MONTH(SalesDataTable[[#This Row],[Order Date]])/3, 0)</f>
        <v>Q4</v>
      </c>
      <c r="E2519" s="4">
        <f>MONTH(SalesDataTable[[#This Row],[Order Date]])</f>
        <v>12</v>
      </c>
      <c r="F2519" s="4"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4" t="str">
        <f>"Q"&amp;ROUNDUP(MONTH(SalesDataTable[[#This Row],[Order Date]])/3, 0)</f>
        <v>Q4</v>
      </c>
      <c r="E2520" s="4">
        <f>MONTH(SalesDataTable[[#This Row],[Order Date]])</f>
        <v>12</v>
      </c>
      <c r="F2520" s="4"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4" t="str">
        <f>"Q"&amp;ROUNDUP(MONTH(SalesDataTable[[#This Row],[Order Date]])/3, 0)</f>
        <v>Q4</v>
      </c>
      <c r="E2521" s="4">
        <f>MONTH(SalesDataTable[[#This Row],[Order Date]])</f>
        <v>12</v>
      </c>
      <c r="F2521" s="4"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4" t="str">
        <f>"Q"&amp;ROUNDUP(MONTH(SalesDataTable[[#This Row],[Order Date]])/3, 0)</f>
        <v>Q4</v>
      </c>
      <c r="E2522" s="4">
        <f>MONTH(SalesDataTable[[#This Row],[Order Date]])</f>
        <v>12</v>
      </c>
      <c r="F2522" s="4"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4" t="str">
        <f>"Q"&amp;ROUNDUP(MONTH(SalesDataTable[[#This Row],[Order Date]])/3, 0)</f>
        <v>Q4</v>
      </c>
      <c r="E2523" s="4">
        <f>MONTH(SalesDataTable[[#This Row],[Order Date]])</f>
        <v>12</v>
      </c>
      <c r="F2523" s="4"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4" t="str">
        <f>"Q"&amp;ROUNDUP(MONTH(SalesDataTable[[#This Row],[Order Date]])/3, 0)</f>
        <v>Q4</v>
      </c>
      <c r="E2524" s="4">
        <f>MONTH(SalesDataTable[[#This Row],[Order Date]])</f>
        <v>12</v>
      </c>
      <c r="F2524" s="4"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4" t="str">
        <f>"Q"&amp;ROUNDUP(MONTH(SalesDataTable[[#This Row],[Order Date]])/3, 0)</f>
        <v>Q4</v>
      </c>
      <c r="E2525" s="4">
        <f>MONTH(SalesDataTable[[#This Row],[Order Date]])</f>
        <v>12</v>
      </c>
      <c r="F2525" s="4"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4" t="str">
        <f>"Q"&amp;ROUNDUP(MONTH(SalesDataTable[[#This Row],[Order Date]])/3, 0)</f>
        <v>Q4</v>
      </c>
      <c r="E2526" s="4">
        <f>MONTH(SalesDataTable[[#This Row],[Order Date]])</f>
        <v>12</v>
      </c>
      <c r="F2526" s="4"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4" t="str">
        <f>"Q"&amp;ROUNDUP(MONTH(SalesDataTable[[#This Row],[Order Date]])/3, 0)</f>
        <v>Q4</v>
      </c>
      <c r="E2527" s="4">
        <f>MONTH(SalesDataTable[[#This Row],[Order Date]])</f>
        <v>12</v>
      </c>
      <c r="F2527" s="4"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4" t="str">
        <f>"Q"&amp;ROUNDUP(MONTH(SalesDataTable[[#This Row],[Order Date]])/3, 0)</f>
        <v>Q4</v>
      </c>
      <c r="E2528" s="4">
        <f>MONTH(SalesDataTable[[#This Row],[Order Date]])</f>
        <v>12</v>
      </c>
      <c r="F2528" s="4"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4" t="str">
        <f>"Q"&amp;ROUNDUP(MONTH(SalesDataTable[[#This Row],[Order Date]])/3, 0)</f>
        <v>Q4</v>
      </c>
      <c r="E2529" s="4">
        <f>MONTH(SalesDataTable[[#This Row],[Order Date]])</f>
        <v>12</v>
      </c>
      <c r="F2529" s="4"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4" t="str">
        <f>"Q"&amp;ROUNDUP(MONTH(SalesDataTable[[#This Row],[Order Date]])/3, 0)</f>
        <v>Q4</v>
      </c>
      <c r="E2530" s="4">
        <f>MONTH(SalesDataTable[[#This Row],[Order Date]])</f>
        <v>12</v>
      </c>
      <c r="F2530" s="4"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4" t="str">
        <f>"Q"&amp;ROUNDUP(MONTH(SalesDataTable[[#This Row],[Order Date]])/3, 0)</f>
        <v>Q4</v>
      </c>
      <c r="E2531" s="4">
        <f>MONTH(SalesDataTable[[#This Row],[Order Date]])</f>
        <v>12</v>
      </c>
      <c r="F2531" s="4"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4" t="str">
        <f>"Q"&amp;ROUNDUP(MONTH(SalesDataTable[[#This Row],[Order Date]])/3, 0)</f>
        <v>Q4</v>
      </c>
      <c r="E2532" s="4">
        <f>MONTH(SalesDataTable[[#This Row],[Order Date]])</f>
        <v>12</v>
      </c>
      <c r="F2532" s="4"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4" t="str">
        <f>"Q"&amp;ROUNDUP(MONTH(SalesDataTable[[#This Row],[Order Date]])/3, 0)</f>
        <v>Q4</v>
      </c>
      <c r="E2533" s="4">
        <f>MONTH(SalesDataTable[[#This Row],[Order Date]])</f>
        <v>12</v>
      </c>
      <c r="F2533" s="4"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4" t="str">
        <f>"Q"&amp;ROUNDUP(MONTH(SalesDataTable[[#This Row],[Order Date]])/3, 0)</f>
        <v>Q4</v>
      </c>
      <c r="E2534" s="4">
        <f>MONTH(SalesDataTable[[#This Row],[Order Date]])</f>
        <v>12</v>
      </c>
      <c r="F2534" s="4"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4" t="str">
        <f>"Q"&amp;ROUNDUP(MONTH(SalesDataTable[[#This Row],[Order Date]])/3, 0)</f>
        <v>Q4</v>
      </c>
      <c r="E2535" s="4">
        <f>MONTH(SalesDataTable[[#This Row],[Order Date]])</f>
        <v>12</v>
      </c>
      <c r="F2535" s="4"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4" t="str">
        <f>"Q"&amp;ROUNDUP(MONTH(SalesDataTable[[#This Row],[Order Date]])/3, 0)</f>
        <v>Q4</v>
      </c>
      <c r="E2536" s="4">
        <f>MONTH(SalesDataTable[[#This Row],[Order Date]])</f>
        <v>12</v>
      </c>
      <c r="F2536" s="4"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4" t="str">
        <f>"Q"&amp;ROUNDUP(MONTH(SalesDataTable[[#This Row],[Order Date]])/3, 0)</f>
        <v>Q4</v>
      </c>
      <c r="E2537" s="4">
        <f>MONTH(SalesDataTable[[#This Row],[Order Date]])</f>
        <v>12</v>
      </c>
      <c r="F2537" s="4"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4" t="str">
        <f>"Q"&amp;ROUNDUP(MONTH(SalesDataTable[[#This Row],[Order Date]])/3, 0)</f>
        <v>Q4</v>
      </c>
      <c r="E2538" s="4">
        <f>MONTH(SalesDataTable[[#This Row],[Order Date]])</f>
        <v>12</v>
      </c>
      <c r="F2538" s="4"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4" t="str">
        <f>"Q"&amp;ROUNDUP(MONTH(SalesDataTable[[#This Row],[Order Date]])/3, 0)</f>
        <v>Q4</v>
      </c>
      <c r="E2539" s="4">
        <f>MONTH(SalesDataTable[[#This Row],[Order Date]])</f>
        <v>12</v>
      </c>
      <c r="F2539" s="4"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4" t="str">
        <f>"Q"&amp;ROUNDUP(MONTH(SalesDataTable[[#This Row],[Order Date]])/3, 0)</f>
        <v>Q4</v>
      </c>
      <c r="E2540" s="4">
        <f>MONTH(SalesDataTable[[#This Row],[Order Date]])</f>
        <v>12</v>
      </c>
      <c r="F2540" s="4"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4" t="str">
        <f>"Q"&amp;ROUNDUP(MONTH(SalesDataTable[[#This Row],[Order Date]])/3, 0)</f>
        <v>Q4</v>
      </c>
      <c r="E2541" s="4">
        <f>MONTH(SalesDataTable[[#This Row],[Order Date]])</f>
        <v>12</v>
      </c>
      <c r="F2541" s="4"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4" t="str">
        <f>"Q"&amp;ROUNDUP(MONTH(SalesDataTable[[#This Row],[Order Date]])/3, 0)</f>
        <v>Q4</v>
      </c>
      <c r="E2542" s="4">
        <f>MONTH(SalesDataTable[[#This Row],[Order Date]])</f>
        <v>12</v>
      </c>
      <c r="F2542" s="4"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4" t="str">
        <f>"Q"&amp;ROUNDUP(MONTH(SalesDataTable[[#This Row],[Order Date]])/3, 0)</f>
        <v>Q4</v>
      </c>
      <c r="E2543" s="4">
        <f>MONTH(SalesDataTable[[#This Row],[Order Date]])</f>
        <v>12</v>
      </c>
      <c r="F2543" s="4"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4" t="str">
        <f>"Q"&amp;ROUNDUP(MONTH(SalesDataTable[[#This Row],[Order Date]])/3, 0)</f>
        <v>Q4</v>
      </c>
      <c r="E2544" s="4">
        <f>MONTH(SalesDataTable[[#This Row],[Order Date]])</f>
        <v>12</v>
      </c>
      <c r="F2544" s="4"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4" t="str">
        <f>"Q"&amp;ROUNDUP(MONTH(SalesDataTable[[#This Row],[Order Date]])/3, 0)</f>
        <v>Q4</v>
      </c>
      <c r="E2545" s="4">
        <f>MONTH(SalesDataTable[[#This Row],[Order Date]])</f>
        <v>12</v>
      </c>
      <c r="F2545" s="4"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4" t="str">
        <f>"Q"&amp;ROUNDUP(MONTH(SalesDataTable[[#This Row],[Order Date]])/3, 0)</f>
        <v>Q4</v>
      </c>
      <c r="E2546" s="4">
        <f>MONTH(SalesDataTable[[#This Row],[Order Date]])</f>
        <v>12</v>
      </c>
      <c r="F2546" s="4"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4" t="str">
        <f>"Q"&amp;ROUNDUP(MONTH(SalesDataTable[[#This Row],[Order Date]])/3, 0)</f>
        <v>Q4</v>
      </c>
      <c r="E2547" s="4">
        <f>MONTH(SalesDataTable[[#This Row],[Order Date]])</f>
        <v>12</v>
      </c>
      <c r="F2547" s="4"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4" t="str">
        <f>"Q"&amp;ROUNDUP(MONTH(SalesDataTable[[#This Row],[Order Date]])/3, 0)</f>
        <v>Q4</v>
      </c>
      <c r="E2548" s="4">
        <f>MONTH(SalesDataTable[[#This Row],[Order Date]])</f>
        <v>12</v>
      </c>
      <c r="F2548" s="4"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4" t="str">
        <f>"Q"&amp;ROUNDUP(MONTH(SalesDataTable[[#This Row],[Order Date]])/3, 0)</f>
        <v>Q4</v>
      </c>
      <c r="E2549" s="4">
        <f>MONTH(SalesDataTable[[#This Row],[Order Date]])</f>
        <v>12</v>
      </c>
      <c r="F2549" s="4"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4" t="str">
        <f>"Q"&amp;ROUNDUP(MONTH(SalesDataTable[[#This Row],[Order Date]])/3, 0)</f>
        <v>Q4</v>
      </c>
      <c r="E2550" s="4">
        <f>MONTH(SalesDataTable[[#This Row],[Order Date]])</f>
        <v>12</v>
      </c>
      <c r="F2550" s="4"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4" t="str">
        <f>"Q"&amp;ROUNDUP(MONTH(SalesDataTable[[#This Row],[Order Date]])/3, 0)</f>
        <v>Q4</v>
      </c>
      <c r="E2551" s="4">
        <f>MONTH(SalesDataTable[[#This Row],[Order Date]])</f>
        <v>12</v>
      </c>
      <c r="F2551" s="4"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4" t="str">
        <f>"Q"&amp;ROUNDUP(MONTH(SalesDataTable[[#This Row],[Order Date]])/3, 0)</f>
        <v>Q4</v>
      </c>
      <c r="E2552" s="4">
        <f>MONTH(SalesDataTable[[#This Row],[Order Date]])</f>
        <v>12</v>
      </c>
      <c r="F2552" s="4"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4" t="str">
        <f>"Q"&amp;ROUNDUP(MONTH(SalesDataTable[[#This Row],[Order Date]])/3, 0)</f>
        <v>Q4</v>
      </c>
      <c r="E2553" s="4">
        <f>MONTH(SalesDataTable[[#This Row],[Order Date]])</f>
        <v>12</v>
      </c>
      <c r="F2553" s="4"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4" t="str">
        <f>"Q"&amp;ROUNDUP(MONTH(SalesDataTable[[#This Row],[Order Date]])/3, 0)</f>
        <v>Q4</v>
      </c>
      <c r="E2554" s="4">
        <f>MONTH(SalesDataTable[[#This Row],[Order Date]])</f>
        <v>12</v>
      </c>
      <c r="F2554" s="4"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4" t="str">
        <f>"Q"&amp;ROUNDUP(MONTH(SalesDataTable[[#This Row],[Order Date]])/3, 0)</f>
        <v>Q4</v>
      </c>
      <c r="E2555" s="4">
        <f>MONTH(SalesDataTable[[#This Row],[Order Date]])</f>
        <v>12</v>
      </c>
      <c r="F2555" s="4"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4" t="str">
        <f>"Q"&amp;ROUNDUP(MONTH(SalesDataTable[[#This Row],[Order Date]])/3, 0)</f>
        <v>Q4</v>
      </c>
      <c r="E2556" s="4">
        <f>MONTH(SalesDataTable[[#This Row],[Order Date]])</f>
        <v>12</v>
      </c>
      <c r="F2556" s="4"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4" t="str">
        <f>"Q"&amp;ROUNDUP(MONTH(SalesDataTable[[#This Row],[Order Date]])/3, 0)</f>
        <v>Q4</v>
      </c>
      <c r="E2557" s="4">
        <f>MONTH(SalesDataTable[[#This Row],[Order Date]])</f>
        <v>12</v>
      </c>
      <c r="F2557" s="4"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4" t="str">
        <f>"Q"&amp;ROUNDUP(MONTH(SalesDataTable[[#This Row],[Order Date]])/3, 0)</f>
        <v>Q4</v>
      </c>
      <c r="E2558" s="4">
        <f>MONTH(SalesDataTable[[#This Row],[Order Date]])</f>
        <v>12</v>
      </c>
      <c r="F2558" s="4"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4" t="str">
        <f>"Q"&amp;ROUNDUP(MONTH(SalesDataTable[[#This Row],[Order Date]])/3, 0)</f>
        <v>Q4</v>
      </c>
      <c r="E2559" s="4">
        <f>MONTH(SalesDataTable[[#This Row],[Order Date]])</f>
        <v>12</v>
      </c>
      <c r="F2559" s="4"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4" t="str">
        <f>"Q"&amp;ROUNDUP(MONTH(SalesDataTable[[#This Row],[Order Date]])/3, 0)</f>
        <v>Q4</v>
      </c>
      <c r="E2560" s="4">
        <f>MONTH(SalesDataTable[[#This Row],[Order Date]])</f>
        <v>12</v>
      </c>
      <c r="F2560" s="4"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4" t="str">
        <f>"Q"&amp;ROUNDUP(MONTH(SalesDataTable[[#This Row],[Order Date]])/3, 0)</f>
        <v>Q4</v>
      </c>
      <c r="E2561" s="4">
        <f>MONTH(SalesDataTable[[#This Row],[Order Date]])</f>
        <v>12</v>
      </c>
      <c r="F2561" s="4"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4" t="str">
        <f>"Q"&amp;ROUNDUP(MONTH(SalesDataTable[[#This Row],[Order Date]])/3, 0)</f>
        <v>Q4</v>
      </c>
      <c r="E2562" s="4">
        <f>MONTH(SalesDataTable[[#This Row],[Order Date]])</f>
        <v>12</v>
      </c>
      <c r="F2562" s="4"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4" t="str">
        <f>"Q"&amp;ROUNDUP(MONTH(SalesDataTable[[#This Row],[Order Date]])/3, 0)</f>
        <v>Q4</v>
      </c>
      <c r="E2563" s="4">
        <f>MONTH(SalesDataTable[[#This Row],[Order Date]])</f>
        <v>12</v>
      </c>
      <c r="F2563" s="4"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4" t="str">
        <f>"Q"&amp;ROUNDUP(MONTH(SalesDataTable[[#This Row],[Order Date]])/3, 0)</f>
        <v>Q4</v>
      </c>
      <c r="E2564" s="4">
        <f>MONTH(SalesDataTable[[#This Row],[Order Date]])</f>
        <v>12</v>
      </c>
      <c r="F2564" s="4"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4" t="str">
        <f>"Q"&amp;ROUNDUP(MONTH(SalesDataTable[[#This Row],[Order Date]])/3, 0)</f>
        <v>Q4</v>
      </c>
      <c r="E2565" s="4">
        <f>MONTH(SalesDataTable[[#This Row],[Order Date]])</f>
        <v>12</v>
      </c>
      <c r="F2565" s="4"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4" t="str">
        <f>"Q"&amp;ROUNDUP(MONTH(SalesDataTable[[#This Row],[Order Date]])/3, 0)</f>
        <v>Q4</v>
      </c>
      <c r="E2566" s="4">
        <f>MONTH(SalesDataTable[[#This Row],[Order Date]])</f>
        <v>12</v>
      </c>
      <c r="F2566" s="4"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4" t="str">
        <f>"Q"&amp;ROUNDUP(MONTH(SalesDataTable[[#This Row],[Order Date]])/3, 0)</f>
        <v>Q4</v>
      </c>
      <c r="E2567" s="4">
        <f>MONTH(SalesDataTable[[#This Row],[Order Date]])</f>
        <v>12</v>
      </c>
      <c r="F2567" s="4"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4" t="str">
        <f>"Q"&amp;ROUNDUP(MONTH(SalesDataTable[[#This Row],[Order Date]])/3, 0)</f>
        <v>Q4</v>
      </c>
      <c r="E2568" s="4">
        <f>MONTH(SalesDataTable[[#This Row],[Order Date]])</f>
        <v>12</v>
      </c>
      <c r="F2568" s="4"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4" t="str">
        <f>"Q"&amp;ROUNDUP(MONTH(SalesDataTable[[#This Row],[Order Date]])/3, 0)</f>
        <v>Q4</v>
      </c>
      <c r="E2569" s="4">
        <f>MONTH(SalesDataTable[[#This Row],[Order Date]])</f>
        <v>12</v>
      </c>
      <c r="F2569" s="4"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4" t="str">
        <f>"Q"&amp;ROUNDUP(MONTH(SalesDataTable[[#This Row],[Order Date]])/3, 0)</f>
        <v>Q4</v>
      </c>
      <c r="E2570" s="4">
        <f>MONTH(SalesDataTable[[#This Row],[Order Date]])</f>
        <v>12</v>
      </c>
      <c r="F2570" s="4"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4" t="str">
        <f>"Q"&amp;ROUNDUP(MONTH(SalesDataTable[[#This Row],[Order Date]])/3, 0)</f>
        <v>Q4</v>
      </c>
      <c r="E2571" s="4">
        <f>MONTH(SalesDataTable[[#This Row],[Order Date]])</f>
        <v>12</v>
      </c>
      <c r="F2571" s="4"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4" t="str">
        <f>"Q"&amp;ROUNDUP(MONTH(SalesDataTable[[#This Row],[Order Date]])/3, 0)</f>
        <v>Q4</v>
      </c>
      <c r="E2572" s="4">
        <f>MONTH(SalesDataTable[[#This Row],[Order Date]])</f>
        <v>12</v>
      </c>
      <c r="F2572" s="4"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4" t="str">
        <f>"Q"&amp;ROUNDUP(MONTH(SalesDataTable[[#This Row],[Order Date]])/3, 0)</f>
        <v>Q4</v>
      </c>
      <c r="E2573" s="4">
        <f>MONTH(SalesDataTable[[#This Row],[Order Date]])</f>
        <v>12</v>
      </c>
      <c r="F2573" s="4"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4" t="str">
        <f>"Q"&amp;ROUNDUP(MONTH(SalesDataTable[[#This Row],[Order Date]])/3, 0)</f>
        <v>Q4</v>
      </c>
      <c r="E2574" s="4">
        <f>MONTH(SalesDataTable[[#This Row],[Order Date]])</f>
        <v>12</v>
      </c>
      <c r="F2574" s="4"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4" t="str">
        <f>"Q"&amp;ROUNDUP(MONTH(SalesDataTable[[#This Row],[Order Date]])/3, 0)</f>
        <v>Q4</v>
      </c>
      <c r="E2575" s="4">
        <f>MONTH(SalesDataTable[[#This Row],[Order Date]])</f>
        <v>12</v>
      </c>
      <c r="F2575" s="4"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4" t="str">
        <f>"Q"&amp;ROUNDUP(MONTH(SalesDataTable[[#This Row],[Order Date]])/3, 0)</f>
        <v>Q4</v>
      </c>
      <c r="E2576" s="4">
        <f>MONTH(SalesDataTable[[#This Row],[Order Date]])</f>
        <v>12</v>
      </c>
      <c r="F2576" s="4"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4" t="str">
        <f>"Q"&amp;ROUNDUP(MONTH(SalesDataTable[[#This Row],[Order Date]])/3, 0)</f>
        <v>Q4</v>
      </c>
      <c r="E2577" s="4">
        <f>MONTH(SalesDataTable[[#This Row],[Order Date]])</f>
        <v>12</v>
      </c>
      <c r="F2577" s="4"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4" t="str">
        <f>"Q"&amp;ROUNDUP(MONTH(SalesDataTable[[#This Row],[Order Date]])/3, 0)</f>
        <v>Q4</v>
      </c>
      <c r="E2578" s="4">
        <f>MONTH(SalesDataTable[[#This Row],[Order Date]])</f>
        <v>12</v>
      </c>
      <c r="F2578" s="4"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4" t="str">
        <f>"Q"&amp;ROUNDUP(MONTH(SalesDataTable[[#This Row],[Order Date]])/3, 0)</f>
        <v>Q4</v>
      </c>
      <c r="E2579" s="4">
        <f>MONTH(SalesDataTable[[#This Row],[Order Date]])</f>
        <v>12</v>
      </c>
      <c r="F2579" s="4"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4" t="str">
        <f>"Q"&amp;ROUNDUP(MONTH(SalesDataTable[[#This Row],[Order Date]])/3, 0)</f>
        <v>Q4</v>
      </c>
      <c r="E2580" s="4">
        <f>MONTH(SalesDataTable[[#This Row],[Order Date]])</f>
        <v>12</v>
      </c>
      <c r="F2580" s="4"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4" t="str">
        <f>"Q"&amp;ROUNDUP(MONTH(SalesDataTable[[#This Row],[Order Date]])/3, 0)</f>
        <v>Q4</v>
      </c>
      <c r="E2581" s="4">
        <f>MONTH(SalesDataTable[[#This Row],[Order Date]])</f>
        <v>12</v>
      </c>
      <c r="F2581" s="4"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4" t="str">
        <f>"Q"&amp;ROUNDUP(MONTH(SalesDataTable[[#This Row],[Order Date]])/3, 0)</f>
        <v>Q4</v>
      </c>
      <c r="E2582" s="4">
        <f>MONTH(SalesDataTable[[#This Row],[Order Date]])</f>
        <v>12</v>
      </c>
      <c r="F2582" s="4"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4" t="str">
        <f>"Q"&amp;ROUNDUP(MONTH(SalesDataTable[[#This Row],[Order Date]])/3, 0)</f>
        <v>Q4</v>
      </c>
      <c r="E2583" s="4">
        <f>MONTH(SalesDataTable[[#This Row],[Order Date]])</f>
        <v>12</v>
      </c>
      <c r="F2583" s="4"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4" t="str">
        <f>"Q"&amp;ROUNDUP(MONTH(SalesDataTable[[#This Row],[Order Date]])/3, 0)</f>
        <v>Q4</v>
      </c>
      <c r="E2584" s="4">
        <f>MONTH(SalesDataTable[[#This Row],[Order Date]])</f>
        <v>12</v>
      </c>
      <c r="F2584" s="4"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4" t="str">
        <f>"Q"&amp;ROUNDUP(MONTH(SalesDataTable[[#This Row],[Order Date]])/3, 0)</f>
        <v>Q4</v>
      </c>
      <c r="E2585" s="4">
        <f>MONTH(SalesDataTable[[#This Row],[Order Date]])</f>
        <v>12</v>
      </c>
      <c r="F2585" s="4"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4" t="str">
        <f>"Q"&amp;ROUNDUP(MONTH(SalesDataTable[[#This Row],[Order Date]])/3, 0)</f>
        <v>Q4</v>
      </c>
      <c r="E2586" s="4">
        <f>MONTH(SalesDataTable[[#This Row],[Order Date]])</f>
        <v>12</v>
      </c>
      <c r="F2586" s="4"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4" t="str">
        <f>"Q"&amp;ROUNDUP(MONTH(SalesDataTable[[#This Row],[Order Date]])/3, 0)</f>
        <v>Q4</v>
      </c>
      <c r="E2587" s="4">
        <f>MONTH(SalesDataTable[[#This Row],[Order Date]])</f>
        <v>12</v>
      </c>
      <c r="F2587" s="4"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4" t="str">
        <f>"Q"&amp;ROUNDUP(MONTH(SalesDataTable[[#This Row],[Order Date]])/3, 0)</f>
        <v>Q4</v>
      </c>
      <c r="E2588" s="4">
        <f>MONTH(SalesDataTable[[#This Row],[Order Date]])</f>
        <v>12</v>
      </c>
      <c r="F2588" s="4"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4" t="str">
        <f>"Q"&amp;ROUNDUP(MONTH(SalesDataTable[[#This Row],[Order Date]])/3, 0)</f>
        <v>Q4</v>
      </c>
      <c r="E2589" s="4">
        <f>MONTH(SalesDataTable[[#This Row],[Order Date]])</f>
        <v>12</v>
      </c>
      <c r="F2589" s="4"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4" t="str">
        <f>"Q"&amp;ROUNDUP(MONTH(SalesDataTable[[#This Row],[Order Date]])/3, 0)</f>
        <v>Q4</v>
      </c>
      <c r="E2590" s="4">
        <f>MONTH(SalesDataTable[[#This Row],[Order Date]])</f>
        <v>12</v>
      </c>
      <c r="F2590" s="4"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4" t="str">
        <f>"Q"&amp;ROUNDUP(MONTH(SalesDataTable[[#This Row],[Order Date]])/3, 0)</f>
        <v>Q4</v>
      </c>
      <c r="E2591" s="4">
        <f>MONTH(SalesDataTable[[#This Row],[Order Date]])</f>
        <v>12</v>
      </c>
      <c r="F2591" s="4"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4" t="str">
        <f>"Q"&amp;ROUNDUP(MONTH(SalesDataTable[[#This Row],[Order Date]])/3, 0)</f>
        <v>Q4</v>
      </c>
      <c r="E2592" s="4">
        <f>MONTH(SalesDataTable[[#This Row],[Order Date]])</f>
        <v>12</v>
      </c>
      <c r="F2592" s="4"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4" t="str">
        <f>"Q"&amp;ROUNDUP(MONTH(SalesDataTable[[#This Row],[Order Date]])/3, 0)</f>
        <v>Q4</v>
      </c>
      <c r="E2593" s="4">
        <f>MONTH(SalesDataTable[[#This Row],[Order Date]])</f>
        <v>12</v>
      </c>
      <c r="F2593" s="4"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4" t="str">
        <f>"Q"&amp;ROUNDUP(MONTH(SalesDataTable[[#This Row],[Order Date]])/3, 0)</f>
        <v>Q4</v>
      </c>
      <c r="E2594" s="4">
        <f>MONTH(SalesDataTable[[#This Row],[Order Date]])</f>
        <v>12</v>
      </c>
      <c r="F2594" s="4"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4" t="str">
        <f>"Q"&amp;ROUNDUP(MONTH(SalesDataTable[[#This Row],[Order Date]])/3, 0)</f>
        <v>Q4</v>
      </c>
      <c r="E2595" s="4">
        <f>MONTH(SalesDataTable[[#This Row],[Order Date]])</f>
        <v>12</v>
      </c>
      <c r="F2595" s="4"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4" t="str">
        <f>"Q"&amp;ROUNDUP(MONTH(SalesDataTable[[#This Row],[Order Date]])/3, 0)</f>
        <v>Q4</v>
      </c>
      <c r="E2596" s="4">
        <f>MONTH(SalesDataTable[[#This Row],[Order Date]])</f>
        <v>12</v>
      </c>
      <c r="F2596" s="4"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4" t="str">
        <f>"Q"&amp;ROUNDUP(MONTH(SalesDataTable[[#This Row],[Order Date]])/3, 0)</f>
        <v>Q4</v>
      </c>
      <c r="E2597" s="4">
        <f>MONTH(SalesDataTable[[#This Row],[Order Date]])</f>
        <v>12</v>
      </c>
      <c r="F2597" s="4"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4" t="str">
        <f>"Q"&amp;ROUNDUP(MONTH(SalesDataTable[[#This Row],[Order Date]])/3, 0)</f>
        <v>Q4</v>
      </c>
      <c r="E2598" s="4">
        <f>MONTH(SalesDataTable[[#This Row],[Order Date]])</f>
        <v>12</v>
      </c>
      <c r="F2598" s="4"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4" t="str">
        <f>"Q"&amp;ROUNDUP(MONTH(SalesDataTable[[#This Row],[Order Date]])/3, 0)</f>
        <v>Q4</v>
      </c>
      <c r="E2599" s="4">
        <f>MONTH(SalesDataTable[[#This Row],[Order Date]])</f>
        <v>12</v>
      </c>
      <c r="F2599" s="4"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4" t="str">
        <f>"Q"&amp;ROUNDUP(MONTH(SalesDataTable[[#This Row],[Order Date]])/3, 0)</f>
        <v>Q4</v>
      </c>
      <c r="E2600" s="4">
        <f>MONTH(SalesDataTable[[#This Row],[Order Date]])</f>
        <v>12</v>
      </c>
      <c r="F2600" s="4"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4" t="str">
        <f>"Q"&amp;ROUNDUP(MONTH(SalesDataTable[[#This Row],[Order Date]])/3, 0)</f>
        <v>Q4</v>
      </c>
      <c r="E2601" s="4">
        <f>MONTH(SalesDataTable[[#This Row],[Order Date]])</f>
        <v>12</v>
      </c>
      <c r="F2601" s="4"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4" t="str">
        <f>"Q"&amp;ROUNDUP(MONTH(SalesDataTable[[#This Row],[Order Date]])/3, 0)</f>
        <v>Q4</v>
      </c>
      <c r="E2602" s="4">
        <f>MONTH(SalesDataTable[[#This Row],[Order Date]])</f>
        <v>12</v>
      </c>
      <c r="F2602" s="4"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4" t="str">
        <f>"Q"&amp;ROUNDUP(MONTH(SalesDataTable[[#This Row],[Order Date]])/3, 0)</f>
        <v>Q4</v>
      </c>
      <c r="E2603" s="4">
        <f>MONTH(SalesDataTable[[#This Row],[Order Date]])</f>
        <v>12</v>
      </c>
      <c r="F2603" s="4"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4" t="str">
        <f>"Q"&amp;ROUNDUP(MONTH(SalesDataTable[[#This Row],[Order Date]])/3, 0)</f>
        <v>Q4</v>
      </c>
      <c r="E2604" s="4">
        <f>MONTH(SalesDataTable[[#This Row],[Order Date]])</f>
        <v>12</v>
      </c>
      <c r="F2604" s="4"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4" t="str">
        <f>"Q"&amp;ROUNDUP(MONTH(SalesDataTable[[#This Row],[Order Date]])/3, 0)</f>
        <v>Q4</v>
      </c>
      <c r="E2605" s="4">
        <f>MONTH(SalesDataTable[[#This Row],[Order Date]])</f>
        <v>12</v>
      </c>
      <c r="F2605" s="4"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4" t="str">
        <f>"Q"&amp;ROUNDUP(MONTH(SalesDataTable[[#This Row],[Order Date]])/3, 0)</f>
        <v>Q4</v>
      </c>
      <c r="E2606" s="4">
        <f>MONTH(SalesDataTable[[#This Row],[Order Date]])</f>
        <v>12</v>
      </c>
      <c r="F2606" s="4"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4" t="str">
        <f>"Q"&amp;ROUNDUP(MONTH(SalesDataTable[[#This Row],[Order Date]])/3, 0)</f>
        <v>Q4</v>
      </c>
      <c r="E2607" s="4">
        <f>MONTH(SalesDataTable[[#This Row],[Order Date]])</f>
        <v>12</v>
      </c>
      <c r="F2607" s="4"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4" t="str">
        <f>"Q"&amp;ROUNDUP(MONTH(SalesDataTable[[#This Row],[Order Date]])/3, 0)</f>
        <v>Q4</v>
      </c>
      <c r="E2608" s="4">
        <f>MONTH(SalesDataTable[[#This Row],[Order Date]])</f>
        <v>12</v>
      </c>
      <c r="F2608" s="4"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4" t="str">
        <f>"Q"&amp;ROUNDUP(MONTH(SalesDataTable[[#This Row],[Order Date]])/3, 0)</f>
        <v>Q4</v>
      </c>
      <c r="E2609" s="4">
        <f>MONTH(SalesDataTable[[#This Row],[Order Date]])</f>
        <v>12</v>
      </c>
      <c r="F2609" s="4"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4" t="str">
        <f>"Q"&amp;ROUNDUP(MONTH(SalesDataTable[[#This Row],[Order Date]])/3, 0)</f>
        <v>Q4</v>
      </c>
      <c r="E2610" s="4">
        <f>MONTH(SalesDataTable[[#This Row],[Order Date]])</f>
        <v>12</v>
      </c>
      <c r="F2610" s="4"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4" t="str">
        <f>"Q"&amp;ROUNDUP(MONTH(SalesDataTable[[#This Row],[Order Date]])/3, 0)</f>
        <v>Q4</v>
      </c>
      <c r="E2611" s="4">
        <f>MONTH(SalesDataTable[[#This Row],[Order Date]])</f>
        <v>12</v>
      </c>
      <c r="F2611" s="4"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4" t="str">
        <f>"Q"&amp;ROUNDUP(MONTH(SalesDataTable[[#This Row],[Order Date]])/3, 0)</f>
        <v>Q4</v>
      </c>
      <c r="E2612" s="4">
        <f>MONTH(SalesDataTable[[#This Row],[Order Date]])</f>
        <v>12</v>
      </c>
      <c r="F2612" s="4"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4" t="str">
        <f>"Q"&amp;ROUNDUP(MONTH(SalesDataTable[[#This Row],[Order Date]])/3, 0)</f>
        <v>Q4</v>
      </c>
      <c r="E2613" s="4">
        <f>MONTH(SalesDataTable[[#This Row],[Order Date]])</f>
        <v>12</v>
      </c>
      <c r="F2613" s="4"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4" t="str">
        <f>"Q"&amp;ROUNDUP(MONTH(SalesDataTable[[#This Row],[Order Date]])/3, 0)</f>
        <v>Q4</v>
      </c>
      <c r="E2614" s="4">
        <f>MONTH(SalesDataTable[[#This Row],[Order Date]])</f>
        <v>12</v>
      </c>
      <c r="F2614" s="4"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4" t="str">
        <f>"Q"&amp;ROUNDUP(MONTH(SalesDataTable[[#This Row],[Order Date]])/3, 0)</f>
        <v>Q4</v>
      </c>
      <c r="E2615" s="4">
        <f>MONTH(SalesDataTable[[#This Row],[Order Date]])</f>
        <v>12</v>
      </c>
      <c r="F2615" s="4"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4" t="str">
        <f>"Q"&amp;ROUNDUP(MONTH(SalesDataTable[[#This Row],[Order Date]])/3, 0)</f>
        <v>Q4</v>
      </c>
      <c r="E2616" s="4">
        <f>MONTH(SalesDataTable[[#This Row],[Order Date]])</f>
        <v>12</v>
      </c>
      <c r="F2616" s="4"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4" t="str">
        <f>"Q"&amp;ROUNDUP(MONTH(SalesDataTable[[#This Row],[Order Date]])/3, 0)</f>
        <v>Q4</v>
      </c>
      <c r="E2617" s="4">
        <f>MONTH(SalesDataTable[[#This Row],[Order Date]])</f>
        <v>12</v>
      </c>
      <c r="F2617" s="4"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4" t="str">
        <f>"Q"&amp;ROUNDUP(MONTH(SalesDataTable[[#This Row],[Order Date]])/3, 0)</f>
        <v>Q4</v>
      </c>
      <c r="E2618" s="4">
        <f>MONTH(SalesDataTable[[#This Row],[Order Date]])</f>
        <v>12</v>
      </c>
      <c r="F2618" s="4"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4" t="str">
        <f>"Q"&amp;ROUNDUP(MONTH(SalesDataTable[[#This Row],[Order Date]])/3, 0)</f>
        <v>Q4</v>
      </c>
      <c r="E2619" s="4">
        <f>MONTH(SalesDataTable[[#This Row],[Order Date]])</f>
        <v>12</v>
      </c>
      <c r="F2619" s="4"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4" t="str">
        <f>"Q"&amp;ROUNDUP(MONTH(SalesDataTable[[#This Row],[Order Date]])/3, 0)</f>
        <v>Q4</v>
      </c>
      <c r="E2620" s="4">
        <f>MONTH(SalesDataTable[[#This Row],[Order Date]])</f>
        <v>12</v>
      </c>
      <c r="F2620" s="4"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4" t="str">
        <f>"Q"&amp;ROUNDUP(MONTH(SalesDataTable[[#This Row],[Order Date]])/3, 0)</f>
        <v>Q4</v>
      </c>
      <c r="E2621" s="4">
        <f>MONTH(SalesDataTable[[#This Row],[Order Date]])</f>
        <v>12</v>
      </c>
      <c r="F2621" s="4"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4" t="str">
        <f>"Q"&amp;ROUNDUP(MONTH(SalesDataTable[[#This Row],[Order Date]])/3, 0)</f>
        <v>Q4</v>
      </c>
      <c r="E2622" s="4">
        <f>MONTH(SalesDataTable[[#This Row],[Order Date]])</f>
        <v>12</v>
      </c>
      <c r="F2622" s="4"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4" t="str">
        <f>"Q"&amp;ROUNDUP(MONTH(SalesDataTable[[#This Row],[Order Date]])/3, 0)</f>
        <v>Q4</v>
      </c>
      <c r="E2623" s="4">
        <f>MONTH(SalesDataTable[[#This Row],[Order Date]])</f>
        <v>12</v>
      </c>
      <c r="F2623" s="4"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4" t="str">
        <f>"Q"&amp;ROUNDUP(MONTH(SalesDataTable[[#This Row],[Order Date]])/3, 0)</f>
        <v>Q4</v>
      </c>
      <c r="E2624" s="4">
        <f>MONTH(SalesDataTable[[#This Row],[Order Date]])</f>
        <v>12</v>
      </c>
      <c r="F2624" s="4"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4" t="str">
        <f>"Q"&amp;ROUNDUP(MONTH(SalesDataTable[[#This Row],[Order Date]])/3, 0)</f>
        <v>Q4</v>
      </c>
      <c r="E2625" s="4">
        <f>MONTH(SalesDataTable[[#This Row],[Order Date]])</f>
        <v>12</v>
      </c>
      <c r="F2625" s="4"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4" t="str">
        <f>"Q"&amp;ROUNDUP(MONTH(SalesDataTable[[#This Row],[Order Date]])/3, 0)</f>
        <v>Q4</v>
      </c>
      <c r="E2626" s="4">
        <f>MONTH(SalesDataTable[[#This Row],[Order Date]])</f>
        <v>12</v>
      </c>
      <c r="F2626" s="4"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4" t="str">
        <f>"Q"&amp;ROUNDUP(MONTH(SalesDataTable[[#This Row],[Order Date]])/3, 0)</f>
        <v>Q4</v>
      </c>
      <c r="E2627" s="4">
        <f>MONTH(SalesDataTable[[#This Row],[Order Date]])</f>
        <v>12</v>
      </c>
      <c r="F2627" s="4"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4" t="str">
        <f>"Q"&amp;ROUNDUP(MONTH(SalesDataTable[[#This Row],[Order Date]])/3, 0)</f>
        <v>Q4</v>
      </c>
      <c r="E2628" s="4">
        <f>MONTH(SalesDataTable[[#This Row],[Order Date]])</f>
        <v>12</v>
      </c>
      <c r="F2628" s="4"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4" t="str">
        <f>"Q"&amp;ROUNDUP(MONTH(SalesDataTable[[#This Row],[Order Date]])/3, 0)</f>
        <v>Q4</v>
      </c>
      <c r="E2629" s="4">
        <f>MONTH(SalesDataTable[[#This Row],[Order Date]])</f>
        <v>12</v>
      </c>
      <c r="F2629" s="4"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4" t="str">
        <f>"Q"&amp;ROUNDUP(MONTH(SalesDataTable[[#This Row],[Order Date]])/3, 0)</f>
        <v>Q4</v>
      </c>
      <c r="E2630" s="4">
        <f>MONTH(SalesDataTable[[#This Row],[Order Date]])</f>
        <v>12</v>
      </c>
      <c r="F2630" s="4"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4" t="str">
        <f>"Q"&amp;ROUNDUP(MONTH(SalesDataTable[[#This Row],[Order Date]])/3, 0)</f>
        <v>Q4</v>
      </c>
      <c r="E2631" s="4">
        <f>MONTH(SalesDataTable[[#This Row],[Order Date]])</f>
        <v>12</v>
      </c>
      <c r="F2631" s="4"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4" t="str">
        <f>"Q"&amp;ROUNDUP(MONTH(SalesDataTable[[#This Row],[Order Date]])/3, 0)</f>
        <v>Q4</v>
      </c>
      <c r="E2632" s="4">
        <f>MONTH(SalesDataTable[[#This Row],[Order Date]])</f>
        <v>12</v>
      </c>
      <c r="F2632" s="4"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4" t="str">
        <f>"Q"&amp;ROUNDUP(MONTH(SalesDataTable[[#This Row],[Order Date]])/3, 0)</f>
        <v>Q4</v>
      </c>
      <c r="E2633" s="4">
        <f>MONTH(SalesDataTable[[#This Row],[Order Date]])</f>
        <v>12</v>
      </c>
      <c r="F2633" s="4"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4" t="str">
        <f>"Q"&amp;ROUNDUP(MONTH(SalesDataTable[[#This Row],[Order Date]])/3, 0)</f>
        <v>Q4</v>
      </c>
      <c r="E2634" s="4">
        <f>MONTH(SalesDataTable[[#This Row],[Order Date]])</f>
        <v>12</v>
      </c>
      <c r="F2634" s="4"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4" t="str">
        <f>"Q"&amp;ROUNDUP(MONTH(SalesDataTable[[#This Row],[Order Date]])/3, 0)</f>
        <v>Q4</v>
      </c>
      <c r="E2635" s="4">
        <f>MONTH(SalesDataTable[[#This Row],[Order Date]])</f>
        <v>12</v>
      </c>
      <c r="F2635" s="4"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4" t="str">
        <f>"Q"&amp;ROUNDUP(MONTH(SalesDataTable[[#This Row],[Order Date]])/3, 0)</f>
        <v>Q4</v>
      </c>
      <c r="E2636" s="4">
        <f>MONTH(SalesDataTable[[#This Row],[Order Date]])</f>
        <v>12</v>
      </c>
      <c r="F2636" s="4"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4" t="str">
        <f>"Q"&amp;ROUNDUP(MONTH(SalesDataTable[[#This Row],[Order Date]])/3, 0)</f>
        <v>Q4</v>
      </c>
      <c r="E2637" s="4">
        <f>MONTH(SalesDataTable[[#This Row],[Order Date]])</f>
        <v>12</v>
      </c>
      <c r="F2637" s="4"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4" t="str">
        <f>"Q"&amp;ROUNDUP(MONTH(SalesDataTable[[#This Row],[Order Date]])/3, 0)</f>
        <v>Q4</v>
      </c>
      <c r="E2638" s="4">
        <f>MONTH(SalesDataTable[[#This Row],[Order Date]])</f>
        <v>12</v>
      </c>
      <c r="F2638" s="4"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4" t="str">
        <f>"Q"&amp;ROUNDUP(MONTH(SalesDataTable[[#This Row],[Order Date]])/3, 0)</f>
        <v>Q4</v>
      </c>
      <c r="E2639" s="4">
        <f>MONTH(SalesDataTable[[#This Row],[Order Date]])</f>
        <v>12</v>
      </c>
      <c r="F2639" s="4"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4" t="str">
        <f>"Q"&amp;ROUNDUP(MONTH(SalesDataTable[[#This Row],[Order Date]])/3, 0)</f>
        <v>Q4</v>
      </c>
      <c r="E2640" s="4">
        <f>MONTH(SalesDataTable[[#This Row],[Order Date]])</f>
        <v>12</v>
      </c>
      <c r="F2640" s="4"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4" t="str">
        <f>"Q"&amp;ROUNDUP(MONTH(SalesDataTable[[#This Row],[Order Date]])/3, 0)</f>
        <v>Q4</v>
      </c>
      <c r="E2641" s="4">
        <f>MONTH(SalesDataTable[[#This Row],[Order Date]])</f>
        <v>12</v>
      </c>
      <c r="F2641" s="4"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4" t="str">
        <f>"Q"&amp;ROUNDUP(MONTH(SalesDataTable[[#This Row],[Order Date]])/3, 0)</f>
        <v>Q4</v>
      </c>
      <c r="E2642" s="4">
        <f>MONTH(SalesDataTable[[#This Row],[Order Date]])</f>
        <v>12</v>
      </c>
      <c r="F2642" s="4"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4" t="str">
        <f>"Q"&amp;ROUNDUP(MONTH(SalesDataTable[[#This Row],[Order Date]])/3, 0)</f>
        <v>Q4</v>
      </c>
      <c r="E2643" s="4">
        <f>MONTH(SalesDataTable[[#This Row],[Order Date]])</f>
        <v>12</v>
      </c>
      <c r="F2643" s="4"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4" t="str">
        <f>"Q"&amp;ROUNDUP(MONTH(SalesDataTable[[#This Row],[Order Date]])/3, 0)</f>
        <v>Q4</v>
      </c>
      <c r="E2644" s="4">
        <f>MONTH(SalesDataTable[[#This Row],[Order Date]])</f>
        <v>12</v>
      </c>
      <c r="F2644" s="4"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4" t="str">
        <f>"Q"&amp;ROUNDUP(MONTH(SalesDataTable[[#This Row],[Order Date]])/3, 0)</f>
        <v>Q4</v>
      </c>
      <c r="E2645" s="4">
        <f>MONTH(SalesDataTable[[#This Row],[Order Date]])</f>
        <v>12</v>
      </c>
      <c r="F2645" s="4"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4" t="str">
        <f>"Q"&amp;ROUNDUP(MONTH(SalesDataTable[[#This Row],[Order Date]])/3, 0)</f>
        <v>Q4</v>
      </c>
      <c r="E2646" s="4">
        <f>MONTH(SalesDataTable[[#This Row],[Order Date]])</f>
        <v>12</v>
      </c>
      <c r="F2646" s="4"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4" t="str">
        <f>"Q"&amp;ROUNDUP(MONTH(SalesDataTable[[#This Row],[Order Date]])/3, 0)</f>
        <v>Q4</v>
      </c>
      <c r="E2647" s="4">
        <f>MONTH(SalesDataTable[[#This Row],[Order Date]])</f>
        <v>12</v>
      </c>
      <c r="F2647" s="4"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4" t="str">
        <f>"Q"&amp;ROUNDUP(MONTH(SalesDataTable[[#This Row],[Order Date]])/3, 0)</f>
        <v>Q4</v>
      </c>
      <c r="E2648" s="4">
        <f>MONTH(SalesDataTable[[#This Row],[Order Date]])</f>
        <v>12</v>
      </c>
      <c r="F2648" s="4"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4" t="str">
        <f>"Q"&amp;ROUNDUP(MONTH(SalesDataTable[[#This Row],[Order Date]])/3, 0)</f>
        <v>Q4</v>
      </c>
      <c r="E2649" s="4">
        <f>MONTH(SalesDataTable[[#This Row],[Order Date]])</f>
        <v>12</v>
      </c>
      <c r="F2649" s="4"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4" t="str">
        <f>"Q"&amp;ROUNDUP(MONTH(SalesDataTable[[#This Row],[Order Date]])/3, 0)</f>
        <v>Q4</v>
      </c>
      <c r="E2650" s="4">
        <f>MONTH(SalesDataTable[[#This Row],[Order Date]])</f>
        <v>12</v>
      </c>
      <c r="F2650" s="4"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4" t="str">
        <f>"Q"&amp;ROUNDUP(MONTH(SalesDataTable[[#This Row],[Order Date]])/3, 0)</f>
        <v>Q4</v>
      </c>
      <c r="E2651" s="4">
        <f>MONTH(SalesDataTable[[#This Row],[Order Date]])</f>
        <v>12</v>
      </c>
      <c r="F2651" s="4"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4" t="str">
        <f>"Q"&amp;ROUNDUP(MONTH(SalesDataTable[[#This Row],[Order Date]])/3, 0)</f>
        <v>Q4</v>
      </c>
      <c r="E2652" s="4">
        <f>MONTH(SalesDataTable[[#This Row],[Order Date]])</f>
        <v>12</v>
      </c>
      <c r="F2652" s="4"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4" t="str">
        <f>"Q"&amp;ROUNDUP(MONTH(SalesDataTable[[#This Row],[Order Date]])/3, 0)</f>
        <v>Q4</v>
      </c>
      <c r="E2653" s="4">
        <f>MONTH(SalesDataTable[[#This Row],[Order Date]])</f>
        <v>12</v>
      </c>
      <c r="F2653" s="4"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4" t="str">
        <f>"Q"&amp;ROUNDUP(MONTH(SalesDataTable[[#This Row],[Order Date]])/3, 0)</f>
        <v>Q4</v>
      </c>
      <c r="E2654" s="4">
        <f>MONTH(SalesDataTable[[#This Row],[Order Date]])</f>
        <v>12</v>
      </c>
      <c r="F2654" s="4"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4" t="str">
        <f>"Q"&amp;ROUNDUP(MONTH(SalesDataTable[[#This Row],[Order Date]])/3, 0)</f>
        <v>Q4</v>
      </c>
      <c r="E2655" s="4">
        <f>MONTH(SalesDataTable[[#This Row],[Order Date]])</f>
        <v>12</v>
      </c>
      <c r="F2655" s="4"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4" t="str">
        <f>"Q"&amp;ROUNDUP(MONTH(SalesDataTable[[#This Row],[Order Date]])/3, 0)</f>
        <v>Q4</v>
      </c>
      <c r="E2656" s="4">
        <f>MONTH(SalesDataTable[[#This Row],[Order Date]])</f>
        <v>12</v>
      </c>
      <c r="F2656" s="4"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4" t="str">
        <f>"Q"&amp;ROUNDUP(MONTH(SalesDataTable[[#This Row],[Order Date]])/3, 0)</f>
        <v>Q4</v>
      </c>
      <c r="E2657" s="4">
        <f>MONTH(SalesDataTable[[#This Row],[Order Date]])</f>
        <v>12</v>
      </c>
      <c r="F2657" s="4"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4" t="str">
        <f>"Q"&amp;ROUNDUP(MONTH(SalesDataTable[[#This Row],[Order Date]])/3, 0)</f>
        <v>Q4</v>
      </c>
      <c r="E2658" s="4">
        <f>MONTH(SalesDataTable[[#This Row],[Order Date]])</f>
        <v>12</v>
      </c>
      <c r="F2658" s="4"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4" t="str">
        <f>"Q"&amp;ROUNDUP(MONTH(SalesDataTable[[#This Row],[Order Date]])/3, 0)</f>
        <v>Q4</v>
      </c>
      <c r="E2659" s="4">
        <f>MONTH(SalesDataTable[[#This Row],[Order Date]])</f>
        <v>12</v>
      </c>
      <c r="F2659" s="4"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4" t="str">
        <f>"Q"&amp;ROUNDUP(MONTH(SalesDataTable[[#This Row],[Order Date]])/3, 0)</f>
        <v>Q4</v>
      </c>
      <c r="E2660" s="4">
        <f>MONTH(SalesDataTable[[#This Row],[Order Date]])</f>
        <v>12</v>
      </c>
      <c r="F2660" s="4"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4" t="str">
        <f>"Q"&amp;ROUNDUP(MONTH(SalesDataTable[[#This Row],[Order Date]])/3, 0)</f>
        <v>Q4</v>
      </c>
      <c r="E2661" s="4">
        <f>MONTH(SalesDataTable[[#This Row],[Order Date]])</f>
        <v>12</v>
      </c>
      <c r="F2661" s="4"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4" t="str">
        <f>"Q"&amp;ROUNDUP(MONTH(SalesDataTable[[#This Row],[Order Date]])/3, 0)</f>
        <v>Q4</v>
      </c>
      <c r="E2662" s="4">
        <f>MONTH(SalesDataTable[[#This Row],[Order Date]])</f>
        <v>12</v>
      </c>
      <c r="F2662" s="4"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4" t="str">
        <f>"Q"&amp;ROUNDUP(MONTH(SalesDataTable[[#This Row],[Order Date]])/3, 0)</f>
        <v>Q4</v>
      </c>
      <c r="E2663" s="4">
        <f>MONTH(SalesDataTable[[#This Row],[Order Date]])</f>
        <v>12</v>
      </c>
      <c r="F2663" s="4"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4" t="str">
        <f>"Q"&amp;ROUNDUP(MONTH(SalesDataTable[[#This Row],[Order Date]])/3, 0)</f>
        <v>Q4</v>
      </c>
      <c r="E2664" s="4">
        <f>MONTH(SalesDataTable[[#This Row],[Order Date]])</f>
        <v>12</v>
      </c>
      <c r="F2664" s="4"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4" t="str">
        <f>"Q"&amp;ROUNDUP(MONTH(SalesDataTable[[#This Row],[Order Date]])/3, 0)</f>
        <v>Q4</v>
      </c>
      <c r="E2665" s="4">
        <f>MONTH(SalesDataTable[[#This Row],[Order Date]])</f>
        <v>12</v>
      </c>
      <c r="F2665" s="4"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4" t="str">
        <f>"Q"&amp;ROUNDUP(MONTH(SalesDataTable[[#This Row],[Order Date]])/3, 0)</f>
        <v>Q4</v>
      </c>
      <c r="E2666" s="4">
        <f>MONTH(SalesDataTable[[#This Row],[Order Date]])</f>
        <v>12</v>
      </c>
      <c r="F2666" s="4"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4" t="str">
        <f>"Q"&amp;ROUNDUP(MONTH(SalesDataTable[[#This Row],[Order Date]])/3, 0)</f>
        <v>Q4</v>
      </c>
      <c r="E2667" s="4">
        <f>MONTH(SalesDataTable[[#This Row],[Order Date]])</f>
        <v>12</v>
      </c>
      <c r="F2667" s="4"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4" t="str">
        <f>"Q"&amp;ROUNDUP(MONTH(SalesDataTable[[#This Row],[Order Date]])/3, 0)</f>
        <v>Q4</v>
      </c>
      <c r="E2668" s="4">
        <f>MONTH(SalesDataTable[[#This Row],[Order Date]])</f>
        <v>12</v>
      </c>
      <c r="F2668" s="4"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4" t="str">
        <f>"Q"&amp;ROUNDUP(MONTH(SalesDataTable[[#This Row],[Order Date]])/3, 0)</f>
        <v>Q4</v>
      </c>
      <c r="E2669" s="4">
        <f>MONTH(SalesDataTable[[#This Row],[Order Date]])</f>
        <v>12</v>
      </c>
      <c r="F2669" s="4"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4" t="str">
        <f>"Q"&amp;ROUNDUP(MONTH(SalesDataTable[[#This Row],[Order Date]])/3, 0)</f>
        <v>Q4</v>
      </c>
      <c r="E2670" s="4">
        <f>MONTH(SalesDataTable[[#This Row],[Order Date]])</f>
        <v>12</v>
      </c>
      <c r="F2670" s="4"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4" t="str">
        <f>"Q"&amp;ROUNDUP(MONTH(SalesDataTable[[#This Row],[Order Date]])/3, 0)</f>
        <v>Q4</v>
      </c>
      <c r="E2671" s="4">
        <f>MONTH(SalesDataTable[[#This Row],[Order Date]])</f>
        <v>12</v>
      </c>
      <c r="F2671" s="4"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4" t="str">
        <f>"Q"&amp;ROUNDUP(MONTH(SalesDataTable[[#This Row],[Order Date]])/3, 0)</f>
        <v>Q4</v>
      </c>
      <c r="E2672" s="4">
        <f>MONTH(SalesDataTable[[#This Row],[Order Date]])</f>
        <v>12</v>
      </c>
      <c r="F2672" s="4"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4" t="str">
        <f>"Q"&amp;ROUNDUP(MONTH(SalesDataTable[[#This Row],[Order Date]])/3, 0)</f>
        <v>Q4</v>
      </c>
      <c r="E2673" s="4">
        <f>MONTH(SalesDataTable[[#This Row],[Order Date]])</f>
        <v>12</v>
      </c>
      <c r="F2673" s="4"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4" t="str">
        <f>"Q"&amp;ROUNDUP(MONTH(SalesDataTable[[#This Row],[Order Date]])/3, 0)</f>
        <v>Q4</v>
      </c>
      <c r="E2674" s="4">
        <f>MONTH(SalesDataTable[[#This Row],[Order Date]])</f>
        <v>12</v>
      </c>
      <c r="F2674" s="4"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4" t="str">
        <f>"Q"&amp;ROUNDUP(MONTH(SalesDataTable[[#This Row],[Order Date]])/3, 0)</f>
        <v>Q4</v>
      </c>
      <c r="E2675" s="4">
        <f>MONTH(SalesDataTable[[#This Row],[Order Date]])</f>
        <v>12</v>
      </c>
      <c r="F2675" s="4"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4" t="str">
        <f>"Q"&amp;ROUNDUP(MONTH(SalesDataTable[[#This Row],[Order Date]])/3, 0)</f>
        <v>Q4</v>
      </c>
      <c r="E2676" s="4">
        <f>MONTH(SalesDataTable[[#This Row],[Order Date]])</f>
        <v>12</v>
      </c>
      <c r="F2676" s="4"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4" t="str">
        <f>"Q"&amp;ROUNDUP(MONTH(SalesDataTable[[#This Row],[Order Date]])/3, 0)</f>
        <v>Q4</v>
      </c>
      <c r="E2677" s="4">
        <f>MONTH(SalesDataTable[[#This Row],[Order Date]])</f>
        <v>12</v>
      </c>
      <c r="F2677" s="4"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4" t="str">
        <f>"Q"&amp;ROUNDUP(MONTH(SalesDataTable[[#This Row],[Order Date]])/3, 0)</f>
        <v>Q4</v>
      </c>
      <c r="E2678" s="4">
        <f>MONTH(SalesDataTable[[#This Row],[Order Date]])</f>
        <v>12</v>
      </c>
      <c r="F2678" s="4"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4" t="str">
        <f>"Q"&amp;ROUNDUP(MONTH(SalesDataTable[[#This Row],[Order Date]])/3, 0)</f>
        <v>Q4</v>
      </c>
      <c r="E2679" s="4">
        <f>MONTH(SalesDataTable[[#This Row],[Order Date]])</f>
        <v>12</v>
      </c>
      <c r="F2679" s="4"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4" t="str">
        <f>"Q"&amp;ROUNDUP(MONTH(SalesDataTable[[#This Row],[Order Date]])/3, 0)</f>
        <v>Q4</v>
      </c>
      <c r="E2680" s="4">
        <f>MONTH(SalesDataTable[[#This Row],[Order Date]])</f>
        <v>12</v>
      </c>
      <c r="F2680" s="4"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4" t="str">
        <f>"Q"&amp;ROUNDUP(MONTH(SalesDataTable[[#This Row],[Order Date]])/3, 0)</f>
        <v>Q4</v>
      </c>
      <c r="E2681" s="4">
        <f>MONTH(SalesDataTable[[#This Row],[Order Date]])</f>
        <v>12</v>
      </c>
      <c r="F2681" s="4"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4" t="str">
        <f>"Q"&amp;ROUNDUP(MONTH(SalesDataTable[[#This Row],[Order Date]])/3, 0)</f>
        <v>Q4</v>
      </c>
      <c r="E2682" s="4">
        <f>MONTH(SalesDataTable[[#This Row],[Order Date]])</f>
        <v>12</v>
      </c>
      <c r="F2682" s="4"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4" t="str">
        <f>"Q"&amp;ROUNDUP(MONTH(SalesDataTable[[#This Row],[Order Date]])/3, 0)</f>
        <v>Q4</v>
      </c>
      <c r="E2683" s="4">
        <f>MONTH(SalesDataTable[[#This Row],[Order Date]])</f>
        <v>12</v>
      </c>
      <c r="F2683" s="4"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4" t="str">
        <f>"Q"&amp;ROUNDUP(MONTH(SalesDataTable[[#This Row],[Order Date]])/3, 0)</f>
        <v>Q4</v>
      </c>
      <c r="E2684" s="4">
        <f>MONTH(SalesDataTable[[#This Row],[Order Date]])</f>
        <v>12</v>
      </c>
      <c r="F2684" s="4"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4" t="str">
        <f>"Q"&amp;ROUNDUP(MONTH(SalesDataTable[[#This Row],[Order Date]])/3, 0)</f>
        <v>Q4</v>
      </c>
      <c r="E2685" s="4">
        <f>MONTH(SalesDataTable[[#This Row],[Order Date]])</f>
        <v>12</v>
      </c>
      <c r="F2685" s="4"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4" t="str">
        <f>"Q"&amp;ROUNDUP(MONTH(SalesDataTable[[#This Row],[Order Date]])/3, 0)</f>
        <v>Q4</v>
      </c>
      <c r="E2686" s="4">
        <f>MONTH(SalesDataTable[[#This Row],[Order Date]])</f>
        <v>12</v>
      </c>
      <c r="F2686" s="4"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4" t="str">
        <f>"Q"&amp;ROUNDUP(MONTH(SalesDataTable[[#This Row],[Order Date]])/3, 0)</f>
        <v>Q4</v>
      </c>
      <c r="E2687" s="4">
        <f>MONTH(SalesDataTable[[#This Row],[Order Date]])</f>
        <v>12</v>
      </c>
      <c r="F2687" s="4"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4" t="str">
        <f>"Q"&amp;ROUNDUP(MONTH(SalesDataTable[[#This Row],[Order Date]])/3, 0)</f>
        <v>Q4</v>
      </c>
      <c r="E2688" s="4">
        <f>MONTH(SalesDataTable[[#This Row],[Order Date]])</f>
        <v>12</v>
      </c>
      <c r="F2688" s="4"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4" t="str">
        <f>"Q"&amp;ROUNDUP(MONTH(SalesDataTable[[#This Row],[Order Date]])/3, 0)</f>
        <v>Q4</v>
      </c>
      <c r="E2689" s="4">
        <f>MONTH(SalesDataTable[[#This Row],[Order Date]])</f>
        <v>12</v>
      </c>
      <c r="F2689" s="4"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4" t="str">
        <f>"Q"&amp;ROUNDUP(MONTH(SalesDataTable[[#This Row],[Order Date]])/3, 0)</f>
        <v>Q4</v>
      </c>
      <c r="E2690" s="4">
        <f>MONTH(SalesDataTable[[#This Row],[Order Date]])</f>
        <v>12</v>
      </c>
      <c r="F2690" s="4"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4" t="str">
        <f>"Q"&amp;ROUNDUP(MONTH(SalesDataTable[[#This Row],[Order Date]])/3, 0)</f>
        <v>Q4</v>
      </c>
      <c r="E2691" s="4">
        <f>MONTH(SalesDataTable[[#This Row],[Order Date]])</f>
        <v>12</v>
      </c>
      <c r="F2691" s="4"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4" t="str">
        <f>"Q"&amp;ROUNDUP(MONTH(SalesDataTable[[#This Row],[Order Date]])/3, 0)</f>
        <v>Q4</v>
      </c>
      <c r="E2692" s="4">
        <f>MONTH(SalesDataTable[[#This Row],[Order Date]])</f>
        <v>12</v>
      </c>
      <c r="F2692" s="4"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4" t="str">
        <f>"Q"&amp;ROUNDUP(MONTH(SalesDataTable[[#This Row],[Order Date]])/3, 0)</f>
        <v>Q4</v>
      </c>
      <c r="E2693" s="4">
        <f>MONTH(SalesDataTable[[#This Row],[Order Date]])</f>
        <v>12</v>
      </c>
      <c r="F2693" s="4"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4" t="str">
        <f>"Q"&amp;ROUNDUP(MONTH(SalesDataTable[[#This Row],[Order Date]])/3, 0)</f>
        <v>Q4</v>
      </c>
      <c r="E2694" s="4">
        <f>MONTH(SalesDataTable[[#This Row],[Order Date]])</f>
        <v>12</v>
      </c>
      <c r="F2694" s="4"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4" t="str">
        <f>"Q"&amp;ROUNDUP(MONTH(SalesDataTable[[#This Row],[Order Date]])/3, 0)</f>
        <v>Q4</v>
      </c>
      <c r="E2695" s="4">
        <f>MONTH(SalesDataTable[[#This Row],[Order Date]])</f>
        <v>12</v>
      </c>
      <c r="F2695" s="4"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4" t="str">
        <f>"Q"&amp;ROUNDUP(MONTH(SalesDataTable[[#This Row],[Order Date]])/3, 0)</f>
        <v>Q4</v>
      </c>
      <c r="E2696" s="4">
        <f>MONTH(SalesDataTable[[#This Row],[Order Date]])</f>
        <v>12</v>
      </c>
      <c r="F2696" s="4"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4" t="str">
        <f>"Q"&amp;ROUNDUP(MONTH(SalesDataTable[[#This Row],[Order Date]])/3, 0)</f>
        <v>Q4</v>
      </c>
      <c r="E2697" s="4">
        <f>MONTH(SalesDataTable[[#This Row],[Order Date]])</f>
        <v>12</v>
      </c>
      <c r="F2697" s="4"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4" t="str">
        <f>"Q"&amp;ROUNDUP(MONTH(SalesDataTable[[#This Row],[Order Date]])/3, 0)</f>
        <v>Q4</v>
      </c>
      <c r="E2698" s="4">
        <f>MONTH(SalesDataTable[[#This Row],[Order Date]])</f>
        <v>12</v>
      </c>
      <c r="F2698" s="4"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4" t="str">
        <f>"Q"&amp;ROUNDUP(MONTH(SalesDataTable[[#This Row],[Order Date]])/3, 0)</f>
        <v>Q4</v>
      </c>
      <c r="E2699" s="4">
        <f>MONTH(SalesDataTable[[#This Row],[Order Date]])</f>
        <v>12</v>
      </c>
      <c r="F2699" s="4"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4" t="str">
        <f>"Q"&amp;ROUNDUP(MONTH(SalesDataTable[[#This Row],[Order Date]])/3, 0)</f>
        <v>Q4</v>
      </c>
      <c r="E2700" s="4">
        <f>MONTH(SalesDataTable[[#This Row],[Order Date]])</f>
        <v>12</v>
      </c>
      <c r="F2700" s="4"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4" t="str">
        <f>"Q"&amp;ROUNDUP(MONTH(SalesDataTable[[#This Row],[Order Date]])/3, 0)</f>
        <v>Q4</v>
      </c>
      <c r="E2701" s="4">
        <f>MONTH(SalesDataTable[[#This Row],[Order Date]])</f>
        <v>12</v>
      </c>
      <c r="F2701" s="4"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4" t="str">
        <f>"Q"&amp;ROUNDUP(MONTH(SalesDataTable[[#This Row],[Order Date]])/3, 0)</f>
        <v>Q4</v>
      </c>
      <c r="E2702" s="4">
        <f>MONTH(SalesDataTable[[#This Row],[Order Date]])</f>
        <v>12</v>
      </c>
      <c r="F2702" s="4"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4" t="str">
        <f>"Q"&amp;ROUNDUP(MONTH(SalesDataTable[[#This Row],[Order Date]])/3, 0)</f>
        <v>Q4</v>
      </c>
      <c r="E2703" s="4">
        <f>MONTH(SalesDataTable[[#This Row],[Order Date]])</f>
        <v>12</v>
      </c>
      <c r="F2703" s="4"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4" t="str">
        <f>"Q"&amp;ROUNDUP(MONTH(SalesDataTable[[#This Row],[Order Date]])/3, 0)</f>
        <v>Q4</v>
      </c>
      <c r="E2704" s="4">
        <f>MONTH(SalesDataTable[[#This Row],[Order Date]])</f>
        <v>12</v>
      </c>
      <c r="F2704" s="4"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4" t="str">
        <f>"Q"&amp;ROUNDUP(MONTH(SalesDataTable[[#This Row],[Order Date]])/3, 0)</f>
        <v>Q4</v>
      </c>
      <c r="E2705" s="4">
        <f>MONTH(SalesDataTable[[#This Row],[Order Date]])</f>
        <v>12</v>
      </c>
      <c r="F2705" s="4"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4" t="str">
        <f>"Q"&amp;ROUNDUP(MONTH(SalesDataTable[[#This Row],[Order Date]])/3, 0)</f>
        <v>Q4</v>
      </c>
      <c r="E2706" s="4">
        <f>MONTH(SalesDataTable[[#This Row],[Order Date]])</f>
        <v>12</v>
      </c>
      <c r="F2706" s="4"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4" t="str">
        <f>"Q"&amp;ROUNDUP(MONTH(SalesDataTable[[#This Row],[Order Date]])/3, 0)</f>
        <v>Q4</v>
      </c>
      <c r="E2707" s="4">
        <f>MONTH(SalesDataTable[[#This Row],[Order Date]])</f>
        <v>12</v>
      </c>
      <c r="F2707" s="4"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4" t="str">
        <f>"Q"&amp;ROUNDUP(MONTH(SalesDataTable[[#This Row],[Order Date]])/3, 0)</f>
        <v>Q4</v>
      </c>
      <c r="E2708" s="4">
        <f>MONTH(SalesDataTable[[#This Row],[Order Date]])</f>
        <v>12</v>
      </c>
      <c r="F2708" s="4"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Krishnam Mavani</cp:lastModifiedBy>
  <dcterms:created xsi:type="dcterms:W3CDTF">2026-09-07T01:30:55Z</dcterms:created>
  <dcterms:modified xsi:type="dcterms:W3CDTF">2026-10-26T11:26:03Z</dcterms:modified>
</cp:coreProperties>
</file>